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21" activeTab="31"/>
  </bookViews>
  <sheets>
    <sheet name="Índice" sheetId="2" r:id="rId1"/>
    <sheet name="ATR-R1" sheetId="47" r:id="rId2"/>
    <sheet name="ATR-A2.1" sheetId="3" r:id="rId3"/>
    <sheet name="ATR-I2.1" sheetId="48" r:id="rId4"/>
    <sheet name="ATR-A2.2" sheetId="55" r:id="rId5"/>
    <sheet name="ATR-I2.2" sheetId="56" r:id="rId6"/>
    <sheet name="ATR-A2.3" sheetId="54" r:id="rId7"/>
    <sheet name="ATR-I2.3" sheetId="57" r:id="rId8"/>
    <sheet name="ATR-A2_II" sheetId="31" r:id="rId9"/>
    <sheet name="ATR-A3" sheetId="6" r:id="rId10"/>
    <sheet name="ATR-A3_II" sheetId="32" r:id="rId11"/>
    <sheet name="ATR-A4" sheetId="58" r:id="rId12"/>
    <sheet name="ATR-A4_II" sheetId="59" r:id="rId13"/>
    <sheet name="ATR-A5" sheetId="60" r:id="rId14"/>
    <sheet name="ATR-A5_II" sheetId="61" r:id="rId15"/>
    <sheet name="ATR-A6" sheetId="62" r:id="rId16"/>
    <sheet name="ATR-A6_II" sheetId="88" r:id="rId17"/>
    <sheet name="ATR-A7" sheetId="89" r:id="rId18"/>
    <sheet name="ATR-A7_II" sheetId="90" r:id="rId19"/>
    <sheet name="ATR-A8" sheetId="91" r:id="rId20"/>
    <sheet name="ATR-A8_II" sheetId="92" r:id="rId21"/>
    <sheet name="ATR-A9" sheetId="93" r:id="rId22"/>
    <sheet name="ATR-A9_II" sheetId="94" r:id="rId23"/>
    <sheet name="ATR-A10" sheetId="95" r:id="rId24"/>
    <sheet name="ATR-A10_II" sheetId="96" r:id="rId25"/>
    <sheet name="ATR-A11" sheetId="97" r:id="rId26"/>
    <sheet name="ATR-A11_II" sheetId="98" r:id="rId27"/>
    <sheet name="ATR-A12" sheetId="99" r:id="rId28"/>
    <sheet name="ATR-A12_II" sheetId="100" r:id="rId29"/>
    <sheet name="ATR-A13" sheetId="101" r:id="rId30"/>
    <sheet name="ATR-A13_II" sheetId="102" r:id="rId31"/>
    <sheet name="NOVEDADES" sheetId="51" r:id="rId32"/>
    <sheet name="TAS" sheetId="40" r:id="rId33"/>
    <sheet name="CNO11" sheetId="43" r:id="rId34"/>
    <sheet name="ATR-FN" sheetId="44" r:id="rId35"/>
  </sheets>
  <definedNames>
    <definedName name="_xlnm.Print_Area" localSheetId="23">'ATR-A10'!$A$1:$E$36</definedName>
    <definedName name="_xlnm.Print_Area" localSheetId="24">'ATR-A10_II'!$A$1:$E$23</definedName>
    <definedName name="_xlnm.Print_Area" localSheetId="2">'ATR-A2.1'!$A$1:$F$70</definedName>
    <definedName name="_xlnm.Print_Area" localSheetId="9">'ATR-A3'!$A$1:$E$41</definedName>
    <definedName name="_xlnm.Print_Area" localSheetId="11">'ATR-A4'!$A$1:$E$32</definedName>
    <definedName name="_xlnm.Print_Area" localSheetId="12">'ATR-A4_II'!#REF!</definedName>
    <definedName name="_xlnm.Print_Area" localSheetId="13">'ATR-A5'!$A$1:$E$49</definedName>
    <definedName name="_xlnm.Print_Area" localSheetId="14">'ATR-A5_II'!$A$1:$E$17</definedName>
    <definedName name="_xlnm.Print_Area" localSheetId="15">'ATR-A6'!$A$1:$E$40</definedName>
    <definedName name="_xlnm.Print_Area" localSheetId="16">'ATR-A6_II'!$A$1:$E$17</definedName>
    <definedName name="_xlnm.Print_Area" localSheetId="19">'ATR-A8'!$A$1:$E$38</definedName>
    <definedName name="_xlnm.Print_Area" localSheetId="20">'ATR-A8_II'!$A$1:$E$18</definedName>
    <definedName name="_xlnm.Print_Area" localSheetId="21">'ATR-A9'!$A$1:$E$23</definedName>
    <definedName name="_xlnm.Print_Area" localSheetId="22">'ATR-A9_II'!$A$1:$E$11</definedName>
    <definedName name="_xlnm.Print_Titles" localSheetId="2">'ATR-A2.1'!$1:$8</definedName>
  </definedNames>
  <calcPr calcId="162913"/>
</workbook>
</file>

<file path=xl/calcChain.xml><?xml version="1.0" encoding="utf-8"?>
<calcChain xmlns="http://schemas.openxmlformats.org/spreadsheetml/2006/main">
  <c r="E36" i="47" l="1"/>
  <c r="E37" i="47"/>
  <c r="E38" i="47"/>
  <c r="E39" i="47"/>
  <c r="E40" i="47"/>
  <c r="E41" i="47"/>
  <c r="E42" i="47"/>
  <c r="E43" i="47"/>
  <c r="E44" i="47"/>
  <c r="E45" i="47"/>
  <c r="E46" i="47"/>
  <c r="F36" i="47"/>
  <c r="F37" i="47"/>
  <c r="F38" i="47"/>
  <c r="F39" i="47"/>
  <c r="F40" i="47"/>
  <c r="F41" i="47"/>
  <c r="F42" i="47"/>
  <c r="F43" i="47"/>
  <c r="F44" i="47"/>
  <c r="F45" i="47"/>
  <c r="F46" i="47"/>
  <c r="F25" i="47"/>
  <c r="F29" i="47"/>
  <c r="F30" i="47"/>
  <c r="F31" i="47"/>
  <c r="F32" i="47"/>
  <c r="F11" i="47"/>
  <c r="F12" i="47"/>
  <c r="F14" i="47"/>
  <c r="F15" i="47"/>
  <c r="F20" i="47"/>
  <c r="F21" i="47"/>
  <c r="E21" i="47"/>
  <c r="C46" i="47" l="1"/>
  <c r="D46" i="47"/>
  <c r="D45" i="47" l="1"/>
  <c r="D38" i="47"/>
  <c r="D44" i="47"/>
  <c r="D43" i="47"/>
  <c r="D42" i="47"/>
  <c r="D41" i="47"/>
  <c r="D40" i="47"/>
  <c r="D39" i="47"/>
  <c r="J13" i="57" l="1"/>
  <c r="J14" i="57"/>
  <c r="J15" i="57"/>
  <c r="J12" i="57"/>
  <c r="I13" i="57"/>
  <c r="I14" i="57"/>
  <c r="I15" i="57"/>
  <c r="I12" i="57"/>
  <c r="I9" i="57"/>
  <c r="J19" i="57"/>
  <c r="J20" i="57"/>
  <c r="J21" i="57"/>
  <c r="J22" i="57"/>
  <c r="J23" i="57"/>
  <c r="J24" i="57"/>
  <c r="J25" i="57"/>
  <c r="J26" i="57"/>
  <c r="J27" i="57"/>
  <c r="J28" i="57"/>
  <c r="J29" i="57"/>
  <c r="J30" i="57"/>
  <c r="J18" i="57"/>
  <c r="I19" i="57"/>
  <c r="I20" i="57"/>
  <c r="I21" i="57"/>
  <c r="I22" i="57"/>
  <c r="I23" i="57"/>
  <c r="I24" i="57"/>
  <c r="I25" i="57"/>
  <c r="I26" i="57"/>
  <c r="I27" i="57"/>
  <c r="I28" i="57"/>
  <c r="I29" i="57"/>
  <c r="I30" i="57"/>
  <c r="I18" i="57"/>
  <c r="J19" i="56"/>
  <c r="J20" i="56"/>
  <c r="J21" i="56"/>
  <c r="J22" i="56"/>
  <c r="J23" i="56"/>
  <c r="J24" i="56"/>
  <c r="J25" i="56"/>
  <c r="J26" i="56"/>
  <c r="J27" i="56"/>
  <c r="J28" i="56"/>
  <c r="J29" i="56"/>
  <c r="J30" i="56"/>
  <c r="J31" i="56"/>
  <c r="J32" i="56"/>
  <c r="J33" i="56"/>
  <c r="J34" i="56"/>
  <c r="J35" i="56"/>
  <c r="J36" i="56"/>
  <c r="J37" i="56"/>
  <c r="J18" i="56"/>
  <c r="J13" i="56"/>
  <c r="J14" i="56"/>
  <c r="J15" i="56"/>
  <c r="J12" i="56"/>
  <c r="I19" i="56"/>
  <c r="I20" i="56"/>
  <c r="I21" i="56"/>
  <c r="I22" i="56"/>
  <c r="I23" i="56"/>
  <c r="I24" i="56"/>
  <c r="I25" i="56"/>
  <c r="I26" i="56"/>
  <c r="I27" i="56"/>
  <c r="I28" i="56"/>
  <c r="I29" i="56"/>
  <c r="I30" i="56"/>
  <c r="I31" i="56"/>
  <c r="I32" i="56"/>
  <c r="I33" i="56"/>
  <c r="I34" i="56"/>
  <c r="I35" i="56"/>
  <c r="I36" i="56"/>
  <c r="I37" i="56"/>
  <c r="I18" i="56"/>
  <c r="I13" i="56"/>
  <c r="I14" i="56"/>
  <c r="I15" i="56"/>
  <c r="I12" i="56"/>
  <c r="J19" i="48"/>
  <c r="J20" i="48"/>
  <c r="J21" i="48"/>
  <c r="J22" i="48"/>
  <c r="J23" i="48"/>
  <c r="J24" i="48"/>
  <c r="J25" i="48"/>
  <c r="J26" i="48"/>
  <c r="J27" i="48"/>
  <c r="J28" i="48"/>
  <c r="J29" i="48"/>
  <c r="J30" i="48"/>
  <c r="J31" i="48"/>
  <c r="J32" i="48"/>
  <c r="J33" i="48"/>
  <c r="J34" i="48"/>
  <c r="J35" i="48"/>
  <c r="J36" i="48"/>
  <c r="J37" i="48"/>
  <c r="J18" i="48"/>
  <c r="J13" i="48"/>
  <c r="J14" i="48"/>
  <c r="J15" i="48"/>
  <c r="J12" i="48"/>
  <c r="J9" i="48"/>
  <c r="I19" i="48"/>
  <c r="I20" i="48"/>
  <c r="I21" i="48"/>
  <c r="I22" i="48"/>
  <c r="I23" i="48"/>
  <c r="I24" i="48"/>
  <c r="I25" i="48"/>
  <c r="I26" i="48"/>
  <c r="I27" i="48"/>
  <c r="I28" i="48"/>
  <c r="I29" i="48"/>
  <c r="I30" i="48"/>
  <c r="I31" i="48"/>
  <c r="I32" i="48"/>
  <c r="I33" i="48"/>
  <c r="I34" i="48"/>
  <c r="I35" i="48"/>
  <c r="I36" i="48"/>
  <c r="I37" i="48"/>
  <c r="I18" i="48"/>
  <c r="I13" i="48"/>
  <c r="I14" i="48"/>
  <c r="I15" i="48"/>
  <c r="I12" i="48"/>
  <c r="I9" i="48"/>
  <c r="E15" i="31" l="1"/>
  <c r="F15" i="31" s="1"/>
  <c r="F13" i="31"/>
  <c r="F14" i="31"/>
  <c r="D15" i="31"/>
  <c r="C15" i="31"/>
  <c r="F67" i="31"/>
  <c r="F66"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15" i="54"/>
  <c r="E15" i="54"/>
  <c r="D15" i="54"/>
  <c r="C15" i="54"/>
  <c r="C13" i="54"/>
  <c r="F45" i="54"/>
  <c r="C12" i="55"/>
  <c r="D12" i="3"/>
  <c r="E12" i="3"/>
  <c r="D13" i="3"/>
  <c r="E13" i="3"/>
  <c r="C12" i="3"/>
  <c r="E29" i="90" l="1"/>
  <c r="E24" i="88"/>
  <c r="E17" i="60"/>
  <c r="D59" i="47" l="1"/>
  <c r="D60" i="47"/>
  <c r="D61" i="47"/>
  <c r="D62" i="47"/>
  <c r="F62" i="47" s="1"/>
  <c r="D63" i="47"/>
  <c r="F63" i="47" s="1"/>
  <c r="D64" i="47"/>
  <c r="F64" i="47" s="1"/>
  <c r="D65" i="47"/>
  <c r="E65" i="47" s="1"/>
  <c r="D66" i="47"/>
  <c r="E66" i="47" s="1"/>
  <c r="D67" i="47"/>
  <c r="D68" i="47"/>
  <c r="F68" i="47" s="1"/>
  <c r="E62" i="47" l="1"/>
  <c r="E67" i="47"/>
  <c r="F67" i="47"/>
  <c r="E63" i="47"/>
  <c r="E64" i="47"/>
  <c r="F65" i="47"/>
  <c r="F66" i="47"/>
  <c r="E68" i="47"/>
  <c r="D9" i="96"/>
  <c r="C9" i="96"/>
  <c r="B9" i="96"/>
  <c r="E32" i="96"/>
  <c r="E24" i="92"/>
  <c r="E22" i="92"/>
  <c r="C9" i="90"/>
  <c r="E28" i="90"/>
  <c r="E43" i="62"/>
  <c r="E42" i="62"/>
  <c r="D9" i="61"/>
  <c r="E25" i="61"/>
  <c r="C9" i="61"/>
  <c r="B9" i="61"/>
  <c r="D14" i="31" l="1"/>
  <c r="E14" i="31"/>
  <c r="D13" i="31"/>
  <c r="E13" i="31"/>
  <c r="D12" i="31"/>
  <c r="E12" i="31"/>
  <c r="C14" i="31"/>
  <c r="C13" i="31"/>
  <c r="D14" i="54"/>
  <c r="E14" i="54"/>
  <c r="D13" i="54"/>
  <c r="E13" i="54"/>
  <c r="D12" i="54"/>
  <c r="E12" i="54"/>
  <c r="C14" i="54"/>
  <c r="F44" i="54"/>
  <c r="D13" i="56"/>
  <c r="D15" i="56"/>
  <c r="D14" i="56"/>
  <c r="D15" i="55"/>
  <c r="E15" i="55"/>
  <c r="D14" i="55"/>
  <c r="E14" i="55"/>
  <c r="D13" i="55"/>
  <c r="E13" i="55"/>
  <c r="D12" i="55"/>
  <c r="E12" i="55"/>
  <c r="C15" i="55"/>
  <c r="C14" i="55"/>
  <c r="C13" i="55"/>
  <c r="F81" i="55"/>
  <c r="F82" i="55"/>
  <c r="F83" i="55"/>
  <c r="F84" i="55"/>
  <c r="E15" i="48"/>
  <c r="E14" i="48"/>
  <c r="E13" i="48"/>
  <c r="E12" i="48"/>
  <c r="D14" i="48"/>
  <c r="D15" i="48"/>
  <c r="D13" i="48"/>
  <c r="E15" i="3"/>
  <c r="E14" i="3"/>
  <c r="D15" i="3"/>
  <c r="D14" i="3"/>
  <c r="C15" i="3"/>
  <c r="C14" i="3"/>
  <c r="C13" i="3"/>
  <c r="F82" i="3"/>
  <c r="F83" i="3"/>
  <c r="F84" i="3"/>
  <c r="F85" i="3"/>
  <c r="F12" i="3" l="1"/>
  <c r="F13" i="3"/>
  <c r="F14" i="3"/>
  <c r="E14" i="102"/>
  <c r="E13" i="102"/>
  <c r="E12" i="102"/>
  <c r="E11" i="102"/>
  <c r="D9" i="102"/>
  <c r="C9" i="102"/>
  <c r="B9" i="102"/>
  <c r="E16" i="101"/>
  <c r="E15" i="101"/>
  <c r="E14" i="101"/>
  <c r="E13" i="101"/>
  <c r="E12" i="101"/>
  <c r="E11" i="101"/>
  <c r="D9" i="101"/>
  <c r="C9" i="101"/>
  <c r="B9" i="101"/>
  <c r="E21" i="100"/>
  <c r="E20" i="100"/>
  <c r="E19" i="100"/>
  <c r="E18" i="100"/>
  <c r="E17" i="100"/>
  <c r="E16" i="100"/>
  <c r="E15" i="100"/>
  <c r="E14" i="100"/>
  <c r="E13" i="100"/>
  <c r="E12" i="100"/>
  <c r="E11" i="100"/>
  <c r="D9" i="100"/>
  <c r="C9" i="100"/>
  <c r="B9" i="100"/>
  <c r="E21" i="99"/>
  <c r="E20" i="99"/>
  <c r="E19" i="99"/>
  <c r="E18" i="99"/>
  <c r="E17" i="99"/>
  <c r="E16" i="99"/>
  <c r="E15" i="99"/>
  <c r="E14" i="99"/>
  <c r="E13" i="99"/>
  <c r="E12" i="99"/>
  <c r="E11" i="99"/>
  <c r="D9" i="99"/>
  <c r="C9" i="99"/>
  <c r="B9" i="99"/>
  <c r="E17" i="98"/>
  <c r="E16" i="98"/>
  <c r="E15" i="98"/>
  <c r="E14" i="98"/>
  <c r="E13" i="98"/>
  <c r="E12" i="98"/>
  <c r="E11" i="98"/>
  <c r="D9" i="98"/>
  <c r="C9" i="98"/>
  <c r="B9" i="98"/>
  <c r="E17" i="97"/>
  <c r="E16" i="97"/>
  <c r="E15" i="97"/>
  <c r="E14" i="97"/>
  <c r="E13" i="97"/>
  <c r="E12" i="97"/>
  <c r="E11" i="97"/>
  <c r="D9" i="97"/>
  <c r="C9" i="97"/>
  <c r="B9" i="97"/>
  <c r="E31" i="96"/>
  <c r="E30" i="96"/>
  <c r="E29" i="96"/>
  <c r="E28" i="96"/>
  <c r="E27" i="96"/>
  <c r="E26" i="96"/>
  <c r="E25" i="96"/>
  <c r="E24" i="96"/>
  <c r="E23" i="96"/>
  <c r="E22" i="96"/>
  <c r="E21" i="96"/>
  <c r="E20" i="96"/>
  <c r="E19" i="96"/>
  <c r="E18" i="96"/>
  <c r="E17" i="96"/>
  <c r="E16" i="96"/>
  <c r="E15" i="96"/>
  <c r="E14" i="96"/>
  <c r="E13" i="96"/>
  <c r="E12" i="96"/>
  <c r="E11" i="96"/>
  <c r="E42" i="95"/>
  <c r="E41" i="95"/>
  <c r="E40" i="95"/>
  <c r="E39" i="95"/>
  <c r="E38" i="95"/>
  <c r="E37" i="95"/>
  <c r="E36" i="95"/>
  <c r="E35" i="95"/>
  <c r="E34" i="95"/>
  <c r="E33" i="95"/>
  <c r="E32" i="95"/>
  <c r="E31" i="95"/>
  <c r="E30" i="95"/>
  <c r="E29" i="95"/>
  <c r="E28" i="95"/>
  <c r="E27" i="95"/>
  <c r="E26" i="95"/>
  <c r="E25" i="95"/>
  <c r="E24" i="95"/>
  <c r="E23" i="95"/>
  <c r="E22" i="95"/>
  <c r="E21" i="95"/>
  <c r="E20" i="95"/>
  <c r="E19" i="95"/>
  <c r="E18" i="95"/>
  <c r="E17" i="95"/>
  <c r="E16" i="95"/>
  <c r="E15" i="95"/>
  <c r="E14" i="95"/>
  <c r="E13" i="95"/>
  <c r="E12" i="95"/>
  <c r="E11" i="95"/>
  <c r="D9" i="95"/>
  <c r="C9" i="95"/>
  <c r="B9" i="95"/>
  <c r="E24" i="94"/>
  <c r="E23" i="94"/>
  <c r="E22" i="94"/>
  <c r="E21" i="94"/>
  <c r="E20" i="94"/>
  <c r="E19" i="94"/>
  <c r="E18" i="94"/>
  <c r="E17" i="94"/>
  <c r="E16" i="94"/>
  <c r="E15" i="94"/>
  <c r="E14" i="94"/>
  <c r="E13" i="94"/>
  <c r="E12" i="94"/>
  <c r="E11" i="94"/>
  <c r="D9" i="94"/>
  <c r="C9" i="94"/>
  <c r="B9" i="94"/>
  <c r="E38" i="93"/>
  <c r="E37" i="93"/>
  <c r="E36" i="93"/>
  <c r="E35" i="93"/>
  <c r="E34" i="93"/>
  <c r="E33" i="93"/>
  <c r="E32" i="93"/>
  <c r="E31" i="93"/>
  <c r="E30" i="93"/>
  <c r="E29" i="93"/>
  <c r="E28" i="93"/>
  <c r="E27" i="93"/>
  <c r="E26" i="93"/>
  <c r="E25" i="93"/>
  <c r="E24" i="93"/>
  <c r="E23" i="93"/>
  <c r="E22" i="93"/>
  <c r="E21" i="93"/>
  <c r="E20" i="93"/>
  <c r="E19" i="93"/>
  <c r="E18" i="93"/>
  <c r="E17" i="93"/>
  <c r="E16" i="93"/>
  <c r="E15" i="93"/>
  <c r="E14" i="93"/>
  <c r="E13" i="93"/>
  <c r="E12" i="93"/>
  <c r="E11" i="93"/>
  <c r="D9" i="93"/>
  <c r="C9" i="93"/>
  <c r="B9" i="93"/>
  <c r="E23" i="92"/>
  <c r="E21" i="92"/>
  <c r="E20" i="92"/>
  <c r="E19" i="92"/>
  <c r="E18" i="92"/>
  <c r="E17" i="92"/>
  <c r="E16" i="92"/>
  <c r="E15" i="92"/>
  <c r="E14" i="92"/>
  <c r="E13" i="92"/>
  <c r="E12" i="92"/>
  <c r="E11" i="92"/>
  <c r="D9" i="92"/>
  <c r="C9" i="92"/>
  <c r="B9" i="92"/>
  <c r="E46" i="91"/>
  <c r="E45" i="91"/>
  <c r="E44" i="91"/>
  <c r="E43" i="91"/>
  <c r="E42" i="91"/>
  <c r="E41" i="91"/>
  <c r="E40" i="91"/>
  <c r="E39" i="91"/>
  <c r="E38" i="91"/>
  <c r="E37" i="91"/>
  <c r="E36" i="91"/>
  <c r="E35" i="91"/>
  <c r="E34" i="91"/>
  <c r="E33" i="91"/>
  <c r="E32" i="91"/>
  <c r="E31" i="91"/>
  <c r="E30" i="91"/>
  <c r="E29" i="91"/>
  <c r="E28" i="91"/>
  <c r="E27" i="91"/>
  <c r="E26" i="91"/>
  <c r="E25" i="91"/>
  <c r="E24" i="91"/>
  <c r="E23" i="91"/>
  <c r="E22" i="91"/>
  <c r="E21" i="91"/>
  <c r="E20" i="91"/>
  <c r="E19" i="91"/>
  <c r="E18" i="91"/>
  <c r="E17" i="91"/>
  <c r="E16" i="91"/>
  <c r="E15" i="91"/>
  <c r="E14" i="91"/>
  <c r="E13" i="91"/>
  <c r="E12" i="91"/>
  <c r="E11" i="91"/>
  <c r="D9" i="91"/>
  <c r="C9" i="91"/>
  <c r="B9" i="91"/>
  <c r="E27" i="90"/>
  <c r="E26" i="90"/>
  <c r="E25" i="90"/>
  <c r="E24" i="90"/>
  <c r="E23" i="90"/>
  <c r="E22" i="90"/>
  <c r="E21" i="90"/>
  <c r="E20" i="90"/>
  <c r="E19" i="90"/>
  <c r="E18" i="90"/>
  <c r="E17" i="90"/>
  <c r="E16" i="90"/>
  <c r="E15" i="90"/>
  <c r="E14" i="90"/>
  <c r="E13" i="90"/>
  <c r="E12" i="90"/>
  <c r="E11" i="90"/>
  <c r="D9" i="90"/>
  <c r="B9" i="90"/>
  <c r="E54" i="89"/>
  <c r="E53" i="89"/>
  <c r="E52" i="89"/>
  <c r="E51" i="89"/>
  <c r="E50" i="89"/>
  <c r="E49" i="89"/>
  <c r="E48" i="89"/>
  <c r="E47" i="89"/>
  <c r="E46" i="89"/>
  <c r="E45" i="89"/>
  <c r="E44" i="89"/>
  <c r="E43" i="89"/>
  <c r="E42" i="89"/>
  <c r="E41" i="89"/>
  <c r="E40" i="89"/>
  <c r="E39" i="89"/>
  <c r="E38" i="89"/>
  <c r="E37" i="89"/>
  <c r="E36" i="89"/>
  <c r="E35" i="89"/>
  <c r="E34" i="89"/>
  <c r="E33" i="89"/>
  <c r="E32" i="89"/>
  <c r="E31" i="89"/>
  <c r="E30" i="89"/>
  <c r="E29" i="89"/>
  <c r="E28" i="89"/>
  <c r="E27" i="89"/>
  <c r="E26" i="89"/>
  <c r="E25" i="89"/>
  <c r="E24" i="89"/>
  <c r="E23" i="89"/>
  <c r="E22" i="89"/>
  <c r="E21" i="89"/>
  <c r="E20" i="89"/>
  <c r="E19" i="89"/>
  <c r="E18" i="89"/>
  <c r="E17" i="89"/>
  <c r="E16" i="89"/>
  <c r="E15" i="89"/>
  <c r="E14" i="89"/>
  <c r="E13" i="89"/>
  <c r="E12" i="89"/>
  <c r="E11" i="89"/>
  <c r="D9" i="89"/>
  <c r="C9" i="89"/>
  <c r="B9" i="89"/>
  <c r="E23" i="88"/>
  <c r="E22" i="88"/>
  <c r="E21" i="88"/>
  <c r="E20" i="88"/>
  <c r="E19" i="88"/>
  <c r="E18" i="88"/>
  <c r="E17" i="88"/>
  <c r="E16" i="88"/>
  <c r="E15" i="88"/>
  <c r="E14" i="88"/>
  <c r="E13" i="88"/>
  <c r="E12" i="88"/>
  <c r="E11" i="88"/>
  <c r="D9" i="88"/>
  <c r="C9" i="88"/>
  <c r="B9" i="88"/>
  <c r="E9" i="96" l="1"/>
  <c r="E9" i="102"/>
  <c r="E9" i="101"/>
  <c r="E9" i="100"/>
  <c r="E9" i="99"/>
  <c r="E9" i="98"/>
  <c r="E9" i="97"/>
  <c r="E9" i="95"/>
  <c r="E9" i="94"/>
  <c r="E9" i="93"/>
  <c r="E9" i="92"/>
  <c r="E9" i="91"/>
  <c r="E9" i="90"/>
  <c r="E9" i="89"/>
  <c r="E9" i="88"/>
  <c r="D15" i="57" l="1"/>
  <c r="F40" i="54"/>
  <c r="F41" i="54"/>
  <c r="F42" i="54"/>
  <c r="F43" i="54"/>
  <c r="F78" i="55"/>
  <c r="F79" i="55"/>
  <c r="F80" i="55"/>
  <c r="F79" i="3"/>
  <c r="F80" i="3"/>
  <c r="F81" i="3"/>
  <c r="F15" i="3" l="1"/>
  <c r="C10" i="47"/>
  <c r="E23" i="61" l="1"/>
  <c r="E24" i="61"/>
  <c r="B10" i="6"/>
  <c r="C10" i="6"/>
  <c r="B11" i="6"/>
  <c r="C11" i="6"/>
  <c r="B12" i="6"/>
  <c r="C12" i="6"/>
  <c r="B13" i="6"/>
  <c r="C13" i="6"/>
  <c r="B14" i="6"/>
  <c r="C14" i="6"/>
  <c r="B15" i="6"/>
  <c r="C15" i="6"/>
  <c r="B16" i="6"/>
  <c r="C16" i="6"/>
  <c r="B17" i="6"/>
  <c r="C17" i="6"/>
  <c r="B18" i="6"/>
  <c r="C18" i="6"/>
  <c r="B19" i="6"/>
  <c r="C19" i="6"/>
  <c r="B20" i="6"/>
  <c r="C20" i="6"/>
  <c r="F37" i="54" l="1"/>
  <c r="F38" i="54"/>
  <c r="F39" i="54"/>
  <c r="D9" i="62" l="1"/>
  <c r="C9" i="62"/>
  <c r="B9" i="62"/>
  <c r="C9" i="60"/>
  <c r="D9" i="60"/>
  <c r="B9" i="60"/>
  <c r="D9" i="59"/>
  <c r="C9" i="59"/>
  <c r="B9" i="59"/>
  <c r="D9" i="58"/>
  <c r="C9" i="58"/>
  <c r="B9" i="58"/>
  <c r="E22" i="61"/>
  <c r="E52" i="60"/>
  <c r="E24" i="60"/>
  <c r="E51" i="60"/>
  <c r="E9" i="60" l="1"/>
  <c r="E9" i="59"/>
  <c r="E9" i="58"/>
  <c r="D35" i="47" l="1"/>
  <c r="D13" i="57"/>
  <c r="D14" i="57"/>
  <c r="D12" i="57"/>
  <c r="E12" i="57"/>
  <c r="E13" i="57"/>
  <c r="E14" i="57"/>
  <c r="E15" i="56" l="1"/>
  <c r="E14" i="56"/>
  <c r="E13" i="56"/>
  <c r="D12" i="56"/>
  <c r="D54" i="47"/>
  <c r="D55" i="47"/>
  <c r="D56" i="47"/>
  <c r="D57" i="47"/>
  <c r="D58" i="47"/>
  <c r="D51" i="47"/>
  <c r="D12" i="48" l="1"/>
  <c r="D9" i="48" l="1"/>
  <c r="D33" i="32"/>
  <c r="C33" i="32"/>
  <c r="B33" i="32"/>
  <c r="E44" i="32"/>
  <c r="F78" i="3"/>
  <c r="F18" i="3"/>
  <c r="F43" i="55"/>
  <c r="D50" i="47" l="1"/>
  <c r="E50" i="47" s="1"/>
  <c r="C9" i="3"/>
  <c r="C12" i="54" l="1"/>
  <c r="F19" i="54"/>
  <c r="F20" i="54"/>
  <c r="F21" i="54"/>
  <c r="F22" i="54"/>
  <c r="F23" i="54"/>
  <c r="F24" i="54"/>
  <c r="F25" i="54"/>
  <c r="F26" i="54"/>
  <c r="F27" i="54"/>
  <c r="F28" i="54"/>
  <c r="F29" i="54"/>
  <c r="F30" i="54"/>
  <c r="F31" i="54"/>
  <c r="F32" i="54"/>
  <c r="F33" i="54"/>
  <c r="F34" i="54"/>
  <c r="F35" i="54"/>
  <c r="F36" i="54"/>
  <c r="F19" i="55"/>
  <c r="F20" i="55"/>
  <c r="F21" i="55"/>
  <c r="F22" i="55"/>
  <c r="F23" i="55"/>
  <c r="F24" i="55"/>
  <c r="F25" i="55"/>
  <c r="F26" i="55"/>
  <c r="F27" i="55"/>
  <c r="F28" i="55"/>
  <c r="F29" i="55"/>
  <c r="F30" i="55"/>
  <c r="F31" i="55"/>
  <c r="F32" i="55"/>
  <c r="F33" i="55"/>
  <c r="F34" i="55"/>
  <c r="F35" i="55"/>
  <c r="F36" i="55"/>
  <c r="F37" i="55"/>
  <c r="F38" i="55"/>
  <c r="F39" i="55"/>
  <c r="F40" i="55"/>
  <c r="F41" i="55"/>
  <c r="F42" i="55"/>
  <c r="F44" i="55"/>
  <c r="F45" i="55"/>
  <c r="F46" i="55"/>
  <c r="F47" i="55"/>
  <c r="F48" i="55"/>
  <c r="F49" i="55"/>
  <c r="F50" i="55"/>
  <c r="F51" i="55"/>
  <c r="F52" i="55"/>
  <c r="F53" i="55"/>
  <c r="F54" i="55"/>
  <c r="F55" i="55"/>
  <c r="F56" i="55"/>
  <c r="F57" i="55"/>
  <c r="F58" i="55"/>
  <c r="F59" i="55"/>
  <c r="F60" i="55"/>
  <c r="F61" i="55"/>
  <c r="F62" i="55"/>
  <c r="F63" i="55"/>
  <c r="F64" i="55"/>
  <c r="F65" i="55"/>
  <c r="F66" i="55"/>
  <c r="F67" i="55"/>
  <c r="F68" i="55"/>
  <c r="F69" i="55"/>
  <c r="F70" i="55"/>
  <c r="F71" i="55"/>
  <c r="F72" i="55"/>
  <c r="F73" i="55"/>
  <c r="F74" i="55"/>
  <c r="F75" i="55"/>
  <c r="F76" i="55"/>
  <c r="F77" i="5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9" i="3" l="1"/>
  <c r="E11" i="62"/>
  <c r="E12" i="62"/>
  <c r="E13" i="62"/>
  <c r="E14" i="62"/>
  <c r="E15" i="62"/>
  <c r="E16" i="62"/>
  <c r="E17" i="62"/>
  <c r="E18" i="62"/>
  <c r="E19" i="62"/>
  <c r="E20" i="62"/>
  <c r="E21" i="62"/>
  <c r="E22" i="62"/>
  <c r="E23" i="62"/>
  <c r="E24" i="62"/>
  <c r="E25" i="62"/>
  <c r="E26" i="62"/>
  <c r="E27" i="62"/>
  <c r="E28" i="62"/>
  <c r="E29" i="62"/>
  <c r="E30" i="62"/>
  <c r="E31" i="62"/>
  <c r="E32" i="62"/>
  <c r="E33" i="62"/>
  <c r="E34" i="62"/>
  <c r="E35" i="62"/>
  <c r="E36" i="62"/>
  <c r="E37" i="62"/>
  <c r="E38" i="62"/>
  <c r="E39" i="62"/>
  <c r="E40" i="62"/>
  <c r="E41" i="62"/>
  <c r="E12" i="61"/>
  <c r="E13" i="61"/>
  <c r="E14" i="61"/>
  <c r="E15" i="61"/>
  <c r="E16" i="61"/>
  <c r="E17" i="61"/>
  <c r="E18" i="61"/>
  <c r="E19" i="61"/>
  <c r="E20" i="61"/>
  <c r="E21" i="61"/>
  <c r="E12" i="60"/>
  <c r="E13" i="60"/>
  <c r="E14" i="60"/>
  <c r="E18" i="60"/>
  <c r="E19" i="60"/>
  <c r="E20" i="60"/>
  <c r="E21" i="60"/>
  <c r="E22" i="60"/>
  <c r="E23" i="60"/>
  <c r="E25" i="60"/>
  <c r="E26" i="60"/>
  <c r="E27" i="60"/>
  <c r="E28" i="60"/>
  <c r="E29" i="60"/>
  <c r="E30" i="60"/>
  <c r="E31" i="60"/>
  <c r="E32" i="60"/>
  <c r="E33" i="60"/>
  <c r="E34" i="60"/>
  <c r="E35" i="60"/>
  <c r="E36" i="60"/>
  <c r="E37" i="60"/>
  <c r="E38" i="60"/>
  <c r="E39" i="60"/>
  <c r="E40" i="60"/>
  <c r="E41" i="60"/>
  <c r="E42" i="60"/>
  <c r="E43" i="60"/>
  <c r="E44" i="60"/>
  <c r="E45" i="60"/>
  <c r="E46" i="60"/>
  <c r="E47" i="60"/>
  <c r="E48" i="60"/>
  <c r="E49" i="60"/>
  <c r="E50" i="60"/>
  <c r="E10" i="59"/>
  <c r="E11" i="59"/>
  <c r="E12" i="59"/>
  <c r="E13" i="59"/>
  <c r="E14" i="59"/>
  <c r="E15" i="59"/>
  <c r="E16" i="59"/>
  <c r="E17" i="59"/>
  <c r="E18" i="59"/>
  <c r="E19" i="59"/>
  <c r="E20" i="59"/>
  <c r="E21" i="59"/>
  <c r="E22" i="59"/>
  <c r="E23" i="59"/>
  <c r="E24" i="59"/>
  <c r="E25" i="59"/>
  <c r="E11" i="58"/>
  <c r="E12" i="58"/>
  <c r="E13" i="58"/>
  <c r="E14" i="58"/>
  <c r="E15" i="58"/>
  <c r="E16" i="58"/>
  <c r="E17" i="58"/>
  <c r="E18" i="58"/>
  <c r="E19" i="58"/>
  <c r="E20" i="58"/>
  <c r="E21" i="58"/>
  <c r="E22" i="58"/>
  <c r="E23" i="58"/>
  <c r="E24" i="58"/>
  <c r="E25" i="58"/>
  <c r="E26" i="58"/>
  <c r="E9" i="62" l="1"/>
  <c r="E9" i="61"/>
  <c r="D37" i="47"/>
  <c r="D36" i="47"/>
  <c r="D52" i="47" l="1"/>
  <c r="D53" i="47"/>
  <c r="E42" i="32" l="1"/>
  <c r="E43" i="32"/>
  <c r="E12" i="56"/>
  <c r="F15" i="55" l="1"/>
  <c r="F12" i="55"/>
  <c r="E22" i="32" l="1"/>
  <c r="C21" i="32"/>
  <c r="B21" i="32"/>
  <c r="D27" i="32"/>
  <c r="E27" i="32" s="1"/>
  <c r="D24" i="32"/>
  <c r="E24" i="32" s="1"/>
  <c r="D21" i="32" l="1"/>
  <c r="D10" i="6"/>
  <c r="D11" i="6"/>
  <c r="D12" i="6"/>
  <c r="D13" i="6"/>
  <c r="D14" i="6"/>
  <c r="D15" i="6"/>
  <c r="D16" i="6"/>
  <c r="D17" i="6"/>
  <c r="D18" i="6"/>
  <c r="D19" i="6"/>
  <c r="D20" i="6"/>
  <c r="E46" i="6" l="1"/>
  <c r="E45" i="6"/>
  <c r="E44" i="6"/>
  <c r="E43" i="6"/>
  <c r="E42" i="6"/>
  <c r="E41" i="6"/>
  <c r="E40" i="6"/>
  <c r="E39" i="6"/>
  <c r="E38" i="6"/>
  <c r="E37" i="6"/>
  <c r="E36" i="6"/>
  <c r="D35" i="6"/>
  <c r="C35" i="6"/>
  <c r="B35" i="6"/>
  <c r="E33" i="6"/>
  <c r="E32" i="6"/>
  <c r="E31" i="6"/>
  <c r="E30" i="6"/>
  <c r="E29" i="6"/>
  <c r="E28" i="6"/>
  <c r="E27" i="6"/>
  <c r="E26" i="6"/>
  <c r="E25" i="6"/>
  <c r="E24" i="6"/>
  <c r="E23" i="6"/>
  <c r="D22" i="6"/>
  <c r="C22" i="6"/>
  <c r="B22" i="6"/>
  <c r="E9" i="48" l="1"/>
  <c r="E14" i="6"/>
  <c r="D9" i="6"/>
  <c r="E15" i="6"/>
  <c r="E16" i="6"/>
  <c r="E17" i="6"/>
  <c r="E18" i="6"/>
  <c r="E11" i="6"/>
  <c r="E12" i="6"/>
  <c r="E13" i="6"/>
  <c r="B9" i="6"/>
  <c r="E19" i="6"/>
  <c r="E22" i="6"/>
  <c r="D24" i="47" s="1"/>
  <c r="C9" i="6"/>
  <c r="E20" i="6"/>
  <c r="E35" i="6"/>
  <c r="E10" i="6"/>
  <c r="E41" i="32"/>
  <c r="E40" i="32"/>
  <c r="E39" i="32"/>
  <c r="E15" i="32" s="1"/>
  <c r="E38" i="32"/>
  <c r="E37" i="32"/>
  <c r="E36" i="32"/>
  <c r="E12" i="32" s="1"/>
  <c r="E35" i="32"/>
  <c r="E34" i="32"/>
  <c r="E31" i="32"/>
  <c r="E19" i="32" s="1"/>
  <c r="E30" i="32"/>
  <c r="E18" i="32" s="1"/>
  <c r="E29" i="32"/>
  <c r="E28" i="32"/>
  <c r="E26" i="32"/>
  <c r="E14" i="32" s="1"/>
  <c r="E25" i="32"/>
  <c r="E23" i="32"/>
  <c r="C12" i="31"/>
  <c r="E33" i="32" l="1"/>
  <c r="E13" i="32"/>
  <c r="E17" i="32"/>
  <c r="E9" i="6"/>
  <c r="D25" i="47"/>
  <c r="E10" i="32"/>
  <c r="E16" i="32"/>
  <c r="E11" i="32"/>
  <c r="E21" i="32"/>
  <c r="D78" i="47"/>
  <c r="E78" i="47" s="1"/>
  <c r="B9" i="32"/>
  <c r="C9" i="32"/>
  <c r="D9" i="32"/>
  <c r="F59" i="47"/>
  <c r="F60" i="47"/>
  <c r="F12" i="54"/>
  <c r="F61" i="47"/>
  <c r="F18" i="55"/>
  <c r="E9" i="55"/>
  <c r="F15" i="48"/>
  <c r="F14" i="48"/>
  <c r="F13" i="48"/>
  <c r="F12" i="48"/>
  <c r="E9" i="31"/>
  <c r="D74" i="47" s="1"/>
  <c r="F12" i="31"/>
  <c r="C9" i="31"/>
  <c r="D72" i="47" s="1"/>
  <c r="E72" i="47" s="1"/>
  <c r="D9" i="31"/>
  <c r="D73" i="47" s="1"/>
  <c r="D9" i="54"/>
  <c r="F14" i="54"/>
  <c r="F13" i="54"/>
  <c r="F14" i="55"/>
  <c r="E9" i="57"/>
  <c r="J9" i="57" s="1"/>
  <c r="G9" i="56"/>
  <c r="F18" i="54"/>
  <c r="F13" i="55"/>
  <c r="F56" i="47"/>
  <c r="E57" i="47"/>
  <c r="E35" i="47"/>
  <c r="E29" i="47"/>
  <c r="E9" i="54"/>
  <c r="F28" i="47"/>
  <c r="E28" i="47"/>
  <c r="E30" i="47"/>
  <c r="E31" i="47"/>
  <c r="J9" i="56" l="1"/>
  <c r="I9" i="56"/>
  <c r="F74" i="47"/>
  <c r="E74" i="47"/>
  <c r="E9" i="32"/>
  <c r="D77" i="47"/>
  <c r="E77" i="47" s="1"/>
  <c r="F9" i="54"/>
  <c r="F9" i="55"/>
  <c r="D14" i="47" s="1"/>
  <c r="E14" i="47" s="1"/>
  <c r="D9" i="57"/>
  <c r="E9" i="56"/>
  <c r="D9" i="56"/>
  <c r="E56" i="47"/>
  <c r="F55" i="47"/>
  <c r="E55" i="47"/>
  <c r="F54" i="47"/>
  <c r="E54" i="47"/>
  <c r="F53" i="47"/>
  <c r="E53" i="47"/>
  <c r="E52" i="47"/>
  <c r="F52" i="47"/>
  <c r="F51" i="47"/>
  <c r="E51" i="47"/>
  <c r="F57" i="47"/>
  <c r="F58" i="47"/>
  <c r="E58" i="47"/>
  <c r="F35" i="47"/>
  <c r="E61" i="47"/>
  <c r="E60" i="47"/>
  <c r="E59" i="47"/>
  <c r="F78" i="47"/>
  <c r="F73" i="47"/>
  <c r="E73" i="47"/>
  <c r="F72" i="47"/>
  <c r="F9" i="31"/>
  <c r="D12" i="47" s="1"/>
  <c r="C9" i="54"/>
  <c r="C9" i="55"/>
  <c r="D9" i="55"/>
  <c r="E9" i="3"/>
  <c r="D21" i="47" s="1"/>
  <c r="D9" i="3"/>
  <c r="D20" i="47" s="1"/>
  <c r="E20" i="47" s="1"/>
  <c r="D19" i="47"/>
  <c r="E19" i="47" s="1"/>
  <c r="F77" i="47" l="1"/>
  <c r="E25" i="47"/>
  <c r="F19" i="47"/>
  <c r="F50" i="47"/>
  <c r="F24" i="47"/>
  <c r="E24" i="47"/>
  <c r="E12" i="47"/>
  <c r="D11" i="47"/>
  <c r="D32" i="47" l="1"/>
  <c r="D15" i="47"/>
  <c r="E15" i="47" s="1"/>
  <c r="E11" i="47"/>
  <c r="D10" i="47"/>
  <c r="F10" i="47" s="1"/>
  <c r="E32" i="47" l="1"/>
  <c r="E10" i="47"/>
</calcChain>
</file>

<file path=xl/sharedStrings.xml><?xml version="1.0" encoding="utf-8"?>
<sst xmlns="http://schemas.openxmlformats.org/spreadsheetml/2006/main" count="3007" uniqueCount="1967">
  <si>
    <t>TIPO DE LUGAR GENERAL</t>
  </si>
  <si>
    <t>TIPO DE LUGAR DETALLADO</t>
  </si>
  <si>
    <t xml:space="preserve">
FUENTES Y NOTAS EXPLICATIVAS</t>
  </si>
  <si>
    <t>Fuentes y notas explicativas</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</si>
  <si>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</si>
  <si>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</si>
  <si>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</si>
  <si>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</si>
  <si>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</si>
  <si>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</si>
  <si>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</si>
  <si>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</si>
  <si>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</si>
  <si>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</si>
  <si>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</si>
  <si>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</si>
  <si>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</si>
  <si>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</si>
  <si>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</si>
  <si>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</si>
  <si>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</si>
  <si>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</si>
  <si>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</si>
  <si>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</si>
  <si>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</si>
  <si>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</si>
  <si>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</si>
  <si>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</si>
  <si>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</si>
  <si>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</si>
  <si>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</si>
  <si>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</si>
  <si>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</si>
  <si>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</si>
  <si>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</si>
  <si>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</si>
  <si>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</si>
  <si>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</si>
  <si>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</si>
  <si>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</si>
  <si>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</si>
  <si>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</si>
  <si>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</si>
  <si>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</si>
  <si>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</si>
  <si>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</si>
  <si>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</si>
  <si>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</si>
  <si>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</si>
  <si>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</si>
  <si>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</si>
  <si>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</si>
  <si>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</si>
  <si>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</si>
  <si>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</si>
  <si>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</si>
  <si>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</si>
  <si>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</si>
  <si>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</si>
  <si>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</si>
  <si>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</si>
  <si>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</si>
  <si>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</si>
  <si>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</si>
  <si>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</si>
  <si>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</si>
  <si>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</si>
  <si>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</si>
  <si>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</si>
  <si>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</si>
  <si>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</si>
  <si>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</si>
  <si>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</si>
  <si>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</si>
  <si>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</si>
  <si>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</si>
  <si>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</si>
  <si>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</si>
  <si>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</si>
  <si>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</si>
  <si>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</si>
  <si>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</si>
  <si>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ATR-A2. ACCIDENTES DE TRABAJO CON BAJA, EN JORNADA, SEGÚN GRAVEDAD,</t>
  </si>
  <si>
    <t>ATR-A3. ACCIDENTES DE TRABAJO CON BAJA, EN JORNADA,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</si>
  <si>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</si>
  <si>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</si>
  <si>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</si>
  <si>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</si>
  <si>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</si>
  <si>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</si>
  <si>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</si>
  <si>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</si>
  <si>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</si>
  <si>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</si>
  <si>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</si>
  <si>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</si>
  <si>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</si>
  <si>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</si>
  <si>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</si>
  <si>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</si>
  <si>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</si>
  <si>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</si>
  <si>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</si>
  <si>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</si>
  <si>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</si>
  <si>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</si>
  <si>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</si>
  <si>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</si>
  <si>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</si>
  <si>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</si>
  <si>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</si>
  <si>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</si>
  <si>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</si>
  <si>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</si>
  <si>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</si>
  <si>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</si>
  <si>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</si>
  <si>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</si>
  <si>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</si>
  <si>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</si>
  <si>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</si>
  <si>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</si>
  <si>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</si>
  <si>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</si>
  <si>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</si>
  <si>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</si>
  <si>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</si>
  <si>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</si>
  <si>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</si>
  <si>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</si>
  <si>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</si>
  <si>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</si>
  <si>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</si>
  <si>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22</t>
  </si>
  <si>
    <t>14</t>
  </si>
  <si>
    <t>61</t>
  </si>
  <si>
    <t>12</t>
  </si>
  <si>
    <t>00</t>
  </si>
  <si>
    <t>11</t>
  </si>
  <si>
    <t>13</t>
  </si>
  <si>
    <t>21</t>
  </si>
  <si>
    <t>41</t>
  </si>
  <si>
    <t>23</t>
  </si>
  <si>
    <t>71</t>
  </si>
  <si>
    <t>72</t>
  </si>
  <si>
    <t>73</t>
  </si>
  <si>
    <t>74</t>
  </si>
  <si>
    <t>75</t>
  </si>
  <si>
    <t>81</t>
  </si>
  <si>
    <t>82</t>
  </si>
  <si>
    <t>83</t>
  </si>
  <si>
    <t>84</t>
  </si>
  <si>
    <t>040</t>
  </si>
  <si>
    <t>052</t>
  </si>
  <si>
    <t>111</t>
  </si>
  <si>
    <t>112</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</si>
  <si>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</si>
  <si>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</si>
  <si>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</si>
  <si>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</si>
  <si>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</si>
  <si>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</si>
  <si>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</si>
  <si>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</si>
  <si>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</si>
  <si>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</si>
  <si>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</si>
  <si>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</si>
  <si>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</si>
  <si>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</si>
  <si>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</si>
  <si>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</si>
  <si>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</si>
  <si>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</si>
  <si>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</si>
  <si>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</si>
  <si>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</si>
  <si>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</si>
  <si>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</si>
  <si>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</si>
  <si>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</si>
  <si>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</si>
  <si>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</si>
  <si>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</si>
  <si>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</si>
  <si>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</si>
  <si>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</si>
  <si>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</si>
  <si>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</si>
  <si>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</si>
  <si>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</si>
  <si>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</si>
  <si>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</si>
  <si>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</si>
  <si>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</si>
  <si>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</si>
  <si>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</si>
  <si>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</si>
  <si>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</si>
  <si>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</si>
  <si>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</si>
  <si>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</si>
  <si>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</si>
  <si>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</si>
  <si>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</si>
  <si>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</si>
  <si>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</si>
  <si>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</si>
  <si>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</si>
  <si>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</si>
  <si>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</si>
  <si>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</si>
  <si>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</si>
  <si>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</si>
  <si>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</si>
  <si>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</si>
  <si>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</si>
  <si>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</si>
  <si>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</si>
  <si>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</si>
  <si>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</si>
  <si>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</si>
  <si>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</si>
  <si>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</si>
  <si>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</si>
  <si>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</si>
  <si>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</si>
  <si>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</si>
  <si>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</si>
  <si>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</si>
  <si>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</si>
  <si>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</si>
  <si>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</si>
  <si>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</si>
  <si>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</si>
  <si>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</si>
  <si>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</si>
  <si>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</si>
  <si>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</si>
  <si>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</si>
  <si>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</si>
  <si>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</si>
  <si>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</si>
  <si>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</si>
  <si>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</si>
  <si>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</si>
  <si>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</si>
  <si>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</si>
  <si>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</si>
  <si>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</si>
  <si>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</si>
  <si>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</si>
  <si>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</si>
  <si>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</si>
  <si>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</si>
  <si>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</si>
  <si>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</si>
  <si>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</si>
  <si>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</si>
  <si>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</si>
  <si>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</si>
  <si>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</si>
  <si>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</si>
  <si>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</si>
  <si>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</si>
  <si>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</si>
  <si>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</si>
  <si>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</si>
  <si>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</si>
  <si>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</si>
  <si>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</si>
  <si>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</si>
  <si>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</si>
  <si>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</si>
  <si>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</si>
  <si>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</si>
  <si>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</si>
  <si>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</si>
  <si>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</si>
  <si>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</si>
  <si>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</si>
  <si>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</si>
  <si>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</si>
  <si>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</si>
  <si>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</si>
  <si>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</si>
  <si>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</si>
  <si>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</si>
  <si>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</si>
  <si>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</si>
  <si>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</si>
  <si>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</si>
  <si>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</si>
  <si>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</si>
  <si>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</si>
  <si>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</si>
  <si>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</si>
  <si>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</si>
  <si>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</si>
  <si>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</si>
  <si>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</si>
  <si>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</si>
  <si>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</si>
  <si>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</si>
  <si>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</si>
  <si>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</si>
  <si>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</si>
  <si>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</si>
  <si>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</si>
  <si>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</si>
  <si>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</si>
  <si>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</si>
  <si>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</si>
  <si>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</si>
  <si>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</si>
  <si>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</si>
  <si>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</si>
  <si>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</si>
  <si>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</si>
  <si>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</si>
  <si>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</si>
  <si>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</si>
  <si>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</si>
  <si>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</si>
  <si>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</si>
  <si>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</si>
  <si>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</si>
  <si>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</si>
  <si>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</si>
  <si>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</si>
  <si>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</si>
  <si>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</si>
  <si>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</si>
  <si>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</si>
  <si>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</si>
  <si>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</si>
  <si>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</si>
  <si>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</si>
  <si>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</si>
  <si>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</si>
  <si>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</si>
  <si>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</si>
  <si>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</si>
  <si>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</si>
  <si>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</si>
  <si>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</si>
  <si>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</si>
  <si>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</si>
  <si>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</si>
  <si>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</si>
  <si>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</si>
  <si>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</si>
  <si>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</si>
  <si>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</si>
  <si>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</si>
  <si>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</si>
  <si>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</si>
  <si>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</si>
  <si>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</si>
  <si>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</si>
  <si>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</si>
  <si>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</si>
  <si>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</si>
  <si>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</si>
  <si>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</si>
  <si>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</si>
  <si>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</si>
  <si>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</si>
  <si>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</si>
  <si>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</si>
  <si>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</si>
  <si>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</si>
  <si>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</si>
  <si>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</si>
  <si>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</si>
  <si>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</si>
  <si>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</si>
  <si>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</si>
  <si>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</si>
  <si>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</si>
  <si>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</si>
  <si>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</si>
  <si>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</si>
  <si>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</si>
  <si>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</si>
  <si>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</si>
  <si>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</si>
  <si>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</si>
  <si>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</si>
  <si>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</si>
  <si>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</si>
  <si>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</si>
  <si>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</si>
  <si>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</si>
  <si>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</si>
  <si>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</si>
  <si>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</si>
  <si>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</si>
  <si>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</si>
  <si>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</si>
  <si>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</si>
  <si>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</si>
  <si>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</si>
  <si>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</si>
  <si>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</si>
  <si>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</si>
  <si>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</si>
  <si>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</si>
  <si>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</si>
  <si>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</si>
  <si>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</si>
  <si>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</si>
  <si>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</si>
  <si>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</si>
  <si>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</si>
  <si>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</si>
  <si>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</si>
  <si>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</si>
  <si>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</si>
  <si>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</si>
  <si>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</si>
  <si>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</si>
  <si>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</si>
  <si>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</si>
  <si>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</si>
  <si>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</si>
  <si>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</si>
  <si>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</si>
  <si>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</si>
  <si>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</si>
  <si>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</si>
  <si>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</si>
  <si>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</si>
  <si>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</si>
  <si>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</si>
  <si>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</si>
  <si>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</si>
  <si>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</si>
  <si>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</si>
  <si>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</si>
  <si>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</si>
  <si>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</si>
  <si>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</si>
  <si>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</si>
  <si>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</si>
  <si>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</si>
  <si>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</si>
  <si>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</si>
  <si>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</si>
  <si>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</si>
  <si>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</si>
  <si>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</si>
  <si>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</si>
  <si>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</si>
  <si>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</si>
  <si>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</si>
  <si>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</si>
  <si>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</si>
  <si>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</si>
  <si>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</si>
  <si>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</si>
  <si>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</si>
  <si>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</si>
  <si>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</si>
  <si>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</si>
  <si>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</si>
  <si>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</si>
  <si>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</si>
  <si>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</si>
  <si>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</si>
  <si>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</si>
  <si>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</si>
  <si>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</si>
  <si>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</si>
  <si>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</si>
  <si>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</si>
  <si>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</si>
  <si>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</si>
  <si>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</si>
  <si>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</si>
  <si>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</si>
  <si>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</si>
  <si>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</si>
  <si>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</si>
  <si>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</si>
  <si>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</si>
  <si>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</si>
  <si>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</si>
  <si>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</si>
  <si>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</si>
  <si>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</si>
  <si>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</si>
  <si>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</si>
  <si>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</si>
  <si>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</si>
  <si>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</si>
  <si>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</si>
  <si>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</si>
  <si>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</si>
  <si>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</si>
  <si>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</si>
  <si>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</si>
  <si>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</si>
  <si>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</si>
  <si>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</si>
  <si>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</si>
  <si>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</si>
  <si>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</si>
  <si>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</si>
  <si>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</si>
  <si>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</si>
  <si>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</si>
  <si>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</si>
  <si>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</si>
  <si>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</si>
  <si>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</si>
  <si>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</si>
  <si>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</si>
  <si>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</si>
  <si>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</si>
  <si>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</si>
  <si>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</si>
  <si>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</si>
  <si>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</si>
  <si>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</si>
  <si>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</si>
  <si>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</si>
  <si>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</si>
  <si>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t>
  </si>
  <si>
    <t>77</t>
  </si>
  <si>
    <t>Q</t>
  </si>
  <si>
    <t>91</t>
  </si>
  <si>
    <t>92</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</si>
  <si>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</si>
  <si>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</si>
  <si>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</si>
  <si>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</si>
  <si>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</si>
  <si>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</si>
  <si>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</si>
  <si>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</si>
  <si>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</si>
  <si>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</si>
  <si>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</si>
  <si>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</si>
  <si>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</si>
  <si>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</si>
  <si>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</si>
  <si>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</si>
  <si>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</si>
  <si>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</si>
  <si>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</si>
  <si>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</si>
  <si>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</si>
  <si>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</si>
  <si>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</si>
  <si>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</si>
  <si>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</si>
  <si>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</si>
  <si>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</si>
  <si>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</si>
  <si>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</si>
  <si>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</si>
  <si>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</si>
  <si>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</si>
  <si>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</si>
  <si>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</si>
  <si>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</si>
  <si>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</si>
  <si>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</si>
  <si>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</si>
  <si>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</si>
  <si>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</si>
  <si>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</si>
  <si>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</si>
  <si>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</si>
  <si>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</si>
  <si>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</si>
  <si>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</si>
  <si>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</si>
  <si>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</si>
  <si>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</si>
  <si>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</si>
  <si>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</si>
  <si>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</si>
  <si>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</si>
  <si>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</si>
  <si>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</si>
  <si>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</si>
  <si>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</si>
  <si>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</si>
  <si>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</si>
  <si>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</si>
  <si>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</si>
  <si>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</si>
  <si>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</si>
  <si>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</si>
  <si>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</si>
  <si>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</si>
  <si>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</si>
  <si>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</si>
  <si>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</si>
  <si>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</si>
  <si>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</si>
  <si>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</si>
  <si>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</si>
  <si>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</si>
  <si>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</si>
  <si>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</si>
  <si>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</si>
  <si>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</si>
  <si>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</si>
  <si>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</si>
  <si>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</si>
  <si>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</si>
  <si>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</si>
  <si>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</si>
  <si>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</si>
  <si>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</si>
  <si>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</si>
  <si>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</si>
  <si>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</si>
  <si>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</si>
  <si>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</si>
  <si>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</si>
  <si>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</si>
  <si>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</si>
  <si>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</si>
  <si>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</si>
  <si>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</si>
  <si>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</si>
  <si>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</si>
  <si>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</si>
  <si>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</si>
  <si>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</si>
  <si>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</si>
  <si>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</si>
  <si>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</si>
  <si>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</si>
  <si>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</si>
  <si>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</si>
  <si>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</si>
  <si>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</si>
  <si>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</si>
  <si>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</si>
  <si>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</si>
  <si>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</si>
  <si>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</si>
  <si>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</si>
  <si>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</si>
  <si>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</si>
  <si>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</si>
  <si>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</si>
  <si>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</si>
  <si>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</si>
  <si>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</si>
  <si>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</si>
  <si>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</si>
  <si>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</si>
  <si>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</si>
  <si>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</si>
  <si>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</si>
  <si>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</si>
  <si>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</si>
  <si>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</si>
  <si>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</si>
  <si>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</si>
  <si>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</si>
  <si>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</si>
  <si>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</si>
  <si>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</si>
  <si>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</si>
  <si>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</si>
  <si>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</si>
  <si>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</si>
  <si>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</si>
  <si>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</si>
  <si>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</si>
  <si>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</si>
  <si>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</si>
  <si>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</si>
  <si>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</si>
  <si>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</si>
  <si>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</si>
  <si>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</si>
  <si>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</si>
  <si>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</si>
  <si>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</si>
  <si>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</si>
  <si>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</si>
  <si>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</si>
  <si>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</si>
  <si>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</si>
  <si>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</si>
  <si>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</si>
  <si>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</si>
  <si>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</si>
  <si>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</si>
  <si>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</si>
  <si>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</si>
  <si>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</si>
  <si>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</si>
  <si>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</si>
  <si>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</si>
  <si>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</si>
  <si>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</si>
  <si>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</si>
  <si>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</si>
  <si>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</si>
  <si>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</si>
  <si>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</si>
  <si>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</si>
  <si>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</si>
  <si>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</si>
  <si>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</si>
  <si>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</si>
  <si>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</si>
  <si>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</si>
  <si>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</si>
  <si>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</si>
  <si>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</si>
  <si>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</si>
  <si>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</si>
  <si>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</si>
  <si>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</si>
  <si>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</si>
  <si>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</si>
  <si>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</si>
  <si>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</si>
  <si>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</si>
  <si>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</si>
  <si>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</si>
  <si>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</si>
  <si>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</si>
  <si>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</si>
  <si>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</si>
  <si>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</si>
  <si>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</si>
  <si>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</si>
  <si>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</si>
  <si>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</si>
  <si>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</si>
  <si>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</si>
  <si>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</si>
  <si>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</si>
  <si>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</si>
  <si>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</si>
  <si>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</si>
  <si>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</si>
  <si>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</si>
  <si>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</si>
  <si>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</si>
  <si>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</si>
  <si>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</si>
  <si>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</si>
  <si>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</si>
  <si>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</si>
  <si>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</si>
  <si>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</si>
  <si>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</si>
  <si>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</si>
  <si>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</si>
  <si>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</si>
  <si>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</si>
  <si>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</si>
  <si>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</si>
  <si>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</si>
  <si>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</si>
  <si>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</si>
  <si>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</si>
  <si>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</si>
  <si>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</si>
  <si>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</si>
  <si>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</si>
  <si>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</si>
  <si>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</si>
  <si>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</si>
  <si>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</si>
  <si>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</si>
  <si>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</si>
  <si>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</si>
  <si>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</si>
  <si>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</si>
  <si>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</si>
  <si>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</si>
  <si>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</si>
  <si>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</si>
  <si>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</si>
  <si>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</si>
  <si>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</si>
  <si>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</si>
  <si>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</si>
  <si>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</si>
  <si>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</si>
  <si>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</si>
  <si>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</si>
  <si>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</si>
  <si>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</si>
  <si>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</si>
  <si>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</si>
  <si>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</si>
  <si>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</si>
  <si>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</si>
  <si>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</si>
  <si>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</si>
  <si>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</si>
  <si>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</si>
  <si>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</si>
  <si>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</si>
  <si>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</si>
  <si>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</si>
  <si>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</si>
  <si>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</si>
  <si>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</si>
  <si>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</si>
  <si>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</si>
  <si>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</si>
  <si>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</si>
  <si>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</si>
  <si>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</si>
  <si>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</si>
  <si>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</si>
  <si>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</si>
  <si>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</si>
  <si>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</si>
  <si>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</si>
  <si>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</si>
  <si>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</si>
  <si>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</si>
  <si>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</si>
  <si>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</si>
  <si>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</si>
  <si>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</si>
  <si>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</si>
  <si>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</si>
  <si>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</si>
  <si>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</si>
  <si>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</si>
  <si>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</si>
  <si>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</si>
  <si>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</si>
  <si>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</si>
  <si>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</si>
  <si>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</si>
  <si>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</si>
  <si>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</si>
  <si>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</si>
  <si>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</si>
  <si>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</si>
  <si>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</si>
  <si>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</si>
  <si>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</si>
  <si>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</si>
  <si>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</si>
  <si>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</si>
  <si>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</si>
  <si>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</si>
  <si>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</si>
  <si>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</si>
  <si>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</si>
  <si>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</si>
  <si>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</si>
  <si>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</si>
  <si>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</si>
  <si>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</si>
  <si>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</si>
  <si>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</si>
  <si>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</si>
  <si>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</si>
  <si>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</si>
  <si>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</si>
  <si>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</si>
  <si>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</si>
  <si>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</si>
  <si>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</si>
  <si>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</si>
  <si>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</si>
  <si>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</si>
  <si>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</si>
  <si>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</si>
  <si>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</si>
  <si>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</si>
  <si>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</si>
  <si>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</si>
  <si>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</si>
  <si>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</si>
  <si>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</si>
  <si>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</si>
  <si>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</si>
  <si>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</si>
  <si>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</si>
  <si>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</si>
  <si>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</si>
  <si>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</si>
  <si>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</si>
  <si>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</si>
  <si>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</si>
  <si>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</si>
  <si>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</si>
  <si>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</si>
  <si>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</si>
  <si>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</si>
  <si>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</si>
  <si>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</si>
  <si>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</si>
  <si>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</si>
  <si>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</si>
  <si>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</si>
  <si>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</si>
  <si>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</si>
  <si>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</si>
  <si>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</si>
  <si>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</si>
  <si>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</si>
  <si>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</si>
  <si>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</si>
  <si>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</si>
  <si>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</si>
  <si>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</si>
  <si>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</si>
  <si>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</si>
  <si>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</si>
  <si>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</si>
  <si>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</si>
  <si>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</si>
  <si>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</si>
  <si>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</si>
  <si>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</si>
  <si>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</si>
  <si>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</si>
  <si>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</si>
  <si>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</si>
  <si>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</si>
  <si>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</si>
  <si>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</si>
  <si>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</si>
  <si>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</si>
  <si>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</si>
  <si>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</si>
  <si>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</si>
  <si>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</si>
  <si>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</si>
  <si>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</si>
  <si>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</si>
  <si>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</si>
  <si>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</si>
  <si>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</si>
  <si>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</si>
  <si>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</si>
  <si>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</si>
  <si>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</si>
  <si>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</si>
  <si>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</si>
  <si>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</si>
  <si>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</si>
  <si>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</si>
  <si>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</si>
  <si>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</si>
  <si>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</si>
  <si>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</si>
  <si>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</si>
  <si>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</si>
  <si>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</si>
  <si>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</si>
  <si>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</si>
  <si>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</si>
  <si>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</si>
  <si>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</si>
  <si>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</si>
  <si>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</si>
  <si>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</si>
  <si>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</si>
  <si>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</si>
  <si>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</si>
  <si>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</si>
  <si>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</si>
  <si>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</si>
  <si>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</si>
  <si>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</si>
  <si>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</si>
  <si>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</si>
  <si>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</si>
  <si>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</si>
  <si>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</si>
  <si>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</si>
  <si>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</si>
  <si>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</si>
  <si>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</si>
  <si>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</si>
  <si>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</si>
  <si>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</si>
  <si>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</si>
  <si>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</si>
  <si>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</si>
  <si>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</si>
  <si>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</si>
  <si>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</si>
  <si>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</si>
  <si>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</si>
  <si>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</si>
  <si>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</si>
  <si>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</si>
  <si>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</si>
  <si>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</si>
  <si>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</si>
  <si>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</si>
  <si>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</si>
  <si>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</si>
  <si>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</si>
  <si>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</si>
  <si>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</si>
  <si>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</si>
  <si>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</si>
  <si>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</si>
  <si>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</si>
  <si>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</si>
  <si>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</si>
  <si>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</si>
  <si>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</si>
  <si>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</si>
  <si>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</si>
  <si>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</si>
  <si>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</si>
  <si>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</si>
  <si>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</si>
  <si>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</si>
  <si>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</si>
  <si>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</si>
  <si>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</si>
  <si>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</si>
  <si>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</si>
  <si>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</si>
  <si>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</si>
  <si>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</si>
  <si>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</si>
  <si>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</si>
  <si>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</si>
  <si>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</si>
  <si>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</si>
  <si>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</si>
  <si>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</si>
  <si>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</si>
  <si>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</si>
  <si>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</si>
  <si>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</si>
  <si>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</si>
  <si>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</si>
  <si>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</si>
  <si>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</si>
  <si>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</si>
  <si>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</si>
  <si>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</si>
  <si>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</si>
  <si>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</si>
  <si>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</si>
  <si>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</si>
  <si>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</si>
  <si>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</si>
  <si>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</si>
  <si>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</si>
  <si>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</si>
  <si>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</si>
  <si>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</si>
  <si>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</si>
  <si>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</si>
  <si>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</si>
  <si>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</si>
  <si>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</si>
  <si>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</si>
  <si>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</si>
  <si>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</si>
  <si>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</si>
  <si>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</si>
  <si>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</si>
  <si>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</si>
  <si>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</si>
  <si>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</si>
  <si>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</si>
  <si>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</si>
  <si>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</si>
  <si>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</si>
  <si>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</si>
  <si>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</si>
  <si>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</si>
  <si>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</si>
  <si>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</si>
  <si>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</si>
  <si>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</si>
  <si>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</si>
  <si>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</si>
  <si>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</si>
  <si>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</si>
  <si>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</si>
  <si>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</si>
  <si>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</si>
  <si>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</si>
  <si>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</si>
  <si>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</si>
  <si>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</si>
  <si>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</si>
  <si>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</si>
  <si>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</si>
  <si>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</si>
  <si>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</si>
  <si>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</si>
  <si>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</si>
  <si>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</si>
  <si>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</si>
  <si>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</si>
  <si>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</si>
  <si>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</si>
  <si>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</si>
  <si>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</si>
  <si>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</si>
  <si>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</si>
  <si>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</si>
  <si>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</si>
  <si>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</si>
  <si>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</si>
  <si>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</si>
  <si>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</si>
  <si>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</si>
  <si>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</si>
  <si>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</si>
  <si>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</si>
  <si>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</si>
  <si>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</si>
  <si>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</si>
  <si>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</si>
  <si>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</si>
  <si>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</si>
  <si>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</si>
  <si>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</si>
  <si>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</si>
  <si>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</si>
  <si>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</si>
  <si>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</si>
  <si>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</si>
  <si>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</si>
  <si>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</si>
  <si>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</si>
  <si>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</si>
  <si>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</si>
  <si>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</si>
  <si>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</si>
  <si>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</si>
  <si>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</si>
  <si>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</si>
  <si>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</si>
  <si>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</si>
  <si>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</si>
  <si>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</si>
  <si>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</si>
  <si>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</si>
  <si>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</si>
  <si>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</si>
  <si>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</si>
  <si>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</si>
  <si>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</si>
  <si>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</si>
  <si>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</si>
  <si>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</si>
  <si>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</si>
  <si>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</si>
  <si>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</si>
  <si>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</si>
  <si>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</si>
  <si>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</si>
  <si>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</si>
  <si>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</si>
  <si>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</si>
  <si>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</si>
  <si>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</si>
  <si>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</si>
  <si>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</si>
  <si>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</si>
  <si>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</si>
  <si>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</si>
  <si>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</si>
  <si>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</si>
  <si>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</si>
  <si>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</si>
  <si>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</si>
  <si>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</si>
  <si>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</si>
  <si>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</si>
  <si>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</si>
  <si>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</si>
  <si>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</si>
  <si>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</si>
  <si>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</si>
  <si>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</si>
  <si>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</si>
  <si>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</si>
  <si>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</si>
  <si>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</si>
  <si>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</si>
  <si>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</si>
  <si>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</si>
  <si>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</si>
  <si>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</si>
  <si>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</si>
  <si>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</si>
  <si>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</si>
  <si>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</si>
  <si>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</si>
  <si>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</si>
  <si>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</si>
  <si>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</si>
  <si>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</si>
  <si>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</si>
  <si>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</si>
  <si>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</si>
  <si>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</si>
  <si>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</si>
  <si>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</si>
  <si>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</si>
  <si>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</si>
  <si>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</si>
  <si>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</si>
  <si>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</si>
  <si>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</si>
  <si>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</si>
  <si>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</si>
  <si>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</si>
  <si>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</si>
  <si>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</si>
  <si>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</si>
  <si>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</si>
  <si>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</si>
  <si>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</si>
  <si>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</si>
  <si>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</si>
  <si>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</si>
  <si>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</si>
  <si>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</si>
  <si>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</si>
  <si>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</si>
  <si>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</si>
  <si>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</si>
  <si>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</si>
  <si>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</si>
  <si>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</si>
  <si>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</si>
  <si>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</si>
  <si>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</si>
  <si>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</si>
  <si>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</si>
  <si>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</si>
  <si>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</si>
  <si>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</si>
  <si>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</si>
  <si>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</si>
  <si>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</si>
  <si>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</si>
  <si>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</si>
  <si>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</si>
  <si>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</si>
  <si>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</si>
  <si>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</si>
  <si>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</si>
  <si>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</si>
  <si>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</si>
  <si>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</si>
  <si>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</si>
  <si>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</si>
  <si>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</si>
  <si>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</si>
  <si>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</si>
  <si>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</si>
  <si>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</si>
  <si>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</si>
  <si>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</si>
  <si>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</si>
  <si>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</si>
  <si>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</si>
  <si>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</si>
  <si>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</si>
  <si>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</si>
  <si>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</si>
  <si>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</si>
  <si>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</si>
  <si>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</si>
  <si>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</si>
  <si>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</si>
  <si>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</si>
  <si>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</si>
  <si>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</si>
  <si>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</si>
  <si>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</si>
  <si>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</si>
  <si>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</si>
  <si>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</si>
  <si>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</si>
  <si>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</si>
  <si>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</si>
  <si>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</si>
  <si>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</si>
  <si>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</si>
  <si>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</si>
  <si>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</si>
  <si>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</si>
  <si>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</si>
  <si>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</si>
  <si>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</si>
  <si>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</si>
  <si>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</si>
  <si>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</si>
  <si>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</si>
  <si>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</si>
  <si>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</si>
  <si>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</si>
  <si>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</si>
  <si>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</si>
  <si>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</si>
  <si>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</si>
  <si>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</si>
  <si>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</si>
  <si>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</si>
  <si>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</si>
  <si>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</si>
  <si>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</si>
  <si>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</si>
  <si>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</si>
  <si>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</si>
  <si>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</si>
  <si>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</si>
  <si>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</si>
  <si>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</si>
  <si>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</si>
  <si>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</si>
  <si>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</si>
  <si>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</si>
  <si>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</si>
  <si>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</si>
  <si>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</si>
  <si>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</si>
  <si>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</si>
  <si>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</si>
  <si>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</si>
  <si>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</si>
  <si>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</si>
  <si>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</si>
  <si>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</si>
  <si>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</si>
  <si>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</si>
  <si>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</si>
  <si>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</si>
  <si>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</si>
  <si>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</si>
  <si>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</si>
  <si>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</si>
  <si>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</si>
  <si>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</si>
  <si>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</si>
  <si>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</si>
  <si>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</si>
  <si>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</si>
  <si>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</si>
  <si>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</si>
  <si>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</si>
  <si>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</si>
  <si>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</si>
  <si>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</si>
  <si>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</si>
  <si>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</si>
  <si>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</si>
  <si>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</si>
  <si>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</si>
  <si>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</si>
  <si>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</si>
  <si>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</si>
  <si>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</si>
  <si>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</si>
  <si>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</si>
  <si>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</si>
  <si>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</si>
  <si>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</si>
  <si>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</si>
  <si>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</si>
  <si>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</si>
  <si>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</si>
  <si>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</si>
  <si>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</si>
  <si>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</si>
  <si>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</si>
  <si>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</si>
  <si>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</si>
  <si>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</si>
  <si>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</si>
  <si>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</si>
  <si>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</si>
  <si>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</si>
  <si>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</si>
  <si>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</si>
  <si>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</si>
  <si>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</si>
  <si>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</si>
  <si>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</si>
  <si>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</si>
  <si>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</si>
  <si>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</si>
  <si>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</si>
  <si>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</si>
  <si>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</si>
  <si>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</si>
  <si>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</si>
  <si>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</si>
  <si>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</si>
  <si>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</si>
  <si>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</si>
  <si>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</si>
  <si>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</si>
  <si>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</si>
  <si>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</si>
  <si>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</si>
  <si>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</si>
  <si>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</si>
  <si>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</si>
  <si>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</si>
  <si>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</si>
  <si>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</si>
  <si>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</si>
  <si>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</si>
  <si>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</si>
  <si>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</si>
  <si>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</si>
  <si>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</si>
  <si>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</si>
  <si>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</si>
  <si>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</si>
  <si>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</si>
  <si>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</si>
  <si>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</si>
  <si>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ANEXOS</t>
  </si>
  <si>
    <t>TAS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</si>
  <si>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</si>
  <si>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</si>
  <si>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</si>
  <si>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</si>
  <si>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</si>
  <si>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</si>
  <si>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</si>
  <si>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</si>
  <si>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</si>
  <si>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</si>
  <si>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</si>
  <si>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</si>
  <si>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</si>
  <si>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</si>
  <si>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</si>
  <si>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</si>
  <si>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</si>
  <si>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</si>
  <si>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</si>
  <si>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</si>
  <si>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</si>
  <si>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</si>
  <si>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</si>
  <si>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</si>
  <si>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</si>
  <si>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</si>
  <si>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</si>
  <si>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</si>
  <si>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</si>
  <si>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</si>
  <si>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</si>
  <si>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</si>
  <si>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</si>
  <si>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</si>
  <si>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</si>
  <si>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</si>
  <si>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</si>
  <si>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</si>
  <si>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</si>
  <si>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</si>
  <si>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</si>
  <si>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</si>
  <si>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</si>
  <si>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</si>
  <si>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</si>
  <si>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</si>
  <si>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</si>
  <si>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</si>
  <si>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</si>
  <si>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</si>
  <si>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</si>
  <si>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</si>
  <si>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</si>
  <si>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</si>
  <si>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</si>
  <si>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</si>
  <si>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</si>
  <si>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</si>
  <si>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</si>
  <si>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</si>
  <si>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</si>
  <si>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(2) Media del dato de afiliados a último día de mes que tienen cubiertas las contingencias profesionales (véanse Fuentes y Notas explicativas).</t>
  </si>
  <si>
    <t xml:space="preserve">                 DEL ACCIDENTADO EN LA EMPRESA</t>
  </si>
  <si>
    <t>ATR-A12. ACCIDENTES DE TRABAJO CON BAJA, IN ITINERE, SEGÚN ANTIGÜEDAD</t>
  </si>
  <si>
    <t>ATR-A12. ACCIDENTES DE TRABAJO CON BAJA, EN JORNADA, SEGÚN ANTIGÜEDAD</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</si>
  <si>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</si>
  <si>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</si>
  <si>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</si>
  <si>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</si>
  <si>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</si>
  <si>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</si>
  <si>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</si>
  <si>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</si>
  <si>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</si>
  <si>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</si>
  <si>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ATR-A13. ACCIDENTES DE TRABAJO CON BAJA, IN ITINERE, SEGÚN RELACIÓN LABORAL</t>
  </si>
  <si>
    <t>ATR-A13. ACCIDENTES DE TRABAJO CON BAJA, EN JORNADA, SEGÚN RELACIÓN LABORAL</t>
  </si>
  <si>
    <t>Asalariado sector privado</t>
  </si>
  <si>
    <t>Asalariado sector público</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</si>
  <si>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</si>
  <si>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</si>
  <si>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</si>
  <si>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</si>
  <si>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</si>
  <si>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</si>
  <si>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</si>
  <si>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</si>
  <si>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</si>
  <si>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</si>
  <si>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</si>
  <si>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</si>
  <si>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</si>
  <si>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</si>
  <si>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</si>
  <si>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</si>
  <si>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</si>
  <si>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</si>
  <si>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</si>
  <si>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</si>
  <si>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ATR-I2.2</t>
  </si>
  <si>
    <t>ATR-I2.3</t>
  </si>
  <si>
    <t>POR SECTOR, SECCIÓN Y DIVISIÓN DE ACTIVIDAD ECONÓMICA. ASALARIADOS.</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</si>
  <si>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</si>
  <si>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</si>
  <si>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</si>
  <si>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</si>
  <si>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</si>
  <si>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</si>
  <si>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Notas a distintos cuadros:</t>
  </si>
  <si>
    <t>Puede obtener información acerca de estas clasificaciones en la página web del Instituto Nacional de Estadística (www.ine.es)</t>
  </si>
  <si>
    <t>Asalariados</t>
  </si>
  <si>
    <t>Trabajadores por cuenta propia</t>
  </si>
  <si>
    <t>POR SECTOR, SECCIÓN Y DIVISIÓN DE ACTIVIDAD ECONÓMICA.  TRABAJADORES POR CUENTA PROPIA.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</si>
  <si>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</si>
  <si>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</si>
  <si>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</si>
  <si>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</si>
  <si>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</si>
  <si>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</si>
  <si>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</si>
  <si>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</si>
  <si>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</si>
  <si>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</si>
  <si>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</si>
  <si>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</si>
  <si>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</si>
  <si>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</si>
  <si>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</si>
  <si>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</si>
  <si>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</si>
  <si>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</si>
  <si>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</si>
  <si>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</si>
  <si>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</si>
  <si>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</si>
  <si>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</si>
  <si>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</si>
  <si>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</si>
  <si>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</si>
  <si>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</si>
  <si>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</si>
  <si>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</si>
  <si>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</si>
  <si>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</si>
  <si>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</si>
  <si>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</si>
  <si>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</si>
  <si>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</si>
  <si>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</si>
  <si>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</si>
  <si>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</si>
  <si>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</si>
  <si>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</si>
  <si>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</si>
  <si>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</si>
  <si>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</si>
  <si>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</si>
  <si>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</si>
  <si>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</si>
  <si>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</si>
  <si>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</si>
  <si>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</si>
  <si>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</si>
  <si>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</si>
  <si>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</si>
  <si>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</si>
  <si>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</si>
  <si>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</si>
  <si>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</si>
  <si>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</si>
  <si>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</si>
  <si>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</si>
  <si>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</si>
  <si>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</si>
  <si>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</si>
  <si>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</si>
  <si>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</si>
  <si>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</si>
  <si>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</si>
  <si>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ACCIDENTES DE TRABAJO CON BAJA, EN JORNADA E IN ITINERE, SEGÚN GRAVEDAD. ÍNDICES DE INCIDENCIA</t>
  </si>
  <si>
    <t>Índices de Incidencia por por sector y sección de actividad económica. Total</t>
  </si>
  <si>
    <t>Índices de Incidencia por por sector y sección de actividad económica. Trabajadores por cuenta propia</t>
  </si>
  <si>
    <t>Índices de Incidencia por por sector y sección de actividad económica. Asalariados</t>
  </si>
  <si>
    <t/>
  </si>
  <si>
    <t>Choque contra objeto inmóvil</t>
  </si>
  <si>
    <t>Choque contra objetos en movimiento</t>
  </si>
  <si>
    <t>01 - Agricultura, ganadería, caza y servicios relacionados con las mismas</t>
  </si>
  <si>
    <t>10 - Industria de la alimentación</t>
  </si>
  <si>
    <t>11 - Fabricación de bebidas</t>
  </si>
  <si>
    <t>15 - Industria del cuero y del calzado</t>
  </si>
  <si>
    <t>16 - Industria de la madera y del corcho, excepto muebles; cestería y espartería</t>
  </si>
  <si>
    <t>17 - Industria del papel</t>
  </si>
  <si>
    <t>18 - Artes gráficas y reproducción de soportes grabados</t>
  </si>
  <si>
    <t>20 - Industria química</t>
  </si>
  <si>
    <t>22 - Fabricación de productos de caucho y plásticos</t>
  </si>
  <si>
    <t>23 - Fabricación de otros productos minerales no metálicos</t>
  </si>
  <si>
    <t>25 - Fabricación de productos metálicos, excepto maquinaria y equipo</t>
  </si>
  <si>
    <t>28 - Fabricación de maquinaria y equipo n.c.o.p.</t>
  </si>
  <si>
    <t>29 - Fabricación de vehículos de motor, remolques y semirremolques</t>
  </si>
  <si>
    <t>30 - Fabricación de otro material de transporte</t>
  </si>
  <si>
    <t>31 - Fabricación de muebles</t>
  </si>
  <si>
    <t>33 - Reparación e instalación de maquinaria y equipo</t>
  </si>
  <si>
    <t>38 - Recogida, tratamiento y eliminación de residuos; valorización</t>
  </si>
  <si>
    <t>41 - Construcción de edificios</t>
  </si>
  <si>
    <t>42 - Ingeniería civil</t>
  </si>
  <si>
    <t>43 - Actividades de construcción especializada</t>
  </si>
  <si>
    <t>46 - Comercio al por mayor e intermediarios del comercio, excepto de vehículos de motor y motocicletas</t>
  </si>
  <si>
    <t>47 - Comercio al por menor, excepto de vehículos de motor y motocicletas</t>
  </si>
  <si>
    <t>49 - Transporte terrestre y por tubería</t>
  </si>
  <si>
    <t>52 - Almacenamiento y actividades anexas al transporte</t>
  </si>
  <si>
    <t>53 - Actividades postales y de correos</t>
  </si>
  <si>
    <t>55 - Servicios de alojamiento</t>
  </si>
  <si>
    <t>56 - Servicios de comidas y bebidas</t>
  </si>
  <si>
    <t>72 - Investigación y desarrollo</t>
  </si>
  <si>
    <t>78 - Actividades relacionadas con el empleo</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</si>
  <si>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</si>
  <si>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</si>
  <si>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</si>
  <si>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</si>
  <si>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</si>
  <si>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</si>
  <si>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</si>
  <si>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</si>
  <si>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91 - Actividades de bibliotecas, archivos, museos y otras actividades culturales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</si>
  <si>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</si>
  <si>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</si>
  <si>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</si>
  <si>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</si>
  <si>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</si>
  <si>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A. Agricultura, Ganadería, Caza y Silvicultura</t>
  </si>
  <si>
    <t>C. Industria Manufacturera</t>
  </si>
  <si>
    <t>E. Suministro de agua, actividades de sanea-miento, gestión de residuos y descontaminación</t>
  </si>
  <si>
    <t>F. Construcción</t>
  </si>
  <si>
    <t>G. Comercio al por mayor y al por menor; reparación de vehículos de motor</t>
  </si>
  <si>
    <t>H. Transporte y almacenamiento</t>
  </si>
  <si>
    <t>I. Hostelería</t>
  </si>
  <si>
    <t>M. Activ. profesionales, científicas y técnicas</t>
  </si>
  <si>
    <t>N. Activ. administrativas y servicios auxiliares</t>
  </si>
  <si>
    <t>O. Admón Pública y defensa; Seg. Social obligatoria</t>
  </si>
  <si>
    <t>P. Educación</t>
  </si>
  <si>
    <t>Q. Actividades sanitarias y de servicios sociales</t>
  </si>
  <si>
    <t>R. Activ. artísticas, recreativas y de entretenimiento</t>
  </si>
  <si>
    <t>S. Otros servicios</t>
  </si>
  <si>
    <t>T. Activ. de hogares como empleadores de personal doméstico, como productores de bienes y como servicios para uso propio</t>
  </si>
  <si>
    <t>De 16 a 19 años</t>
  </si>
  <si>
    <t>De 20 a 24 años</t>
  </si>
  <si>
    <t>De 25 a 29 años</t>
  </si>
  <si>
    <t>De 30 a 34 años</t>
  </si>
  <si>
    <t>De 35 a 39 años</t>
  </si>
  <si>
    <t>De 40 a 44 años</t>
  </si>
  <si>
    <t>De 45 a 49 años</t>
  </si>
  <si>
    <t>De 50 a 54 años</t>
  </si>
  <si>
    <t>De 55 a 59 años</t>
  </si>
  <si>
    <t>De 60 a 64 años</t>
  </si>
  <si>
    <t>65 años o más</t>
  </si>
  <si>
    <t>A - Directores y gerentes</t>
  </si>
  <si>
    <t>B - Técnicos y profesionales científicos e intelectuales de la salud y la enseñanza</t>
  </si>
  <si>
    <t>C - Otros técnicos y profesionales científicos e intelectuales</t>
  </si>
  <si>
    <t>D - Técnicos; profesionales de apoyo</t>
  </si>
  <si>
    <t>E - Empleados de oficina que no atienden al público</t>
  </si>
  <si>
    <t>F - Empleados de oficina que atienden al público</t>
  </si>
  <si>
    <t>G - Trabajadores de los servicios de restauración y comercio</t>
  </si>
  <si>
    <t>H - Trabajadores de los servicios de salud y el cuidado de personas</t>
  </si>
  <si>
    <t>I - Trabajadores de los servicios de protección y seguridad</t>
  </si>
  <si>
    <t>J - Trabajadores cualificados en el sector agrícola, ganadero, forestal y pesquero</t>
  </si>
  <si>
    <t>K - Trabajadores cualificados de la construcción, excepto operadores de máquinas</t>
  </si>
  <si>
    <t>L - Trabajadores cualificados de las industrias manufactureras, excepto operadores de instalaciones y máquinas</t>
  </si>
  <si>
    <t>M - Operadores de instalaciones y maquinaria fijas, y montadores</t>
  </si>
  <si>
    <t>N - Conductores y operadores de maquinaria móvil</t>
  </si>
  <si>
    <t>O - Trabajadores no cualificados en servicios (excepto transportes)</t>
  </si>
  <si>
    <t>P - Peones de la agricultura, pesca, construcción, industrias manufactureras y transportes</t>
  </si>
  <si>
    <t>000 - Ninguna información</t>
  </si>
  <si>
    <t>011 - Lugar de producción, taller, fábrica</t>
  </si>
  <si>
    <t>012 - Área de mantenimiento, taller de reparación</t>
  </si>
  <si>
    <t>013 - Áreas destinadas principalmente a almacenamiento, carga, descarga</t>
  </si>
  <si>
    <t>019 - Otros tipos de lugar conocidos del grupo 010, pero no mencionados anteriormente</t>
  </si>
  <si>
    <t>041 - Oficinas, salas de reunión, bibliotecas, etc.</t>
  </si>
  <si>
    <t>043 - Lugares de venta, pequeños o grandes (incluida la venta ambulante)</t>
  </si>
  <si>
    <t>044 - Restaurantes, lugares de ocio, lugares de alojamiento (incluidos museos, lugares destinados a espectáculos, ferias, etc.)</t>
  </si>
  <si>
    <t>051 - Centros sanitarios, clínicas, hospitales, guarderías</t>
  </si>
  <si>
    <t>061 - Lugares abiertos permanentemente al público (vías de acceso, de circulación, zona de estacionamiento, sala de espera de estación, aeropuerto, etc.)</t>
  </si>
  <si>
    <t>062 - Medio de transporte - terrestre: carretera o ferrocarril - privado o público (sea cual fuere: tren, autobús, automóvil, etc.)</t>
  </si>
  <si>
    <t>071 - Domicilio privado</t>
  </si>
  <si>
    <t>072 - Partes comunes, anexos, jardines colindantes privados</t>
  </si>
  <si>
    <t>021 - Obras - edificio en construcción</t>
  </si>
  <si>
    <t>022 - Obras - edificio en demolición, renovación o mantenimiento</t>
  </si>
  <si>
    <t>023 - Cantera, mina a cielo abierto, excavación, zanja (incluidas las minas a cielo abierto y las canteras en explotación)</t>
  </si>
  <si>
    <t>029 - Otros tipos de lugar conocidos del grupo 020, pero no mencionados anteriormente</t>
  </si>
  <si>
    <t>031 - Lugares de cría de animales</t>
  </si>
  <si>
    <t>032 - Lugares agrícolas - cultivo del suelo</t>
  </si>
  <si>
    <t>033 - Lugares agrícolas - cultivo en árboles o arbustos</t>
  </si>
  <si>
    <t>034 - Zonas forestales</t>
  </si>
  <si>
    <t>036 - Jardines, parques, jardines florales, parques zoológicos</t>
  </si>
  <si>
    <t>039 - Otros Tipos de lugar conocidos del grupo 030, pero no mencionados anteriormente</t>
  </si>
  <si>
    <t>042 - Centros de enseñanza, escuelas, institutos, universidades, guarderías</t>
  </si>
  <si>
    <t>049 - Otros tipos de lugar conocidos del grupo 040, pero no mencionados anteriormente</t>
  </si>
  <si>
    <t>059 - Otros Tipos de lugar conocidos del grupo 050, pero no mencionados anteriormente</t>
  </si>
  <si>
    <t>063 - Zona aneja a lugares públicos con acceso reservado al personal autorizado: vía de ferrocarril, pavimento de aeródromo, arcén en autopista</t>
  </si>
  <si>
    <t>079 - Otros tipos de lugar conocidos del grupo 070, pero no mencionados anteriormente</t>
  </si>
  <si>
    <t>081 - En el interior - salas de actividades deportivas, gimnasios, piscinas cubiertas</t>
  </si>
  <si>
    <t>082 - En el exterior - terrenos de deporte, piscinas, pistas de esquí</t>
  </si>
  <si>
    <t>089 - Otros tipos de lugar conocidos del grupo 080, pero no mencionados anteriormente</t>
  </si>
  <si>
    <t>999 - Otros tipos de lugar no codificados en esta clasificación</t>
  </si>
  <si>
    <t>00 - Ninguna información</t>
  </si>
  <si>
    <t>12 - Alimentar la máquina, vaciar la máquina</t>
  </si>
  <si>
    <t>13 - Vigilar la máquina, hacer funcionar - conducir la máquina</t>
  </si>
  <si>
    <t>19 - Otra Actividad física específica del grupo 1 no mencionada anteriormente</t>
  </si>
  <si>
    <t>21 - Trabajar con herramientas manuales sin motor</t>
  </si>
  <si>
    <t>22 - Trabajar con herramientas manuales con motor</t>
  </si>
  <si>
    <t>29 - Otra Actividad física específica del grupo 2 no mencionada anteriormente</t>
  </si>
  <si>
    <t>31 - Conducir un medio de transporte o un equipo de carga - móvil y con motor</t>
  </si>
  <si>
    <t>32 - Conducir un medio de transporte o un equipo de carga - móvil y sin motor</t>
  </si>
  <si>
    <t>33 - Ser pasajero a bordo de un medio de transporte</t>
  </si>
  <si>
    <t>39 - Otra Actividad física específica del grupo 3 no mencionada anteriormente</t>
  </si>
  <si>
    <t>41 - Coger con la mano, agarrar, sujetar, poner ¿ en un plano horizontal</t>
  </si>
  <si>
    <t>42 - Atar, ligar, arrancar, deshacer, prensar, destornillar, atornillar, girar</t>
  </si>
  <si>
    <t>43 - Fijar, colgar, izar, instalar - en un plano vertical</t>
  </si>
  <si>
    <t>45 - Abrir, cerrar (una caja, un embalaje, un paquete)</t>
  </si>
  <si>
    <t>46 - Verter, introducir líquidos, llenar, regar, pulverizar, vaciar, achicar</t>
  </si>
  <si>
    <t>47 - Abrir (un cajón), empujar (puerta de un hangar, de despacho, de armario)</t>
  </si>
  <si>
    <t>49 - Otra Actividad física específica del grupo 4 no mencionada anteriormente</t>
  </si>
  <si>
    <t>51 - Transportar verticalmente - alzar, levantar, bajar, etc. un objeto</t>
  </si>
  <si>
    <t>52 - Transportar horizontalmente - tirar de, empujar, hacer rodar, etc. un objeto</t>
  </si>
  <si>
    <t>53 - Transportar una carga (portar) - por parte de una persona</t>
  </si>
  <si>
    <t>59 - Otra Actividad física específica del grupo 5 no mencionada anteriormente</t>
  </si>
  <si>
    <t>61 - Andar, correr, subir, bajar, etc.</t>
  </si>
  <si>
    <t>62 - Entrar, salir</t>
  </si>
  <si>
    <t>63 - Saltar, abalanzarse, etc.</t>
  </si>
  <si>
    <t>65 - Levantarse, sentarse, etc.</t>
  </si>
  <si>
    <t>67 - Hacer movimientos en un mismo sitio</t>
  </si>
  <si>
    <t>69 - Otra Actividad física específica del grupo 6 no mencionada anteriormente</t>
  </si>
  <si>
    <t>70 - Estar presente</t>
  </si>
  <si>
    <t>99 - Otra Actividad física específica no codificada en esta clasificación</t>
  </si>
  <si>
    <t>019 - Otra desviación conocida del grupo 10 pero no mencionada anteriormente</t>
  </si>
  <si>
    <t>033 - Resbalón, derrumbamiento, caída de agente material - superior (que cae sobre la víctima)</t>
  </si>
  <si>
    <t>035 - Resbalón, derrumbamiento, caída de agente material - al mismo nivel</t>
  </si>
  <si>
    <t>042 - Pérdida (total o parcial) de control - de medio de transporte - de equipo de carga (con motor o sin él)</t>
  </si>
  <si>
    <t>044 - Pérdida (total o parcial) de control - de objeto (transportado, desplazado, manipulado, etc.)</t>
  </si>
  <si>
    <t>045 - Pérdida (total o parcial) de control - de animal</t>
  </si>
  <si>
    <t>049 - Otra desviación conocida del grupo 40 pero no mencionada anteriormente</t>
  </si>
  <si>
    <t>051 - Caída de una persona - desde una altura</t>
  </si>
  <si>
    <t>052 - Caída de una persona - al mismo nivel - Resbalón o tropezón con caída.</t>
  </si>
  <si>
    <t>059 - Otra desviación conocida del grupo 50 pero no mencionada anteriormente (ejemplo: la víctima resulta lesionada por la caída de otra persona)</t>
  </si>
  <si>
    <t>063 - Ser arrastrado, quedar atrapado, por algún elemento o por el impulso de éste</t>
  </si>
  <si>
    <t>064 - Movimientos no coordinados, gestos intempestivos, inoportunos</t>
  </si>
  <si>
    <t>069 - Otra desviación conocida del grupo 60 pero no mencionada anteriormente</t>
  </si>
  <si>
    <t>071 - Levantar, transportar, levantarse</t>
  </si>
  <si>
    <t>072 - Empujar, tirar de</t>
  </si>
  <si>
    <t>074 - Manipular en rotación, en torsión una carga, un objeto, al girarse</t>
  </si>
  <si>
    <t>075 - Dar un traspié, resbalón - sin caída - mientras transporta una carga, un objeto, movimiento en falso</t>
  </si>
  <si>
    <t>079 - Otra desviación conocida del grupo 70 pero no mencionada anteriormente</t>
  </si>
  <si>
    <t>089 - Otra desviación conocida del grupo 80 pero no mencionada anteriormente</t>
  </si>
  <si>
    <t>099 - Otra desviación no codificada en esta clasificación</t>
  </si>
  <si>
    <t>021 - En estado de sólido - desbordamiento, vuelco</t>
  </si>
  <si>
    <t>022 - En estado líquido - escape, rezumamiento, derrame, salpicadura, aspersión</t>
  </si>
  <si>
    <t>024 - Pulverulento - emanación de humos, emisión de polvo, partículas</t>
  </si>
  <si>
    <t>031 - Rotura de material, en las juntas, en las conexiones</t>
  </si>
  <si>
    <t>032 - Rotura, estallido, en fragmentos (madera, cristal, metal, piedra, plástico, otros)</t>
  </si>
  <si>
    <t>034 - Resbalón, derrumbamiento, caída de agente material - inferior (que arrastra a la víctima)</t>
  </si>
  <si>
    <t>039 - Otra desviación conocida del grupo 30 pero no mencionada anteriormente</t>
  </si>
  <si>
    <t>041 - Pérdida (total o parcial) de control - de máquina (incluido el arranque intempestivo), así como de la materia sobre la que se trabaje con la máquina</t>
  </si>
  <si>
    <t>043 - Pérdida (total o parcial) de control - de herramienta manual (con motor o sin él), así como de la materia sobre la que se trabaje con la herramienta</t>
  </si>
  <si>
    <t>061 - Pisar un objeto cortante</t>
  </si>
  <si>
    <t>073 - Depositar una carga, un objeto, agacharse</t>
  </si>
  <si>
    <t>082 - Violencia, agresión, amenaza - entre miembros de la empresa que se hallan bajo la autoridad del empresario</t>
  </si>
  <si>
    <t>083 - Violencia, agresión, amenaza - ejercida por personas ajenas a la empresa - sobre las víctimas en el marco de sus funciones (atraco a un banco, etc.)</t>
  </si>
  <si>
    <t>085 - Presencia de la víctima o de una tercera persona que represente en sí misma un peligro para ella misma y, en su caso, para otros</t>
  </si>
  <si>
    <t>11 - Contacto con un arco eléctrico o rayo (pasivo) (sin contacto material con el elemento)</t>
  </si>
  <si>
    <t>13 - Contacto con llamas directas u objetos o entornos con elevadas temperaturas</t>
  </si>
  <si>
    <t>16 - Contacto con sustancias peligrosas - a través de la piel y de los ojos</t>
  </si>
  <si>
    <t>19 - Otro Contacto conocido del grupo 1 no mencionado anteriormente</t>
  </si>
  <si>
    <t>31 - Golpe sobre o contra resultado de una caída del trabajador</t>
  </si>
  <si>
    <t>32 - Golpe resultado de un tropiezo sobre o contra un objeto inmóvil</t>
  </si>
  <si>
    <t>39 - Otro Contacto conocido del grupo 3 no mencionado anteriormente</t>
  </si>
  <si>
    <t>41 - Choque o golpe contra un objeto o fragmentos ¿ proyectados</t>
  </si>
  <si>
    <t>42 - Choque o golpe contra un objeto ¿ que cae o se desprende</t>
  </si>
  <si>
    <t>43 - Choque o golpe contra un objeto ¿ en balanceo o giro</t>
  </si>
  <si>
    <t>44 - Choque o golpe contra un objeto, incluidos los vehículos ¿ trabajador inmóvil</t>
  </si>
  <si>
    <t>45 - Colisión con un objeto, vehículo o persona ¿ trabajador en movimiento</t>
  </si>
  <si>
    <t>49 - Otro Contacto conocido del grupo 4 no mencionado anteriormente</t>
  </si>
  <si>
    <t>51 - Contacto con un Agente material cortante ¿ cuchillo, hoja, etc.</t>
  </si>
  <si>
    <t>52 - Contacto con un Agente material punzante ¿ clavo, herramienta afilada, etc.</t>
  </si>
  <si>
    <t>53 - Contacto con un Agente material que arañe ¿ rallador, lija ¿ o duro</t>
  </si>
  <si>
    <t>59 - Otro Contacto conocido del grupo 5 no mencionado anteriormente</t>
  </si>
  <si>
    <t>61 - Quedar atrapado, ser aplastado ¿ en algo en movimiento</t>
  </si>
  <si>
    <t>62 - Quedar atrapado, ser aplastado ¿ bajo algo en movimiento</t>
  </si>
  <si>
    <t>63 - Quedar atrapado, quedar aplastado ¿ entre algo en movimiento y otro objeto</t>
  </si>
  <si>
    <t>64 - Amputación, seccionamiento de un miembro, una mano o un dedo</t>
  </si>
  <si>
    <t>69 - Otro Contacto conocido del grupo 6 no mencionado anteriormente</t>
  </si>
  <si>
    <t>71 - Sobreesfuerzo físico - sobre el sistema musculoesquelético</t>
  </si>
  <si>
    <t>79 - Otro Contacto conocido del grupo 7 no mencionado anteriormente</t>
  </si>
  <si>
    <t>83 - Golpes, patadas, cabezazos, estrangulamiento, etc.</t>
  </si>
  <si>
    <t>89 - Otro Contacto conocido del grupo 8 no mencionado anteriormente</t>
  </si>
  <si>
    <t>90 - Infartos, derrames cerebrales y otras patologías no traumáticas</t>
  </si>
  <si>
    <t>011 - Lesiones superficiales y cuerpos extraños en los ojos</t>
  </si>
  <si>
    <t>012 - Heridas abiertas</t>
  </si>
  <si>
    <t>019 - Otros tipos de heridas y lesiones superficiales</t>
  </si>
  <si>
    <t>021 - Fracturas cerradas</t>
  </si>
  <si>
    <t>022 - Fracturas abiertas</t>
  </si>
  <si>
    <t>029 - Otras fracturas</t>
  </si>
  <si>
    <t>031 - Dislocaciones y subluxaciones</t>
  </si>
  <si>
    <t>032 - Esguinces y torceduras</t>
  </si>
  <si>
    <t>039 - Otros tipos de dislocaciones, esguinces y distensiones</t>
  </si>
  <si>
    <t>052 - Lesiones internas</t>
  </si>
  <si>
    <t>059 - Otros tipos de conmoción y lesiones internas</t>
  </si>
  <si>
    <t>120 - Lesiones múltiples</t>
  </si>
  <si>
    <t>999 - Otras lesiones especificadas no incluidas en otros apartados</t>
  </si>
  <si>
    <t>000 - Lesión desconocida</t>
  </si>
  <si>
    <t>040 - Amputaciones traumáticas, pérdidas de partes del cuerpo</t>
  </si>
  <si>
    <t>061 - Quemaduras y escaldaduras (térmicas)</t>
  </si>
  <si>
    <t>062 - Quemaduras químicas (corrosión)</t>
  </si>
  <si>
    <t>130 - Infartos, derrames cerebrales y otras patologías no traumáticas</t>
  </si>
  <si>
    <t>11 - Cabeza cerebro, nervios craneanos y vasos cerebrales</t>
  </si>
  <si>
    <t>12 - Zona facial</t>
  </si>
  <si>
    <t>13 - Ojo(s)</t>
  </si>
  <si>
    <t>18 - Cabeza, múltiples partes afectadas</t>
  </si>
  <si>
    <t>19 - Cabeza, otras partes no mencionadas anteriormente</t>
  </si>
  <si>
    <t>21 - Cuello, incluida la columna y las vértebras cervicales</t>
  </si>
  <si>
    <t>29 - Cuello, otras partes no mencionadas anteriomente</t>
  </si>
  <si>
    <t>31 - Espalda, incluida la columna y las vértebras dorsolumbares</t>
  </si>
  <si>
    <t>39 - Espalda, otras partes no mencionadas anteriomente</t>
  </si>
  <si>
    <t>41 - Caja torácica, costillas, incluidos omoplatos y articulaciones acromioclaviculares</t>
  </si>
  <si>
    <t>42 - Región torácica, incluidos sus órganos</t>
  </si>
  <si>
    <t>43 - Región pélvica y abdominal, incluidos sus órganos</t>
  </si>
  <si>
    <t>51 - Hombro y articulaciones del húmero</t>
  </si>
  <si>
    <t>52 - Brazo, incluida la articulación del cúbito</t>
  </si>
  <si>
    <t>53 - Mano</t>
  </si>
  <si>
    <t>54 - Dedo(s)</t>
  </si>
  <si>
    <t>55 - Muñeca</t>
  </si>
  <si>
    <t>58 - Extremidades superiores, múltiples partes afectadas</t>
  </si>
  <si>
    <t>59 - Extremidades superiores, otras partes no mencionadas anteriormente</t>
  </si>
  <si>
    <t>62 - Pierna, incluida la rodilla</t>
  </si>
  <si>
    <t>63 - Tobillo</t>
  </si>
  <si>
    <t>64 - Pie</t>
  </si>
  <si>
    <t>65 - Dedo(s) del pie</t>
  </si>
  <si>
    <t>68 - Extremidades inferiores, múltiples partes afectadas</t>
  </si>
  <si>
    <t>69 - Extremidades inferiores, otras partes no mencionadas anteriormente</t>
  </si>
  <si>
    <t>78 - Múltiples partes del cuerpo afectadas</t>
  </si>
  <si>
    <t>Contratos indefinidos a tiempo completo</t>
  </si>
  <si>
    <t>Contratos indefinidos a tiempo parcial</t>
  </si>
  <si>
    <t>Contratos indefinidos, fijo discontinuo</t>
  </si>
  <si>
    <t>Contratos temporales a tiempo completo</t>
  </si>
  <si>
    <t>Contratos temporales a tiempo parcial</t>
  </si>
  <si>
    <t>11.- más de 25 años</t>
  </si>
  <si>
    <t>Autónomo con Asalariados</t>
  </si>
  <si>
    <t>Autónomo sin Asalariados</t>
  </si>
  <si>
    <t>Sobresfuerzo físico sobre el sistema musculoesquelético</t>
  </si>
  <si>
    <t>ÍNDICES DE INCIDENCIA (3)</t>
  </si>
  <si>
    <t xml:space="preserve">La información de accidentes de trabajo procede de la explotación mensual que efectúa el Servicio de Salud Laboral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</si>
  <si>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https://www.larioja.org/salud-laboral/es/estadisticas-siniestralidad-observatorio-at-ep/publicaciones-siniestralidad-laboral</t>
    </r>
  </si>
  <si>
    <t>ATR-A4. ACCIDENTES DE TRABAJO CON BAJA, EN JORNADA, SEGÚN GRAVEDAD,</t>
  </si>
  <si>
    <t>22 - Quedar sepultado bajo un sólido</t>
  </si>
  <si>
    <t>099 - Otros efectos agudos del ruido, la vibración y la presión</t>
  </si>
  <si>
    <t>AFILIADOS EN
MEDIA MENSUAL (2)</t>
  </si>
  <si>
    <t>AFILIADOS EN
MEDIA MESUAL (2)</t>
  </si>
  <si>
    <t>(3) Indices calculados utilizando, en el numerador, la media mensual de los accidentes con baja en jornada de trabajo del período considerado, multiplicado por cien mil y, en el denominador, la media mensual de los afiliados a la Seguridad Social con la contingencia de accidente cubierta en dicho período. (Véanse Fuentes y Notas Explicativas).</t>
  </si>
  <si>
    <t>02 - Silvicultura y explotación forestal</t>
  </si>
  <si>
    <t>13 - Industria textil</t>
  </si>
  <si>
    <t>24 - Metalurgia; fabricación de productos de hierro, acero y ferroaleaciones</t>
  </si>
  <si>
    <t>35 - Suministro de energía eléctrica, gas, vapor y aire acondicionado</t>
  </si>
  <si>
    <t>61 - Telecomunicaciones</t>
  </si>
  <si>
    <t>64 - Servicios financieros, excepto seguros y fondos de pensiones</t>
  </si>
  <si>
    <t>71 - Servicios técnicos de arquitectura e ingeniería; ensayos y análisis técnicos</t>
  </si>
  <si>
    <t>77 - Actividades de alquiler</t>
  </si>
  <si>
    <t>90 - Actividades de creación, artísticas y espectáculos</t>
  </si>
  <si>
    <t>J. Información y comunicaciones</t>
  </si>
  <si>
    <t>K. Actividades financieras y de seguros</t>
  </si>
  <si>
    <t>69 - Actividades jurídicas y de contabilidad</t>
  </si>
  <si>
    <t>75 - Actividades veterinarias</t>
  </si>
  <si>
    <t>069 - Otros tipos de lugar conocidos del grupo 060, pero no mencionados anteriormente</t>
  </si>
  <si>
    <t>11 - Arrancar la máquina, parar la máquina</t>
  </si>
  <si>
    <t>013 - Explosión</t>
  </si>
  <si>
    <t>062 - Arrodillarse, sentarse, apoyarse contra</t>
  </si>
  <si>
    <t>081 - Sorpresa, miedo</t>
  </si>
  <si>
    <t>084 - Agresión, empujón - por animales</t>
  </si>
  <si>
    <t>73 - Trauma psíquico</t>
  </si>
  <si>
    <t>81 - Mordeduras, arañazos</t>
  </si>
  <si>
    <t>82 - Picadura de un insecto, un pez</t>
  </si>
  <si>
    <t>051 - Conmoción y lesiones intracraneales</t>
  </si>
  <si>
    <t>48 - Tronco, múltiples partes afectadas</t>
  </si>
  <si>
    <t>61 - Cadera y articulación de la cadera</t>
  </si>
  <si>
    <t>99 - Otras partes del cuerpo afectadas, no mencionadas anteriormente</t>
  </si>
  <si>
    <t>Otras relaciones laborales</t>
  </si>
  <si>
    <t>Autónomo socio de cooperativa</t>
  </si>
  <si>
    <t>Autónomo trabajador familiar (colaborador)</t>
  </si>
  <si>
    <t>ÍNDICES DE INCIDENCIA MENSUAL (3)</t>
  </si>
  <si>
    <t>B. Industrias Extractivas</t>
  </si>
  <si>
    <t>08 - Otras industrias extractivas</t>
  </si>
  <si>
    <t>27 - Fabricación de material y equipo eléctrico</t>
  </si>
  <si>
    <t>32 - Otras industrias manufactureras</t>
  </si>
  <si>
    <t>36 - Captación, depuración y distribución de agua</t>
  </si>
  <si>
    <t>37 - Recogida y tratamiento de aguas residuales</t>
  </si>
  <si>
    <t>79 - Actividades de agencias de viajes, operadores turísticos, servicios de reservas y actividades relacionadas con los mismos</t>
  </si>
  <si>
    <t>68 - Actividades inmobiliarias</t>
  </si>
  <si>
    <t>092 - Elevados - mástiles, torres, plataformas suspendidas</t>
  </si>
  <si>
    <t>44 - Lanzar, proyectar lejos</t>
  </si>
  <si>
    <t>029 - Otra desviación conocida del grupo 20 pero no mencionada anteriormente</t>
  </si>
  <si>
    <t>023 - En estado gaseoso - vaporización, formación de aerosoles, formación de gases</t>
  </si>
  <si>
    <t>012 - Problema eléctrico - que da lugar a un contacto directo</t>
  </si>
  <si>
    <t>011 - Problema eléctrico causado por fallo en la instalación - que da lugar a un contacto indirecto</t>
  </si>
  <si>
    <t>15 - Contacto con sustancias peligrosas - a través de la nariz, la boca, por inhalación</t>
  </si>
  <si>
    <t>12 - Contacto directo con la electricidad, recibir una descarga eléctrica</t>
  </si>
  <si>
    <t>111 - Daños psicológicos debidos a agresiones o amenazas</t>
  </si>
  <si>
    <t>089 - Otros tipos de ahogamiento y asfixia</t>
  </si>
  <si>
    <t>072 - Infecciones agudas</t>
  </si>
  <si>
    <t>71 - Todo el cuerpo (efectos sistémicos)</t>
  </si>
  <si>
    <t>03 - Pesca y acuicultura</t>
  </si>
  <si>
    <t>62 - Programación, consultoría y otras actividades relacionadas con la informática</t>
  </si>
  <si>
    <t>92 - Actividades de juegos de azar y apuestas</t>
  </si>
  <si>
    <t>66 - Actividades auxiliares a los servicios financieros y a los seguros</t>
  </si>
  <si>
    <t>L. Actividades inmobiliarias</t>
  </si>
  <si>
    <t>091 - Elevados - en una superficie fija (tejados, terrazas, etc.)</t>
  </si>
  <si>
    <t>72 - Exposición a radiaciones, ruido, luz o presión</t>
  </si>
  <si>
    <t>112 - Choques traumáticos (eléctricos, provocados por un rayo, etc)</t>
  </si>
  <si>
    <t>109 - Otros efectos de las temperaturas extremas, la luz y la radiación</t>
  </si>
  <si>
    <t>49 - Tronco, otras partes no mencionadas anteriormente</t>
  </si>
  <si>
    <t>15 - Dientes</t>
  </si>
  <si>
    <t>74 - Otras actividades profesionales, científicas y técnicas</t>
  </si>
  <si>
    <t>069 - Otros tipos de quemaduras, escaldaduras y congelación</t>
  </si>
  <si>
    <t>59 - Actividades cinematográficas, de vídeo y de programas de televisión, grabación de sonido y edición musical</t>
  </si>
  <si>
    <t>014 - Incendio, fuego</t>
  </si>
  <si>
    <t>99 - Otros Contacto no codificado en la presente clasificación</t>
  </si>
  <si>
    <t>079 - Otros tipos de envenenamientos e infecciones</t>
  </si>
  <si>
    <t>101 - Calor e insolación</t>
  </si>
  <si>
    <t>14 - Confección de prendas de vestir</t>
  </si>
  <si>
    <t>51 - Transporte aéreo</t>
  </si>
  <si>
    <t>73 - Publicidad y estudios de mercado</t>
  </si>
  <si>
    <t>D. Suministro de energía eléctrica, gas, vapor y aire acondicionado</t>
  </si>
  <si>
    <t>64 - Arrastrarse, trepar, etc.</t>
  </si>
  <si>
    <t>66 - Nadar, sumergirse</t>
  </si>
  <si>
    <t>enero-agosto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</si>
</sst>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 #,##0.00_-;_-* &quot;-&quot;??_-;_-@_-"/>
    <numFmt numFmtId="164" formatCode="_-* #,##0\ _P_t_s_-;\-* #,##0\ _P_t_s_-;_-* &quot;-&quot;\ _P_t_s_-;_-@_-"/>
    <numFmt numFmtId="165" formatCode="#,##0.0"/>
    <numFmt numFmtId="166" formatCode="#,##0;\-#,##0;\-"/>
    <numFmt numFmtId="167" formatCode="#,##0;\-#,##0;\-\ "/>
    <numFmt numFmtId="168" formatCode="mm/dd/yyyy\ hh:mm:ss"/>
    <numFmt numFmtId="169" formatCode="0.0%"/>
    <numFmt numFmtId="170" formatCode="#,##0.00_ ;\-#,##0.00\ "/>
    <numFmt numFmtId="171" formatCode="#,##0_ ;\-#,##0\ "/>
    <numFmt numFmtId="172" formatCode="0.0"/>
  </numFmts>
  <fonts count="69">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b/>
      <sz val="11"/>
      <name val="HelveticaNeue LT 55 Roman"/>
    </font>
    <font>
      <b/>
      <sz val="10"/>
      <name val="HelveticaNeue LT 55 Roman"/>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sz val="11"/>
      <color rgb="FF000000"/>
      <name val="Calibri"/>
      <family val="2"/>
    </font>
    <font>
      <b/>
      <sz val="9"/>
      <color rgb="FFFF0000"/>
      <name val="HelveticaNeue LT 55 Roman"/>
    </font>
    <font>
      <sz val="8"/>
      <color theme="5"/>
      <name val="HelveticaNeue LT 55 Roman"/>
    </font>
    <font>
      <sz val="9"/>
      <color rgb="FFFF0000"/>
      <name val="HelveticaNeue LT 55 Roman"/>
    </font>
    <font>
      <b/>
      <sz val="8"/>
      <color rgb="FFFF0000"/>
      <name val="HelveticaNeue LT 55 Roman"/>
    </font>
    <font>
      <sz val="10"/>
      <color rgb="FFFF0000"/>
      <name val="HelveticaNeue LT 55 Roman"/>
    </font>
    <font>
      <sz val="8"/>
      <color rgb="FFFF0000"/>
      <name val="HelveticaNeue LT 55 Roman"/>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
      <patternFill patternType="solid">
        <fgColor rgb="FFFFFFFF"/>
        <bgColor rgb="FF000000"/>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43" fontId="1" fillId="0" borderId="0" applyFont="0" applyFill="0" applyBorder="0" applyAlignment="0" applyProtection="0"/>
    <xf numFmtId="0" fontId="1" fillId="0" borderId="0"/>
  </cellStyleXfs>
  <cellXfs count="480">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7" applyFont="1" applyFill="1" applyBorder="1" applyAlignment="1" applyProtection="1">
      <alignment vertical="top"/>
      <protection locked="0"/>
    </xf>
    <xf numFmtId="0" fontId="19" fillId="3" borderId="1" xfId="7" applyFont="1" applyFill="1" applyBorder="1" applyAlignment="1" applyProtection="1">
      <alignment horizontal="justify" vertical="top"/>
      <protection locked="0"/>
    </xf>
    <xf numFmtId="0" fontId="20" fillId="4" borderId="2" xfId="7" applyFont="1" applyFill="1" applyBorder="1" applyAlignment="1" applyProtection="1">
      <alignment vertical="top"/>
      <protection locked="0"/>
    </xf>
    <xf numFmtId="0" fontId="21" fillId="4" borderId="3" xfId="7"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7" applyFont="1" applyFill="1" applyBorder="1" applyAlignment="1" applyProtection="1">
      <alignment vertical="top"/>
      <protection locked="0"/>
    </xf>
    <xf numFmtId="0" fontId="24" fillId="3" borderId="0" xfId="7" applyFont="1" applyFill="1" applyBorder="1" applyAlignment="1" applyProtection="1">
      <alignment horizontal="justify" vertical="top"/>
      <protection locked="0"/>
    </xf>
    <xf numFmtId="0" fontId="26" fillId="4" borderId="2" xfId="7" applyFont="1" applyFill="1" applyBorder="1" applyAlignment="1" applyProtection="1">
      <alignment vertical="top"/>
      <protection locked="0"/>
    </xf>
    <xf numFmtId="0" fontId="24" fillId="4" borderId="3" xfId="7"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7" applyFont="1" applyFill="1" applyBorder="1" applyAlignment="1" applyProtection="1">
      <alignment vertical="top"/>
      <protection locked="0"/>
    </xf>
    <xf numFmtId="0" fontId="24" fillId="4" borderId="5" xfId="7"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8" fillId="3" borderId="0" xfId="0" applyFont="1" applyFill="1" applyBorder="1" applyAlignment="1">
      <alignment vertical="center"/>
    </xf>
    <xf numFmtId="0" fontId="9" fillId="0" borderId="0" xfId="0" applyFont="1" applyAlignment="1">
      <alignment vertical="center"/>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7" fillId="3" borderId="0" xfId="0" applyNumberFormat="1" applyFont="1" applyFill="1" applyBorder="1" applyAlignment="1">
      <alignment horizontal="left"/>
    </xf>
    <xf numFmtId="0" fontId="37" fillId="3" borderId="0" xfId="0" applyNumberFormat="1" applyFont="1" applyFill="1" applyBorder="1" applyAlignment="1"/>
    <xf numFmtId="0" fontId="38" fillId="3" borderId="7" xfId="0" applyFont="1" applyFill="1" applyBorder="1" applyAlignment="1" applyProtection="1">
      <alignment horizontal="center" vertical="center"/>
    </xf>
    <xf numFmtId="0" fontId="38" fillId="3" borderId="0" xfId="0" applyFont="1" applyFill="1" applyBorder="1" applyAlignment="1" applyProtection="1">
      <alignment horizontal="center" vertical="center"/>
    </xf>
    <xf numFmtId="0" fontId="39" fillId="3" borderId="0" xfId="0" applyFont="1" applyFill="1" applyBorder="1" applyAlignment="1">
      <alignment horizontal="left"/>
    </xf>
    <xf numFmtId="0" fontId="40" fillId="3" borderId="0" xfId="0" applyFont="1" applyFill="1" applyBorder="1" applyAlignment="1">
      <alignment vertical="center"/>
    </xf>
    <xf numFmtId="0" fontId="38" fillId="3" borderId="0" xfId="0" applyFont="1" applyFill="1" applyBorder="1" applyAlignment="1"/>
    <xf numFmtId="0" fontId="40" fillId="3" borderId="0" xfId="0" applyFont="1" applyFill="1" applyAlignment="1"/>
    <xf numFmtId="0" fontId="41" fillId="3" borderId="8" xfId="0" applyFont="1" applyFill="1" applyBorder="1" applyAlignment="1">
      <alignment vertical="center"/>
    </xf>
    <xf numFmtId="0" fontId="41" fillId="3" borderId="0" xfId="0" applyFont="1" applyFill="1" applyAlignment="1">
      <alignment vertical="center"/>
    </xf>
    <xf numFmtId="0" fontId="41" fillId="3" borderId="0" xfId="0" applyFont="1" applyFill="1" applyAlignment="1">
      <alignment vertical="top"/>
    </xf>
    <xf numFmtId="0" fontId="38" fillId="3" borderId="0" xfId="0" applyFont="1" applyFill="1" applyAlignment="1">
      <alignment vertical="center" wrapText="1"/>
    </xf>
    <xf numFmtId="0" fontId="38" fillId="3" borderId="0" xfId="0" applyFont="1" applyFill="1" applyBorder="1" applyAlignment="1">
      <alignment vertical="top" wrapText="1"/>
    </xf>
    <xf numFmtId="0" fontId="41" fillId="3" borderId="0" xfId="0" applyFont="1" applyFill="1" applyBorder="1" applyAlignment="1">
      <alignment vertical="top"/>
    </xf>
    <xf numFmtId="0" fontId="41" fillId="3" borderId="0" xfId="0" applyFont="1" applyFill="1" applyBorder="1" applyAlignment="1" applyProtection="1">
      <alignment vertical="top"/>
    </xf>
    <xf numFmtId="0" fontId="38" fillId="3" borderId="0" xfId="0" applyFont="1" applyFill="1" applyBorder="1" applyAlignment="1">
      <alignment horizontal="right" vertical="top"/>
    </xf>
    <xf numFmtId="0" fontId="41" fillId="3" borderId="0" xfId="0" applyFont="1" applyFill="1" applyBorder="1" applyAlignment="1">
      <alignment horizontal="right" vertical="top"/>
    </xf>
    <xf numFmtId="0" fontId="41" fillId="3" borderId="0" xfId="0" applyFont="1" applyFill="1" applyBorder="1" applyAlignment="1" applyProtection="1">
      <alignment horizontal="left" vertical="top" wrapText="1"/>
    </xf>
    <xf numFmtId="0" fontId="38" fillId="3" borderId="0" xfId="0" applyFont="1" applyFill="1" applyBorder="1" applyAlignment="1" applyProtection="1">
      <alignment horizontal="left" vertical="top" wrapText="1"/>
    </xf>
    <xf numFmtId="0" fontId="40" fillId="3" borderId="0" xfId="0" applyFont="1" applyFill="1"/>
    <xf numFmtId="166" fontId="42" fillId="3" borderId="0" xfId="0" applyNumberFormat="1" applyFont="1" applyFill="1" applyAlignment="1">
      <alignment horizontal="right" vertical="center" indent="1"/>
    </xf>
    <xf numFmtId="166" fontId="43" fillId="3" borderId="0" xfId="0" applyNumberFormat="1" applyFont="1" applyFill="1" applyBorder="1" applyAlignment="1">
      <alignment horizontal="right" vertical="top" indent="1"/>
    </xf>
    <xf numFmtId="0" fontId="40" fillId="3" borderId="0" xfId="0" applyFont="1" applyFill="1" applyAlignment="1">
      <alignment vertical="center"/>
    </xf>
    <xf numFmtId="3" fontId="44" fillId="3" borderId="0" xfId="0" applyNumberFormat="1" applyFont="1" applyFill="1" applyBorder="1" applyAlignment="1"/>
    <xf numFmtId="3" fontId="40" fillId="3" borderId="0" xfId="0" applyNumberFormat="1" applyFont="1" applyFill="1" applyAlignment="1">
      <alignment vertical="center"/>
    </xf>
    <xf numFmtId="3" fontId="40" fillId="3" borderId="0" xfId="0" applyNumberFormat="1" applyFont="1" applyFill="1" applyAlignment="1"/>
    <xf numFmtId="0" fontId="45" fillId="3" borderId="0" xfId="0" applyFont="1" applyFill="1" applyAlignment="1"/>
    <xf numFmtId="0" fontId="38" fillId="3" borderId="0" xfId="0" applyFont="1" applyFill="1" applyAlignment="1" applyProtection="1">
      <alignment horizontal="left"/>
    </xf>
    <xf numFmtId="0" fontId="41" fillId="3" borderId="0" xfId="0" applyFont="1" applyFill="1" applyAlignment="1">
      <alignment horizontal="left" wrapText="1"/>
    </xf>
    <xf numFmtId="0" fontId="41" fillId="3" borderId="0" xfId="0" applyFont="1" applyFill="1" applyAlignment="1"/>
    <xf numFmtId="0" fontId="38" fillId="3" borderId="0" xfId="0" applyFont="1" applyFill="1" applyAlignment="1">
      <alignment horizontal="left" wrapText="1"/>
    </xf>
    <xf numFmtId="0" fontId="38" fillId="3" borderId="9" xfId="0" applyFont="1" applyFill="1" applyBorder="1" applyAlignment="1">
      <alignment horizontal="left"/>
    </xf>
    <xf numFmtId="0" fontId="39" fillId="3" borderId="0" xfId="0" applyFont="1" applyFill="1" applyAlignment="1">
      <alignment horizontal="left"/>
    </xf>
    <xf numFmtId="0" fontId="46" fillId="3" borderId="0" xfId="0" applyFont="1" applyFill="1" applyAlignment="1">
      <alignment vertical="center"/>
    </xf>
    <xf numFmtId="3" fontId="46" fillId="3" borderId="0" xfId="0" applyNumberFormat="1" applyFont="1" applyFill="1" applyAlignment="1">
      <alignment vertical="center"/>
    </xf>
    <xf numFmtId="0" fontId="47" fillId="3" borderId="0" xfId="0" applyFont="1" applyFill="1" applyAlignment="1"/>
    <xf numFmtId="49" fontId="41" fillId="3" borderId="0" xfId="0" applyNumberFormat="1" applyFont="1" applyFill="1" applyBorder="1" applyAlignment="1">
      <alignment vertical="center" wrapText="1"/>
    </xf>
    <xf numFmtId="49" fontId="41" fillId="3" borderId="0" xfId="0" applyNumberFormat="1" applyFont="1" applyFill="1" applyBorder="1" applyAlignment="1">
      <alignment vertical="center"/>
    </xf>
    <xf numFmtId="0" fontId="41"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14" fillId="3" borderId="0" xfId="0" applyFont="1" applyFill="1" applyBorder="1" applyAlignment="1"/>
    <xf numFmtId="3" fontId="42" fillId="3" borderId="0" xfId="0" applyNumberFormat="1" applyFont="1" applyFill="1" applyBorder="1" applyAlignment="1">
      <alignment horizontal="right" vertical="top"/>
    </xf>
    <xf numFmtId="0" fontId="40" fillId="3" borderId="0" xfId="0" applyFont="1" applyFill="1" applyBorder="1"/>
    <xf numFmtId="3" fontId="13" fillId="3" borderId="0" xfId="3" applyNumberFormat="1" applyFont="1" applyFill="1" applyBorder="1" applyAlignment="1">
      <alignment horizontal="right" vertical="center" wrapText="1"/>
    </xf>
    <xf numFmtId="0" fontId="43" fillId="3" borderId="0" xfId="0" applyNumberFormat="1" applyFont="1" applyFill="1" applyBorder="1" applyAlignment="1">
      <alignment horizontal="right" vertical="top" indent="1"/>
    </xf>
    <xf numFmtId="0" fontId="43" fillId="3" borderId="0" xfId="0" applyNumberFormat="1" applyFont="1" applyFill="1" applyBorder="1" applyAlignment="1">
      <alignment horizontal="right" vertical="top" wrapText="1" indent="1"/>
    </xf>
    <xf numFmtId="0" fontId="43"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0" applyFont="1" applyAlignment="1">
      <alignment horizontal="left"/>
    </xf>
    <xf numFmtId="0" fontId="30" fillId="0" borderId="0" xfId="0" applyFont="1"/>
    <xf numFmtId="0" fontId="24" fillId="0" borderId="0" xfId="0" applyFont="1" applyAlignment="1">
      <alignment horizontal="left"/>
    </xf>
    <xf numFmtId="0" fontId="24" fillId="0" borderId="0" xfId="0" applyFont="1"/>
    <xf numFmtId="166" fontId="42" fillId="3" borderId="0" xfId="0" applyNumberFormat="1" applyFont="1" applyFill="1" applyAlignment="1">
      <alignment vertical="center"/>
    </xf>
    <xf numFmtId="3" fontId="14" fillId="3" borderId="0" xfId="0" applyNumberFormat="1" applyFont="1" applyFill="1" applyBorder="1" applyAlignment="1"/>
    <xf numFmtId="0" fontId="41" fillId="3" borderId="0" xfId="0" applyFont="1" applyFill="1" applyBorder="1" applyAlignment="1">
      <alignment horizontal="left" vertical="top" wrapText="1"/>
    </xf>
    <xf numFmtId="0" fontId="40" fillId="3" borderId="0" xfId="0" applyFont="1" applyFill="1" applyAlignment="1">
      <alignment horizontal="left"/>
    </xf>
    <xf numFmtId="0" fontId="43" fillId="3" borderId="0" xfId="0" applyNumberFormat="1" applyFont="1" applyFill="1" applyBorder="1" applyAlignment="1">
      <alignment vertical="top"/>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2" fillId="3" borderId="0" xfId="0" applyNumberFormat="1" applyFont="1" applyFill="1" applyAlignment="1"/>
    <xf numFmtId="3" fontId="49" fillId="3" borderId="0" xfId="0" applyNumberFormat="1" applyFont="1" applyFill="1" applyAlignment="1"/>
    <xf numFmtId="0" fontId="41" fillId="3" borderId="0" xfId="0" applyFont="1" applyFill="1" applyBorder="1" applyAlignment="1">
      <alignment horizontal="left" vertical="center"/>
    </xf>
    <xf numFmtId="3" fontId="42" fillId="3" borderId="0" xfId="0" applyNumberFormat="1" applyFont="1" applyFill="1" applyAlignment="1">
      <alignment vertical="center"/>
    </xf>
    <xf numFmtId="0" fontId="38"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3" fillId="3" borderId="0" xfId="3" applyNumberFormat="1" applyFont="1" applyFill="1" applyBorder="1" applyAlignment="1">
      <alignment vertical="center" wrapText="1"/>
    </xf>
    <xf numFmtId="49" fontId="39" fillId="3" borderId="0" xfId="0" applyNumberFormat="1" applyFont="1" applyFill="1" applyBorder="1" applyAlignment="1">
      <alignment horizontal="left"/>
    </xf>
    <xf numFmtId="49" fontId="37" fillId="3" borderId="0" xfId="0" applyNumberFormat="1" applyFont="1" applyFill="1" applyBorder="1" applyAlignment="1">
      <alignment horizontal="left"/>
    </xf>
    <xf numFmtId="49" fontId="37" fillId="3" borderId="0" xfId="0" applyNumberFormat="1" applyFont="1" applyFill="1" applyBorder="1" applyAlignment="1"/>
    <xf numFmtId="49" fontId="38"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38" fillId="3" borderId="10" xfId="0" applyFont="1" applyFill="1" applyBorder="1" applyAlignment="1" applyProtection="1">
      <alignment horizontal="center" vertical="center"/>
    </xf>
    <xf numFmtId="0" fontId="34" fillId="3" borderId="10" xfId="0" applyFont="1" applyFill="1" applyBorder="1" applyAlignment="1">
      <alignment horizontal="center" vertical="center"/>
    </xf>
    <xf numFmtId="0" fontId="32" fillId="3" borderId="10" xfId="0" applyFont="1" applyFill="1" applyBorder="1" applyAlignment="1">
      <alignment horizontal="center" vertical="center"/>
    </xf>
    <xf numFmtId="49" fontId="38" fillId="3" borderId="0" xfId="0" applyNumberFormat="1" applyFont="1" applyFill="1" applyAlignment="1">
      <alignment vertical="top"/>
    </xf>
    <xf numFmtId="166" fontId="42" fillId="3" borderId="0" xfId="0" applyNumberFormat="1" applyFont="1" applyFill="1" applyAlignment="1">
      <alignment horizontal="right" vertical="center"/>
    </xf>
    <xf numFmtId="49" fontId="41" fillId="3" borderId="0" xfId="0" applyNumberFormat="1" applyFont="1" applyFill="1" applyAlignment="1">
      <alignment vertical="top"/>
    </xf>
    <xf numFmtId="0" fontId="41" fillId="3" borderId="0" xfId="0" applyFont="1" applyFill="1" applyBorder="1" applyAlignment="1">
      <alignment vertical="top" wrapText="1"/>
    </xf>
    <xf numFmtId="169" fontId="42" fillId="3" borderId="0" xfId="8" applyNumberFormat="1" applyFont="1" applyFill="1" applyAlignment="1">
      <alignment vertical="center"/>
    </xf>
    <xf numFmtId="49" fontId="41" fillId="3" borderId="0" xfId="0" applyNumberFormat="1" applyFont="1" applyFill="1" applyBorder="1" applyAlignment="1">
      <alignment vertical="top"/>
    </xf>
    <xf numFmtId="49" fontId="38" fillId="3" borderId="0" xfId="0" applyNumberFormat="1" applyFont="1" applyFill="1" applyBorder="1" applyAlignment="1">
      <alignment vertical="top"/>
    </xf>
    <xf numFmtId="49" fontId="38" fillId="3" borderId="0" xfId="0" applyNumberFormat="1" applyFont="1" applyFill="1" applyBorder="1" applyAlignment="1">
      <alignment horizontal="left" vertical="top"/>
    </xf>
    <xf numFmtId="0" fontId="41" fillId="3" borderId="0" xfId="0" applyNumberFormat="1" applyFont="1" applyFill="1" applyBorder="1" applyAlignment="1">
      <alignment horizontal="left" vertical="top" wrapText="1"/>
    </xf>
    <xf numFmtId="49" fontId="41" fillId="3" borderId="0" xfId="0" applyNumberFormat="1" applyFont="1" applyFill="1" applyBorder="1" applyAlignment="1">
      <alignment horizontal="right" vertical="top"/>
    </xf>
    <xf numFmtId="0" fontId="41" fillId="3" borderId="0" xfId="0" applyNumberFormat="1" applyFont="1" applyFill="1" applyBorder="1" applyAlignment="1" applyProtection="1">
      <alignment horizontal="left" vertical="top" wrapText="1"/>
    </xf>
    <xf numFmtId="0" fontId="41" fillId="3" borderId="0" xfId="0" applyNumberFormat="1" applyFont="1" applyFill="1" applyBorder="1" applyAlignment="1" applyProtection="1">
      <alignment horizontal="left" vertical="top"/>
    </xf>
    <xf numFmtId="0" fontId="38" fillId="3" borderId="0" xfId="0" applyNumberFormat="1" applyFont="1" applyFill="1" applyBorder="1" applyAlignment="1" applyProtection="1">
      <alignment horizontal="left" vertical="top"/>
    </xf>
    <xf numFmtId="0" fontId="34" fillId="3" borderId="0" xfId="0" applyFont="1" applyFill="1" applyBorder="1" applyAlignment="1">
      <alignment horizontal="right" vertical="top"/>
    </xf>
    <xf numFmtId="0" fontId="34" fillId="3" borderId="0" xfId="0" applyFont="1" applyFill="1" applyBorder="1" applyAlignment="1" applyProtection="1">
      <alignment horizontal="left" vertical="top" wrapText="1"/>
    </xf>
    <xf numFmtId="49" fontId="38" fillId="3" borderId="0" xfId="0" applyNumberFormat="1" applyFont="1" applyFill="1" applyBorder="1" applyAlignment="1">
      <alignment horizontal="left" vertical="center"/>
    </xf>
    <xf numFmtId="49" fontId="41" fillId="3" borderId="0" xfId="0" applyNumberFormat="1" applyFont="1" applyFill="1" applyBorder="1" applyAlignment="1">
      <alignment horizontal="right" vertical="top" wrapText="1"/>
    </xf>
    <xf numFmtId="49" fontId="38" fillId="3" borderId="9" xfId="0" applyNumberFormat="1" applyFont="1" applyFill="1" applyBorder="1" applyAlignment="1">
      <alignment horizontal="left"/>
    </xf>
    <xf numFmtId="49" fontId="38" fillId="3" borderId="0" xfId="0" applyNumberFormat="1" applyFont="1" applyFill="1" applyBorder="1" applyAlignment="1">
      <alignment horizontal="right" vertical="top" wrapText="1"/>
    </xf>
    <xf numFmtId="49" fontId="38" fillId="3" borderId="0" xfId="0" applyNumberFormat="1" applyFont="1" applyFill="1" applyBorder="1" applyAlignment="1">
      <alignment horizontal="right" vertical="top"/>
    </xf>
    <xf numFmtId="0" fontId="38" fillId="3" borderId="0" xfId="0" applyFont="1" applyFill="1" applyBorder="1" applyAlignment="1">
      <alignment vertical="top"/>
    </xf>
    <xf numFmtId="49" fontId="45" fillId="3" borderId="0" xfId="0" applyNumberFormat="1" applyFont="1" applyFill="1" applyBorder="1" applyAlignment="1">
      <alignment horizontal="justify" wrapText="1"/>
    </xf>
    <xf numFmtId="49" fontId="40" fillId="3" borderId="0" xfId="0" applyNumberFormat="1" applyFont="1" applyFill="1" applyBorder="1"/>
    <xf numFmtId="49" fontId="40" fillId="3" borderId="0" xfId="0" applyNumberFormat="1" applyFont="1" applyFill="1"/>
    <xf numFmtId="0" fontId="8" fillId="0" borderId="0" xfId="0" applyFont="1" applyFill="1" applyBorder="1" applyAlignment="1">
      <alignment horizontal="center" vertical="center"/>
    </xf>
    <xf numFmtId="0" fontId="38" fillId="3" borderId="0" xfId="0" applyFont="1" applyFill="1" applyBorder="1" applyAlignment="1">
      <alignment horizontal="left"/>
    </xf>
    <xf numFmtId="3" fontId="40" fillId="3" borderId="0" xfId="0" applyNumberFormat="1" applyFont="1" applyFill="1" applyBorder="1" applyAlignment="1">
      <alignment vertical="center"/>
    </xf>
    <xf numFmtId="0" fontId="44" fillId="3" borderId="10" xfId="0" applyFont="1" applyFill="1" applyBorder="1"/>
    <xf numFmtId="0" fontId="50" fillId="3" borderId="10" xfId="0" applyFont="1" applyFill="1" applyBorder="1" applyAlignment="1">
      <alignment horizontal="right" vertical="center"/>
    </xf>
    <xf numFmtId="0" fontId="14" fillId="3" borderId="0" xfId="0" applyFont="1" applyFill="1"/>
    <xf numFmtId="0" fontId="35" fillId="3" borderId="0" xfId="0" applyFont="1" applyFill="1"/>
    <xf numFmtId="0" fontId="38" fillId="3" borderId="11" xfId="0" applyFont="1" applyFill="1" applyBorder="1" applyAlignment="1" applyProtection="1">
      <alignment horizontal="center" vertical="center"/>
    </xf>
    <xf numFmtId="0" fontId="44" fillId="3" borderId="0" xfId="0" applyFont="1" applyFill="1" applyAlignment="1">
      <alignment vertical="center"/>
    </xf>
    <xf numFmtId="0" fontId="38"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2" fillId="3" borderId="0" xfId="0" applyNumberFormat="1" applyFont="1" applyFill="1" applyAlignment="1">
      <alignment horizontal="right" indent="1"/>
    </xf>
    <xf numFmtId="3" fontId="42" fillId="3" borderId="0" xfId="0" applyNumberFormat="1" applyFont="1" applyFill="1" applyBorder="1" applyAlignment="1">
      <alignment horizontal="right" indent="1"/>
    </xf>
    <xf numFmtId="3" fontId="42" fillId="3" borderId="0" xfId="0" applyNumberFormat="1" applyFont="1" applyFill="1" applyBorder="1" applyAlignment="1">
      <alignment horizontal="right" vertical="center" indent="1"/>
    </xf>
    <xf numFmtId="3" fontId="15" fillId="3" borderId="0" xfId="0" applyNumberFormat="1" applyFont="1" applyFill="1" applyBorder="1" applyAlignment="1">
      <alignment vertical="center"/>
    </xf>
    <xf numFmtId="3" fontId="43"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3" fillId="3" borderId="0" xfId="0" applyNumberFormat="1" applyFont="1" applyFill="1" applyBorder="1" applyAlignment="1">
      <alignment horizontal="right" vertical="center" indent="1"/>
    </xf>
    <xf numFmtId="0" fontId="41" fillId="3" borderId="0" xfId="0" applyFont="1" applyFill="1" applyBorder="1" applyAlignment="1">
      <alignment horizontal="left"/>
    </xf>
    <xf numFmtId="0" fontId="41"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3" fillId="3" borderId="0" xfId="0" applyFont="1" applyFill="1" applyBorder="1" applyAlignment="1">
      <alignment horizontal="right" vertical="center" indent="1"/>
    </xf>
    <xf numFmtId="49" fontId="41" fillId="3" borderId="0" xfId="0" applyNumberFormat="1" applyFont="1" applyFill="1" applyBorder="1" applyAlignment="1">
      <alignment horizontal="left" vertical="top" wrapText="1"/>
    </xf>
    <xf numFmtId="0" fontId="38" fillId="3" borderId="12" xfId="0" applyFont="1" applyFill="1" applyBorder="1" applyAlignment="1">
      <alignment horizontal="right" vertical="top" wrapText="1"/>
    </xf>
    <xf numFmtId="0" fontId="41" fillId="3" borderId="12" xfId="0" applyFont="1" applyFill="1" applyBorder="1" applyAlignment="1" applyProtection="1">
      <alignment horizontal="left" vertical="top" wrapText="1"/>
    </xf>
    <xf numFmtId="3" fontId="42" fillId="3" borderId="12" xfId="0" applyNumberFormat="1" applyFont="1" applyFill="1" applyBorder="1" applyAlignment="1">
      <alignment horizontal="right" vertical="top"/>
    </xf>
    <xf numFmtId="0" fontId="45" fillId="3" borderId="0" xfId="0" applyFont="1" applyFill="1" applyAlignment="1">
      <alignment horizontal="justify" wrapText="1"/>
    </xf>
    <xf numFmtId="0" fontId="10" fillId="3" borderId="0" xfId="0" applyFont="1" applyFill="1" applyAlignment="1">
      <alignment horizontal="left"/>
    </xf>
    <xf numFmtId="0" fontId="9" fillId="3" borderId="0" xfId="0" applyFont="1" applyFill="1" applyAlignment="1"/>
    <xf numFmtId="3" fontId="42" fillId="3" borderId="0" xfId="0" applyNumberFormat="1" applyFont="1" applyFill="1" applyAlignment="1">
      <alignment horizontal="right"/>
    </xf>
    <xf numFmtId="0" fontId="36" fillId="6" borderId="0" xfId="0" applyFont="1" applyFill="1"/>
    <xf numFmtId="0" fontId="38" fillId="3" borderId="6" xfId="0" applyFont="1" applyFill="1" applyBorder="1" applyAlignment="1" applyProtection="1">
      <alignment horizontal="center" vertical="center"/>
    </xf>
    <xf numFmtId="0" fontId="38" fillId="3" borderId="0" xfId="0" applyFont="1" applyFill="1" applyAlignment="1">
      <alignment horizontal="left" vertical="center"/>
    </xf>
    <xf numFmtId="0" fontId="0" fillId="6" borderId="0" xfId="0" applyFill="1"/>
    <xf numFmtId="0" fontId="9" fillId="6" borderId="0" xfId="0" applyFont="1" applyFill="1"/>
    <xf numFmtId="0" fontId="14" fillId="6" borderId="0" xfId="0" applyFont="1" applyFill="1" applyBorder="1" applyAlignment="1"/>
    <xf numFmtId="166" fontId="43" fillId="3" borderId="0" xfId="0" applyNumberFormat="1" applyFont="1" applyFill="1" applyBorder="1" applyAlignment="1">
      <alignment horizontal="right" vertical="center" indent="1"/>
    </xf>
    <xf numFmtId="166" fontId="43" fillId="3" borderId="0" xfId="0" applyNumberFormat="1" applyFont="1" applyFill="1" applyBorder="1" applyAlignment="1">
      <alignment horizontal="right" vertical="center"/>
    </xf>
    <xf numFmtId="0" fontId="43" fillId="3" borderId="0" xfId="0" applyNumberFormat="1" applyFont="1" applyFill="1" applyBorder="1" applyAlignment="1">
      <alignment horizontal="right" vertical="center"/>
    </xf>
    <xf numFmtId="3" fontId="42"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7"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0" fillId="6" borderId="0" xfId="0" applyFont="1" applyFill="1" applyAlignment="1">
      <alignment vertical="center"/>
    </xf>
    <xf numFmtId="0" fontId="37" fillId="6" borderId="0" xfId="0" applyNumberFormat="1" applyFont="1" applyFill="1" applyBorder="1" applyAlignment="1"/>
    <xf numFmtId="3" fontId="44" fillId="6" borderId="0" xfId="0" applyNumberFormat="1" applyFont="1" applyFill="1" applyBorder="1" applyAlignment="1"/>
    <xf numFmtId="3" fontId="12" fillId="6" borderId="0" xfId="0" applyNumberFormat="1" applyFont="1" applyFill="1" applyBorder="1" applyAlignment="1"/>
    <xf numFmtId="3" fontId="40" fillId="6" borderId="0" xfId="0" applyNumberFormat="1" applyFont="1" applyFill="1" applyAlignment="1">
      <alignment vertical="center"/>
    </xf>
    <xf numFmtId="0" fontId="38" fillId="6" borderId="0" xfId="0" applyFont="1" applyFill="1" applyBorder="1" applyAlignment="1"/>
    <xf numFmtId="3" fontId="40" fillId="6" borderId="0" xfId="0" applyNumberFormat="1" applyFont="1" applyFill="1" applyAlignment="1"/>
    <xf numFmtId="3" fontId="9" fillId="6" borderId="0" xfId="0" applyNumberFormat="1" applyFont="1" applyFill="1" applyAlignment="1"/>
    <xf numFmtId="0" fontId="45"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38" fillId="6" borderId="6" xfId="0" applyFont="1" applyFill="1" applyBorder="1" applyAlignment="1" applyProtection="1">
      <alignment horizontal="center" vertical="center"/>
    </xf>
    <xf numFmtId="0" fontId="38" fillId="6" borderId="7" xfId="0" applyFont="1" applyFill="1" applyBorder="1" applyAlignment="1" applyProtection="1">
      <alignment horizontal="center" vertical="center"/>
    </xf>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NumberFormat="1" applyFont="1" applyFill="1" applyBorder="1" applyAlignment="1">
      <alignment horizontal="right" wrapText="1"/>
    </xf>
    <xf numFmtId="0" fontId="39" fillId="6" borderId="0" xfId="0" applyFont="1" applyFill="1" applyAlignment="1">
      <alignment horizontal="left"/>
    </xf>
    <xf numFmtId="3" fontId="42" fillId="3" borderId="0" xfId="0" applyNumberFormat="1" applyFont="1" applyFill="1" applyAlignment="1">
      <alignment horizontal="right" vertical="center"/>
    </xf>
    <xf numFmtId="0" fontId="46" fillId="6" borderId="0" xfId="0" applyFont="1" applyFill="1" applyAlignment="1">
      <alignment vertical="center"/>
    </xf>
    <xf numFmtId="3" fontId="46" fillId="6" borderId="0" xfId="0" applyNumberFormat="1" applyFont="1" applyFill="1" applyAlignment="1">
      <alignment vertical="center"/>
    </xf>
    <xf numFmtId="0" fontId="47" fillId="6" borderId="0" xfId="0" applyFont="1" applyFill="1" applyAlignment="1"/>
    <xf numFmtId="0" fontId="41" fillId="6" borderId="8" xfId="0" applyFont="1" applyFill="1" applyBorder="1" applyAlignment="1">
      <alignment vertical="center"/>
    </xf>
    <xf numFmtId="0" fontId="41" fillId="6" borderId="0" xfId="0" applyFont="1" applyFill="1" applyAlignment="1">
      <alignment vertical="center"/>
    </xf>
    <xf numFmtId="0" fontId="38" fillId="6" borderId="0" xfId="0" applyFont="1" applyFill="1" applyAlignment="1">
      <alignment vertical="center" wrapText="1"/>
    </xf>
    <xf numFmtId="3" fontId="42" fillId="6" borderId="0" xfId="0" applyNumberFormat="1" applyFont="1" applyFill="1" applyAlignment="1">
      <alignment vertical="center"/>
    </xf>
    <xf numFmtId="3" fontId="14" fillId="6" borderId="0" xfId="0" applyNumberFormat="1" applyFont="1" applyFill="1" applyAlignment="1"/>
    <xf numFmtId="0" fontId="41" fillId="6" borderId="0" xfId="0" applyFont="1" applyFill="1" applyBorder="1" applyAlignment="1">
      <alignment horizontal="left" vertical="center"/>
    </xf>
    <xf numFmtId="0" fontId="43" fillId="6" borderId="0" xfId="0" applyNumberFormat="1" applyFont="1" applyFill="1" applyBorder="1" applyAlignment="1">
      <alignment horizontal="right"/>
    </xf>
    <xf numFmtId="3" fontId="42" fillId="6" borderId="0" xfId="0" applyNumberFormat="1" applyFont="1" applyFill="1" applyAlignment="1">
      <alignment horizontal="right"/>
    </xf>
    <xf numFmtId="166" fontId="42" fillId="3" borderId="0" xfId="0" applyNumberFormat="1" applyFont="1" applyFill="1" applyBorder="1" applyAlignment="1">
      <alignment horizontal="right" vertical="center"/>
    </xf>
    <xf numFmtId="0" fontId="38" fillId="3" borderId="17" xfId="0" applyFont="1" applyFill="1" applyBorder="1" applyAlignment="1" applyProtection="1">
      <alignment horizontal="center" vertical="center"/>
    </xf>
    <xf numFmtId="0" fontId="38" fillId="3" borderId="0" xfId="0" applyFont="1" applyFill="1" applyBorder="1" applyAlignment="1">
      <alignment vertical="center" wrapText="1"/>
    </xf>
    <xf numFmtId="0" fontId="10" fillId="6" borderId="0" xfId="0" applyFont="1" applyFill="1" applyAlignment="1">
      <alignment horizontal="right"/>
    </xf>
    <xf numFmtId="0" fontId="52" fillId="6" borderId="0" xfId="0" applyFont="1" applyFill="1" applyAlignment="1">
      <alignment horizontal="left" vertical="center"/>
    </xf>
    <xf numFmtId="3" fontId="43" fillId="3" borderId="0" xfId="0" applyNumberFormat="1" applyFont="1" applyFill="1" applyAlignment="1"/>
    <xf numFmtId="3" fontId="43" fillId="3" borderId="0" xfId="0" applyNumberFormat="1" applyFont="1" applyFill="1" applyBorder="1" applyAlignment="1">
      <alignment horizontal="right" vertical="center"/>
    </xf>
    <xf numFmtId="3" fontId="43" fillId="3" borderId="0" xfId="0" applyNumberFormat="1" applyFont="1" applyFill="1" applyBorder="1" applyAlignment="1">
      <alignment horizontal="right" vertical="center" wrapText="1"/>
    </xf>
    <xf numFmtId="166" fontId="43" fillId="3" borderId="0" xfId="0" applyNumberFormat="1" applyFont="1" applyFill="1" applyAlignment="1">
      <alignment horizontal="right" vertical="center"/>
    </xf>
    <xf numFmtId="0" fontId="48" fillId="5" borderId="0" xfId="1" applyFont="1" applyFill="1" applyAlignment="1" applyProtection="1">
      <alignment horizontal="center" vertical="center"/>
    </xf>
    <xf numFmtId="0" fontId="38"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166" fontId="14" fillId="3" borderId="0" xfId="0" applyNumberFormat="1" applyFont="1" applyFill="1" applyAlignment="1"/>
    <xf numFmtId="0" fontId="38" fillId="3" borderId="6" xfId="0" applyFont="1" applyFill="1" applyBorder="1" applyAlignment="1" applyProtection="1">
      <alignment vertical="center"/>
    </xf>
    <xf numFmtId="0" fontId="38" fillId="3" borderId="17" xfId="0" applyFont="1" applyFill="1" applyBorder="1" applyAlignment="1" applyProtection="1">
      <alignment vertical="center"/>
    </xf>
    <xf numFmtId="166" fontId="42" fillId="3" borderId="0" xfId="0" applyNumberFormat="1" applyFont="1" applyFill="1" applyBorder="1" applyAlignment="1">
      <alignment vertical="center"/>
    </xf>
    <xf numFmtId="3" fontId="29" fillId="3" borderId="0" xfId="0" applyNumberFormat="1" applyFont="1" applyFill="1" applyBorder="1" applyAlignment="1"/>
    <xf numFmtId="0" fontId="40"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1" fillId="0" borderId="0" xfId="0" applyFont="1"/>
    <xf numFmtId="0" fontId="35" fillId="6" borderId="0" xfId="0" applyFont="1" applyFill="1"/>
    <xf numFmtId="0" fontId="14" fillId="6" borderId="0" xfId="0" applyFont="1" applyFill="1" applyBorder="1" applyAlignment="1">
      <alignment horizontal="justify" wrapText="1"/>
    </xf>
    <xf numFmtId="0" fontId="62" fillId="6" borderId="0" xfId="0" applyFont="1" applyFill="1" applyBorder="1"/>
    <xf numFmtId="0" fontId="41" fillId="3" borderId="0" xfId="0" applyFont="1" applyFill="1" applyAlignment="1">
      <alignment horizontal="left"/>
    </xf>
    <xf numFmtId="0" fontId="15" fillId="3" borderId="0" xfId="0" applyFont="1" applyFill="1"/>
    <xf numFmtId="0" fontId="41" fillId="3" borderId="0" xfId="0" applyFont="1" applyFill="1"/>
    <xf numFmtId="166" fontId="34" fillId="3" borderId="0" xfId="0" applyNumberFormat="1" applyFont="1" applyFill="1" applyBorder="1" applyAlignment="1">
      <alignment horizontal="right" indent="1"/>
    </xf>
    <xf numFmtId="166" fontId="34" fillId="3" borderId="0" xfId="0" applyNumberFormat="1" applyFont="1" applyFill="1" applyBorder="1" applyAlignment="1">
      <alignment horizontal="right" vertical="center" indent="1"/>
    </xf>
    <xf numFmtId="0" fontId="51" fillId="3" borderId="0" xfId="0" applyFont="1" applyFill="1" applyAlignment="1">
      <alignment horizontal="justify" vertical="center" wrapText="1"/>
    </xf>
    <xf numFmtId="3" fontId="10" fillId="6" borderId="0" xfId="0" applyNumberFormat="1" applyFont="1" applyFill="1" applyAlignment="1">
      <alignment horizontal="right"/>
    </xf>
    <xf numFmtId="0" fontId="15" fillId="3" borderId="0" xfId="3" applyNumberFormat="1" applyFont="1" applyFill="1" applyBorder="1" applyAlignment="1">
      <alignment vertical="center" wrapText="1"/>
    </xf>
    <xf numFmtId="166" fontId="14" fillId="3" borderId="0" xfId="0" applyNumberFormat="1" applyFont="1" applyFill="1" applyBorder="1" applyAlignment="1"/>
    <xf numFmtId="0" fontId="38" fillId="3" borderId="0" xfId="0" applyFont="1" applyFill="1" applyBorder="1" applyAlignment="1">
      <alignment horizontal="right" vertical="top" wrapText="1"/>
    </xf>
    <xf numFmtId="166" fontId="62" fillId="6" borderId="0" xfId="0" applyNumberFormat="1" applyFont="1" applyFill="1" applyBorder="1"/>
    <xf numFmtId="3" fontId="13" fillId="3" borderId="0" xfId="0" applyNumberFormat="1" applyFont="1" applyFill="1" applyAlignment="1">
      <alignment horizontal="right" indent="1"/>
    </xf>
    <xf numFmtId="166" fontId="0" fillId="6" borderId="0" xfId="0" applyNumberFormat="1" applyFill="1"/>
    <xf numFmtId="166" fontId="15" fillId="3" borderId="0" xfId="0" applyNumberFormat="1" applyFont="1" applyFill="1" applyBorder="1" applyAlignment="1">
      <alignment horizontal="left" vertical="top" wrapText="1"/>
    </xf>
    <xf numFmtId="3" fontId="0" fillId="6" borderId="0" xfId="0" applyNumberFormat="1" applyFill="1"/>
    <xf numFmtId="170" fontId="9" fillId="3" borderId="0" xfId="0" applyNumberFormat="1" applyFont="1" applyFill="1" applyBorder="1"/>
    <xf numFmtId="3" fontId="66" fillId="6" borderId="0" xfId="0" applyNumberFormat="1" applyFont="1" applyFill="1" applyAlignment="1">
      <alignment vertical="center"/>
    </xf>
    <xf numFmtId="3" fontId="66" fillId="3" borderId="0" xfId="0" applyNumberFormat="1" applyFont="1" applyFill="1" applyAlignment="1">
      <alignment vertical="center"/>
    </xf>
    <xf numFmtId="165" fontId="66" fillId="3" borderId="0" xfId="0" applyNumberFormat="1" applyFont="1" applyFill="1" applyAlignment="1">
      <alignment vertical="center"/>
    </xf>
    <xf numFmtId="166" fontId="9" fillId="3" borderId="0" xfId="0" applyNumberFormat="1" applyFont="1" applyFill="1"/>
    <xf numFmtId="0" fontId="67" fillId="3" borderId="0" xfId="0" applyFont="1" applyFill="1" applyAlignment="1">
      <alignment horizontal="left"/>
    </xf>
    <xf numFmtId="0" fontId="15" fillId="3" borderId="0" xfId="0" applyNumberFormat="1" applyFont="1" applyFill="1" applyBorder="1" applyAlignment="1">
      <alignment horizontal="right" vertical="center"/>
    </xf>
    <xf numFmtId="166" fontId="63" fillId="3" borderId="0" xfId="0" applyNumberFormat="1" applyFont="1" applyFill="1" applyAlignment="1">
      <alignment vertical="center"/>
    </xf>
    <xf numFmtId="166" fontId="63" fillId="3" borderId="0" xfId="0" applyNumberFormat="1" applyFont="1" applyFill="1" applyAlignment="1">
      <alignment horizontal="right" vertical="center"/>
    </xf>
    <xf numFmtId="166" fontId="65" fillId="3" borderId="0" xfId="0" applyNumberFormat="1" applyFont="1" applyFill="1" applyBorder="1" applyAlignment="1">
      <alignment horizontal="right" vertical="top"/>
    </xf>
    <xf numFmtId="17" fontId="50" fillId="3" borderId="0" xfId="0" applyNumberFormat="1" applyFont="1" applyFill="1" applyBorder="1" applyAlignment="1">
      <alignment horizontal="left"/>
    </xf>
    <xf numFmtId="0" fontId="63" fillId="9" borderId="0" xfId="0" applyFont="1" applyFill="1" applyAlignment="1">
      <alignment horizontal="right" vertical="center"/>
    </xf>
    <xf numFmtId="3" fontId="65" fillId="3" borderId="0" xfId="0" applyNumberFormat="1" applyFont="1" applyFill="1" applyBorder="1" applyAlignment="1">
      <alignment horizontal="right" indent="1"/>
    </xf>
    <xf numFmtId="3" fontId="65" fillId="3" borderId="0" xfId="0" applyNumberFormat="1" applyFont="1" applyFill="1" applyBorder="1" applyAlignment="1">
      <alignment horizontal="right" vertical="center" wrapText="1" indent="1"/>
    </xf>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17" fontId="50" fillId="3" borderId="0" xfId="0" applyNumberFormat="1" applyFont="1" applyFill="1" applyBorder="1" applyAlignment="1">
      <alignment horizontal="left"/>
    </xf>
    <xf numFmtId="17" fontId="50" fillId="6" borderId="0" xfId="0" applyNumberFormat="1" applyFont="1" applyFill="1" applyBorder="1" applyAlignment="1">
      <alignment horizontal="left"/>
    </xf>
    <xf numFmtId="165" fontId="65" fillId="3" borderId="0" xfId="0" applyNumberFormat="1" applyFont="1" applyFill="1" applyAlignment="1">
      <alignment horizontal="right" indent="1"/>
    </xf>
    <xf numFmtId="0" fontId="30" fillId="3" borderId="0" xfId="0" applyNumberFormat="1" applyFont="1" applyFill="1" applyBorder="1" applyAlignment="1">
      <alignment horizontal="left"/>
    </xf>
    <xf numFmtId="0" fontId="30" fillId="3" borderId="0" xfId="0" applyNumberFormat="1" applyFont="1" applyFill="1" applyBorder="1" applyAlignment="1"/>
    <xf numFmtId="0" fontId="13" fillId="3" borderId="0" xfId="0" applyFont="1" applyFill="1" applyBorder="1" applyAlignment="1">
      <alignment horizontal="left"/>
    </xf>
    <xf numFmtId="3" fontId="9" fillId="3" borderId="0" xfId="0" applyNumberFormat="1" applyFont="1" applyFill="1" applyBorder="1" applyAlignment="1">
      <alignment vertical="center"/>
    </xf>
    <xf numFmtId="1" fontId="43" fillId="3" borderId="0" xfId="0" applyNumberFormat="1" applyFont="1" applyFill="1" applyAlignment="1">
      <alignment horizontal="right" vertical="center"/>
    </xf>
    <xf numFmtId="171" fontId="43" fillId="3" borderId="0" xfId="0" applyNumberFormat="1" applyFont="1" applyFill="1" applyAlignment="1">
      <alignment horizontal="right" vertical="center"/>
    </xf>
    <xf numFmtId="171" fontId="42" fillId="3" borderId="0" xfId="0" applyNumberFormat="1" applyFont="1" applyFill="1" applyBorder="1" applyAlignment="1">
      <alignment horizontal="right" vertical="center"/>
    </xf>
    <xf numFmtId="0" fontId="43" fillId="3" borderId="0" xfId="14" applyNumberFormat="1" applyFont="1" applyFill="1" applyBorder="1" applyAlignment="1">
      <alignment horizontal="right" vertical="top" indent="1"/>
    </xf>
    <xf numFmtId="3" fontId="42" fillId="0" borderId="12" xfId="0" applyNumberFormat="1" applyFont="1" applyFill="1" applyBorder="1" applyAlignment="1">
      <alignment horizontal="right" vertical="top"/>
    </xf>
    <xf numFmtId="0" fontId="38" fillId="3" borderId="0" xfId="0" applyFont="1" applyFill="1" applyBorder="1" applyAlignment="1" applyProtection="1">
      <alignment horizontal="right"/>
    </xf>
    <xf numFmtId="0" fontId="38" fillId="3" borderId="0" xfId="0" applyFont="1" applyFill="1" applyBorder="1" applyAlignment="1" applyProtection="1">
      <alignment horizontal="right" vertical="center"/>
    </xf>
    <xf numFmtId="0" fontId="38" fillId="3" borderId="12" xfId="0" applyFont="1" applyFill="1" applyBorder="1" applyAlignment="1" applyProtection="1">
      <alignment horizontal="center" vertical="center"/>
    </xf>
    <xf numFmtId="0" fontId="9" fillId="3" borderId="12" xfId="0" applyFont="1" applyFill="1" applyBorder="1" applyAlignment="1">
      <alignment vertical="center"/>
    </xf>
    <xf numFmtId="1" fontId="43" fillId="3" borderId="0" xfId="0" applyNumberFormat="1" applyFont="1" applyFill="1" applyBorder="1" applyAlignment="1">
      <alignment horizontal="right"/>
    </xf>
    <xf numFmtId="0" fontId="68" fillId="3" borderId="0" xfId="0" applyFont="1" applyFill="1" applyBorder="1" applyAlignment="1"/>
    <xf numFmtId="166" fontId="13" fillId="3" borderId="0" xfId="0" applyNumberFormat="1" applyFont="1" applyFill="1" applyAlignment="1">
      <alignment vertical="center"/>
    </xf>
    <xf numFmtId="166" fontId="13" fillId="6" borderId="0" xfId="0" applyNumberFormat="1" applyFont="1" applyFill="1" applyAlignment="1">
      <alignment vertical="center"/>
    </xf>
    <xf numFmtId="169" fontId="13" fillId="3" borderId="0" xfId="8" applyNumberFormat="1" applyFont="1" applyFill="1" applyAlignment="1">
      <alignment vertical="center"/>
    </xf>
    <xf numFmtId="166" fontId="13" fillId="3" borderId="0" xfId="0" applyNumberFormat="1" applyFont="1" applyFill="1" applyAlignment="1">
      <alignment horizontal="right" vertical="center"/>
    </xf>
    <xf numFmtId="171" fontId="13" fillId="3" borderId="0" xfId="0" applyNumberFormat="1" applyFont="1" applyFill="1" applyAlignment="1">
      <alignment vertical="center"/>
    </xf>
    <xf numFmtId="171" fontId="13" fillId="3" borderId="0" xfId="0" applyNumberFormat="1" applyFont="1" applyFill="1" applyAlignment="1">
      <alignment horizontal="right" vertical="center"/>
    </xf>
    <xf numFmtId="0" fontId="13" fillId="9" borderId="0" xfId="0" applyFont="1" applyFill="1" applyAlignment="1">
      <alignment vertical="center"/>
    </xf>
    <xf numFmtId="0" fontId="13" fillId="9" borderId="0" xfId="0" applyFont="1" applyFill="1" applyAlignment="1">
      <alignment horizontal="right" vertical="center"/>
    </xf>
    <xf numFmtId="1" fontId="13" fillId="9" borderId="0" xfId="0" applyNumberFormat="1" applyFont="1" applyFill="1" applyAlignment="1">
      <alignment horizontal="right" vertical="center"/>
    </xf>
    <xf numFmtId="0" fontId="48" fillId="5" borderId="0" xfId="1" applyFont="1" applyFill="1" applyAlignment="1" applyProtection="1">
      <alignment horizontal="center" vertical="center"/>
    </xf>
    <xf numFmtId="165" fontId="15" fillId="3" borderId="0" xfId="0" applyNumberFormat="1" applyFont="1" applyFill="1" applyBorder="1" applyAlignment="1">
      <alignment horizontal="right" indent="1"/>
    </xf>
    <xf numFmtId="3" fontId="15" fillId="3" borderId="0" xfId="0" applyNumberFormat="1" applyFont="1" applyFill="1" applyBorder="1" applyAlignment="1">
      <alignment horizontal="right" vertical="center" wrapText="1" indent="1"/>
    </xf>
    <xf numFmtId="3" fontId="15" fillId="3" borderId="0" xfId="0" applyNumberFormat="1" applyFont="1" applyFill="1" applyBorder="1" applyAlignment="1">
      <alignment horizontal="right" vertical="center" indent="1"/>
    </xf>
    <xf numFmtId="165" fontId="15" fillId="3" borderId="0" xfId="0" applyNumberFormat="1" applyFont="1" applyFill="1" applyAlignment="1">
      <alignment horizontal="right" indent="1"/>
    </xf>
    <xf numFmtId="3" fontId="13" fillId="0" borderId="12" xfId="0" applyNumberFormat="1" applyFont="1" applyFill="1" applyBorder="1" applyAlignment="1">
      <alignment horizontal="right" vertical="top"/>
    </xf>
    <xf numFmtId="3" fontId="13" fillId="3" borderId="12" xfId="0" applyNumberFormat="1" applyFont="1" applyFill="1" applyBorder="1" applyAlignment="1">
      <alignment horizontal="right" vertical="top"/>
    </xf>
    <xf numFmtId="0" fontId="8" fillId="3" borderId="0" xfId="15" applyFont="1" applyFill="1" applyBorder="1" applyAlignment="1">
      <alignment vertical="center"/>
    </xf>
    <xf numFmtId="0" fontId="9" fillId="0" borderId="0" xfId="15" applyFont="1" applyAlignment="1">
      <alignment vertical="center"/>
    </xf>
    <xf numFmtId="0" fontId="9" fillId="3" borderId="0" xfId="15" applyFont="1" applyFill="1" applyAlignment="1">
      <alignment vertical="center"/>
    </xf>
    <xf numFmtId="0" fontId="9" fillId="3" borderId="0" xfId="15" applyFont="1" applyFill="1" applyBorder="1" applyAlignment="1">
      <alignment vertical="center"/>
    </xf>
    <xf numFmtId="0" fontId="37" fillId="3" borderId="0" xfId="15" applyNumberFormat="1" applyFont="1" applyFill="1" applyBorder="1" applyAlignment="1">
      <alignment horizontal="left"/>
    </xf>
    <xf numFmtId="0" fontId="40" fillId="3" borderId="0" xfId="15" applyFont="1" applyFill="1" applyAlignment="1">
      <alignment vertical="center"/>
    </xf>
    <xf numFmtId="0" fontId="37" fillId="3" borderId="0" xfId="15" applyNumberFormat="1" applyFont="1" applyFill="1" applyBorder="1" applyAlignment="1"/>
    <xf numFmtId="3" fontId="44" fillId="3" borderId="0" xfId="15" applyNumberFormat="1" applyFont="1" applyFill="1" applyBorder="1" applyAlignment="1"/>
    <xf numFmtId="3" fontId="40" fillId="3" borderId="0" xfId="15" applyNumberFormat="1" applyFont="1" applyFill="1" applyAlignment="1">
      <alignment vertical="center"/>
    </xf>
    <xf numFmtId="0" fontId="40" fillId="3" borderId="0" xfId="15" applyFont="1" applyFill="1" applyAlignment="1"/>
    <xf numFmtId="3" fontId="40" fillId="3" borderId="0" xfId="15" applyNumberFormat="1" applyFont="1" applyFill="1" applyAlignment="1"/>
    <xf numFmtId="0" fontId="45" fillId="3" borderId="0" xfId="15" applyFont="1" applyFill="1" applyAlignment="1"/>
    <xf numFmtId="3" fontId="14" fillId="3" borderId="0" xfId="15" applyNumberFormat="1" applyFont="1" applyFill="1" applyAlignment="1">
      <alignment horizontal="right"/>
    </xf>
    <xf numFmtId="0" fontId="14" fillId="3" borderId="0" xfId="15" applyFont="1" applyFill="1" applyAlignment="1"/>
    <xf numFmtId="0" fontId="38" fillId="3" borderId="6" xfId="15" applyFont="1" applyFill="1" applyBorder="1" applyAlignment="1" applyProtection="1">
      <alignment horizontal="center" vertical="center"/>
    </xf>
    <xf numFmtId="0" fontId="38" fillId="3" borderId="7" xfId="15" applyFont="1" applyFill="1" applyBorder="1" applyAlignment="1" applyProtection="1">
      <alignment horizontal="center" vertical="center"/>
    </xf>
    <xf numFmtId="0" fontId="38" fillId="3" borderId="0" xfId="15" applyFont="1" applyFill="1" applyAlignment="1">
      <alignment vertical="center" wrapText="1"/>
    </xf>
    <xf numFmtId="166" fontId="42" fillId="3" borderId="0" xfId="15" applyNumberFormat="1" applyFont="1" applyFill="1" applyAlignment="1">
      <alignment horizontal="right" vertical="center" indent="1"/>
    </xf>
    <xf numFmtId="1" fontId="42" fillId="3" borderId="0" xfId="15" applyNumberFormat="1" applyFont="1" applyFill="1" applyAlignment="1">
      <alignment horizontal="right" vertical="center" indent="1"/>
    </xf>
    <xf numFmtId="3" fontId="14" fillId="3" borderId="0" xfId="15" applyNumberFormat="1" applyFont="1" applyFill="1" applyAlignment="1"/>
    <xf numFmtId="171" fontId="42" fillId="3" borderId="0" xfId="15" applyNumberFormat="1" applyFont="1" applyFill="1" applyAlignment="1">
      <alignment horizontal="right" vertical="center" indent="1"/>
    </xf>
    <xf numFmtId="49" fontId="41" fillId="3" borderId="0" xfId="15" applyNumberFormat="1" applyFont="1" applyFill="1" applyBorder="1" applyAlignment="1">
      <alignment vertical="center"/>
    </xf>
    <xf numFmtId="166" fontId="43" fillId="3" borderId="0" xfId="15" applyNumberFormat="1" applyFont="1" applyFill="1" applyBorder="1" applyAlignment="1">
      <alignment horizontal="right" vertical="top" indent="1"/>
    </xf>
    <xf numFmtId="1"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top" wrapText="1" indent="1"/>
    </xf>
    <xf numFmtId="4" fontId="13" fillId="3" borderId="0" xfId="15" applyNumberFormat="1" applyFont="1" applyFill="1" applyBorder="1" applyAlignment="1">
      <alignment horizontal="right" vertical="center" wrapText="1" indent="1"/>
    </xf>
    <xf numFmtId="0" fontId="9" fillId="3" borderId="0" xfId="15" applyFont="1" applyFill="1" applyBorder="1"/>
    <xf numFmtId="0" fontId="14" fillId="3" borderId="0" xfId="15" applyFont="1" applyFill="1" applyBorder="1" applyAlignment="1"/>
    <xf numFmtId="0" fontId="41" fillId="3" borderId="0" xfId="15" applyFont="1" applyFill="1" applyBorder="1" applyAlignment="1">
      <alignment vertical="center"/>
    </xf>
    <xf numFmtId="4" fontId="15" fillId="3" borderId="0" xfId="15" applyNumberFormat="1" applyFont="1" applyFill="1" applyBorder="1" applyAlignment="1">
      <alignment horizontal="right" vertical="center" wrapText="1" indent="1"/>
    </xf>
    <xf numFmtId="0" fontId="43" fillId="3" borderId="0" xfId="15" applyFont="1" applyFill="1" applyBorder="1" applyAlignment="1">
      <alignment horizontal="right" vertical="top" wrapText="1" indent="1"/>
    </xf>
    <xf numFmtId="0" fontId="9" fillId="3" borderId="0" xfId="15" applyFont="1" applyFill="1"/>
    <xf numFmtId="0"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horizontal="right" vertical="top" indent="1"/>
    </xf>
    <xf numFmtId="0" fontId="43" fillId="3" borderId="0" xfId="15" applyNumberFormat="1" applyFont="1" applyFill="1" applyBorder="1" applyAlignment="1">
      <alignment horizontal="right" vertical="center" wrapText="1" indent="1"/>
    </xf>
    <xf numFmtId="3" fontId="29" fillId="3" borderId="0" xfId="15" applyNumberFormat="1" applyFont="1" applyFill="1" applyBorder="1" applyAlignment="1">
      <alignment horizontal="right" indent="1"/>
    </xf>
    <xf numFmtId="0" fontId="40" fillId="3" borderId="0" xfId="15" applyFont="1" applyFill="1" applyBorder="1" applyAlignment="1">
      <alignment horizontal="justify" wrapText="1"/>
    </xf>
    <xf numFmtId="167" fontId="42" fillId="3" borderId="0" xfId="15" applyNumberFormat="1" applyFont="1" applyFill="1" applyAlignment="1">
      <alignment horizontal="right" vertical="center" indent="1"/>
    </xf>
    <xf numFmtId="0" fontId="64" fillId="3" borderId="0" xfId="15" applyFont="1" applyFill="1" applyAlignment="1"/>
    <xf numFmtId="0" fontId="41" fillId="3" borderId="0" xfId="15" applyFont="1" applyFill="1" applyBorder="1" applyAlignment="1" applyProtection="1">
      <alignment horizontal="left" vertical="top" wrapText="1"/>
    </xf>
    <xf numFmtId="167" fontId="43" fillId="3" borderId="0" xfId="15" applyNumberFormat="1" applyFont="1" applyFill="1" applyBorder="1" applyAlignment="1">
      <alignment horizontal="right" vertical="top" indent="1"/>
    </xf>
    <xf numFmtId="49" fontId="41" fillId="3" borderId="0" xfId="15" applyNumberFormat="1" applyFont="1" applyFill="1" applyBorder="1" applyAlignment="1">
      <alignment vertical="center" wrapText="1"/>
    </xf>
    <xf numFmtId="0" fontId="1" fillId="6" borderId="0" xfId="15" applyFill="1"/>
    <xf numFmtId="167" fontId="1" fillId="6" borderId="0" xfId="15" applyNumberFormat="1" applyFill="1"/>
    <xf numFmtId="166" fontId="42" fillId="3" borderId="0" xfId="15" applyNumberFormat="1" applyFont="1" applyFill="1" applyAlignment="1">
      <alignment vertical="center"/>
    </xf>
    <xf numFmtId="166" fontId="1" fillId="6" borderId="0" xfId="15" applyNumberFormat="1" applyFill="1"/>
    <xf numFmtId="0" fontId="40" fillId="3" borderId="0" xfId="15" applyFont="1" applyFill="1" applyBorder="1" applyAlignment="1">
      <alignment vertical="center"/>
    </xf>
    <xf numFmtId="3" fontId="14" fillId="3" borderId="0" xfId="15" applyNumberFormat="1" applyFont="1" applyFill="1" applyBorder="1" applyAlignment="1"/>
    <xf numFmtId="166" fontId="42" fillId="3" borderId="0" xfId="15" applyNumberFormat="1" applyFont="1" applyFill="1" applyAlignment="1">
      <alignment horizontal="right" vertical="center"/>
    </xf>
    <xf numFmtId="3" fontId="14" fillId="6" borderId="0" xfId="15" applyNumberFormat="1" applyFont="1" applyFill="1" applyAlignment="1"/>
    <xf numFmtId="0" fontId="14" fillId="6" borderId="0" xfId="15" applyFont="1" applyFill="1" applyAlignment="1"/>
    <xf numFmtId="0" fontId="41" fillId="3" borderId="0" xfId="15" applyFont="1" applyFill="1" applyBorder="1" applyAlignment="1">
      <alignment horizontal="left" vertical="center" wrapText="1"/>
    </xf>
    <xf numFmtId="166" fontId="43" fillId="3" borderId="0" xfId="15" applyNumberFormat="1" applyFont="1" applyFill="1" applyBorder="1" applyAlignment="1">
      <alignment horizontal="right" vertical="center" indent="1"/>
    </xf>
    <xf numFmtId="0" fontId="43" fillId="3" borderId="0" xfId="15" applyNumberFormat="1" applyFont="1" applyFill="1" applyBorder="1" applyAlignment="1">
      <alignment vertical="center" wrapText="1"/>
    </xf>
    <xf numFmtId="1" fontId="42" fillId="3" borderId="0" xfId="15" applyNumberFormat="1" applyFont="1" applyFill="1" applyAlignment="1">
      <alignment vertical="center"/>
    </xf>
    <xf numFmtId="166" fontId="43" fillId="3" borderId="0" xfId="15" applyNumberFormat="1" applyFont="1" applyFill="1" applyBorder="1" applyAlignment="1">
      <alignment vertical="top"/>
    </xf>
    <xf numFmtId="170" fontId="9" fillId="3" borderId="0" xfId="15" applyNumberFormat="1" applyFont="1" applyFill="1"/>
    <xf numFmtId="0" fontId="52" fillId="7" borderId="0" xfId="15" applyFont="1" applyFill="1" applyAlignment="1">
      <alignment horizontal="left" vertical="center"/>
    </xf>
    <xf numFmtId="0" fontId="52" fillId="7" borderId="0" xfId="15" applyFont="1" applyFill="1" applyAlignment="1">
      <alignment horizontal="left" vertical="top" wrapText="1"/>
    </xf>
    <xf numFmtId="0" fontId="56" fillId="7" borderId="0" xfId="15" applyFont="1" applyFill="1" applyAlignment="1">
      <alignment horizontal="left" vertical="center" wrapText="1"/>
    </xf>
    <xf numFmtId="49" fontId="13" fillId="3" borderId="0" xfId="15" applyNumberFormat="1" applyFont="1" applyFill="1" applyBorder="1" applyAlignment="1">
      <alignment vertical="center" wrapText="1"/>
    </xf>
    <xf numFmtId="4" fontId="63" fillId="3" borderId="0" xfId="15" applyNumberFormat="1" applyFont="1" applyFill="1" applyBorder="1" applyAlignment="1">
      <alignment horizontal="right" vertical="center" wrapText="1" indent="1"/>
    </xf>
    <xf numFmtId="0" fontId="56" fillId="7" borderId="0" xfId="15" applyFont="1" applyFill="1" applyAlignment="1">
      <alignment horizontal="left" vertical="center"/>
    </xf>
    <xf numFmtId="0" fontId="56" fillId="6" borderId="0" xfId="15" applyFont="1" applyFill="1" applyAlignment="1">
      <alignment vertical="center"/>
    </xf>
    <xf numFmtId="0" fontId="9" fillId="6" borderId="0" xfId="15" applyFont="1" applyFill="1"/>
    <xf numFmtId="0" fontId="14" fillId="6" borderId="0" xfId="15" applyFont="1" applyFill="1" applyBorder="1" applyAlignment="1"/>
    <xf numFmtId="0" fontId="52" fillId="6" borderId="0" xfId="15" applyFont="1" applyFill="1" applyAlignment="1">
      <alignment vertical="center"/>
    </xf>
    <xf numFmtId="166" fontId="43" fillId="3" borderId="0" xfId="15" applyNumberFormat="1" applyFont="1" applyFill="1" applyAlignment="1">
      <alignment horizontal="right" vertical="center" indent="1"/>
    </xf>
    <xf numFmtId="1" fontId="43" fillId="3" borderId="0" xfId="15" applyNumberFormat="1" applyFont="1" applyFill="1" applyAlignment="1">
      <alignment horizontal="right" vertical="center" indent="1"/>
    </xf>
    <xf numFmtId="3" fontId="43" fillId="3" borderId="0" xfId="15" applyNumberFormat="1" applyFont="1" applyFill="1" applyBorder="1" applyAlignment="1">
      <alignment horizontal="right" vertical="center" wrapText="1" indent="1"/>
    </xf>
    <xf numFmtId="3" fontId="63" fillId="3" borderId="0" xfId="0" applyNumberFormat="1" applyFont="1" applyFill="1" applyAlignment="1">
      <alignment horizontal="right" indent="1"/>
    </xf>
    <xf numFmtId="3" fontId="65" fillId="3" borderId="0" xfId="0" applyNumberFormat="1" applyFont="1" applyFill="1" applyBorder="1" applyAlignment="1">
      <alignment horizontal="right" wrapText="1" indent="1"/>
    </xf>
    <xf numFmtId="165" fontId="65" fillId="3" borderId="0" xfId="0" applyNumberFormat="1" applyFont="1" applyFill="1" applyBorder="1" applyAlignment="1">
      <alignment horizontal="right" indent="1"/>
    </xf>
    <xf numFmtId="0" fontId="63" fillId="3" borderId="0" xfId="0" applyFont="1" applyFill="1" applyBorder="1" applyAlignment="1" applyProtection="1">
      <alignment horizontal="right"/>
    </xf>
    <xf numFmtId="171" fontId="43" fillId="3" borderId="0" xfId="0" applyNumberFormat="1" applyFont="1" applyFill="1" applyBorder="1" applyAlignment="1">
      <alignment horizontal="right" vertical="center"/>
    </xf>
    <xf numFmtId="3" fontId="15" fillId="3" borderId="0" xfId="0" applyNumberFormat="1" applyFont="1" applyFill="1" applyAlignment="1">
      <alignment horizontal="right" vertical="center" indent="1"/>
    </xf>
    <xf numFmtId="165" fontId="13" fillId="3" borderId="0" xfId="0" applyNumberFormat="1" applyFont="1" applyFill="1" applyBorder="1" applyAlignment="1">
      <alignment horizontal="right" indent="1"/>
    </xf>
    <xf numFmtId="165" fontId="13" fillId="3" borderId="0" xfId="0" applyNumberFormat="1" applyFont="1" applyFill="1" applyAlignment="1">
      <alignment horizontal="right" indent="1"/>
    </xf>
    <xf numFmtId="172" fontId="13" fillId="3" borderId="0" xfId="0" applyNumberFormat="1" applyFont="1" applyFill="1" applyBorder="1" applyAlignment="1" applyProtection="1">
      <alignment horizontal="right"/>
    </xf>
    <xf numFmtId="0" fontId="13" fillId="3" borderId="0" xfId="0" applyFont="1" applyFill="1" applyBorder="1" applyAlignment="1" applyProtection="1">
      <alignment horizontal="right"/>
    </xf>
    <xf numFmtId="172" fontId="15" fillId="3" borderId="0" xfId="0" applyNumberFormat="1" applyFont="1" applyFill="1" applyBorder="1" applyAlignment="1" applyProtection="1">
      <alignment horizontal="right"/>
    </xf>
    <xf numFmtId="165" fontId="15" fillId="3" borderId="0" xfId="0" applyNumberFormat="1" applyFont="1" applyFill="1" applyBorder="1" applyAlignment="1" applyProtection="1">
      <alignment horizontal="right"/>
    </xf>
    <xf numFmtId="0" fontId="15" fillId="3" borderId="0" xfId="0" applyFont="1" applyFill="1" applyBorder="1" applyAlignment="1" applyProtection="1">
      <alignment horizontal="right"/>
    </xf>
    <xf numFmtId="3" fontId="38" fillId="3" borderId="0" xfId="0" applyNumberFormat="1" applyFont="1" applyFill="1" applyBorder="1" applyAlignment="1" applyProtection="1">
      <alignment horizontal="right"/>
    </xf>
    <xf numFmtId="1" fontId="13" fillId="9" borderId="0" xfId="0" applyNumberFormat="1" applyFont="1" applyFill="1" applyAlignment="1">
      <alignment vertical="center"/>
    </xf>
    <xf numFmtId="3" fontId="15" fillId="3" borderId="0" xfId="0" applyNumberFormat="1" applyFont="1" applyFill="1" applyBorder="1" applyAlignment="1">
      <alignment horizontal="right" wrapText="1" indent="1"/>
    </xf>
    <xf numFmtId="0" fontId="18" fillId="3" borderId="0" xfId="7"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7"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49" fontId="50" fillId="3" borderId="10" xfId="0" applyNumberFormat="1" applyFont="1" applyFill="1" applyBorder="1" applyAlignment="1">
      <alignment horizontal="left"/>
    </xf>
    <xf numFmtId="49" fontId="40" fillId="3" borderId="10" xfId="0" applyNumberFormat="1" applyFont="1" applyFill="1" applyBorder="1" applyAlignment="1">
      <alignment horizontal="left"/>
    </xf>
    <xf numFmtId="0" fontId="32" fillId="3" borderId="0" xfId="0" applyFont="1" applyFill="1" applyBorder="1" applyAlignment="1">
      <alignment horizontal="center" vertical="center"/>
    </xf>
    <xf numFmtId="0" fontId="33"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45" fillId="6" borderId="14" xfId="0" applyFont="1" applyFill="1" applyBorder="1" applyAlignment="1">
      <alignment horizontal="left"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49" fontId="50" fillId="3" borderId="0" xfId="0" applyNumberFormat="1" applyFont="1" applyFill="1" applyBorder="1" applyAlignment="1">
      <alignment horizontal="left"/>
    </xf>
    <xf numFmtId="49" fontId="40" fillId="3" borderId="0" xfId="0" applyNumberFormat="1" applyFont="1" applyFill="1" applyBorder="1" applyAlignment="1">
      <alignment horizontal="left"/>
    </xf>
    <xf numFmtId="0" fontId="41" fillId="3" borderId="6" xfId="0" applyFont="1" applyFill="1" applyBorder="1" applyAlignment="1" applyProtection="1">
      <alignment horizontal="left" wrapText="1"/>
    </xf>
    <xf numFmtId="0" fontId="41" fillId="3" borderId="0" xfId="0" applyFont="1" applyFill="1"/>
    <xf numFmtId="0" fontId="38" fillId="3" borderId="6" xfId="0" applyFont="1" applyFill="1" applyBorder="1" applyAlignment="1" applyProtection="1">
      <alignment horizontal="center" vertical="center"/>
    </xf>
    <xf numFmtId="0" fontId="48" fillId="5" borderId="0" xfId="1" applyFont="1" applyFill="1" applyAlignment="1" applyProtection="1">
      <alignment horizontal="center" vertical="center"/>
    </xf>
    <xf numFmtId="0" fontId="51" fillId="3" borderId="0" xfId="0" applyFont="1" applyFill="1" applyAlignment="1">
      <alignment horizontal="justify" vertical="center" wrapText="1"/>
    </xf>
    <xf numFmtId="0" fontId="45" fillId="3" borderId="14" xfId="0" applyFont="1" applyFill="1" applyBorder="1" applyAlignment="1">
      <alignment horizontal="justify" vertical="center" wrapText="1"/>
    </xf>
    <xf numFmtId="0" fontId="9" fillId="8" borderId="0" xfId="0" applyFont="1" applyFill="1" applyAlignment="1">
      <alignment vertical="center" wrapText="1"/>
    </xf>
    <xf numFmtId="0" fontId="41" fillId="3" borderId="0" xfId="0" applyFont="1" applyFill="1" applyBorder="1" applyAlignment="1" applyProtection="1">
      <alignment horizontal="left" wrapText="1"/>
    </xf>
    <xf numFmtId="0" fontId="38" fillId="3" borderId="15" xfId="0" applyFont="1" applyFill="1" applyBorder="1" applyAlignment="1" applyProtection="1">
      <alignment horizontal="center" vertical="center"/>
    </xf>
    <xf numFmtId="0" fontId="38" fillId="3" borderId="8" xfId="0" applyFont="1" applyFill="1" applyBorder="1" applyAlignment="1" applyProtection="1">
      <alignment horizontal="center" vertical="center" wrapText="1"/>
    </xf>
    <xf numFmtId="0" fontId="40" fillId="3" borderId="12" xfId="0" applyFont="1" applyFill="1" applyBorder="1" applyAlignment="1">
      <alignment horizontal="center" vertical="center"/>
    </xf>
    <xf numFmtId="0" fontId="38" fillId="3" borderId="15" xfId="0" applyFont="1" applyFill="1" applyBorder="1" applyAlignment="1" applyProtection="1">
      <alignment horizontal="center" vertical="center" wrapText="1"/>
    </xf>
    <xf numFmtId="17" fontId="50" fillId="3" borderId="0" xfId="0" applyNumberFormat="1" applyFont="1" applyFill="1" applyBorder="1" applyAlignment="1">
      <alignment horizontal="left"/>
    </xf>
    <xf numFmtId="0" fontId="40" fillId="3" borderId="0" xfId="0" applyFont="1" applyFill="1" applyBorder="1" applyAlignment="1">
      <alignment horizontal="left"/>
    </xf>
    <xf numFmtId="17" fontId="50" fillId="3" borderId="10" xfId="0" applyNumberFormat="1" applyFont="1" applyFill="1" applyBorder="1" applyAlignment="1">
      <alignment horizontal="left"/>
    </xf>
    <xf numFmtId="0" fontId="40" fillId="3" borderId="10" xfId="0" applyFont="1" applyFill="1" applyBorder="1" applyAlignment="1">
      <alignment horizontal="left"/>
    </xf>
    <xf numFmtId="0" fontId="45" fillId="3" borderId="0" xfId="0" applyFont="1" applyFill="1" applyAlignment="1">
      <alignment horizontal="justify" vertical="center" wrapText="1"/>
    </xf>
    <xf numFmtId="0" fontId="45" fillId="6" borderId="14" xfId="0" applyFont="1" applyFill="1" applyBorder="1" applyAlignment="1">
      <alignment horizontal="justify" wrapText="1"/>
    </xf>
    <xf numFmtId="0" fontId="41" fillId="6" borderId="6" xfId="0" applyFont="1" applyFill="1" applyBorder="1" applyAlignment="1" applyProtection="1">
      <alignment horizontal="left" wrapText="1"/>
    </xf>
    <xf numFmtId="0" fontId="41" fillId="6" borderId="0" xfId="0" applyFont="1" applyFill="1" applyBorder="1" applyAlignment="1" applyProtection="1">
      <alignment horizontal="left" wrapText="1"/>
    </xf>
    <xf numFmtId="0" fontId="38" fillId="6" borderId="13" xfId="0" applyFont="1" applyFill="1" applyBorder="1" applyAlignment="1" applyProtection="1">
      <alignment horizontal="center" vertical="center"/>
    </xf>
    <xf numFmtId="17" fontId="50" fillId="6" borderId="0" xfId="0" applyNumberFormat="1" applyFont="1" applyFill="1" applyBorder="1" applyAlignment="1">
      <alignment horizontal="left"/>
    </xf>
    <xf numFmtId="0" fontId="40" fillId="6" borderId="0" xfId="0" applyFont="1" applyFill="1" applyBorder="1" applyAlignment="1">
      <alignment horizontal="left"/>
    </xf>
    <xf numFmtId="0" fontId="45" fillId="3" borderId="14" xfId="0" applyFont="1" applyFill="1" applyBorder="1" applyAlignment="1">
      <alignment horizontal="justify" wrapText="1"/>
    </xf>
    <xf numFmtId="0" fontId="38" fillId="3" borderId="13" xfId="0" applyFont="1" applyFill="1" applyBorder="1" applyAlignment="1" applyProtection="1">
      <alignment horizontal="center" vertical="center"/>
    </xf>
    <xf numFmtId="0" fontId="8" fillId="8" borderId="0" xfId="15" applyFont="1" applyFill="1" applyBorder="1" applyAlignment="1">
      <alignment vertical="center" wrapText="1"/>
    </xf>
    <xf numFmtId="0" fontId="9" fillId="8" borderId="0" xfId="15" applyFont="1" applyFill="1" applyAlignment="1">
      <alignment vertical="center" wrapText="1"/>
    </xf>
    <xf numFmtId="17" fontId="50" fillId="3" borderId="0" xfId="15" applyNumberFormat="1" applyFont="1" applyFill="1" applyBorder="1" applyAlignment="1">
      <alignment horizontal="left"/>
    </xf>
    <xf numFmtId="0" fontId="40" fillId="3" borderId="0" xfId="15" applyFont="1" applyFill="1" applyBorder="1" applyAlignment="1">
      <alignment horizontal="left"/>
    </xf>
    <xf numFmtId="0" fontId="41" fillId="3" borderId="6" xfId="15" applyFont="1" applyFill="1" applyBorder="1" applyAlignment="1" applyProtection="1">
      <alignment horizontal="left" wrapText="1"/>
    </xf>
    <xf numFmtId="0" fontId="41" fillId="3" borderId="0" xfId="15" applyFont="1" applyFill="1"/>
    <xf numFmtId="0" fontId="38" fillId="3" borderId="6" xfId="15" applyFont="1" applyFill="1" applyBorder="1" applyAlignment="1" applyProtection="1">
      <alignment horizontal="center" vertical="center"/>
    </xf>
    <xf numFmtId="0" fontId="45" fillId="6" borderId="14" xfId="15" applyFont="1" applyFill="1" applyBorder="1" applyAlignment="1">
      <alignment horizontal="justify" wrapText="1"/>
    </xf>
    <xf numFmtId="0" fontId="14" fillId="3" borderId="0" xfId="15" applyFont="1" applyFill="1" applyBorder="1" applyAlignment="1">
      <alignment horizontal="justify" wrapText="1"/>
    </xf>
    <xf numFmtId="0" fontId="45" fillId="3" borderId="0" xfId="15" applyFont="1" applyFill="1" applyBorder="1" applyAlignment="1">
      <alignment horizontal="justify" wrapText="1"/>
    </xf>
    <xf numFmtId="0" fontId="9" fillId="3" borderId="0" xfId="15" applyFont="1" applyFill="1" applyBorder="1" applyAlignment="1">
      <alignment horizontal="justify" wrapText="1"/>
    </xf>
    <xf numFmtId="0" fontId="40" fillId="3" borderId="0" xfId="15" applyFont="1" applyFill="1" applyBorder="1" applyAlignment="1">
      <alignment horizontal="justify" wrapText="1"/>
    </xf>
    <xf numFmtId="0" fontId="8" fillId="8" borderId="0" xfId="0" applyFont="1" applyFill="1" applyBorder="1" applyAlignment="1">
      <alignment horizontal="center" vertical="center" wrapText="1"/>
    </xf>
    <xf numFmtId="0" fontId="57" fillId="3" borderId="0" xfId="0" applyNumberFormat="1" applyFont="1" applyFill="1" applyAlignment="1">
      <alignment horizontal="justify" vertical="top" wrapText="1"/>
    </xf>
    <xf numFmtId="0" fontId="57" fillId="0" borderId="0" xfId="0" applyFont="1" applyAlignment="1">
      <alignment wrapText="1"/>
    </xf>
    <xf numFmtId="0" fontId="53" fillId="0" borderId="0" xfId="0" applyFont="1" applyAlignment="1">
      <alignment vertical="center" wrapText="1"/>
    </xf>
    <xf numFmtId="0" fontId="54"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0" fillId="3" borderId="0" xfId="0" applyFont="1" applyFill="1" applyBorder="1" applyAlignment="1">
      <alignment vertical="top" wrapText="1"/>
    </xf>
    <xf numFmtId="0" fontId="60" fillId="3" borderId="0" xfId="0" applyFont="1" applyFill="1" applyAlignment="1">
      <alignment horizontal="justify" vertical="top" wrapText="1"/>
    </xf>
    <xf numFmtId="0" fontId="0" fillId="0" borderId="0" xfId="0" applyAlignment="1">
      <alignment wrapText="1"/>
    </xf>
    <xf numFmtId="0" fontId="59"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5" fillId="3" borderId="0" xfId="0" applyFont="1" applyFill="1" applyAlignment="1">
      <alignment horizontal="center" wrapText="1"/>
    </xf>
    <xf numFmtId="0" fontId="40" fillId="0" borderId="0" xfId="0" applyFont="1" applyAlignment="1">
      <alignment wrapText="1"/>
    </xf>
    <xf numFmtId="0" fontId="55"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49" fontId="65" fillId="3" borderId="0" xfId="0" applyNumberFormat="1" applyFont="1" applyFill="1" applyBorder="1" applyAlignment="1">
      <alignment horizontal="right" vertical="top"/>
    </xf>
  </cellXfs>
  <cellStyles count="16">
    <cellStyle name="Hipervínculo" xfId="1" builtinId="8"/>
    <cellStyle name="Hipervínculo 2" xfId="2"/>
    <cellStyle name="Millares [0]" xfId="3" builtinId="6"/>
    <cellStyle name="Millares [0] 2" xfId="4"/>
    <cellStyle name="Millares [0] 3" xfId="5"/>
    <cellStyle name="Millares 2" xfId="14"/>
    <cellStyle name="Normal" xfId="0" builtinId="0"/>
    <cellStyle name="Normal 2" xfId="6"/>
    <cellStyle name="Normal 3" xfId="15"/>
    <cellStyle name="Normal_Tablas_PR_31-12-2010" xfId="7"/>
    <cellStyle name="Porcentaje" xfId="8" builtinId="5"/>
    <cellStyle name="XLConnect.Boolean" xfId="9"/>
    <cellStyle name="XLConnect.DateTime" xfId="10"/>
    <cellStyle name="XLConnect.Header" xfId="11"/>
    <cellStyle name="XLConnect.Numeric" xfId="12"/>
    <cellStyle name="XLConnect.String"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48"/>
  <sheetViews>
    <sheetView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30</v>
      </c>
      <c r="B2" s="14"/>
    </row>
    <row r="3" spans="1:2" ht="12.75" customHeight="1">
      <c r="A3" s="16"/>
      <c r="B3" s="16"/>
    </row>
    <row r="4" spans="1:2" ht="14.25">
      <c r="A4" s="17" t="s">
        <v>31</v>
      </c>
      <c r="B4" s="18"/>
    </row>
    <row r="5" spans="1:2" ht="2.25" customHeight="1">
      <c r="A5" s="19"/>
      <c r="B5" s="20"/>
    </row>
    <row r="6" spans="1:2" ht="13.5" customHeight="1">
      <c r="A6" s="21" t="s">
        <v>20</v>
      </c>
      <c r="B6" s="22" t="s">
        <v>29</v>
      </c>
    </row>
    <row r="7" spans="1:2" ht="12" customHeight="1">
      <c r="A7" s="23"/>
      <c r="B7" s="24"/>
    </row>
    <row r="8" spans="1:2" s="2" customFormat="1" ht="27" customHeight="1">
      <c r="A8" s="403" t="s">
        <v>1615</v>
      </c>
      <c r="B8" s="404"/>
    </row>
    <row r="9" spans="1:2" s="27" customFormat="1" ht="2.25" customHeight="1">
      <c r="A9" s="25"/>
      <c r="B9" s="26"/>
    </row>
    <row r="10" spans="1:2" ht="13.5" customHeight="1">
      <c r="A10" s="21" t="s">
        <v>20</v>
      </c>
      <c r="B10" s="22" t="s">
        <v>1516</v>
      </c>
    </row>
    <row r="11" spans="1:2" ht="13.5" customHeight="1">
      <c r="A11" s="21" t="s">
        <v>1518</v>
      </c>
      <c r="B11" s="22" t="s">
        <v>1517</v>
      </c>
    </row>
    <row r="12" spans="1:2" ht="13.5" customHeight="1">
      <c r="A12" s="21" t="s">
        <v>1534</v>
      </c>
      <c r="B12" s="22" t="s">
        <v>1616</v>
      </c>
    </row>
    <row r="13" spans="1:2" ht="13.5" customHeight="1">
      <c r="A13" s="21" t="s">
        <v>1518</v>
      </c>
      <c r="B13" s="22" t="s">
        <v>1521</v>
      </c>
    </row>
    <row r="14" spans="1:2" ht="13.5" customHeight="1">
      <c r="A14" s="21" t="s">
        <v>1535</v>
      </c>
      <c r="B14" s="22" t="s">
        <v>1618</v>
      </c>
    </row>
    <row r="15" spans="1:2" ht="13.5" customHeight="1">
      <c r="A15" s="21" t="s">
        <v>1520</v>
      </c>
      <c r="B15" s="22" t="s">
        <v>1519</v>
      </c>
    </row>
    <row r="16" spans="1:2" ht="13.5" customHeight="1">
      <c r="A16" s="21" t="s">
        <v>1536</v>
      </c>
      <c r="B16" s="22" t="s">
        <v>1617</v>
      </c>
    </row>
    <row r="17" spans="1:2" ht="13.5" customHeight="1">
      <c r="A17" s="21" t="s">
        <v>57</v>
      </c>
      <c r="B17" s="22" t="s">
        <v>73</v>
      </c>
    </row>
    <row r="18" spans="1:2" ht="13.5" customHeight="1">
      <c r="A18" s="21" t="s">
        <v>21</v>
      </c>
      <c r="B18" s="22" t="s">
        <v>65</v>
      </c>
    </row>
    <row r="19" spans="1:2" ht="13.5" customHeight="1">
      <c r="A19" s="21" t="s">
        <v>58</v>
      </c>
      <c r="B19" s="22" t="s">
        <v>74</v>
      </c>
    </row>
    <row r="20" spans="1:2" ht="13.5" customHeight="1">
      <c r="A20" s="21" t="s">
        <v>22</v>
      </c>
      <c r="B20" s="22" t="s">
        <v>66</v>
      </c>
    </row>
    <row r="21" spans="1:2" ht="13.5" customHeight="1">
      <c r="A21" s="21" t="s">
        <v>59</v>
      </c>
      <c r="B21" s="22" t="s">
        <v>75</v>
      </c>
    </row>
    <row r="22" spans="1:2" ht="13.5" customHeight="1">
      <c r="A22" s="21" t="s">
        <v>23</v>
      </c>
      <c r="B22" s="22" t="s">
        <v>67</v>
      </c>
    </row>
    <row r="23" spans="1:2" ht="13.5" customHeight="1">
      <c r="A23" s="21" t="s">
        <v>60</v>
      </c>
      <c r="B23" s="22" t="s">
        <v>76</v>
      </c>
    </row>
    <row r="24" spans="1:2" ht="13.5" customHeight="1">
      <c r="A24" s="21" t="s">
        <v>24</v>
      </c>
      <c r="B24" s="22" t="s">
        <v>68</v>
      </c>
    </row>
    <row r="25" spans="1:2" ht="13.5" customHeight="1">
      <c r="A25" s="21" t="s">
        <v>61</v>
      </c>
      <c r="B25" s="22" t="s">
        <v>77</v>
      </c>
    </row>
    <row r="26" spans="1:2" ht="13.5" customHeight="1">
      <c r="A26" s="21" t="s">
        <v>25</v>
      </c>
      <c r="B26" s="22" t="s">
        <v>69</v>
      </c>
    </row>
    <row r="27" spans="1:2" ht="13.5" customHeight="1">
      <c r="A27" s="21" t="s">
        <v>62</v>
      </c>
      <c r="B27" s="22" t="s">
        <v>78</v>
      </c>
    </row>
    <row r="28" spans="1:2" ht="13.5" customHeight="1">
      <c r="A28" s="21" t="s">
        <v>26</v>
      </c>
      <c r="B28" s="22" t="s">
        <v>70</v>
      </c>
    </row>
    <row r="29" spans="1:2" ht="13.5" customHeight="1">
      <c r="A29" s="21" t="s">
        <v>63</v>
      </c>
      <c r="B29" s="22" t="s">
        <v>79</v>
      </c>
    </row>
    <row r="30" spans="1:2" ht="13.5" customHeight="1">
      <c r="A30" s="21" t="s">
        <v>27</v>
      </c>
      <c r="B30" s="22" t="s">
        <v>71</v>
      </c>
    </row>
    <row r="31" spans="1:2" ht="13.5" customHeight="1">
      <c r="A31" s="21" t="s">
        <v>64</v>
      </c>
      <c r="B31" s="22" t="s">
        <v>80</v>
      </c>
    </row>
    <row r="32" spans="1:2" ht="13.5" customHeight="1">
      <c r="A32" s="21" t="s">
        <v>28</v>
      </c>
      <c r="B32" s="22" t="s">
        <v>72</v>
      </c>
    </row>
    <row r="33" spans="1:2" ht="13.5" customHeight="1">
      <c r="A33" s="21" t="s">
        <v>56</v>
      </c>
      <c r="B33" s="22" t="s">
        <v>81</v>
      </c>
    </row>
    <row r="34" spans="1:2" ht="13.5" customHeight="1">
      <c r="A34" s="21" t="s">
        <v>1522</v>
      </c>
      <c r="B34" s="22" t="s">
        <v>1523</v>
      </c>
    </row>
    <row r="35" spans="1:2" ht="13.5" customHeight="1">
      <c r="A35" s="21" t="s">
        <v>1524</v>
      </c>
      <c r="B35" s="22" t="s">
        <v>1525</v>
      </c>
    </row>
    <row r="36" spans="1:2" ht="13.5" customHeight="1">
      <c r="A36" s="21" t="s">
        <v>1526</v>
      </c>
      <c r="B36" s="22" t="s">
        <v>1527</v>
      </c>
    </row>
    <row r="37" spans="1:2" ht="13.5" customHeight="1">
      <c r="A37" s="21" t="s">
        <v>1528</v>
      </c>
      <c r="B37" s="22" t="s">
        <v>1529</v>
      </c>
    </row>
    <row r="38" spans="1:2" ht="13.5" customHeight="1">
      <c r="A38" s="21" t="s">
        <v>1530</v>
      </c>
      <c r="B38" s="22" t="s">
        <v>1531</v>
      </c>
    </row>
    <row r="39" spans="1:2" ht="13.5" customHeight="1">
      <c r="A39" s="21" t="s">
        <v>1532</v>
      </c>
      <c r="B39" s="22" t="s">
        <v>1533</v>
      </c>
    </row>
    <row r="40" spans="1:2" ht="12" customHeight="1">
      <c r="A40" s="28"/>
      <c r="B40" s="29"/>
    </row>
    <row r="41" spans="1:2" s="2" customFormat="1" ht="27" customHeight="1">
      <c r="A41" s="401" t="s">
        <v>1434</v>
      </c>
      <c r="B41" s="402"/>
    </row>
    <row r="42" spans="1:2" ht="2.25" customHeight="1">
      <c r="A42" s="30"/>
      <c r="B42" s="31"/>
    </row>
    <row r="43" spans="1:2" ht="13.5" customHeight="1">
      <c r="A43" s="79" t="s">
        <v>1435</v>
      </c>
      <c r="B43" s="22" t="s">
        <v>1438</v>
      </c>
    </row>
    <row r="44" spans="1:2" ht="13.5" customHeight="1">
      <c r="A44" s="79" t="s">
        <v>1436</v>
      </c>
      <c r="B44" s="22" t="s">
        <v>1437</v>
      </c>
    </row>
    <row r="45" spans="1:2" s="2" customFormat="1" ht="27" customHeight="1">
      <c r="A45" s="401" t="s">
        <v>2</v>
      </c>
      <c r="B45" s="402"/>
    </row>
    <row r="46" spans="1:2" ht="2.25" customHeight="1">
      <c r="A46" s="30"/>
      <c r="B46" s="31"/>
    </row>
    <row r="47" spans="1:2" ht="13.5" customHeight="1">
      <c r="A47" s="79" t="s">
        <v>55</v>
      </c>
      <c r="B47" s="22" t="s">
        <v>3</v>
      </c>
    </row>
    <row r="48" spans="1:2">
      <c r="B48" s="32"/>
    </row>
  </sheetData>
  <mergeCells count="3">
    <mergeCell ref="A45:B45"/>
    <mergeCell ref="A8:B8"/>
    <mergeCell ref="A41:B41"/>
  </mergeCells>
  <phoneticPr fontId="0" type="noConversion"/>
  <hyperlinks>
    <hyperlink ref="B6" location="'ATR-R1'!A1" display="Accidentes que han causado baja en el periodo de referencia …"/>
    <hyperlink ref="B18" location="'ATR-A3'!A1" display="Por sexo y edad del trabajador accidentado"/>
    <hyperlink ref="B22" location="'ATR-A5'!A1" display="Por tipo de lugar donde se encontraba el trabajador accidentado"/>
    <hyperlink ref="B26" location="'ATR-A7'!A1" display="Por desviación que produjo el accidente"/>
    <hyperlink ref="B30" location="'ATR-A9'!A1" display="Por descripción de la lesión"/>
    <hyperlink ref="B11" location="'ATR-A2.1'!A1" display="Accidentes en jornada de trabajo: Por sector, sección y división de actividad económica. Total"/>
    <hyperlink ref="B20" location="'ATR-A4'!A1" display="Por grandes grupos de ocupación"/>
    <hyperlink ref="B24" location="'ATR-A6'!A1" display="Por actividad física específica que desempeñaba el trabajador accidentado"/>
    <hyperlink ref="B28" location="'ATR-A8'!A1" display="Por forma o contacto que produjo la lesión"/>
    <hyperlink ref="B47" location="'ATR-FN'!A1" display="Fuentes y notas explicativas"/>
    <hyperlink ref="B19" location="'ATR-A3_II'!A1" display="Accidentes In Intinere: Por sexo y edad del trabajador accidentado"/>
    <hyperlink ref="B21" location="'ATR-A4_II'!A1" display="Accidentes In Intinere: Por grandes grupos de ocupación"/>
    <hyperlink ref="B23" location="'ATR-A5_II'!Área_de_impresión" display="Accidentes In Intinere: Por tipo de lugar donde se encontraba el trabajador accidentado"/>
    <hyperlink ref="B25" location="'ATR-A6_II'!Área_de_impresión" display="Accidentes In Intinere: Por actividad física específica que desempeñaba el trabajador accidentado"/>
    <hyperlink ref="B27" location="'ATR-A7_II'!A1" display="Accidentes In Intinere: Por desviación que produjo el accidente"/>
    <hyperlink ref="B29" location="'ATR-A8_II'!Área_de_impresión" display="Accidentes In Intinere: Por forma o contacto que produjo la lesión"/>
    <hyperlink ref="B31" location="'ATR-A9_II'!Área_de_impresión" display="Accidentes In Intinere: Por descripción de la lesión"/>
    <hyperlink ref="B17" location="'ATR-A2_II'!A1" display="Accidentes In Intinere: Por sector, sección y división de actividad económica"/>
    <hyperlink ref="B43" location="TAS!A1" display="Clasificación contenida en Orden TAS/2926/2002, de 19 de noviembre"/>
    <hyperlink ref="B13" location="'ATR-A2.2'!A1" display="Accidentes en jornada de trabajo: Por sector, sección y división de actividad económica. Asalariados"/>
    <hyperlink ref="B15" location="'ATR-A2.3'!A1" display="Accidentes en jornada de trabajo: Por sector, sección y división de actividad económica. Trabajadores por cuenta propia"/>
    <hyperlink ref="B10" location="'ATR-R1'!A1" display="Accidetes de trabajo con baja"/>
    <hyperlink ref="B44" location="CNO11!A1" display="Clasifiocación Nacional de Ocupaciones"/>
    <hyperlink ref="B32" location="'ATR-A10'!A1" display="Por parte del cuerpo lesionada"/>
    <hyperlink ref="B33" location="'ATR-A10_II'!A1" display="Accidentes In Intinere: Por parte del cuerpo lesionada"/>
    <hyperlink ref="B34" location="'ATR-A11'!A1" display="Accidentes en jornada de trabajo según tipo de contrato del accidentado"/>
    <hyperlink ref="B35" location="'ATR-A11_II'!A1" display="Accidentes In Intinere según tipo de contrato del accidentado"/>
    <hyperlink ref="B36" location="'ATR-A12'!A1" display="Accidentes en jornada de trabajo según antigüedad del accidentado en la empresa"/>
    <hyperlink ref="B37" location="'ATR-A12_II'!A1" display="Accidentes In Intinere según antigüedad del accidentado en la empresa"/>
    <hyperlink ref="B38" location="'ATR-A13'!A1" display="Accidentes en jornada de trabajo según relación laboral del accidentado"/>
    <hyperlink ref="B39" location="'ATR-A13_II'!A1" display="Accidentes In Intinere según relación laboral del accidentado"/>
    <hyperlink ref="B12" location="'ATR-I2.1'!A1" display="Por sector y sección de actividad económica. Total"/>
    <hyperlink ref="B14" location="'ATR-I2.2'!A1" display="Por sector y sección de actividad económica. Asalariados"/>
    <hyperlink ref="B16" location="'ATR-I2.3'!A1" display="Por sector y sección de actividad económica. Trabajadores por cuenta propia"/>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I208"/>
  <sheetViews>
    <sheetView topLeftCell="A52" zoomScaleNormal="100" workbookViewId="0">
      <selection activeCell="H67" sqref="H67"/>
    </sheetView>
  </sheetViews>
  <sheetFormatPr baseColWidth="10" defaultColWidth="11.42578125" defaultRowHeight="12.75"/>
  <cols>
    <col min="1" max="1" width="3.28515625" style="140" customWidth="1"/>
    <col min="2" max="2" width="67" style="59" customWidth="1"/>
    <col min="3" max="3" width="9.7109375" style="59" customWidth="1"/>
    <col min="4" max="4" width="9.28515625" style="11" customWidth="1"/>
    <col min="5" max="5" width="12.28515625" style="11" customWidth="1"/>
    <col min="6" max="6" width="12.5703125" style="11" customWidth="1"/>
    <col min="7" max="7" width="16.42578125" style="11" customWidth="1"/>
    <col min="8" max="16384" width="11.42578125" style="11"/>
  </cols>
  <sheetData>
    <row r="1" spans="1:7" s="2" customFormat="1" ht="15.75" customHeight="1">
      <c r="A1" s="411" t="s">
        <v>32</v>
      </c>
      <c r="B1" s="411"/>
      <c r="C1" s="411"/>
      <c r="D1" s="411"/>
      <c r="E1" s="411"/>
    </row>
    <row r="2" spans="1:7" s="2" customFormat="1" ht="5.25" customHeight="1">
      <c r="A2" s="108"/>
      <c r="B2" s="45"/>
      <c r="C2" s="45"/>
      <c r="D2" s="1"/>
      <c r="E2" s="1"/>
      <c r="F2" s="1"/>
    </row>
    <row r="3" spans="1:7" s="2" customFormat="1" ht="15" customHeight="1">
      <c r="A3" s="109" t="s">
        <v>1462</v>
      </c>
      <c r="B3" s="40"/>
      <c r="C3" s="40"/>
      <c r="D3" s="4"/>
      <c r="E3" s="4"/>
      <c r="G3" s="227" t="s">
        <v>99</v>
      </c>
    </row>
    <row r="4" spans="1:7" s="2" customFormat="1" ht="15" customHeight="1">
      <c r="A4" s="110"/>
      <c r="B4" s="41"/>
      <c r="C4" s="41"/>
      <c r="D4" s="5"/>
      <c r="E4" s="5"/>
      <c r="F4" s="5"/>
    </row>
    <row r="5" spans="1:7" s="8" customFormat="1" ht="6" customHeight="1">
      <c r="A5" s="111"/>
      <c r="B5" s="47"/>
      <c r="C5" s="47"/>
      <c r="D5" s="7"/>
      <c r="E5" s="7"/>
      <c r="F5" s="7"/>
    </row>
    <row r="6" spans="1:7" s="8" customFormat="1" ht="15" customHeight="1" thickBot="1">
      <c r="A6" s="407" t="s">
        <v>1966</v>
      </c>
      <c r="B6" s="408"/>
      <c r="C6" s="408"/>
      <c r="D6" s="112"/>
      <c r="E6" s="112"/>
      <c r="F6" s="113"/>
    </row>
    <row r="7" spans="1:7" s="2" customFormat="1" ht="31.5" customHeight="1">
      <c r="A7" s="43"/>
      <c r="B7" s="43"/>
      <c r="C7" s="409" t="s">
        <v>1463</v>
      </c>
      <c r="D7" s="409"/>
      <c r="E7" s="410" t="s">
        <v>1464</v>
      </c>
      <c r="F7" s="410"/>
    </row>
    <row r="8" spans="1:7" s="2" customFormat="1" ht="15.75" customHeight="1" thickBot="1">
      <c r="A8" s="114"/>
      <c r="B8" s="114"/>
      <c r="C8" s="115">
        <v>2025</v>
      </c>
      <c r="D8" s="115">
        <v>2026</v>
      </c>
      <c r="E8" s="116" t="s">
        <v>1465</v>
      </c>
      <c r="F8" s="116" t="s">
        <v>1466</v>
      </c>
    </row>
    <row r="9" spans="1:7" s="8" customFormat="1" ht="24.95" customHeight="1">
      <c r="A9" s="117" t="s">
        <v>1467</v>
      </c>
      <c r="B9" s="51"/>
      <c r="D9" s="118"/>
      <c r="E9" s="118"/>
      <c r="F9" s="118"/>
    </row>
    <row r="10" spans="1:7" s="8" customFormat="1" ht="24.95" customHeight="1">
      <c r="A10" s="175" t="s">
        <v>1492</v>
      </c>
      <c r="C10" s="299">
        <f>SUM(C11:C12)</f>
        <v>3173</v>
      </c>
      <c r="D10" s="299">
        <f>SUM(D11:D12)</f>
        <v>3201</v>
      </c>
      <c r="E10" s="299">
        <f>D10-C10</f>
        <v>28</v>
      </c>
      <c r="F10" s="301">
        <f>((D10/C10)-1)</f>
        <v>8.8244563504569218E-3</v>
      </c>
    </row>
    <row r="11" spans="1:7" s="8" customFormat="1" ht="15" customHeight="1">
      <c r="A11" s="119"/>
      <c r="B11" s="120" t="s">
        <v>1468</v>
      </c>
      <c r="C11" s="300">
        <v>2852</v>
      </c>
      <c r="D11" s="299">
        <f>'ATR-A2.1'!F9</f>
        <v>2923</v>
      </c>
      <c r="E11" s="299">
        <f>D11-C11</f>
        <v>71</v>
      </c>
      <c r="F11" s="301">
        <f t="shared" ref="F11:F15" si="0">((D11/C11)-1)</f>
        <v>2.4894810659186639E-2</v>
      </c>
    </row>
    <row r="12" spans="1:7" s="8" customFormat="1" ht="15" customHeight="1">
      <c r="A12" s="119"/>
      <c r="B12" s="120" t="s">
        <v>1469</v>
      </c>
      <c r="C12" s="300">
        <v>321</v>
      </c>
      <c r="D12" s="299">
        <f>'ATR-A2_II'!F9</f>
        <v>278</v>
      </c>
      <c r="E12" s="299">
        <f>D12-C12</f>
        <v>-43</v>
      </c>
      <c r="F12" s="301">
        <f t="shared" si="0"/>
        <v>-0.13395638629283491</v>
      </c>
    </row>
    <row r="13" spans="1:7" s="8" customFormat="1" ht="8.4499999999999993" customHeight="1">
      <c r="A13" s="119"/>
      <c r="B13" s="120"/>
      <c r="C13" s="300"/>
      <c r="D13" s="272"/>
      <c r="E13" s="299"/>
      <c r="F13" s="301"/>
    </row>
    <row r="14" spans="1:7" s="8" customFormat="1" ht="15" customHeight="1">
      <c r="A14" s="119"/>
      <c r="B14" s="120" t="s">
        <v>1546</v>
      </c>
      <c r="C14" s="300">
        <v>2683</v>
      </c>
      <c r="D14" s="300">
        <f>'ATR-A2.2'!F9</f>
        <v>2765</v>
      </c>
      <c r="E14" s="299">
        <f>D14-C14</f>
        <v>82</v>
      </c>
      <c r="F14" s="301">
        <f t="shared" si="0"/>
        <v>3.0562802832650116E-2</v>
      </c>
    </row>
    <row r="15" spans="1:7" s="8" customFormat="1" ht="15" customHeight="1">
      <c r="A15" s="119"/>
      <c r="B15" s="120" t="s">
        <v>1547</v>
      </c>
      <c r="C15" s="300">
        <v>169</v>
      </c>
      <c r="D15" s="300">
        <f>D11-D14</f>
        <v>158</v>
      </c>
      <c r="E15" s="299">
        <f>D15-C15</f>
        <v>-11</v>
      </c>
      <c r="F15" s="301">
        <f t="shared" si="0"/>
        <v>-6.5088757396449703E-2</v>
      </c>
    </row>
    <row r="16" spans="1:7" s="8" customFormat="1" ht="9.9499999999999993" customHeight="1">
      <c r="A16" s="122"/>
      <c r="B16" s="54"/>
      <c r="C16" s="276"/>
      <c r="D16" s="273"/>
      <c r="E16" s="274"/>
      <c r="F16" s="274"/>
    </row>
    <row r="17" spans="1:7" s="8" customFormat="1" ht="15" customHeight="1">
      <c r="A17" s="123" t="s">
        <v>1470</v>
      </c>
      <c r="B17" s="54"/>
      <c r="C17" s="276"/>
      <c r="D17" s="273"/>
      <c r="E17" s="274"/>
      <c r="F17" s="274"/>
    </row>
    <row r="18" spans="1:7" s="8" customFormat="1" ht="15" customHeight="1">
      <c r="A18" s="123" t="s">
        <v>1471</v>
      </c>
      <c r="B18" s="54"/>
      <c r="C18" s="276"/>
      <c r="D18" s="273"/>
      <c r="E18" s="274"/>
      <c r="F18" s="274"/>
    </row>
    <row r="19" spans="1:7" s="8" customFormat="1" ht="15" customHeight="1">
      <c r="A19" s="122"/>
      <c r="B19" s="54" t="s">
        <v>34</v>
      </c>
      <c r="C19" s="302">
        <v>2814</v>
      </c>
      <c r="D19" s="302">
        <f>'ATR-A2.1'!C9</f>
        <v>2890</v>
      </c>
      <c r="E19" s="299">
        <f>D19-C19</f>
        <v>76</v>
      </c>
      <c r="F19" s="301">
        <f>((D19/C19)-1)</f>
        <v>2.7007818052594113E-2</v>
      </c>
    </row>
    <row r="20" spans="1:7" s="8" customFormat="1" ht="15" customHeight="1">
      <c r="A20" s="122"/>
      <c r="B20" s="54" t="s">
        <v>35</v>
      </c>
      <c r="C20" s="306">
        <v>33</v>
      </c>
      <c r="D20" s="302">
        <f>'ATR-A2.1'!D9</f>
        <v>30</v>
      </c>
      <c r="E20" s="299">
        <f>D20-C20</f>
        <v>-3</v>
      </c>
      <c r="F20" s="301">
        <f t="shared" ref="F20:F21" si="1">((D20/C20)-1)</f>
        <v>-9.0909090909090939E-2</v>
      </c>
    </row>
    <row r="21" spans="1:7" s="8" customFormat="1" ht="15" customHeight="1">
      <c r="A21" s="122"/>
      <c r="B21" s="54" t="s">
        <v>1472</v>
      </c>
      <c r="C21" s="306">
        <v>5</v>
      </c>
      <c r="D21" s="302">
        <f>'ATR-A2.1'!E9</f>
        <v>3</v>
      </c>
      <c r="E21" s="299">
        <f>D21-C21</f>
        <v>-2</v>
      </c>
      <c r="F21" s="301">
        <f t="shared" si="1"/>
        <v>-0.4</v>
      </c>
    </row>
    <row r="22" spans="1:7" s="8" customFormat="1" ht="9.9499999999999993" customHeight="1">
      <c r="A22" s="123"/>
      <c r="B22" s="52"/>
      <c r="C22" s="276"/>
      <c r="D22" s="273"/>
      <c r="E22" s="274"/>
      <c r="F22" s="274"/>
    </row>
    <row r="23" spans="1:7" s="80" customFormat="1" ht="15" customHeight="1">
      <c r="A23" s="124" t="s">
        <v>1473</v>
      </c>
      <c r="B23" s="125"/>
      <c r="C23" s="276"/>
      <c r="D23" s="273"/>
      <c r="E23" s="274"/>
      <c r="F23" s="274"/>
    </row>
    <row r="24" spans="1:7" s="80" customFormat="1" ht="15" customHeight="1">
      <c r="A24" s="126"/>
      <c r="B24" s="127" t="s">
        <v>1474</v>
      </c>
      <c r="C24" s="302">
        <v>1968</v>
      </c>
      <c r="D24" s="302">
        <f>'ATR-A3'!E22</f>
        <v>2013</v>
      </c>
      <c r="E24" s="299">
        <f>D24-C24</f>
        <v>45</v>
      </c>
      <c r="F24" s="301">
        <f>((D24/C24)-1)</f>
        <v>2.2865853658536661E-2</v>
      </c>
      <c r="G24" s="121"/>
    </row>
    <row r="25" spans="1:7" s="80" customFormat="1" ht="15" customHeight="1">
      <c r="A25" s="126"/>
      <c r="B25" s="128" t="s">
        <v>1475</v>
      </c>
      <c r="C25" s="306">
        <v>884</v>
      </c>
      <c r="D25" s="302">
        <f>'ATR-A3'!E35</f>
        <v>910</v>
      </c>
      <c r="E25" s="299">
        <f>D25-C25</f>
        <v>26</v>
      </c>
      <c r="F25" s="301">
        <f>((D25/C25)-1)</f>
        <v>2.9411764705882248E-2</v>
      </c>
      <c r="G25" s="118"/>
    </row>
    <row r="26" spans="1:7" s="80" customFormat="1" ht="9.9499999999999993" customHeight="1">
      <c r="A26" s="123"/>
      <c r="B26" s="52"/>
      <c r="C26" s="276"/>
      <c r="D26" s="273"/>
      <c r="E26" s="274"/>
      <c r="F26" s="274"/>
    </row>
    <row r="27" spans="1:7" s="80" customFormat="1" ht="15" customHeight="1">
      <c r="A27" s="124" t="s">
        <v>1476</v>
      </c>
      <c r="B27" s="129"/>
      <c r="C27" s="276"/>
      <c r="D27" s="273"/>
      <c r="E27" s="274"/>
      <c r="F27" s="274"/>
    </row>
    <row r="28" spans="1:7" s="80" customFormat="1" ht="15" customHeight="1">
      <c r="A28" s="123"/>
      <c r="B28" s="128" t="s">
        <v>1882</v>
      </c>
      <c r="C28" s="306">
        <v>920</v>
      </c>
      <c r="D28" s="306">
        <v>859</v>
      </c>
      <c r="E28" s="299">
        <f>D28-C28</f>
        <v>-61</v>
      </c>
      <c r="F28" s="301">
        <f>((D28/C28)-1)</f>
        <v>-6.6304347826086962E-2</v>
      </c>
      <c r="G28" s="95"/>
    </row>
    <row r="29" spans="1:7" s="80" customFormat="1" ht="15" customHeight="1">
      <c r="A29" s="126"/>
      <c r="B29" s="128" t="s">
        <v>1620</v>
      </c>
      <c r="C29" s="306">
        <v>712</v>
      </c>
      <c r="D29" s="306">
        <v>764</v>
      </c>
      <c r="E29" s="299">
        <f>D29-C29</f>
        <v>52</v>
      </c>
      <c r="F29" s="301">
        <f t="shared" ref="F29:F32" si="2">((D29/C29)-1)</f>
        <v>7.3033707865168607E-2</v>
      </c>
      <c r="G29" s="95"/>
    </row>
    <row r="30" spans="1:7" s="80" customFormat="1" ht="15" customHeight="1">
      <c r="A30" s="126"/>
      <c r="B30" s="128" t="s">
        <v>1621</v>
      </c>
      <c r="C30" s="306">
        <v>550</v>
      </c>
      <c r="D30" s="306">
        <v>629</v>
      </c>
      <c r="E30" s="299">
        <f>D30-C30</f>
        <v>79</v>
      </c>
      <c r="F30" s="301">
        <f t="shared" si="2"/>
        <v>0.14363636363636356</v>
      </c>
    </row>
    <row r="31" spans="1:7" s="80" customFormat="1" ht="15" customHeight="1">
      <c r="A31" s="126"/>
      <c r="B31" s="128" t="s">
        <v>1477</v>
      </c>
      <c r="C31" s="306">
        <v>361</v>
      </c>
      <c r="D31" s="306">
        <v>349</v>
      </c>
      <c r="E31" s="299">
        <f>D31-C31</f>
        <v>-12</v>
      </c>
      <c r="F31" s="301">
        <f t="shared" si="2"/>
        <v>-3.3240997229916913E-2</v>
      </c>
    </row>
    <row r="32" spans="1:7" s="80" customFormat="1" ht="15" customHeight="1">
      <c r="A32" s="126"/>
      <c r="B32" s="128" t="s">
        <v>1478</v>
      </c>
      <c r="C32" s="306">
        <v>309</v>
      </c>
      <c r="D32" s="306">
        <f>D11-SUM(D28:D31)</f>
        <v>322</v>
      </c>
      <c r="E32" s="299">
        <f>D32-C32</f>
        <v>13</v>
      </c>
      <c r="F32" s="301">
        <f t="shared" si="2"/>
        <v>4.2071197411003292E-2</v>
      </c>
      <c r="G32" s="258"/>
    </row>
    <row r="33" spans="1:7" s="80" customFormat="1" ht="9.9499999999999993" customHeight="1">
      <c r="A33" s="126"/>
      <c r="B33" s="128"/>
      <c r="C33" s="306"/>
      <c r="D33" s="273"/>
      <c r="E33" s="274"/>
      <c r="F33" s="274"/>
    </row>
    <row r="34" spans="1:7" s="80" customFormat="1" ht="15" customHeight="1">
      <c r="A34" s="124" t="s">
        <v>1479</v>
      </c>
      <c r="B34" s="128"/>
      <c r="C34" s="306"/>
      <c r="D34" s="273"/>
      <c r="E34" s="274"/>
      <c r="F34" s="274"/>
    </row>
    <row r="35" spans="1:7" s="80" customFormat="1" ht="15" customHeight="1">
      <c r="A35" s="126"/>
      <c r="B35" s="128" t="s">
        <v>1480</v>
      </c>
      <c r="C35" s="305">
        <v>162</v>
      </c>
      <c r="D35" s="299">
        <f>'ATR-I2.1'!D18</f>
        <v>143</v>
      </c>
      <c r="E35" s="299">
        <f t="shared" ref="E35:E46" si="3">D35-C35</f>
        <v>-19</v>
      </c>
      <c r="F35" s="301">
        <f t="shared" ref="F35:F46" si="4">((D35/C35)-1)</f>
        <v>-0.11728395061728392</v>
      </c>
    </row>
    <row r="36" spans="1:7" s="80" customFormat="1" ht="15" customHeight="1">
      <c r="A36" s="126"/>
      <c r="B36" s="128" t="s">
        <v>1481</v>
      </c>
      <c r="C36" s="305">
        <v>6</v>
      </c>
      <c r="D36" s="299">
        <f>'ATR-I2.1'!D19</f>
        <v>4</v>
      </c>
      <c r="E36" s="299">
        <f t="shared" si="3"/>
        <v>-2</v>
      </c>
      <c r="F36" s="301">
        <f t="shared" si="4"/>
        <v>-0.33333333333333337</v>
      </c>
    </row>
    <row r="37" spans="1:7" s="80" customFormat="1" ht="15" customHeight="1">
      <c r="A37" s="126"/>
      <c r="B37" s="128" t="s">
        <v>1482</v>
      </c>
      <c r="C37" s="305">
        <v>855</v>
      </c>
      <c r="D37" s="299">
        <f>'ATR-I2.1'!D20</f>
        <v>849</v>
      </c>
      <c r="E37" s="299">
        <f t="shared" si="3"/>
        <v>-6</v>
      </c>
      <c r="F37" s="301">
        <f t="shared" si="4"/>
        <v>-7.0175438596491446E-3</v>
      </c>
    </row>
    <row r="38" spans="1:7" s="80" customFormat="1" ht="15" customHeight="1">
      <c r="A38" s="126"/>
      <c r="B38" s="128" t="s">
        <v>1483</v>
      </c>
      <c r="C38" s="305">
        <v>49</v>
      </c>
      <c r="D38" s="299">
        <f>'ATR-I2.1'!D22</f>
        <v>47</v>
      </c>
      <c r="E38" s="299">
        <f t="shared" si="3"/>
        <v>-2</v>
      </c>
      <c r="F38" s="301">
        <f t="shared" si="4"/>
        <v>-4.081632653061229E-2</v>
      </c>
      <c r="G38" s="258"/>
    </row>
    <row r="39" spans="1:7" s="80" customFormat="1" ht="15" customHeight="1">
      <c r="A39" s="126"/>
      <c r="B39" s="128" t="s">
        <v>1484</v>
      </c>
      <c r="C39" s="305">
        <v>408</v>
      </c>
      <c r="D39" s="299">
        <f>'ATR-I2.1'!D23</f>
        <v>412</v>
      </c>
      <c r="E39" s="299">
        <f t="shared" si="3"/>
        <v>4</v>
      </c>
      <c r="F39" s="301">
        <f t="shared" si="4"/>
        <v>9.8039215686274161E-3</v>
      </c>
    </row>
    <row r="40" spans="1:7" s="80" customFormat="1" ht="15" customHeight="1">
      <c r="A40" s="126"/>
      <c r="B40" s="128" t="s">
        <v>1669</v>
      </c>
      <c r="C40" s="305">
        <v>303</v>
      </c>
      <c r="D40" s="299">
        <f>'ATR-I2.1'!D24</f>
        <v>262</v>
      </c>
      <c r="E40" s="299">
        <f t="shared" si="3"/>
        <v>-41</v>
      </c>
      <c r="F40" s="301">
        <f t="shared" si="4"/>
        <v>-0.13531353135313529</v>
      </c>
    </row>
    <row r="41" spans="1:7" s="80" customFormat="1" ht="15" customHeight="1">
      <c r="A41" s="126"/>
      <c r="B41" s="127" t="s">
        <v>1485</v>
      </c>
      <c r="C41" s="305">
        <v>145</v>
      </c>
      <c r="D41" s="299">
        <f>'ATR-I2.1'!D25</f>
        <v>159</v>
      </c>
      <c r="E41" s="299">
        <f t="shared" si="3"/>
        <v>14</v>
      </c>
      <c r="F41" s="301">
        <f t="shared" si="4"/>
        <v>9.6551724137931005E-2</v>
      </c>
    </row>
    <row r="42" spans="1:7" s="80" customFormat="1" ht="15" customHeight="1">
      <c r="A42" s="126"/>
      <c r="B42" s="128" t="s">
        <v>1486</v>
      </c>
      <c r="C42" s="305">
        <v>173</v>
      </c>
      <c r="D42" s="299">
        <f>'ATR-I2.1'!D26</f>
        <v>180</v>
      </c>
      <c r="E42" s="299">
        <f t="shared" si="3"/>
        <v>7</v>
      </c>
      <c r="F42" s="301">
        <f t="shared" si="4"/>
        <v>4.0462427745664664E-2</v>
      </c>
    </row>
    <row r="43" spans="1:7" s="298" customFormat="1" ht="15" customHeight="1">
      <c r="A43" s="479"/>
      <c r="B43" s="128" t="s">
        <v>1487</v>
      </c>
      <c r="C43" s="305">
        <v>257</v>
      </c>
      <c r="D43" s="305">
        <f>'ATR-I2.1'!D31</f>
        <v>281</v>
      </c>
      <c r="E43" s="299">
        <f t="shared" si="3"/>
        <v>24</v>
      </c>
      <c r="F43" s="301">
        <f t="shared" si="4"/>
        <v>9.3385214007781991E-2</v>
      </c>
    </row>
    <row r="44" spans="1:7" s="80" customFormat="1" ht="15" customHeight="1">
      <c r="A44" s="126"/>
      <c r="B44" s="128" t="s">
        <v>1488</v>
      </c>
      <c r="C44" s="305">
        <v>107</v>
      </c>
      <c r="D44" s="299">
        <f>'ATR-I2.1'!D32</f>
        <v>114</v>
      </c>
      <c r="E44" s="299">
        <f t="shared" si="3"/>
        <v>7</v>
      </c>
      <c r="F44" s="301">
        <f t="shared" si="4"/>
        <v>6.5420560747663448E-2</v>
      </c>
    </row>
    <row r="45" spans="1:7" s="80" customFormat="1" ht="15" customHeight="1">
      <c r="A45" s="126"/>
      <c r="B45" s="57" t="s">
        <v>1489</v>
      </c>
      <c r="C45" s="305">
        <v>259</v>
      </c>
      <c r="D45" s="299">
        <f>'ATR-I2.1'!D34</f>
        <v>234</v>
      </c>
      <c r="E45" s="299">
        <f t="shared" si="3"/>
        <v>-25</v>
      </c>
      <c r="F45" s="301">
        <f t="shared" si="4"/>
        <v>-9.6525096525096554E-2</v>
      </c>
    </row>
    <row r="46" spans="1:7" s="80" customFormat="1" ht="15" customHeight="1">
      <c r="A46" s="126"/>
      <c r="B46" s="128" t="s">
        <v>1490</v>
      </c>
      <c r="C46" s="299">
        <f>C11-SUM(C35:C45)</f>
        <v>128</v>
      </c>
      <c r="D46" s="299">
        <f>D11-SUM(D35:D45)</f>
        <v>238</v>
      </c>
      <c r="E46" s="299">
        <f t="shared" si="3"/>
        <v>110</v>
      </c>
      <c r="F46" s="301">
        <f t="shared" si="4"/>
        <v>0.859375</v>
      </c>
    </row>
    <row r="47" spans="1:7" s="80" customFormat="1" ht="9.9499999999999993" customHeight="1">
      <c r="A47" s="126"/>
      <c r="B47" s="128"/>
      <c r="C47" s="306"/>
      <c r="D47" s="273"/>
      <c r="E47" s="274"/>
      <c r="F47" s="274"/>
    </row>
    <row r="48" spans="1:7" s="80" customFormat="1" ht="15" customHeight="1">
      <c r="A48" s="123" t="s">
        <v>1491</v>
      </c>
      <c r="B48" s="52"/>
      <c r="C48" s="306"/>
      <c r="D48" s="273"/>
      <c r="E48" s="274"/>
      <c r="F48" s="274"/>
    </row>
    <row r="49" spans="1:6" s="80" customFormat="1" ht="15" customHeight="1">
      <c r="A49" s="124" t="s">
        <v>1479</v>
      </c>
      <c r="B49" s="128"/>
      <c r="C49" s="306"/>
      <c r="D49" s="273"/>
      <c r="E49" s="274"/>
      <c r="F49" s="274"/>
    </row>
    <row r="50" spans="1:6" s="80" customFormat="1" ht="15" customHeight="1">
      <c r="A50" s="123"/>
      <c r="B50" s="120" t="s">
        <v>1492</v>
      </c>
      <c r="C50" s="399">
        <v>260.7681138748386</v>
      </c>
      <c r="D50" s="307">
        <f>'ATR-I2.1'!I9</f>
        <v>263.27071759509448</v>
      </c>
      <c r="E50" s="299">
        <f>D50-C50</f>
        <v>2.5026037202558769</v>
      </c>
      <c r="F50" s="301">
        <f t="shared" ref="F50:F68" si="5">((D50/C50)-1)</f>
        <v>9.5970465217884993E-3</v>
      </c>
    </row>
    <row r="51" spans="1:6" s="80" customFormat="1" ht="15" customHeight="1">
      <c r="A51" s="126"/>
      <c r="B51" s="127" t="s">
        <v>1665</v>
      </c>
      <c r="C51" s="399">
        <v>283.06832081076357</v>
      </c>
      <c r="D51" s="307">
        <f>'ATR-I2.1'!I18</f>
        <v>244.3609022556391</v>
      </c>
      <c r="E51" s="299">
        <f t="shared" ref="E51:E68" si="6">D51-C51</f>
        <v>-38.707418555124463</v>
      </c>
      <c r="F51" s="301">
        <f t="shared" si="5"/>
        <v>-0.13674231875986254</v>
      </c>
    </row>
    <row r="52" spans="1:6" s="80" customFormat="1" ht="15" customHeight="1">
      <c r="A52" s="126"/>
      <c r="B52" s="127" t="s">
        <v>1922</v>
      </c>
      <c r="C52" s="399">
        <v>664.45182724252493</v>
      </c>
      <c r="D52" s="307">
        <f>'ATR-I2.1'!I19</f>
        <v>434.78260869565219</v>
      </c>
      <c r="E52" s="299">
        <f t="shared" si="6"/>
        <v>-229.66921854687274</v>
      </c>
      <c r="F52" s="301">
        <f t="shared" si="5"/>
        <v>-0.34565217391304348</v>
      </c>
    </row>
    <row r="53" spans="1:6" s="80" customFormat="1" ht="15" customHeight="1">
      <c r="A53" s="126"/>
      <c r="B53" s="127" t="s">
        <v>1666</v>
      </c>
      <c r="C53" s="399">
        <v>427.71171730006353</v>
      </c>
      <c r="D53" s="307">
        <f>'ATR-I2.1'!I20</f>
        <v>431.91160310935658</v>
      </c>
      <c r="E53" s="299">
        <f t="shared" si="6"/>
        <v>4.1998858092930504</v>
      </c>
      <c r="F53" s="301">
        <f t="shared" si="5"/>
        <v>9.8194312650701221E-3</v>
      </c>
    </row>
    <row r="54" spans="1:6" s="80" customFormat="1" ht="15" customHeight="1">
      <c r="A54" s="123"/>
      <c r="B54" s="120" t="s">
        <v>1963</v>
      </c>
      <c r="C54" s="399">
        <v>514.43569553805776</v>
      </c>
      <c r="D54" s="307">
        <f>'ATR-I2.1'!I21</f>
        <v>130.89005235602096</v>
      </c>
      <c r="E54" s="299">
        <f t="shared" si="6"/>
        <v>-383.54564318203677</v>
      </c>
      <c r="F54" s="301">
        <f t="shared" si="5"/>
        <v>-0.74556576557324505</v>
      </c>
    </row>
    <row r="55" spans="1:6" s="80" customFormat="1" ht="15" customHeight="1">
      <c r="A55" s="126"/>
      <c r="B55" s="128" t="s">
        <v>1667</v>
      </c>
      <c r="C55" s="399">
        <v>572.67980461512548</v>
      </c>
      <c r="D55" s="307">
        <f>'ATR-I2.1'!I22</f>
        <v>485.5371900826446</v>
      </c>
      <c r="E55" s="299">
        <f t="shared" si="6"/>
        <v>-87.142614532480877</v>
      </c>
      <c r="F55" s="301">
        <f t="shared" si="5"/>
        <v>-0.15216638308215857</v>
      </c>
    </row>
    <row r="56" spans="1:6" s="80" customFormat="1" ht="15" customHeight="1">
      <c r="A56" s="126"/>
      <c r="B56" s="128" t="s">
        <v>1668</v>
      </c>
      <c r="C56" s="399">
        <v>192.51540758625072</v>
      </c>
      <c r="D56" s="307">
        <f>'ATR-I2.1'!I23</f>
        <v>566.68133802816908</v>
      </c>
      <c r="E56" s="299">
        <f t="shared" si="6"/>
        <v>374.16593044191836</v>
      </c>
      <c r="F56" s="301">
        <f t="shared" si="5"/>
        <v>1.9435635575001164</v>
      </c>
    </row>
    <row r="57" spans="1:6" s="80" customFormat="1" ht="15" customHeight="1">
      <c r="A57" s="126"/>
      <c r="B57" s="127" t="s">
        <v>1669</v>
      </c>
      <c r="C57" s="399">
        <v>339.00682689610028</v>
      </c>
      <c r="D57" s="307">
        <f>'ATR-I2.1'!I24</f>
        <v>182.715911626869</v>
      </c>
      <c r="E57" s="299">
        <f t="shared" si="6"/>
        <v>-156.29091526923128</v>
      </c>
      <c r="F57" s="301">
        <f t="shared" si="5"/>
        <v>-0.46102586399279721</v>
      </c>
    </row>
    <row r="58" spans="1:6" s="80" customFormat="1" ht="15" customHeight="1">
      <c r="A58" s="123"/>
      <c r="B58" s="120" t="s">
        <v>1670</v>
      </c>
      <c r="C58" s="399">
        <v>201.97067339123939</v>
      </c>
      <c r="D58" s="307">
        <f>'ATR-I2.1'!I25</f>
        <v>358.36639019112874</v>
      </c>
      <c r="E58" s="299">
        <f t="shared" si="6"/>
        <v>156.39571679988936</v>
      </c>
      <c r="F58" s="301">
        <f t="shared" si="5"/>
        <v>0.77434864267117476</v>
      </c>
    </row>
    <row r="59" spans="1:6" s="80" customFormat="1" ht="15" customHeight="1">
      <c r="A59" s="126"/>
      <c r="B59" s="128" t="s">
        <v>1671</v>
      </c>
      <c r="C59" s="399">
        <v>397.21178961685291</v>
      </c>
      <c r="D59" s="307">
        <f>'ATR-I2.1'!I26</f>
        <v>204.56405127738884</v>
      </c>
      <c r="E59" s="299">
        <f t="shared" si="6"/>
        <v>-192.64773833946407</v>
      </c>
      <c r="F59" s="301">
        <f t="shared" si="5"/>
        <v>-0.48500005129578461</v>
      </c>
    </row>
    <row r="60" spans="1:6" s="80" customFormat="1" ht="15" customHeight="1">
      <c r="A60" s="126"/>
      <c r="B60" s="128" t="s">
        <v>1901</v>
      </c>
      <c r="C60" s="399">
        <v>183.54918946736427</v>
      </c>
      <c r="D60" s="307">
        <f>'ATR-I2.1'!I27</f>
        <v>32.865907099035937</v>
      </c>
      <c r="E60" s="299">
        <f t="shared" si="6"/>
        <v>-150.68328236832832</v>
      </c>
      <c r="F60" s="301">
        <f t="shared" si="5"/>
        <v>-0.82094223791230836</v>
      </c>
    </row>
    <row r="61" spans="1:6" s="80" customFormat="1" ht="15" customHeight="1">
      <c r="A61" s="126"/>
      <c r="B61" s="57" t="s">
        <v>1672</v>
      </c>
      <c r="C61" s="399">
        <v>231.50424126496063</v>
      </c>
      <c r="D61" s="307">
        <f>'ATR-I2.1'!I30</f>
        <v>35.741517346549756</v>
      </c>
      <c r="E61" s="299">
        <f t="shared" si="6"/>
        <v>-195.76272391841087</v>
      </c>
      <c r="F61" s="301">
        <f t="shared" si="5"/>
        <v>-0.84561182485791708</v>
      </c>
    </row>
    <row r="62" spans="1:6" s="80" customFormat="1" ht="15" customHeight="1">
      <c r="A62" s="126"/>
      <c r="B62" s="57" t="s">
        <v>1673</v>
      </c>
      <c r="C62" s="399">
        <v>397</v>
      </c>
      <c r="D62" s="307">
        <f>'ATR-I2.1'!I31</f>
        <v>430.34795393285964</v>
      </c>
      <c r="E62" s="299">
        <f t="shared" si="6"/>
        <v>33.347953932859639</v>
      </c>
      <c r="F62" s="301">
        <f t="shared" si="5"/>
        <v>8.3999883961862976E-2</v>
      </c>
    </row>
    <row r="63" spans="1:6" s="80" customFormat="1" ht="15" customHeight="1">
      <c r="A63" s="126"/>
      <c r="B63" s="57" t="s">
        <v>1674</v>
      </c>
      <c r="C63" s="399">
        <v>184</v>
      </c>
      <c r="D63" s="307">
        <f>'ATR-I2.1'!I32</f>
        <v>195.52689352360045</v>
      </c>
      <c r="E63" s="299">
        <f t="shared" si="6"/>
        <v>11.526893523600449</v>
      </c>
      <c r="F63" s="301">
        <f t="shared" si="5"/>
        <v>6.264616045435023E-2</v>
      </c>
    </row>
    <row r="64" spans="1:6" s="80" customFormat="1" ht="15" customHeight="1">
      <c r="A64" s="126"/>
      <c r="B64" s="57" t="s">
        <v>1675</v>
      </c>
      <c r="C64" s="399">
        <v>30</v>
      </c>
      <c r="D64" s="307">
        <f>'ATR-I2.1'!I33</f>
        <v>38.404052146475131</v>
      </c>
      <c r="E64" s="299">
        <f t="shared" si="6"/>
        <v>8.4040521464751308</v>
      </c>
      <c r="F64" s="301">
        <f t="shared" si="5"/>
        <v>0.28013507154917106</v>
      </c>
    </row>
    <row r="65" spans="1:191" s="80" customFormat="1" ht="15" customHeight="1">
      <c r="A65" s="126"/>
      <c r="B65" s="57" t="s">
        <v>1676</v>
      </c>
      <c r="C65" s="399">
        <v>232</v>
      </c>
      <c r="D65" s="307">
        <f>'ATR-I2.1'!I34</f>
        <v>201.14152111126396</v>
      </c>
      <c r="E65" s="299">
        <f t="shared" si="6"/>
        <v>-30.858478888736045</v>
      </c>
      <c r="F65" s="301">
        <f t="shared" si="5"/>
        <v>-0.13301068486524159</v>
      </c>
    </row>
    <row r="66" spans="1:191" s="80" customFormat="1" ht="15" customHeight="1">
      <c r="A66" s="126"/>
      <c r="B66" s="57" t="s">
        <v>1677</v>
      </c>
      <c r="C66" s="399">
        <v>267</v>
      </c>
      <c r="D66" s="307">
        <f>'ATR-I2.1'!I35</f>
        <v>404.01090342679123</v>
      </c>
      <c r="E66" s="299">
        <f t="shared" si="6"/>
        <v>137.01090342679123</v>
      </c>
      <c r="F66" s="301">
        <f t="shared" si="5"/>
        <v>0.5131494510366712</v>
      </c>
    </row>
    <row r="67" spans="1:191" s="80" customFormat="1" ht="15" customHeight="1">
      <c r="A67" s="126"/>
      <c r="B67" s="57" t="s">
        <v>1678</v>
      </c>
      <c r="C67" s="399">
        <v>70</v>
      </c>
      <c r="D67" s="307">
        <f>'ATR-I2.1'!I36</f>
        <v>186.90644574661547</v>
      </c>
      <c r="E67" s="299">
        <f t="shared" si="6"/>
        <v>116.90644574661547</v>
      </c>
      <c r="F67" s="301">
        <f t="shared" si="5"/>
        <v>1.6700920820945067</v>
      </c>
    </row>
    <row r="68" spans="1:191" s="80" customFormat="1" ht="15" customHeight="1">
      <c r="A68" s="126"/>
      <c r="B68" s="57" t="s">
        <v>1679</v>
      </c>
      <c r="C68" s="399">
        <v>37</v>
      </c>
      <c r="D68" s="307">
        <f>'ATR-I2.1'!I37</f>
        <v>59.627059843885519</v>
      </c>
      <c r="E68" s="299">
        <f t="shared" si="6"/>
        <v>22.627059843885519</v>
      </c>
      <c r="F68" s="301">
        <f t="shared" si="5"/>
        <v>0.61154215794285194</v>
      </c>
    </row>
    <row r="69" spans="1:191" s="80" customFormat="1" ht="9.9499999999999993" customHeight="1">
      <c r="A69" s="123"/>
      <c r="B69" s="52"/>
      <c r="C69" s="276"/>
      <c r="D69" s="273"/>
      <c r="E69" s="274"/>
      <c r="F69" s="274"/>
      <c r="G69" s="130"/>
      <c r="H69" s="130"/>
      <c r="I69" s="131"/>
      <c r="J69" s="130"/>
      <c r="K69" s="131"/>
      <c r="L69" s="130"/>
      <c r="M69" s="131"/>
      <c r="N69" s="130"/>
      <c r="O69" s="131"/>
      <c r="P69" s="130"/>
      <c r="Q69" s="131"/>
      <c r="R69" s="130"/>
      <c r="S69" s="131"/>
      <c r="T69" s="130"/>
      <c r="U69" s="131"/>
      <c r="V69" s="130"/>
      <c r="W69" s="131"/>
      <c r="X69" s="130"/>
      <c r="Y69" s="131"/>
      <c r="Z69" s="130"/>
      <c r="AA69" s="131"/>
      <c r="AB69" s="130"/>
      <c r="AC69" s="131"/>
      <c r="AD69" s="130"/>
      <c r="AE69" s="131"/>
      <c r="AF69" s="130"/>
      <c r="AG69" s="131"/>
      <c r="AH69" s="130"/>
      <c r="AI69" s="131"/>
      <c r="AJ69" s="130"/>
      <c r="AK69" s="131"/>
      <c r="AL69" s="130"/>
      <c r="AM69" s="131"/>
      <c r="AN69" s="130"/>
      <c r="AO69" s="131"/>
      <c r="AP69" s="130"/>
      <c r="AQ69" s="131"/>
      <c r="AR69" s="130"/>
      <c r="AS69" s="131"/>
      <c r="AT69" s="130"/>
      <c r="AU69" s="131"/>
      <c r="AV69" s="130"/>
      <c r="AW69" s="131"/>
      <c r="AX69" s="130"/>
      <c r="AY69" s="131"/>
      <c r="AZ69" s="130"/>
      <c r="BA69" s="131"/>
      <c r="BB69" s="130"/>
      <c r="BC69" s="131"/>
      <c r="BD69" s="130"/>
      <c r="BE69" s="131"/>
      <c r="BF69" s="130"/>
      <c r="BG69" s="131"/>
      <c r="BH69" s="130"/>
      <c r="BI69" s="131"/>
      <c r="BJ69" s="130"/>
      <c r="BK69" s="131"/>
      <c r="BL69" s="130"/>
      <c r="BM69" s="131"/>
      <c r="BN69" s="130"/>
      <c r="BO69" s="131"/>
      <c r="BP69" s="130"/>
      <c r="BQ69" s="131"/>
      <c r="BR69" s="130"/>
      <c r="BS69" s="131"/>
      <c r="BT69" s="130"/>
      <c r="BU69" s="131"/>
      <c r="BV69" s="130"/>
      <c r="BW69" s="131"/>
      <c r="BX69" s="130"/>
      <c r="BY69" s="131"/>
      <c r="BZ69" s="130"/>
      <c r="CA69" s="131"/>
      <c r="CB69" s="130"/>
      <c r="CC69" s="131"/>
      <c r="CD69" s="130"/>
      <c r="CE69" s="131"/>
      <c r="CF69" s="130"/>
      <c r="CG69" s="131"/>
      <c r="CH69" s="130"/>
      <c r="CI69" s="131"/>
      <c r="CJ69" s="130"/>
      <c r="CK69" s="131"/>
      <c r="CL69" s="130"/>
      <c r="CM69" s="131"/>
      <c r="CN69" s="130"/>
      <c r="CO69" s="131"/>
      <c r="CP69" s="130"/>
      <c r="CQ69" s="131"/>
      <c r="CR69" s="130"/>
      <c r="CS69" s="131"/>
      <c r="CT69" s="130"/>
      <c r="CU69" s="131"/>
      <c r="CV69" s="130"/>
      <c r="CW69" s="131"/>
      <c r="CX69" s="130"/>
      <c r="CY69" s="131"/>
      <c r="CZ69" s="130"/>
      <c r="DA69" s="131"/>
      <c r="DB69" s="130"/>
      <c r="DC69" s="131"/>
      <c r="DD69" s="130"/>
      <c r="DE69" s="131"/>
      <c r="DF69" s="130"/>
      <c r="DG69" s="131"/>
      <c r="DH69" s="130"/>
      <c r="DI69" s="131"/>
      <c r="DJ69" s="130"/>
      <c r="DK69" s="131"/>
      <c r="DL69" s="130"/>
      <c r="DM69" s="131"/>
      <c r="DN69" s="130"/>
      <c r="DO69" s="131"/>
      <c r="DP69" s="130"/>
      <c r="DQ69" s="131"/>
      <c r="DR69" s="130"/>
      <c r="DS69" s="131"/>
      <c r="DT69" s="130"/>
      <c r="DU69" s="131"/>
      <c r="DV69" s="130"/>
      <c r="DW69" s="131"/>
      <c r="DX69" s="130"/>
      <c r="DY69" s="131"/>
      <c r="DZ69" s="130"/>
      <c r="EA69" s="131"/>
      <c r="EB69" s="130"/>
      <c r="EC69" s="131"/>
      <c r="ED69" s="130"/>
      <c r="EE69" s="131"/>
      <c r="EF69" s="130"/>
      <c r="EG69" s="131"/>
      <c r="EH69" s="130"/>
      <c r="EI69" s="131"/>
      <c r="EJ69" s="130"/>
      <c r="EK69" s="131"/>
      <c r="EL69" s="130"/>
      <c r="EM69" s="131"/>
      <c r="EN69" s="130"/>
      <c r="EO69" s="131"/>
      <c r="EP69" s="130"/>
      <c r="EQ69" s="131"/>
      <c r="ER69" s="130"/>
      <c r="ES69" s="131"/>
      <c r="ET69" s="130"/>
      <c r="EU69" s="131"/>
      <c r="EV69" s="130"/>
      <c r="EW69" s="131"/>
      <c r="EX69" s="130"/>
      <c r="EY69" s="131"/>
      <c r="EZ69" s="130"/>
      <c r="FA69" s="131"/>
      <c r="FB69" s="130"/>
      <c r="FC69" s="131"/>
      <c r="FD69" s="130"/>
      <c r="FE69" s="131"/>
      <c r="FF69" s="130"/>
      <c r="FG69" s="131"/>
      <c r="FH69" s="130"/>
      <c r="FI69" s="131"/>
      <c r="FJ69" s="130"/>
      <c r="FK69" s="131"/>
      <c r="FL69" s="130"/>
      <c r="FM69" s="131"/>
      <c r="FN69" s="130"/>
      <c r="FO69" s="131"/>
      <c r="FP69" s="130"/>
      <c r="FQ69" s="131"/>
      <c r="FR69" s="130"/>
      <c r="FS69" s="131"/>
      <c r="FT69" s="130"/>
      <c r="FU69" s="131"/>
      <c r="FV69" s="130"/>
      <c r="FW69" s="131"/>
      <c r="FX69" s="130"/>
      <c r="FY69" s="131"/>
      <c r="FZ69" s="130"/>
      <c r="GA69" s="131"/>
      <c r="GB69" s="130"/>
      <c r="GC69" s="131"/>
      <c r="GD69" s="130"/>
      <c r="GE69" s="131"/>
      <c r="GF69" s="130"/>
      <c r="GG69" s="131"/>
      <c r="GH69" s="130"/>
      <c r="GI69" s="131"/>
    </row>
    <row r="70" spans="1:191" s="80" customFormat="1" ht="15" customHeight="1">
      <c r="A70" s="124" t="s">
        <v>1493</v>
      </c>
      <c r="B70" s="128"/>
      <c r="C70" s="276"/>
      <c r="D70" s="273"/>
      <c r="E70" s="274"/>
      <c r="F70" s="274"/>
    </row>
    <row r="71" spans="1:191" s="80" customFormat="1" ht="15" customHeight="1">
      <c r="A71" s="132" t="s">
        <v>1471</v>
      </c>
      <c r="B71" s="127"/>
      <c r="C71" s="276"/>
      <c r="D71" s="273"/>
      <c r="E71" s="274"/>
      <c r="F71" s="274"/>
    </row>
    <row r="72" spans="1:191" s="80" customFormat="1" ht="15" customHeight="1">
      <c r="A72" s="133"/>
      <c r="B72" s="127" t="s">
        <v>34</v>
      </c>
      <c r="C72" s="306">
        <v>314</v>
      </c>
      <c r="D72" s="302">
        <f>'ATR-A2_II'!C9</f>
        <v>272</v>
      </c>
      <c r="E72" s="299">
        <f>D72-C72</f>
        <v>-42</v>
      </c>
      <c r="F72" s="301">
        <f>((D72/C72)-1)</f>
        <v>-0.13375796178343946</v>
      </c>
    </row>
    <row r="73" spans="1:191" s="80" customFormat="1" ht="15" customHeight="1">
      <c r="A73" s="123"/>
      <c r="B73" s="127" t="s">
        <v>35</v>
      </c>
      <c r="C73" s="306">
        <v>6</v>
      </c>
      <c r="D73" s="304">
        <f>'ATR-A2_II'!D9</f>
        <v>6</v>
      </c>
      <c r="E73" s="303">
        <f>D73-C73</f>
        <v>0</v>
      </c>
      <c r="F73" s="301">
        <f>((D73/C73)-1)</f>
        <v>0</v>
      </c>
    </row>
    <row r="74" spans="1:191" s="80" customFormat="1" ht="15" customHeight="1">
      <c r="A74" s="133"/>
      <c r="B74" s="127" t="s">
        <v>1472</v>
      </c>
      <c r="C74" s="306">
        <v>1</v>
      </c>
      <c r="D74" s="304">
        <f>'ATR-A2_II'!E9</f>
        <v>0</v>
      </c>
      <c r="E74" s="303">
        <f>D74-C74</f>
        <v>-1</v>
      </c>
      <c r="F74" s="301">
        <f>((D74/C74)-1)</f>
        <v>-1</v>
      </c>
    </row>
    <row r="75" spans="1:191" s="80" customFormat="1" ht="9.9499999999999993" customHeight="1">
      <c r="A75" s="126"/>
      <c r="B75" s="128"/>
      <c r="C75" s="306"/>
      <c r="D75" s="273"/>
      <c r="E75" s="274"/>
      <c r="F75" s="274"/>
    </row>
    <row r="76" spans="1:191" s="80" customFormat="1" ht="15" customHeight="1">
      <c r="A76" s="123" t="s">
        <v>1473</v>
      </c>
      <c r="B76" s="52"/>
      <c r="C76" s="306"/>
      <c r="D76" s="273"/>
      <c r="E76" s="274"/>
      <c r="F76" s="274"/>
    </row>
    <row r="77" spans="1:191" s="80" customFormat="1" ht="15" customHeight="1">
      <c r="A77" s="126"/>
      <c r="B77" s="128" t="s">
        <v>1474</v>
      </c>
      <c r="C77" s="306">
        <v>130</v>
      </c>
      <c r="D77" s="302">
        <f>'ATR-A3_II'!E21</f>
        <v>117</v>
      </c>
      <c r="E77" s="299">
        <f>D77-C77</f>
        <v>-13</v>
      </c>
      <c r="F77" s="301">
        <f>((D77/C77)-1)</f>
        <v>-9.9999999999999978E-2</v>
      </c>
    </row>
    <row r="78" spans="1:191" s="80" customFormat="1" ht="15" customHeight="1">
      <c r="A78" s="126"/>
      <c r="B78" s="127" t="s">
        <v>1475</v>
      </c>
      <c r="C78" s="306">
        <v>191</v>
      </c>
      <c r="D78" s="302">
        <f>'ATR-A3_II'!E33</f>
        <v>161</v>
      </c>
      <c r="E78" s="299">
        <f>D78-C78</f>
        <v>-30</v>
      </c>
      <c r="F78" s="301">
        <f>((D78/C78)-1)</f>
        <v>-0.15706806282722519</v>
      </c>
    </row>
    <row r="79" spans="1:191" s="80" customFormat="1" ht="9.9499999999999993" customHeight="1">
      <c r="A79" s="123"/>
      <c r="B79" s="52"/>
      <c r="C79" s="298"/>
      <c r="D79" s="273"/>
      <c r="E79" s="274"/>
      <c r="F79" s="274"/>
    </row>
    <row r="80" spans="1:191" s="2" customFormat="1" ht="9.9499999999999993" customHeight="1">
      <c r="A80" s="134"/>
      <c r="B80" s="71"/>
      <c r="C80" s="71"/>
      <c r="D80" s="71"/>
      <c r="E80" s="71"/>
      <c r="F80" s="71"/>
    </row>
    <row r="81" spans="1:6" s="2" customFormat="1" ht="21" customHeight="1">
      <c r="A81" s="405" t="s">
        <v>1494</v>
      </c>
      <c r="B81" s="406"/>
      <c r="C81" s="406"/>
      <c r="D81" s="406"/>
      <c r="E81" s="406"/>
      <c r="F81" s="406"/>
    </row>
    <row r="82" spans="1:6" s="15" customFormat="1" ht="15" customHeight="1">
      <c r="A82" s="135"/>
      <c r="B82" s="52"/>
      <c r="C82" s="52"/>
      <c r="D82" s="61"/>
      <c r="E82" s="61"/>
      <c r="F82" s="61"/>
    </row>
    <row r="83" spans="1:6" s="15" customFormat="1" ht="15" customHeight="1">
      <c r="A83" s="133"/>
      <c r="B83" s="120"/>
      <c r="C83" s="120"/>
      <c r="D83" s="61"/>
      <c r="E83" s="61"/>
      <c r="F83" s="61"/>
    </row>
    <row r="84" spans="1:6" s="15" customFormat="1" ht="15" customHeight="1">
      <c r="A84" s="135"/>
      <c r="B84" s="52"/>
      <c r="C84" s="52"/>
      <c r="D84" s="61"/>
      <c r="E84" s="61"/>
      <c r="F84" s="61"/>
    </row>
    <row r="85" spans="1:6" s="15" customFormat="1" ht="15" customHeight="1">
      <c r="A85" s="126"/>
      <c r="B85" s="53"/>
      <c r="C85" s="53"/>
      <c r="D85" s="61"/>
      <c r="E85" s="61"/>
      <c r="F85" s="61"/>
    </row>
    <row r="86" spans="1:6" s="15" customFormat="1" ht="24.75" customHeight="1">
      <c r="A86" s="126"/>
      <c r="B86" s="57"/>
      <c r="C86" s="57"/>
      <c r="D86" s="61"/>
      <c r="E86" s="61"/>
      <c r="F86" s="61"/>
    </row>
    <row r="87" spans="1:6" s="15" customFormat="1" ht="24.75" customHeight="1">
      <c r="A87" s="126"/>
      <c r="B87" s="57"/>
      <c r="C87" s="57"/>
      <c r="D87" s="61"/>
      <c r="E87" s="61"/>
      <c r="F87" s="61"/>
    </row>
    <row r="88" spans="1:6" s="15" customFormat="1" ht="15" customHeight="1">
      <c r="A88" s="126"/>
      <c r="B88" s="53"/>
      <c r="C88" s="53"/>
      <c r="D88" s="61"/>
      <c r="E88" s="61"/>
      <c r="F88" s="61"/>
    </row>
    <row r="89" spans="1:6" s="15" customFormat="1" ht="15" customHeight="1">
      <c r="A89" s="126"/>
      <c r="B89" s="53"/>
      <c r="C89" s="53"/>
      <c r="D89" s="61"/>
      <c r="E89" s="61"/>
      <c r="F89" s="61"/>
    </row>
    <row r="90" spans="1:6" s="15" customFormat="1" ht="15" customHeight="1">
      <c r="A90" s="126"/>
      <c r="B90" s="57"/>
      <c r="C90" s="57"/>
      <c r="D90" s="61"/>
      <c r="E90" s="61"/>
      <c r="F90" s="61"/>
    </row>
    <row r="91" spans="1:6" s="15" customFormat="1" ht="15" customHeight="1">
      <c r="A91" s="126"/>
      <c r="B91" s="53"/>
      <c r="C91" s="53"/>
      <c r="D91" s="61"/>
      <c r="E91" s="61"/>
      <c r="F91" s="61"/>
    </row>
    <row r="92" spans="1:6" s="15" customFormat="1" ht="15" customHeight="1">
      <c r="A92" s="136"/>
      <c r="B92" s="137"/>
      <c r="C92" s="137"/>
      <c r="D92" s="61"/>
      <c r="E92" s="61"/>
      <c r="F92" s="61"/>
    </row>
    <row r="93" spans="1:6" s="15" customFormat="1" ht="15" customHeight="1">
      <c r="A93" s="126"/>
      <c r="B93" s="53"/>
      <c r="C93" s="53"/>
      <c r="D93" s="61"/>
      <c r="E93" s="61"/>
      <c r="F93" s="61"/>
    </row>
    <row r="94" spans="1:6" s="15" customFormat="1" ht="15" customHeight="1">
      <c r="A94" s="126"/>
      <c r="B94" s="53"/>
      <c r="C94" s="53"/>
      <c r="D94" s="61"/>
      <c r="E94" s="61"/>
      <c r="F94" s="61"/>
    </row>
    <row r="95" spans="1:6" s="15" customFormat="1" ht="24.75" customHeight="1">
      <c r="A95" s="126"/>
      <c r="B95" s="57"/>
      <c r="C95" s="57"/>
      <c r="D95" s="61"/>
      <c r="E95" s="61"/>
      <c r="F95" s="61"/>
    </row>
    <row r="96" spans="1:6" s="15" customFormat="1" ht="15" customHeight="1">
      <c r="A96" s="126"/>
      <c r="B96" s="53"/>
      <c r="C96" s="53"/>
      <c r="D96" s="61"/>
      <c r="E96" s="61"/>
      <c r="F96" s="61"/>
    </row>
    <row r="97" spans="1:6" s="15" customFormat="1" ht="15" customHeight="1">
      <c r="A97" s="126"/>
      <c r="B97" s="53"/>
      <c r="C97" s="53"/>
      <c r="D97" s="61"/>
      <c r="E97" s="61"/>
      <c r="F97" s="61"/>
    </row>
    <row r="98" spans="1:6" s="15" customFormat="1" ht="24.75" customHeight="1">
      <c r="A98" s="126"/>
      <c r="B98" s="57"/>
      <c r="C98" s="57"/>
      <c r="D98" s="61"/>
      <c r="E98" s="61"/>
      <c r="F98" s="61"/>
    </row>
    <row r="99" spans="1:6" s="15" customFormat="1" ht="15" customHeight="1">
      <c r="A99" s="135"/>
      <c r="B99" s="58"/>
      <c r="C99" s="58"/>
      <c r="D99" s="61"/>
      <c r="E99" s="61"/>
      <c r="F99" s="61"/>
    </row>
    <row r="100" spans="1:6" s="15" customFormat="1" ht="15" customHeight="1">
      <c r="A100" s="133"/>
      <c r="B100" s="57"/>
      <c r="C100" s="57"/>
      <c r="D100" s="61"/>
      <c r="E100" s="61"/>
      <c r="F100" s="61"/>
    </row>
    <row r="101" spans="1:6" s="15" customFormat="1" ht="15" customHeight="1">
      <c r="A101" s="135"/>
      <c r="B101" s="52"/>
      <c r="C101" s="52"/>
      <c r="D101" s="61"/>
      <c r="E101" s="61"/>
      <c r="F101" s="61"/>
    </row>
    <row r="102" spans="1:6" s="15" customFormat="1" ht="15" customHeight="1">
      <c r="A102" s="133"/>
      <c r="B102" s="120"/>
      <c r="C102" s="120"/>
      <c r="D102" s="61"/>
      <c r="E102" s="61"/>
      <c r="F102" s="61"/>
    </row>
    <row r="103" spans="1:6" s="15" customFormat="1" ht="15" customHeight="1">
      <c r="A103" s="135"/>
      <c r="B103" s="52"/>
      <c r="C103" s="52"/>
      <c r="D103" s="61"/>
      <c r="E103" s="61"/>
      <c r="F103" s="61"/>
    </row>
    <row r="104" spans="1:6" s="15" customFormat="1" ht="15" customHeight="1">
      <c r="A104" s="126"/>
      <c r="B104" s="53"/>
      <c r="C104" s="53"/>
      <c r="D104" s="61"/>
      <c r="E104" s="61"/>
      <c r="F104" s="61"/>
    </row>
    <row r="105" spans="1:6" s="15" customFormat="1" ht="15" customHeight="1">
      <c r="A105" s="126"/>
      <c r="B105" s="53"/>
      <c r="C105" s="53"/>
      <c r="D105" s="61"/>
      <c r="E105" s="61"/>
      <c r="F105" s="61"/>
    </row>
    <row r="106" spans="1:6" s="15" customFormat="1" ht="15" customHeight="1">
      <c r="A106" s="126"/>
      <c r="B106" s="53"/>
      <c r="C106" s="53"/>
      <c r="D106" s="61"/>
      <c r="E106" s="61"/>
      <c r="F106" s="61"/>
    </row>
    <row r="107" spans="1:6" s="15" customFormat="1" ht="15" customHeight="1">
      <c r="A107" s="136"/>
      <c r="B107" s="137"/>
      <c r="C107" s="137"/>
      <c r="D107" s="61"/>
      <c r="E107" s="61"/>
      <c r="F107" s="61"/>
    </row>
    <row r="108" spans="1:6" s="15" customFormat="1" ht="15" customHeight="1">
      <c r="A108" s="126"/>
      <c r="B108" s="53"/>
      <c r="C108" s="53"/>
      <c r="D108" s="61"/>
      <c r="E108" s="61"/>
      <c r="F108" s="61"/>
    </row>
    <row r="109" spans="1:6" s="15" customFormat="1" ht="24.75" customHeight="1">
      <c r="A109" s="126"/>
      <c r="B109" s="57"/>
      <c r="C109" s="57"/>
      <c r="D109" s="61"/>
      <c r="E109" s="61"/>
      <c r="F109" s="61"/>
    </row>
    <row r="110" spans="1:6" s="15" customFormat="1" ht="15" customHeight="1">
      <c r="A110" s="126"/>
      <c r="B110" s="53"/>
      <c r="C110" s="53"/>
      <c r="D110" s="61"/>
      <c r="E110" s="61"/>
      <c r="F110" s="61"/>
    </row>
    <row r="111" spans="1:6" s="15" customFormat="1" ht="15" customHeight="1">
      <c r="A111" s="126"/>
      <c r="B111" s="57"/>
      <c r="C111" s="57"/>
      <c r="D111" s="61"/>
      <c r="E111" s="61"/>
      <c r="F111" s="61"/>
    </row>
    <row r="112" spans="1:6" s="15" customFormat="1" ht="15" customHeight="1">
      <c r="A112" s="136"/>
      <c r="B112" s="58"/>
      <c r="C112" s="58"/>
      <c r="D112" s="61"/>
      <c r="E112" s="61"/>
      <c r="F112" s="61"/>
    </row>
    <row r="113" spans="1:6" s="15" customFormat="1" ht="15" customHeight="1">
      <c r="A113" s="126"/>
      <c r="B113" s="53"/>
      <c r="C113" s="53"/>
      <c r="D113" s="61"/>
      <c r="E113" s="61"/>
      <c r="F113" s="61"/>
    </row>
    <row r="114" spans="1:6" s="15" customFormat="1" ht="24.75" customHeight="1">
      <c r="A114" s="126"/>
      <c r="B114" s="57"/>
      <c r="C114" s="57"/>
      <c r="D114" s="61"/>
      <c r="E114" s="61"/>
      <c r="F114" s="61"/>
    </row>
    <row r="115" spans="1:6" s="15" customFormat="1" ht="15" customHeight="1">
      <c r="A115" s="126"/>
      <c r="B115" s="53"/>
      <c r="C115" s="53"/>
      <c r="D115" s="61"/>
      <c r="E115" s="61"/>
      <c r="F115" s="61"/>
    </row>
    <row r="116" spans="1:6" s="15" customFormat="1" ht="15" customHeight="1">
      <c r="A116" s="135"/>
      <c r="B116" s="58"/>
      <c r="C116" s="58"/>
      <c r="D116" s="61"/>
      <c r="E116" s="61"/>
      <c r="F116" s="61"/>
    </row>
    <row r="117" spans="1:6" s="15" customFormat="1" ht="15" customHeight="1">
      <c r="A117" s="133"/>
      <c r="B117" s="57"/>
      <c r="C117" s="57"/>
      <c r="D117" s="61"/>
      <c r="E117" s="61"/>
      <c r="F117" s="61"/>
    </row>
    <row r="118" spans="1:6" s="15" customFormat="1" ht="15" customHeight="1">
      <c r="A118" s="135"/>
      <c r="B118" s="58"/>
      <c r="C118" s="58"/>
      <c r="D118" s="61"/>
      <c r="E118" s="61"/>
      <c r="F118" s="61"/>
    </row>
    <row r="119" spans="1:6" s="15" customFormat="1" ht="15" customHeight="1">
      <c r="A119" s="133"/>
      <c r="B119" s="57"/>
      <c r="C119" s="57"/>
      <c r="D119" s="61"/>
      <c r="E119" s="61"/>
      <c r="F119" s="61"/>
    </row>
    <row r="120" spans="1:6" s="15" customFormat="1" ht="9" customHeight="1">
      <c r="A120" s="135"/>
      <c r="B120" s="57"/>
      <c r="C120" s="57"/>
      <c r="D120" s="81"/>
      <c r="E120" s="81"/>
      <c r="F120" s="81"/>
    </row>
    <row r="121" spans="1:6" s="15" customFormat="1" ht="36" customHeight="1">
      <c r="A121" s="138"/>
      <c r="B121" s="106"/>
      <c r="C121" s="106"/>
      <c r="D121" s="106"/>
      <c r="E121" s="106"/>
      <c r="F121" s="106"/>
    </row>
    <row r="122" spans="1:6" s="15" customFormat="1" ht="15" customHeight="1">
      <c r="A122" s="139"/>
      <c r="B122" s="82"/>
      <c r="C122" s="82"/>
    </row>
    <row r="123" spans="1:6" ht="15" customHeight="1">
      <c r="D123" s="12"/>
      <c r="E123" s="12"/>
      <c r="F123" s="12"/>
    </row>
    <row r="124" spans="1:6" ht="15" customHeight="1"/>
    <row r="125" spans="1:6" ht="15" customHeight="1"/>
    <row r="126" spans="1:6" ht="15" customHeight="1"/>
    <row r="127" spans="1:6" ht="15" customHeight="1"/>
    <row r="128" spans="1:6" ht="15" customHeight="1"/>
    <row r="129" spans="2:191" ht="15" customHeight="1"/>
    <row r="130" spans="2:191" ht="15" customHeight="1"/>
    <row r="131" spans="2:191" ht="15" customHeight="1"/>
    <row r="132" spans="2:191" ht="15" customHeight="1"/>
    <row r="133" spans="2:191" ht="15" customHeight="1"/>
    <row r="134" spans="2:191" ht="15" customHeight="1"/>
    <row r="135" spans="2:191" ht="15" customHeight="1"/>
    <row r="136" spans="2:191" ht="15" customHeight="1"/>
    <row r="137" spans="2:191" ht="15" customHeight="1"/>
    <row r="138" spans="2:191" ht="15" customHeight="1"/>
    <row r="139" spans="2:191" s="140" customFormat="1" ht="15" customHeight="1">
      <c r="B139" s="59"/>
      <c r="C139" s="59"/>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row>
    <row r="140" spans="2:191" s="140" customFormat="1" ht="15" customHeight="1">
      <c r="B140" s="59"/>
      <c r="C140" s="59"/>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row>
    <row r="141" spans="2:191" s="140" customFormat="1" ht="15" customHeight="1">
      <c r="B141" s="59"/>
      <c r="C141" s="59"/>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row>
    <row r="142" spans="2:191" s="140" customFormat="1" ht="15" customHeight="1">
      <c r="B142" s="59"/>
      <c r="C142" s="59"/>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row>
    <row r="143" spans="2:191" s="140" customFormat="1" ht="15" customHeight="1">
      <c r="B143" s="59"/>
      <c r="C143" s="59"/>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row>
    <row r="144" spans="2:191" s="140" customFormat="1" ht="15" customHeight="1">
      <c r="B144" s="59"/>
      <c r="C144" s="59"/>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row>
    <row r="145" spans="2:191" s="140" customFormat="1" ht="15" customHeight="1">
      <c r="B145" s="59"/>
      <c r="C145" s="59"/>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row>
    <row r="146" spans="2:191" s="140" customFormat="1" ht="15" customHeight="1">
      <c r="B146" s="59"/>
      <c r="C146" s="59"/>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row>
    <row r="147" spans="2:191" s="140" customFormat="1" ht="15" customHeight="1">
      <c r="B147" s="59"/>
      <c r="C147" s="59"/>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row>
    <row r="148" spans="2:191" s="140" customFormat="1" ht="15" customHeight="1">
      <c r="B148" s="59"/>
      <c r="C148" s="59"/>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row>
    <row r="149" spans="2:191" s="140" customFormat="1" ht="15" customHeight="1">
      <c r="B149" s="59"/>
      <c r="C149" s="59"/>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row>
    <row r="150" spans="2:191" s="140" customFormat="1" ht="15" customHeight="1">
      <c r="B150" s="59"/>
      <c r="C150" s="59"/>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row>
    <row r="151" spans="2:191" s="140" customFormat="1" ht="15" customHeight="1">
      <c r="B151" s="59"/>
      <c r="C151" s="59"/>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row>
    <row r="152" spans="2:191" s="140" customFormat="1" ht="15" customHeight="1">
      <c r="B152" s="59"/>
      <c r="C152" s="59"/>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row>
    <row r="153" spans="2:191" s="140" customFormat="1" ht="15" customHeight="1">
      <c r="B153" s="59"/>
      <c r="C153" s="59"/>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row>
    <row r="154" spans="2:191" s="140" customFormat="1" ht="15" customHeight="1">
      <c r="B154" s="59"/>
      <c r="C154" s="59"/>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row>
    <row r="155" spans="2:191" s="140" customFormat="1" ht="15" customHeight="1">
      <c r="B155" s="59"/>
      <c r="C155" s="59"/>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row>
    <row r="156" spans="2:191" s="140" customFormat="1" ht="15" customHeight="1">
      <c r="B156" s="59"/>
      <c r="C156" s="59"/>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row>
    <row r="157" spans="2:191" s="140" customFormat="1" ht="15" customHeight="1">
      <c r="B157" s="59"/>
      <c r="C157" s="59"/>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row>
    <row r="158" spans="2:191" s="140" customFormat="1" ht="15" customHeight="1">
      <c r="B158" s="59"/>
      <c r="C158" s="59"/>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row>
    <row r="159" spans="2:191" s="140" customFormat="1" ht="15" customHeight="1">
      <c r="B159" s="59"/>
      <c r="C159" s="59"/>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row>
    <row r="160" spans="2:191" s="140" customFormat="1" ht="15" customHeight="1">
      <c r="B160" s="59"/>
      <c r="C160" s="59"/>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row>
    <row r="161" spans="2:191" s="140" customFormat="1" ht="15" customHeight="1">
      <c r="B161" s="59"/>
      <c r="C161" s="59"/>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row>
    <row r="162" spans="2:191" s="140" customFormat="1" ht="15" customHeight="1">
      <c r="B162" s="59"/>
      <c r="C162" s="59"/>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row>
    <row r="163" spans="2:191" s="140" customFormat="1" ht="15" customHeight="1">
      <c r="B163" s="59"/>
      <c r="C163" s="59"/>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row>
    <row r="164" spans="2:191" s="140" customFormat="1" ht="15" customHeight="1">
      <c r="B164" s="59"/>
      <c r="C164" s="59"/>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row>
    <row r="165" spans="2:191" s="140" customFormat="1" ht="15" customHeight="1">
      <c r="B165" s="59"/>
      <c r="C165" s="59"/>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row>
    <row r="166" spans="2:191" s="140" customFormat="1" ht="15" customHeight="1">
      <c r="B166" s="59"/>
      <c r="C166" s="59"/>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row>
    <row r="167" spans="2:191" s="140" customFormat="1" ht="15" customHeight="1">
      <c r="B167" s="59"/>
      <c r="C167" s="59"/>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row>
    <row r="168" spans="2:191" s="140" customFormat="1" ht="15" customHeight="1">
      <c r="B168" s="59"/>
      <c r="C168" s="59"/>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row>
    <row r="169" spans="2:191" s="140" customFormat="1" ht="15" customHeight="1">
      <c r="B169" s="59"/>
      <c r="C169" s="59"/>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row>
    <row r="170" spans="2:191" s="140" customFormat="1" ht="15" customHeight="1">
      <c r="B170" s="59"/>
      <c r="C170" s="59"/>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row>
    <row r="171" spans="2:191" s="140" customFormat="1" ht="15" customHeight="1">
      <c r="B171" s="59"/>
      <c r="C171" s="59"/>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row>
    <row r="172" spans="2:191" s="140" customFormat="1" ht="15" customHeight="1">
      <c r="B172" s="59"/>
      <c r="C172" s="59"/>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row>
    <row r="173" spans="2:191" s="140" customFormat="1" ht="15" customHeight="1">
      <c r="B173" s="59"/>
      <c r="C173" s="59"/>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row>
    <row r="174" spans="2:191" s="140" customFormat="1" ht="15" customHeight="1">
      <c r="B174" s="59"/>
      <c r="C174" s="59"/>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row>
    <row r="175" spans="2:191" s="140" customFormat="1" ht="15" customHeight="1">
      <c r="B175" s="59"/>
      <c r="C175" s="59"/>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row>
    <row r="176" spans="2:191" s="140" customFormat="1" ht="15" customHeight="1">
      <c r="B176" s="59"/>
      <c r="C176" s="59"/>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row>
    <row r="177" spans="2:191" s="140" customFormat="1" ht="15" customHeight="1">
      <c r="B177" s="59"/>
      <c r="C177" s="59"/>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row>
    <row r="178" spans="2:191" s="140" customFormat="1" ht="15" customHeight="1">
      <c r="B178" s="59"/>
      <c r="C178" s="59"/>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row>
    <row r="179" spans="2:191" s="140" customFormat="1" ht="15" customHeight="1">
      <c r="B179" s="59"/>
      <c r="C179" s="59"/>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row>
    <row r="180" spans="2:191" s="140" customFormat="1" ht="15" customHeight="1">
      <c r="B180" s="59"/>
      <c r="C180" s="59"/>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row>
    <row r="181" spans="2:191" s="140" customFormat="1" ht="15" customHeight="1">
      <c r="B181" s="59"/>
      <c r="C181" s="59"/>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row>
    <row r="182" spans="2:191" s="140" customFormat="1" ht="15" customHeight="1">
      <c r="B182" s="59"/>
      <c r="C182" s="59"/>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row>
    <row r="183" spans="2:191" s="140" customFormat="1" ht="15" customHeight="1">
      <c r="B183" s="59"/>
      <c r="C183" s="59"/>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row>
    <row r="184" spans="2:191" s="140" customFormat="1" ht="15" customHeight="1">
      <c r="B184" s="59"/>
      <c r="C184" s="59"/>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row>
    <row r="185" spans="2:191" s="140" customFormat="1" ht="15" customHeight="1">
      <c r="B185" s="59"/>
      <c r="C185" s="59"/>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row>
    <row r="186" spans="2:191" s="140" customFormat="1" ht="15" customHeight="1">
      <c r="B186" s="59"/>
      <c r="C186" s="59"/>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row>
    <row r="187" spans="2:191" s="140" customFormat="1" ht="15" customHeight="1">
      <c r="B187" s="59"/>
      <c r="C187" s="59"/>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row>
    <row r="188" spans="2:191" s="140" customFormat="1" ht="15" customHeight="1">
      <c r="B188" s="59"/>
      <c r="C188" s="59"/>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row>
    <row r="189" spans="2:191" s="140" customFormat="1" ht="15" customHeight="1">
      <c r="B189" s="59"/>
      <c r="C189" s="59"/>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row>
    <row r="190" spans="2:191" s="140" customFormat="1" ht="15" customHeight="1">
      <c r="B190" s="59"/>
      <c r="C190" s="59"/>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row>
    <row r="191" spans="2:191" s="140" customFormat="1" ht="15" customHeight="1">
      <c r="B191" s="59"/>
      <c r="C191" s="59"/>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row>
    <row r="192" spans="2:191" s="140" customFormat="1" ht="15" customHeight="1">
      <c r="B192" s="59"/>
      <c r="C192" s="59"/>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row>
    <row r="193" spans="2:191" s="140" customFormat="1" ht="15" customHeight="1">
      <c r="B193" s="59"/>
      <c r="C193" s="59"/>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row>
    <row r="194" spans="2:191" s="140" customFormat="1" ht="15" customHeight="1">
      <c r="B194" s="59"/>
      <c r="C194" s="59"/>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row>
    <row r="195" spans="2:191" s="140" customFormat="1" ht="15" customHeight="1">
      <c r="B195" s="59"/>
      <c r="C195" s="59"/>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row>
    <row r="196" spans="2:191" s="140" customFormat="1" ht="15" customHeight="1">
      <c r="B196" s="59"/>
      <c r="C196" s="59"/>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row>
    <row r="197" spans="2:191" s="140" customFormat="1" ht="15" customHeight="1">
      <c r="B197" s="59"/>
      <c r="C197" s="59"/>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row>
    <row r="198" spans="2:191" s="140" customFormat="1" ht="15" customHeight="1">
      <c r="B198" s="59"/>
      <c r="C198" s="59"/>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row>
    <row r="199" spans="2:191" s="140" customFormat="1" ht="15" customHeight="1">
      <c r="B199" s="59"/>
      <c r="C199" s="59"/>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row>
    <row r="200" spans="2:191" s="140" customFormat="1" ht="15" customHeight="1">
      <c r="B200" s="59"/>
      <c r="C200" s="59"/>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row>
    <row r="201" spans="2:191" s="140" customFormat="1" ht="15" customHeight="1">
      <c r="B201" s="59"/>
      <c r="C201" s="59"/>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row>
    <row r="202" spans="2:191" s="140" customFormat="1" ht="15" customHeight="1">
      <c r="B202" s="59"/>
      <c r="C202" s="59"/>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row>
    <row r="203" spans="2:191" s="140" customFormat="1" ht="15" customHeight="1">
      <c r="B203" s="59"/>
      <c r="C203" s="59"/>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row>
    <row r="204" spans="2:191" s="140" customFormat="1" ht="15" customHeight="1">
      <c r="B204" s="59"/>
      <c r="C204" s="59"/>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row>
    <row r="205" spans="2:191" s="140" customFormat="1" ht="15" customHeight="1">
      <c r="B205" s="59"/>
      <c r="C205" s="59"/>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row>
    <row r="206" spans="2:191" s="140" customFormat="1" ht="15" customHeight="1">
      <c r="B206" s="59"/>
      <c r="C206" s="59"/>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row>
    <row r="207" spans="2:191" s="140" customFormat="1" ht="15" customHeight="1">
      <c r="B207" s="59"/>
      <c r="C207" s="59"/>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row>
    <row r="208" spans="2:191" s="140" customFormat="1" ht="15" customHeight="1">
      <c r="B208" s="59"/>
      <c r="C208" s="59"/>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row>
  </sheetData>
  <mergeCells count="5">
    <mergeCell ref="A81:F81"/>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P255"/>
  <sheetViews>
    <sheetView zoomScaleNormal="100" workbookViewId="0">
      <selection activeCell="A6" sqref="A6:B6"/>
    </sheetView>
  </sheetViews>
  <sheetFormatPr baseColWidth="10" defaultColWidth="11.42578125" defaultRowHeight="24.75" customHeight="1"/>
  <cols>
    <col min="1" max="1" width="3.28515625" style="59" customWidth="1"/>
    <col min="2" max="2" width="56.42578125" style="59" customWidth="1"/>
    <col min="3" max="4" width="9.28515625" style="11" customWidth="1"/>
    <col min="5" max="6" width="9.5703125" style="11" customWidth="1"/>
    <col min="7" max="16384" width="11.42578125" style="11"/>
  </cols>
  <sheetData>
    <row r="1" spans="1:16" s="2" customFormat="1" ht="15.75" customHeight="1">
      <c r="A1" s="413" t="s">
        <v>32</v>
      </c>
      <c r="B1" s="414"/>
      <c r="C1" s="415"/>
      <c r="D1" s="1"/>
      <c r="E1" s="421" t="s">
        <v>99</v>
      </c>
      <c r="F1" s="421"/>
    </row>
    <row r="2" spans="1:16" s="2" customFormat="1" ht="5.25" customHeight="1">
      <c r="A2" s="44"/>
      <c r="B2" s="45"/>
      <c r="C2" s="1"/>
      <c r="D2" s="1"/>
      <c r="E2" s="1"/>
      <c r="F2" s="1"/>
    </row>
    <row r="3" spans="1:16" s="2" customFormat="1" ht="15" customHeight="1">
      <c r="A3" s="40" t="s">
        <v>82</v>
      </c>
      <c r="B3" s="40"/>
      <c r="C3" s="4"/>
      <c r="D3" s="4"/>
      <c r="E3" s="4"/>
      <c r="F3" s="4"/>
    </row>
    <row r="4" spans="1:16" s="2" customFormat="1" ht="15" customHeight="1">
      <c r="A4" s="41" t="s">
        <v>10</v>
      </c>
      <c r="B4" s="41"/>
      <c r="C4" s="5"/>
      <c r="D4" s="5"/>
      <c r="E4" s="5"/>
      <c r="F4" s="5"/>
      <c r="G4" s="6"/>
    </row>
    <row r="5" spans="1:16" s="8" customFormat="1" ht="6" customHeight="1">
      <c r="A5" s="46"/>
      <c r="B5" s="47"/>
      <c r="C5" s="7"/>
      <c r="D5" s="7"/>
      <c r="E5" s="7"/>
      <c r="F5" s="7"/>
    </row>
    <row r="6" spans="1:16" s="8" customFormat="1" ht="15" customHeight="1" thickBot="1">
      <c r="A6" s="416" t="s">
        <v>1966</v>
      </c>
      <c r="B6" s="417"/>
      <c r="C6" s="9"/>
      <c r="D6" s="9"/>
    </row>
    <row r="7" spans="1:16" s="2" customFormat="1" ht="21.75" customHeight="1">
      <c r="A7" s="48"/>
      <c r="B7" s="418"/>
      <c r="C7" s="420"/>
      <c r="D7" s="420"/>
      <c r="E7" s="420"/>
      <c r="F7" s="228"/>
    </row>
    <row r="8" spans="1:16" s="2" customFormat="1" ht="21.75" customHeight="1">
      <c r="A8" s="49"/>
      <c r="B8" s="419"/>
      <c r="C8" s="42" t="s">
        <v>34</v>
      </c>
      <c r="D8" s="42" t="s">
        <v>35</v>
      </c>
      <c r="E8" s="42" t="s">
        <v>36</v>
      </c>
      <c r="F8" s="42" t="s">
        <v>37</v>
      </c>
      <c r="H8" s="253"/>
      <c r="I8" s="253"/>
      <c r="J8" s="253"/>
      <c r="K8" s="253"/>
      <c r="L8" s="254"/>
      <c r="M8" s="253"/>
      <c r="N8" s="253"/>
      <c r="O8" s="253"/>
      <c r="P8" s="253"/>
    </row>
    <row r="9" spans="1:16" s="8" customFormat="1" ht="26.25" customHeight="1">
      <c r="A9" s="50"/>
      <c r="B9" s="51" t="s">
        <v>37</v>
      </c>
      <c r="C9" s="118">
        <f>SUM(C12:C15)</f>
        <v>2890</v>
      </c>
      <c r="D9" s="118">
        <f>SUM(D12:D15)</f>
        <v>30</v>
      </c>
      <c r="E9" s="118">
        <f>SUM(E12:E15)</f>
        <v>3</v>
      </c>
      <c r="F9" s="118">
        <f>SUM(F12:F15)</f>
        <v>2923</v>
      </c>
      <c r="G9" s="10"/>
      <c r="H9" s="253"/>
      <c r="I9" s="253"/>
      <c r="J9" s="253"/>
      <c r="K9" s="253"/>
      <c r="L9" s="254"/>
      <c r="M9" s="253"/>
      <c r="N9" s="253"/>
      <c r="O9" s="253"/>
      <c r="P9" s="253"/>
    </row>
    <row r="10" spans="1:16" s="8" customFormat="1" ht="11.25" customHeight="1">
      <c r="A10" s="50"/>
      <c r="B10" s="52"/>
      <c r="C10" s="218"/>
      <c r="D10" s="218"/>
      <c r="E10" s="218"/>
      <c r="F10" s="218"/>
      <c r="G10" s="10"/>
      <c r="H10" s="232"/>
      <c r="I10" s="232"/>
      <c r="J10" s="232"/>
      <c r="K10" s="232"/>
    </row>
    <row r="11" spans="1:16" s="8" customFormat="1" ht="13.5" customHeight="1">
      <c r="A11" s="50"/>
      <c r="B11" s="52" t="s">
        <v>8</v>
      </c>
      <c r="C11" s="218"/>
      <c r="D11" s="218"/>
      <c r="E11" s="218"/>
      <c r="F11" s="218"/>
      <c r="G11" s="10"/>
    </row>
    <row r="12" spans="1:16" s="8" customFormat="1" ht="13.5" customHeight="1">
      <c r="A12" s="53"/>
      <c r="B12" s="54" t="s">
        <v>4</v>
      </c>
      <c r="C12" s="226">
        <f>SUM(C18:C20)</f>
        <v>139</v>
      </c>
      <c r="D12" s="226">
        <f>SUM(D18:D20)</f>
        <v>4</v>
      </c>
      <c r="E12" s="288">
        <f t="shared" ref="E12" si="0">SUM(E18:E20)</f>
        <v>0</v>
      </c>
      <c r="F12" s="118">
        <f>SUM(C12:E12)</f>
        <v>143</v>
      </c>
    </row>
    <row r="13" spans="1:16" s="8" customFormat="1" ht="13.5" customHeight="1">
      <c r="A13" s="53"/>
      <c r="B13" s="54" t="s">
        <v>5</v>
      </c>
      <c r="C13" s="226">
        <f>SUM(C21:C45)</f>
        <v>892</v>
      </c>
      <c r="D13" s="226">
        <f>SUM(D21:D45)</f>
        <v>10</v>
      </c>
      <c r="E13" s="288">
        <f>SUM(E21:E45)</f>
        <v>0</v>
      </c>
      <c r="F13" s="118">
        <f>SUM(C13:E13)</f>
        <v>902</v>
      </c>
    </row>
    <row r="14" spans="1:16" s="8" customFormat="1" ht="13.5" customHeight="1">
      <c r="A14" s="53"/>
      <c r="B14" s="54" t="s">
        <v>43</v>
      </c>
      <c r="C14" s="226">
        <f>SUM(C46:C48)</f>
        <v>402</v>
      </c>
      <c r="D14" s="226">
        <f>SUM(D46:D48)</f>
        <v>8</v>
      </c>
      <c r="E14" s="226">
        <f>SUM(E46:E48)</f>
        <v>2</v>
      </c>
      <c r="F14" s="118">
        <f>SUM(C14:E14)</f>
        <v>412</v>
      </c>
    </row>
    <row r="15" spans="1:16" s="8" customFormat="1" ht="13.5" customHeight="1">
      <c r="A15" s="53"/>
      <c r="B15" s="54" t="s">
        <v>6</v>
      </c>
      <c r="C15" s="226">
        <f>SUM(C49:C85)</f>
        <v>1457</v>
      </c>
      <c r="D15" s="226">
        <f>SUM(D49:D85)</f>
        <v>8</v>
      </c>
      <c r="E15" s="226">
        <f>SUM(E49:E85)</f>
        <v>1</v>
      </c>
      <c r="F15" s="118">
        <f>SUM(C15:E15)</f>
        <v>1466</v>
      </c>
    </row>
    <row r="16" spans="1:16" s="8" customFormat="1" ht="9" customHeight="1">
      <c r="A16" s="53"/>
      <c r="B16" s="54"/>
      <c r="C16" s="180"/>
      <c r="D16" s="180"/>
      <c r="E16" s="180"/>
      <c r="F16" s="180"/>
    </row>
    <row r="17" spans="1:8" s="8" customFormat="1" ht="13.5" customHeight="1">
      <c r="A17" s="53"/>
      <c r="B17" s="52" t="s">
        <v>9</v>
      </c>
      <c r="C17" s="180"/>
      <c r="D17" s="180"/>
      <c r="E17" s="180"/>
      <c r="F17" s="180"/>
    </row>
    <row r="18" spans="1:8" s="80" customFormat="1" ht="15" customHeight="1">
      <c r="A18" s="56"/>
      <c r="B18" s="96" t="s">
        <v>1622</v>
      </c>
      <c r="C18" s="181">
        <v>127</v>
      </c>
      <c r="D18" s="181">
        <v>4</v>
      </c>
      <c r="E18" s="181">
        <v>0</v>
      </c>
      <c r="F18" s="118">
        <f>SUM(C18:E18)</f>
        <v>131</v>
      </c>
      <c r="G18" s="11"/>
      <c r="H18" s="258"/>
    </row>
    <row r="19" spans="1:8" s="80" customFormat="1" ht="15" customHeight="1">
      <c r="A19" s="56"/>
      <c r="B19" s="96" t="s">
        <v>1892</v>
      </c>
      <c r="C19" s="181">
        <v>8</v>
      </c>
      <c r="D19" s="181">
        <v>0</v>
      </c>
      <c r="E19" s="181">
        <v>0</v>
      </c>
      <c r="F19" s="118">
        <f t="shared" ref="F19:F77" si="1">SUM(C19:E19)</f>
        <v>8</v>
      </c>
      <c r="G19" s="11"/>
      <c r="H19" s="258"/>
    </row>
    <row r="20" spans="1:8" s="80" customFormat="1" ht="15" customHeight="1">
      <c r="A20" s="56"/>
      <c r="B20" s="96" t="s">
        <v>1942</v>
      </c>
      <c r="C20" s="181">
        <v>4</v>
      </c>
      <c r="D20" s="181">
        <v>0</v>
      </c>
      <c r="E20" s="181">
        <v>0</v>
      </c>
      <c r="F20" s="118">
        <f t="shared" si="1"/>
        <v>4</v>
      </c>
      <c r="G20" s="11"/>
      <c r="H20" s="258"/>
    </row>
    <row r="21" spans="1:8" s="80" customFormat="1" ht="15" customHeight="1">
      <c r="A21" s="56"/>
      <c r="B21" s="96" t="s">
        <v>1923</v>
      </c>
      <c r="C21" s="181">
        <v>4</v>
      </c>
      <c r="D21" s="181">
        <v>0</v>
      </c>
      <c r="E21" s="181">
        <v>0</v>
      </c>
      <c r="F21" s="118">
        <f t="shared" si="1"/>
        <v>4</v>
      </c>
      <c r="G21" s="11"/>
      <c r="H21" s="258"/>
    </row>
    <row r="22" spans="1:8" s="80" customFormat="1" ht="15" customHeight="1">
      <c r="A22" s="56"/>
      <c r="B22" s="96" t="s">
        <v>1623</v>
      </c>
      <c r="C22" s="181">
        <v>258</v>
      </c>
      <c r="D22" s="181">
        <v>2</v>
      </c>
      <c r="E22" s="181">
        <v>0</v>
      </c>
      <c r="F22" s="118">
        <f t="shared" si="1"/>
        <v>260</v>
      </c>
      <c r="G22" s="11"/>
      <c r="H22" s="258"/>
    </row>
    <row r="23" spans="1:8" s="80" customFormat="1" ht="15" customHeight="1">
      <c r="A23" s="56"/>
      <c r="B23" s="96" t="s">
        <v>1624</v>
      </c>
      <c r="C23" s="181">
        <v>46</v>
      </c>
      <c r="D23" s="181">
        <v>0</v>
      </c>
      <c r="E23" s="181">
        <v>0</v>
      </c>
      <c r="F23" s="118">
        <f t="shared" si="1"/>
        <v>46</v>
      </c>
      <c r="G23" s="11"/>
      <c r="H23" s="258"/>
    </row>
    <row r="24" spans="1:8" s="80" customFormat="1" ht="15" customHeight="1">
      <c r="A24" s="56"/>
      <c r="B24" s="96" t="s">
        <v>1893</v>
      </c>
      <c r="C24" s="181">
        <v>9</v>
      </c>
      <c r="D24" s="181">
        <v>0</v>
      </c>
      <c r="E24" s="181">
        <v>0</v>
      </c>
      <c r="F24" s="118">
        <f t="shared" si="1"/>
        <v>9</v>
      </c>
      <c r="G24" s="11"/>
      <c r="H24" s="258"/>
    </row>
    <row r="25" spans="1:8" s="80" customFormat="1" ht="15" customHeight="1">
      <c r="A25" s="56"/>
      <c r="B25" s="96" t="s">
        <v>1960</v>
      </c>
      <c r="C25" s="181">
        <v>1</v>
      </c>
      <c r="D25" s="181">
        <v>0</v>
      </c>
      <c r="E25" s="181">
        <v>0</v>
      </c>
      <c r="F25" s="118">
        <f t="shared" si="1"/>
        <v>1</v>
      </c>
      <c r="G25" s="11"/>
      <c r="H25" s="258"/>
    </row>
    <row r="26" spans="1:8" s="80" customFormat="1" ht="15" customHeight="1">
      <c r="A26" s="56"/>
      <c r="B26" s="96" t="s">
        <v>1625</v>
      </c>
      <c r="C26" s="181">
        <v>49</v>
      </c>
      <c r="D26" s="181">
        <v>0</v>
      </c>
      <c r="E26" s="181">
        <v>0</v>
      </c>
      <c r="F26" s="118">
        <f t="shared" si="1"/>
        <v>49</v>
      </c>
      <c r="G26" s="11"/>
      <c r="H26" s="258"/>
    </row>
    <row r="27" spans="1:8" s="80" customFormat="1" ht="15" customHeight="1">
      <c r="A27" s="56"/>
      <c r="B27" s="96" t="s">
        <v>1626</v>
      </c>
      <c r="C27" s="181">
        <v>44</v>
      </c>
      <c r="D27" s="181">
        <v>1</v>
      </c>
      <c r="E27" s="181">
        <v>0</v>
      </c>
      <c r="F27" s="118">
        <f t="shared" si="1"/>
        <v>45</v>
      </c>
      <c r="G27" s="11"/>
      <c r="H27" s="258"/>
    </row>
    <row r="28" spans="1:8" s="80" customFormat="1" ht="15" customHeight="1">
      <c r="A28" s="56"/>
      <c r="B28" s="96" t="s">
        <v>1627</v>
      </c>
      <c r="C28" s="181">
        <v>21</v>
      </c>
      <c r="D28" s="181">
        <v>0</v>
      </c>
      <c r="E28" s="181">
        <v>0</v>
      </c>
      <c r="F28" s="118">
        <f t="shared" si="1"/>
        <v>21</v>
      </c>
      <c r="G28" s="11"/>
      <c r="H28" s="258"/>
    </row>
    <row r="29" spans="1:8" s="80" customFormat="1" ht="15" customHeight="1">
      <c r="A29" s="56"/>
      <c r="B29" s="96" t="s">
        <v>1628</v>
      </c>
      <c r="C29" s="181">
        <v>6</v>
      </c>
      <c r="D29" s="181">
        <v>0</v>
      </c>
      <c r="E29" s="181">
        <v>0</v>
      </c>
      <c r="F29" s="118">
        <f t="shared" si="1"/>
        <v>6</v>
      </c>
      <c r="G29" s="11"/>
      <c r="H29" s="258"/>
    </row>
    <row r="30" spans="1:8" s="80" customFormat="1" ht="15" customHeight="1">
      <c r="A30" s="56"/>
      <c r="B30" s="96" t="s">
        <v>1629</v>
      </c>
      <c r="C30" s="181">
        <v>13</v>
      </c>
      <c r="D30" s="181">
        <v>0</v>
      </c>
      <c r="E30" s="181">
        <v>0</v>
      </c>
      <c r="F30" s="118">
        <f t="shared" si="1"/>
        <v>13</v>
      </c>
      <c r="G30" s="11"/>
      <c r="H30" s="258"/>
    </row>
    <row r="31" spans="1:8" s="80" customFormat="1" ht="15" customHeight="1">
      <c r="A31" s="56"/>
      <c r="B31" s="96" t="s">
        <v>1630</v>
      </c>
      <c r="C31" s="181">
        <v>34</v>
      </c>
      <c r="D31" s="181">
        <v>2</v>
      </c>
      <c r="E31" s="181">
        <v>0</v>
      </c>
      <c r="F31" s="118">
        <f t="shared" si="1"/>
        <v>36</v>
      </c>
      <c r="G31" s="11"/>
      <c r="H31" s="258"/>
    </row>
    <row r="32" spans="1:8" s="80" customFormat="1" ht="15" customHeight="1">
      <c r="A32" s="56"/>
      <c r="B32" s="96" t="s">
        <v>1631</v>
      </c>
      <c r="C32" s="181">
        <v>53</v>
      </c>
      <c r="D32" s="181">
        <v>1</v>
      </c>
      <c r="E32" s="181">
        <v>0</v>
      </c>
      <c r="F32" s="118">
        <f t="shared" si="1"/>
        <v>54</v>
      </c>
      <c r="G32" s="11"/>
      <c r="H32" s="258"/>
    </row>
    <row r="33" spans="1:8" s="80" customFormat="1" ht="15" customHeight="1">
      <c r="A33" s="56"/>
      <c r="B33" s="96" t="s">
        <v>1894</v>
      </c>
      <c r="C33" s="181">
        <v>12</v>
      </c>
      <c r="D33" s="181">
        <v>1</v>
      </c>
      <c r="E33" s="181">
        <v>0</v>
      </c>
      <c r="F33" s="118">
        <f t="shared" si="1"/>
        <v>13</v>
      </c>
      <c r="G33" s="11"/>
      <c r="H33" s="258"/>
    </row>
    <row r="34" spans="1:8" s="80" customFormat="1" ht="15" customHeight="1">
      <c r="A34" s="56"/>
      <c r="B34" s="96" t="s">
        <v>1632</v>
      </c>
      <c r="C34" s="181">
        <v>148</v>
      </c>
      <c r="D34" s="181">
        <v>0</v>
      </c>
      <c r="E34" s="181">
        <v>0</v>
      </c>
      <c r="F34" s="118">
        <f t="shared" si="1"/>
        <v>148</v>
      </c>
      <c r="G34" s="11"/>
      <c r="H34" s="258"/>
    </row>
    <row r="35" spans="1:8" s="80" customFormat="1" ht="15" customHeight="1">
      <c r="A35" s="56"/>
      <c r="B35" s="96" t="s">
        <v>1924</v>
      </c>
      <c r="C35" s="181">
        <v>6</v>
      </c>
      <c r="D35" s="181">
        <v>0</v>
      </c>
      <c r="E35" s="181">
        <v>0</v>
      </c>
      <c r="F35" s="118">
        <f t="shared" si="1"/>
        <v>6</v>
      </c>
      <c r="G35" s="11"/>
      <c r="H35" s="258"/>
    </row>
    <row r="36" spans="1:8" s="80" customFormat="1" ht="15" customHeight="1">
      <c r="A36" s="56"/>
      <c r="B36" s="96" t="s">
        <v>1633</v>
      </c>
      <c r="C36" s="181">
        <v>30</v>
      </c>
      <c r="D36" s="181">
        <v>0</v>
      </c>
      <c r="E36" s="181">
        <v>0</v>
      </c>
      <c r="F36" s="118">
        <f t="shared" si="1"/>
        <v>30</v>
      </c>
      <c r="G36" s="11"/>
      <c r="H36" s="258"/>
    </row>
    <row r="37" spans="1:8" s="80" customFormat="1" ht="15" customHeight="1">
      <c r="A37" s="56"/>
      <c r="B37" s="96" t="s">
        <v>1634</v>
      </c>
      <c r="C37" s="181">
        <v>39</v>
      </c>
      <c r="D37" s="181">
        <v>0</v>
      </c>
      <c r="E37" s="181">
        <v>0</v>
      </c>
      <c r="F37" s="118">
        <f t="shared" si="1"/>
        <v>39</v>
      </c>
      <c r="G37" s="11"/>
      <c r="H37" s="258"/>
    </row>
    <row r="38" spans="1:8" s="80" customFormat="1" ht="15" customHeight="1">
      <c r="A38" s="56"/>
      <c r="B38" s="96" t="s">
        <v>1635</v>
      </c>
      <c r="C38" s="181">
        <v>9</v>
      </c>
      <c r="D38" s="181">
        <v>0</v>
      </c>
      <c r="E38" s="181">
        <v>0</v>
      </c>
      <c r="F38" s="118">
        <f t="shared" si="1"/>
        <v>9</v>
      </c>
      <c r="G38" s="11"/>
      <c r="H38" s="258"/>
    </row>
    <row r="39" spans="1:8" s="80" customFormat="1" ht="15" customHeight="1">
      <c r="A39" s="56"/>
      <c r="B39" s="96" t="s">
        <v>1636</v>
      </c>
      <c r="C39" s="181">
        <v>40</v>
      </c>
      <c r="D39" s="181">
        <v>0</v>
      </c>
      <c r="E39" s="181">
        <v>0</v>
      </c>
      <c r="F39" s="118">
        <f t="shared" si="1"/>
        <v>40</v>
      </c>
      <c r="G39" s="11"/>
      <c r="H39" s="258"/>
    </row>
    <row r="40" spans="1:8" s="80" customFormat="1" ht="15" customHeight="1">
      <c r="A40" s="56"/>
      <c r="B40" s="96" t="s">
        <v>1925</v>
      </c>
      <c r="C40" s="181">
        <v>1</v>
      </c>
      <c r="D40" s="181">
        <v>0</v>
      </c>
      <c r="E40" s="181">
        <v>0</v>
      </c>
      <c r="F40" s="118">
        <f t="shared" si="1"/>
        <v>1</v>
      </c>
      <c r="G40" s="11"/>
      <c r="H40" s="258"/>
    </row>
    <row r="41" spans="1:8" s="80" customFormat="1" ht="15" customHeight="1">
      <c r="A41" s="56"/>
      <c r="B41" s="96" t="s">
        <v>1637</v>
      </c>
      <c r="C41" s="181">
        <v>21</v>
      </c>
      <c r="D41" s="181">
        <v>2</v>
      </c>
      <c r="E41" s="181">
        <v>0</v>
      </c>
      <c r="F41" s="118">
        <f t="shared" si="1"/>
        <v>23</v>
      </c>
      <c r="G41" s="11"/>
      <c r="H41" s="258"/>
    </row>
    <row r="42" spans="1:8" s="80" customFormat="1" ht="15" customHeight="1">
      <c r="A42" s="56"/>
      <c r="B42" s="96" t="s">
        <v>1895</v>
      </c>
      <c r="C42" s="181">
        <v>1</v>
      </c>
      <c r="D42" s="181">
        <v>1</v>
      </c>
      <c r="E42" s="181">
        <v>0</v>
      </c>
      <c r="F42" s="118">
        <f t="shared" si="1"/>
        <v>2</v>
      </c>
      <c r="G42" s="11"/>
      <c r="H42" s="258"/>
    </row>
    <row r="43" spans="1:8" s="80" customFormat="1" ht="15" customHeight="1">
      <c r="A43" s="56"/>
      <c r="B43" s="96" t="s">
        <v>1926</v>
      </c>
      <c r="C43" s="181">
        <v>7</v>
      </c>
      <c r="D43" s="181">
        <v>0</v>
      </c>
      <c r="E43" s="181">
        <v>0</v>
      </c>
      <c r="F43" s="118">
        <f t="shared" si="1"/>
        <v>7</v>
      </c>
      <c r="G43" s="11"/>
      <c r="H43" s="258"/>
    </row>
    <row r="44" spans="1:8" s="80" customFormat="1" ht="15" customHeight="1">
      <c r="A44" s="56"/>
      <c r="B44" s="96" t="s">
        <v>1927</v>
      </c>
      <c r="C44" s="181">
        <v>7</v>
      </c>
      <c r="D44" s="181">
        <v>0</v>
      </c>
      <c r="E44" s="181">
        <v>0</v>
      </c>
      <c r="F44" s="118">
        <f t="shared" si="1"/>
        <v>7</v>
      </c>
      <c r="G44" s="11"/>
      <c r="H44" s="258"/>
    </row>
    <row r="45" spans="1:8" s="80" customFormat="1" ht="15" customHeight="1">
      <c r="A45" s="56"/>
      <c r="B45" s="96" t="s">
        <v>1638</v>
      </c>
      <c r="C45" s="181">
        <v>33</v>
      </c>
      <c r="D45" s="181">
        <v>0</v>
      </c>
      <c r="E45" s="181">
        <v>0</v>
      </c>
      <c r="F45" s="118">
        <f t="shared" si="1"/>
        <v>33</v>
      </c>
      <c r="G45" s="11"/>
      <c r="H45" s="258"/>
    </row>
    <row r="46" spans="1:8" s="80" customFormat="1" ht="15" customHeight="1">
      <c r="A46" s="56"/>
      <c r="B46" s="96" t="s">
        <v>1639</v>
      </c>
      <c r="C46" s="98">
        <v>132</v>
      </c>
      <c r="D46" s="181">
        <v>6</v>
      </c>
      <c r="E46" s="181">
        <v>0</v>
      </c>
      <c r="F46" s="118">
        <f t="shared" si="1"/>
        <v>138</v>
      </c>
      <c r="G46" s="11"/>
      <c r="H46" s="258"/>
    </row>
    <row r="47" spans="1:8" s="80" customFormat="1" ht="15" customHeight="1">
      <c r="A47" s="56"/>
      <c r="B47" s="96" t="s">
        <v>1640</v>
      </c>
      <c r="C47" s="98">
        <v>26</v>
      </c>
      <c r="D47" s="181">
        <v>1</v>
      </c>
      <c r="E47" s="181">
        <v>0</v>
      </c>
      <c r="F47" s="118">
        <f t="shared" si="1"/>
        <v>27</v>
      </c>
      <c r="G47" s="11"/>
      <c r="H47" s="258"/>
    </row>
    <row r="48" spans="1:8" s="80" customFormat="1" ht="15" customHeight="1">
      <c r="A48" s="56"/>
      <c r="B48" s="96" t="s">
        <v>1641</v>
      </c>
      <c r="C48" s="98">
        <v>244</v>
      </c>
      <c r="D48" s="181">
        <v>1</v>
      </c>
      <c r="E48" s="181">
        <v>2</v>
      </c>
      <c r="F48" s="118">
        <f t="shared" si="1"/>
        <v>247</v>
      </c>
      <c r="G48" s="11"/>
      <c r="H48" s="258"/>
    </row>
    <row r="49" spans="1:8" s="80" customFormat="1" ht="15" customHeight="1">
      <c r="A49" s="56"/>
      <c r="B49" s="96" t="s">
        <v>1642</v>
      </c>
      <c r="C49" s="98">
        <v>123</v>
      </c>
      <c r="D49" s="181">
        <v>0</v>
      </c>
      <c r="E49" s="181">
        <v>0</v>
      </c>
      <c r="F49" s="118">
        <f t="shared" si="1"/>
        <v>123</v>
      </c>
      <c r="G49" s="11"/>
      <c r="H49" s="258"/>
    </row>
    <row r="50" spans="1:8" s="80" customFormat="1" ht="15" customHeight="1">
      <c r="A50" s="56"/>
      <c r="B50" s="96" t="s">
        <v>1643</v>
      </c>
      <c r="C50" s="98">
        <v>139</v>
      </c>
      <c r="D50" s="181">
        <v>0</v>
      </c>
      <c r="E50" s="181">
        <v>0</v>
      </c>
      <c r="F50" s="118">
        <f t="shared" si="1"/>
        <v>139</v>
      </c>
      <c r="G50" s="11"/>
      <c r="H50" s="258"/>
    </row>
    <row r="51" spans="1:8" s="80" customFormat="1" ht="15" customHeight="1">
      <c r="A51" s="56"/>
      <c r="B51" s="96" t="s">
        <v>1644</v>
      </c>
      <c r="C51" s="98">
        <v>110</v>
      </c>
      <c r="D51" s="181">
        <v>3</v>
      </c>
      <c r="E51" s="181">
        <v>0</v>
      </c>
      <c r="F51" s="118">
        <f t="shared" si="1"/>
        <v>113</v>
      </c>
      <c r="G51" s="11"/>
      <c r="H51" s="258"/>
    </row>
    <row r="52" spans="1:8" s="80" customFormat="1" ht="15" customHeight="1">
      <c r="A52" s="56"/>
      <c r="B52" s="96" t="s">
        <v>1961</v>
      </c>
      <c r="C52" s="98">
        <v>2</v>
      </c>
      <c r="D52" s="181">
        <v>0</v>
      </c>
      <c r="E52" s="181">
        <v>0</v>
      </c>
      <c r="F52" s="118">
        <f t="shared" si="1"/>
        <v>2</v>
      </c>
      <c r="G52" s="11"/>
      <c r="H52" s="258"/>
    </row>
    <row r="53" spans="1:8" s="80" customFormat="1" ht="15" customHeight="1">
      <c r="A53" s="56"/>
      <c r="B53" s="96" t="s">
        <v>1645</v>
      </c>
      <c r="C53" s="98">
        <v>16</v>
      </c>
      <c r="D53" s="181">
        <v>1</v>
      </c>
      <c r="E53" s="181">
        <v>0</v>
      </c>
      <c r="F53" s="118">
        <f t="shared" si="1"/>
        <v>17</v>
      </c>
      <c r="G53" s="11"/>
      <c r="H53" s="258"/>
    </row>
    <row r="54" spans="1:8" s="80" customFormat="1" ht="15" customHeight="1">
      <c r="A54" s="56"/>
      <c r="B54" s="96" t="s">
        <v>1646</v>
      </c>
      <c r="C54" s="98">
        <v>27</v>
      </c>
      <c r="D54" s="181">
        <v>0</v>
      </c>
      <c r="E54" s="181">
        <v>0</v>
      </c>
      <c r="F54" s="118">
        <f t="shared" si="1"/>
        <v>27</v>
      </c>
      <c r="G54" s="11"/>
      <c r="H54" s="258"/>
    </row>
    <row r="55" spans="1:8" s="80" customFormat="1" ht="15" customHeight="1">
      <c r="A55" s="56"/>
      <c r="B55" s="96" t="s">
        <v>1647</v>
      </c>
      <c r="C55" s="98">
        <v>27</v>
      </c>
      <c r="D55" s="181">
        <v>0</v>
      </c>
      <c r="E55" s="181">
        <v>0</v>
      </c>
      <c r="F55" s="118">
        <f t="shared" si="1"/>
        <v>27</v>
      </c>
      <c r="G55" s="11"/>
      <c r="H55" s="258"/>
    </row>
    <row r="56" spans="1:8" s="80" customFormat="1" ht="15" customHeight="1">
      <c r="A56" s="56"/>
      <c r="B56" s="96" t="s">
        <v>1648</v>
      </c>
      <c r="C56" s="98">
        <v>153</v>
      </c>
      <c r="D56" s="181">
        <v>0</v>
      </c>
      <c r="E56" s="181">
        <v>0</v>
      </c>
      <c r="F56" s="118">
        <f t="shared" si="1"/>
        <v>153</v>
      </c>
      <c r="G56" s="11"/>
      <c r="H56" s="258"/>
    </row>
    <row r="57" spans="1:8" s="80" customFormat="1" ht="15" customHeight="1">
      <c r="A57" s="56"/>
      <c r="B57" s="96" t="s">
        <v>1955</v>
      </c>
      <c r="C57" s="98">
        <v>2</v>
      </c>
      <c r="D57" s="181">
        <v>0</v>
      </c>
      <c r="E57" s="181">
        <v>0</v>
      </c>
      <c r="F57" s="118">
        <f t="shared" si="1"/>
        <v>2</v>
      </c>
      <c r="G57" s="11"/>
      <c r="H57" s="258"/>
    </row>
    <row r="58" spans="1:8" s="80" customFormat="1" ht="15" customHeight="1">
      <c r="A58" s="56"/>
      <c r="B58" s="96" t="s">
        <v>1896</v>
      </c>
      <c r="C58" s="98">
        <v>3</v>
      </c>
      <c r="D58" s="181">
        <v>0</v>
      </c>
      <c r="E58" s="181">
        <v>0</v>
      </c>
      <c r="F58" s="118">
        <f t="shared" si="1"/>
        <v>3</v>
      </c>
      <c r="G58" s="11"/>
      <c r="H58" s="258"/>
    </row>
    <row r="59" spans="1:8" s="80" customFormat="1" ht="15" customHeight="1">
      <c r="A59" s="56"/>
      <c r="B59" s="96" t="s">
        <v>1943</v>
      </c>
      <c r="C59" s="98">
        <v>1</v>
      </c>
      <c r="D59" s="181">
        <v>0</v>
      </c>
      <c r="E59" s="181">
        <v>0</v>
      </c>
      <c r="F59" s="118">
        <f t="shared" si="1"/>
        <v>1</v>
      </c>
      <c r="G59" s="11"/>
      <c r="H59" s="258"/>
    </row>
    <row r="60" spans="1:8" s="80" customFormat="1" ht="15" customHeight="1">
      <c r="A60" s="56"/>
      <c r="B60" s="96" t="s">
        <v>1897</v>
      </c>
      <c r="C60" s="98">
        <v>4</v>
      </c>
      <c r="D60" s="181">
        <v>0</v>
      </c>
      <c r="E60" s="181">
        <v>0</v>
      </c>
      <c r="F60" s="118">
        <f t="shared" si="1"/>
        <v>4</v>
      </c>
      <c r="G60" s="11"/>
      <c r="H60" s="258"/>
    </row>
    <row r="61" spans="1:8" s="80" customFormat="1" ht="15" customHeight="1">
      <c r="A61" s="56"/>
      <c r="B61" s="96" t="s">
        <v>1929</v>
      </c>
      <c r="C61" s="98">
        <v>6</v>
      </c>
      <c r="D61" s="181">
        <v>0</v>
      </c>
      <c r="E61" s="181">
        <v>0</v>
      </c>
      <c r="F61" s="118">
        <f t="shared" si="1"/>
        <v>6</v>
      </c>
      <c r="G61" s="11"/>
      <c r="H61" s="258"/>
    </row>
    <row r="62" spans="1:8" s="80" customFormat="1" ht="15" customHeight="1">
      <c r="A62" s="56"/>
      <c r="B62" s="96" t="s">
        <v>1898</v>
      </c>
      <c r="C62" s="98">
        <v>9</v>
      </c>
      <c r="D62" s="181">
        <v>0</v>
      </c>
      <c r="E62" s="181">
        <v>0</v>
      </c>
      <c r="F62" s="118">
        <f t="shared" si="1"/>
        <v>9</v>
      </c>
      <c r="G62" s="11"/>
      <c r="H62" s="258"/>
    </row>
    <row r="63" spans="1:8" s="80" customFormat="1" ht="15" customHeight="1">
      <c r="A63" s="56"/>
      <c r="B63" s="96" t="s">
        <v>1649</v>
      </c>
      <c r="C63" s="98">
        <v>1</v>
      </c>
      <c r="D63" s="181">
        <v>0</v>
      </c>
      <c r="E63" s="98">
        <v>0</v>
      </c>
      <c r="F63" s="118">
        <f t="shared" si="1"/>
        <v>1</v>
      </c>
      <c r="G63" s="11"/>
      <c r="H63" s="258"/>
    </row>
    <row r="64" spans="1:8" s="80" customFormat="1" ht="15" customHeight="1">
      <c r="A64" s="56"/>
      <c r="B64" s="96" t="s">
        <v>1962</v>
      </c>
      <c r="C64" s="98">
        <v>2</v>
      </c>
      <c r="D64" s="181">
        <v>0</v>
      </c>
      <c r="E64" s="98">
        <v>0</v>
      </c>
      <c r="F64" s="118">
        <f t="shared" si="1"/>
        <v>2</v>
      </c>
      <c r="G64" s="11"/>
      <c r="H64" s="258"/>
    </row>
    <row r="65" spans="1:8" s="80" customFormat="1" ht="15" customHeight="1">
      <c r="A65" s="56"/>
      <c r="B65" s="96" t="s">
        <v>1953</v>
      </c>
      <c r="C65" s="98">
        <v>2</v>
      </c>
      <c r="D65" s="181">
        <v>0</v>
      </c>
      <c r="E65" s="98">
        <v>0</v>
      </c>
      <c r="F65" s="118">
        <f t="shared" si="1"/>
        <v>2</v>
      </c>
      <c r="G65" s="11"/>
      <c r="H65" s="258"/>
    </row>
    <row r="66" spans="1:8" s="80" customFormat="1" ht="15" customHeight="1">
      <c r="A66" s="56"/>
      <c r="B66" s="96" t="s">
        <v>1904</v>
      </c>
      <c r="C66" s="98">
        <v>1</v>
      </c>
      <c r="D66" s="181">
        <v>0</v>
      </c>
      <c r="E66" s="98">
        <v>0</v>
      </c>
      <c r="F66" s="118">
        <f t="shared" si="1"/>
        <v>1</v>
      </c>
      <c r="G66" s="11"/>
      <c r="H66" s="258"/>
    </row>
    <row r="67" spans="1:8" s="80" customFormat="1" ht="15" customHeight="1">
      <c r="A67" s="56"/>
      <c r="B67" s="96" t="s">
        <v>1899</v>
      </c>
      <c r="C67" s="98">
        <v>7</v>
      </c>
      <c r="D67" s="181">
        <v>0</v>
      </c>
      <c r="E67" s="98">
        <v>0</v>
      </c>
      <c r="F67" s="118">
        <f t="shared" si="1"/>
        <v>7</v>
      </c>
      <c r="G67" s="11"/>
      <c r="H67" s="258"/>
    </row>
    <row r="68" spans="1:8" s="80" customFormat="1" ht="15" customHeight="1">
      <c r="A68" s="56"/>
      <c r="B68" s="96" t="s">
        <v>1650</v>
      </c>
      <c r="C68" s="98">
        <v>111</v>
      </c>
      <c r="D68" s="98">
        <v>1</v>
      </c>
      <c r="E68" s="98">
        <v>0</v>
      </c>
      <c r="F68" s="118">
        <f t="shared" si="1"/>
        <v>112</v>
      </c>
      <c r="G68" s="11"/>
      <c r="H68" s="258"/>
    </row>
    <row r="69" spans="1:8" s="80" customFormat="1" ht="15" customHeight="1">
      <c r="A69" s="56"/>
      <c r="B69" s="96" t="s">
        <v>1928</v>
      </c>
      <c r="C69" s="98">
        <v>1</v>
      </c>
      <c r="D69" s="98">
        <v>0</v>
      </c>
      <c r="E69" s="98">
        <v>0</v>
      </c>
      <c r="F69" s="118">
        <f t="shared" si="1"/>
        <v>1</v>
      </c>
      <c r="G69" s="11"/>
      <c r="H69" s="258"/>
    </row>
    <row r="70" spans="1:8" s="80" customFormat="1" ht="15" customHeight="1">
      <c r="A70" s="56"/>
      <c r="B70" s="96" t="s">
        <v>1651</v>
      </c>
      <c r="C70" s="98">
        <v>9</v>
      </c>
      <c r="D70" s="98">
        <v>0</v>
      </c>
      <c r="E70" s="98">
        <v>1</v>
      </c>
      <c r="F70" s="118">
        <f t="shared" si="1"/>
        <v>10</v>
      </c>
      <c r="G70" s="11"/>
      <c r="H70" s="258"/>
    </row>
    <row r="71" spans="1:8" s="80" customFormat="1" ht="15" customHeight="1">
      <c r="A71" s="56"/>
      <c r="B71" s="96" t="s">
        <v>1652</v>
      </c>
      <c r="C71" s="98">
        <v>137</v>
      </c>
      <c r="D71" s="98">
        <v>2</v>
      </c>
      <c r="E71" s="98">
        <v>0</v>
      </c>
      <c r="F71" s="118">
        <f t="shared" si="1"/>
        <v>139</v>
      </c>
      <c r="G71" s="11"/>
      <c r="H71" s="258"/>
    </row>
    <row r="72" spans="1:8" s="80" customFormat="1" ht="15" customHeight="1">
      <c r="A72" s="56"/>
      <c r="B72" s="96" t="s">
        <v>1653</v>
      </c>
      <c r="C72" s="98">
        <v>12</v>
      </c>
      <c r="D72" s="98">
        <v>0</v>
      </c>
      <c r="E72" s="98">
        <v>0</v>
      </c>
      <c r="F72" s="118">
        <f t="shared" si="1"/>
        <v>12</v>
      </c>
      <c r="G72" s="11"/>
      <c r="H72" s="258"/>
    </row>
    <row r="73" spans="1:8" s="80" customFormat="1" ht="15" customHeight="1">
      <c r="A73" s="56"/>
      <c r="B73" s="96" t="s">
        <v>1654</v>
      </c>
      <c r="C73" s="98">
        <v>114</v>
      </c>
      <c r="D73" s="98">
        <v>0</v>
      </c>
      <c r="E73" s="98">
        <v>0</v>
      </c>
      <c r="F73" s="118">
        <f t="shared" si="1"/>
        <v>114</v>
      </c>
      <c r="G73" s="11"/>
      <c r="H73" s="258"/>
    </row>
    <row r="74" spans="1:8" s="80" customFormat="1" ht="15" customHeight="1">
      <c r="A74" s="56"/>
      <c r="B74" s="96" t="s">
        <v>1655</v>
      </c>
      <c r="C74" s="98">
        <v>37</v>
      </c>
      <c r="D74" s="98">
        <v>0</v>
      </c>
      <c r="E74" s="98">
        <v>0</v>
      </c>
      <c r="F74" s="118">
        <f t="shared" si="1"/>
        <v>37</v>
      </c>
      <c r="G74" s="11"/>
      <c r="H74" s="258"/>
    </row>
    <row r="75" spans="1:8" s="80" customFormat="1" ht="15" customHeight="1">
      <c r="A75" s="56"/>
      <c r="B75" s="96" t="s">
        <v>1656</v>
      </c>
      <c r="C75" s="98">
        <v>63</v>
      </c>
      <c r="D75" s="98">
        <v>0</v>
      </c>
      <c r="E75" s="98">
        <v>0</v>
      </c>
      <c r="F75" s="118">
        <f t="shared" si="1"/>
        <v>63</v>
      </c>
      <c r="G75" s="11"/>
      <c r="H75" s="258"/>
    </row>
    <row r="76" spans="1:8" s="80" customFormat="1" ht="15" customHeight="1">
      <c r="A76" s="56"/>
      <c r="B76" s="96" t="s">
        <v>1657</v>
      </c>
      <c r="C76" s="98">
        <v>105</v>
      </c>
      <c r="D76" s="98">
        <v>0</v>
      </c>
      <c r="E76" s="98">
        <v>0</v>
      </c>
      <c r="F76" s="118">
        <f t="shared" si="1"/>
        <v>105</v>
      </c>
      <c r="G76" s="11"/>
      <c r="H76" s="258"/>
    </row>
    <row r="77" spans="1:8" s="80" customFormat="1" ht="15" customHeight="1">
      <c r="A77" s="56"/>
      <c r="B77" s="96" t="s">
        <v>1658</v>
      </c>
      <c r="C77" s="98">
        <v>66</v>
      </c>
      <c r="D77" s="98">
        <v>0</v>
      </c>
      <c r="E77" s="98">
        <v>0</v>
      </c>
      <c r="F77" s="118">
        <f t="shared" si="1"/>
        <v>66</v>
      </c>
      <c r="G77" s="11"/>
      <c r="H77" s="258"/>
    </row>
    <row r="78" spans="1:8" s="80" customFormat="1" ht="15" customHeight="1">
      <c r="A78" s="56"/>
      <c r="B78" s="96" t="s">
        <v>1900</v>
      </c>
      <c r="C78" s="98">
        <v>3</v>
      </c>
      <c r="D78" s="98">
        <v>0</v>
      </c>
      <c r="E78" s="98">
        <v>0</v>
      </c>
      <c r="F78" s="118">
        <f>SUM(C78:E78)</f>
        <v>3</v>
      </c>
      <c r="G78" s="11"/>
      <c r="H78" s="258"/>
    </row>
    <row r="79" spans="1:8" s="80" customFormat="1" ht="15" customHeight="1">
      <c r="A79" s="56"/>
      <c r="B79" s="96" t="s">
        <v>1659</v>
      </c>
      <c r="C79" s="98">
        <v>3</v>
      </c>
      <c r="D79" s="98">
        <v>0</v>
      </c>
      <c r="E79" s="98">
        <v>0</v>
      </c>
      <c r="F79" s="118">
        <f t="shared" ref="F79:F85" si="2">SUM(C79:E79)</f>
        <v>3</v>
      </c>
      <c r="G79" s="11"/>
      <c r="H79" s="258"/>
    </row>
    <row r="80" spans="1:8" s="80" customFormat="1" ht="15" customHeight="1">
      <c r="A80" s="56"/>
      <c r="B80" s="96" t="s">
        <v>1944</v>
      </c>
      <c r="C80" s="98">
        <v>2</v>
      </c>
      <c r="D80" s="98">
        <v>0</v>
      </c>
      <c r="E80" s="98">
        <v>0</v>
      </c>
      <c r="F80" s="118">
        <f t="shared" si="2"/>
        <v>2</v>
      </c>
      <c r="G80" s="11"/>
      <c r="H80" s="258"/>
    </row>
    <row r="81" spans="1:8" s="80" customFormat="1" ht="15" customHeight="1">
      <c r="A81" s="56"/>
      <c r="B81" s="96" t="s">
        <v>1660</v>
      </c>
      <c r="C81" s="98">
        <v>75</v>
      </c>
      <c r="D81" s="98">
        <v>0</v>
      </c>
      <c r="E81" s="98">
        <v>0</v>
      </c>
      <c r="F81" s="118">
        <f t="shared" si="2"/>
        <v>75</v>
      </c>
      <c r="G81" s="11"/>
      <c r="H81" s="258"/>
    </row>
    <row r="82" spans="1:8" s="80" customFormat="1" ht="15" customHeight="1">
      <c r="A82" s="56"/>
      <c r="B82" s="96" t="s">
        <v>1661</v>
      </c>
      <c r="C82" s="98">
        <v>2</v>
      </c>
      <c r="D82" s="98">
        <v>0</v>
      </c>
      <c r="E82" s="98">
        <v>0</v>
      </c>
      <c r="F82" s="118">
        <f t="shared" si="2"/>
        <v>2</v>
      </c>
      <c r="G82" s="11"/>
      <c r="H82" s="258"/>
    </row>
    <row r="83" spans="1:8" s="80" customFormat="1" ht="15" customHeight="1">
      <c r="A83" s="56"/>
      <c r="B83" s="96" t="s">
        <v>1662</v>
      </c>
      <c r="C83" s="98">
        <v>52</v>
      </c>
      <c r="D83" s="98">
        <v>0</v>
      </c>
      <c r="E83" s="98">
        <v>0</v>
      </c>
      <c r="F83" s="118">
        <f t="shared" si="2"/>
        <v>52</v>
      </c>
      <c r="G83" s="11"/>
      <c r="H83" s="258"/>
    </row>
    <row r="84" spans="1:8" s="80" customFormat="1" ht="15" customHeight="1">
      <c r="A84" s="56"/>
      <c r="B84" s="96" t="s">
        <v>1663</v>
      </c>
      <c r="C84" s="98">
        <v>20</v>
      </c>
      <c r="D84" s="98">
        <v>0</v>
      </c>
      <c r="E84" s="98">
        <v>0</v>
      </c>
      <c r="F84" s="118">
        <f t="shared" si="2"/>
        <v>20</v>
      </c>
      <c r="G84" s="11"/>
      <c r="H84" s="258"/>
    </row>
    <row r="85" spans="1:8" s="80" customFormat="1" ht="15" customHeight="1">
      <c r="A85" s="56"/>
      <c r="B85" s="96" t="s">
        <v>1664</v>
      </c>
      <c r="C85" s="98">
        <v>10</v>
      </c>
      <c r="D85" s="98">
        <v>1</v>
      </c>
      <c r="E85" s="98">
        <v>0</v>
      </c>
      <c r="F85" s="118">
        <f t="shared" si="2"/>
        <v>11</v>
      </c>
      <c r="G85" s="11"/>
      <c r="H85" s="258"/>
    </row>
    <row r="86" spans="1:8" s="251" customFormat="1" ht="15" customHeight="1">
      <c r="A86" s="252"/>
      <c r="B86" s="250"/>
      <c r="C86" s="98"/>
      <c r="D86" s="98"/>
      <c r="E86" s="98"/>
      <c r="F86" s="98"/>
      <c r="G86" s="98"/>
    </row>
    <row r="87" spans="1:8" s="251" customFormat="1" ht="25.5" customHeight="1">
      <c r="A87" s="412" t="s">
        <v>19</v>
      </c>
      <c r="B87" s="412"/>
      <c r="C87" s="412"/>
      <c r="D87" s="412"/>
      <c r="E87" s="412"/>
      <c r="F87" s="412"/>
    </row>
    <row r="88" spans="1:8" ht="15" customHeight="1">
      <c r="B88" s="97"/>
    </row>
    <row r="89" spans="1:8" ht="15" customHeight="1">
      <c r="B89" s="97"/>
    </row>
    <row r="90" spans="1:8" ht="15" customHeight="1">
      <c r="B90" s="97"/>
    </row>
    <row r="91" spans="1:8" ht="15" customHeight="1">
      <c r="B91" s="97"/>
    </row>
    <row r="92" spans="1:8" ht="15" customHeight="1">
      <c r="A92" s="11"/>
      <c r="B92" s="97"/>
    </row>
    <row r="93" spans="1:8" ht="15" customHeight="1">
      <c r="A93" s="11"/>
      <c r="B93" s="97"/>
    </row>
    <row r="94" spans="1:8" ht="15" customHeight="1">
      <c r="A94" s="11"/>
      <c r="B94" s="97"/>
    </row>
    <row r="95" spans="1:8" ht="15" customHeight="1">
      <c r="A95" s="11"/>
      <c r="B95" s="97"/>
    </row>
    <row r="96" spans="1:8"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ht="15" customHeight="1">
      <c r="A162" s="11"/>
      <c r="B162" s="97"/>
    </row>
    <row r="163" spans="1:2" ht="15" customHeight="1">
      <c r="A163" s="11"/>
      <c r="B163" s="97"/>
    </row>
    <row r="164" spans="1:2" ht="15" customHeight="1">
      <c r="A164" s="11"/>
      <c r="B164" s="97"/>
    </row>
    <row r="165" spans="1:2" ht="15" customHeight="1">
      <c r="A165" s="11"/>
      <c r="B165" s="97"/>
    </row>
    <row r="166" spans="1:2" ht="12.75">
      <c r="A166" s="11"/>
      <c r="B166" s="97"/>
    </row>
    <row r="167" spans="1:2" ht="12.75">
      <c r="A167" s="11"/>
      <c r="B167" s="97"/>
    </row>
    <row r="168" spans="1:2" ht="12.75">
      <c r="A168" s="11"/>
      <c r="B168" s="97"/>
    </row>
    <row r="169" spans="1:2" ht="12.75">
      <c r="A169" s="11"/>
      <c r="B169" s="97"/>
    </row>
    <row r="170" spans="1:2" ht="12.75">
      <c r="A170" s="11"/>
      <c r="B170" s="97"/>
    </row>
    <row r="171" spans="1:2" ht="12.75">
      <c r="A171" s="11"/>
      <c r="B171" s="97"/>
    </row>
    <row r="172" spans="1:2" ht="12.75">
      <c r="A172" s="11"/>
      <c r="B172" s="97"/>
    </row>
    <row r="173" spans="1:2" ht="12.75">
      <c r="A173" s="11"/>
      <c r="B173" s="97"/>
    </row>
    <row r="174" spans="1:2" ht="12.75">
      <c r="A174" s="11"/>
      <c r="B174" s="97"/>
    </row>
    <row r="175" spans="1:2" ht="12.75">
      <c r="A175" s="11"/>
      <c r="B175" s="97"/>
    </row>
    <row r="176" spans="1:2" ht="12.75">
      <c r="A176" s="11"/>
      <c r="B176" s="97"/>
    </row>
    <row r="177" spans="1:2" ht="12.75">
      <c r="A177" s="11"/>
      <c r="B177" s="97"/>
    </row>
    <row r="178" spans="1:2" ht="12.75">
      <c r="A178" s="11"/>
      <c r="B178" s="97"/>
    </row>
    <row r="179" spans="1:2" ht="12.75">
      <c r="A179" s="11"/>
      <c r="B179" s="97"/>
    </row>
    <row r="180" spans="1:2" ht="12.75">
      <c r="A180" s="11"/>
      <c r="B180" s="97"/>
    </row>
    <row r="181" spans="1:2" ht="12.75">
      <c r="A181" s="11"/>
      <c r="B181" s="97"/>
    </row>
    <row r="182" spans="1:2" ht="12.75">
      <c r="A182" s="11"/>
      <c r="B182" s="97"/>
    </row>
    <row r="183" spans="1:2" ht="12.75">
      <c r="A183" s="11"/>
      <c r="B183" s="97"/>
    </row>
    <row r="184" spans="1:2" ht="12.75">
      <c r="A184" s="11"/>
      <c r="B184" s="97"/>
    </row>
    <row r="185" spans="1:2" ht="12.75">
      <c r="A185" s="11"/>
      <c r="B185" s="97"/>
    </row>
    <row r="186" spans="1:2" ht="12.75">
      <c r="A186" s="11"/>
      <c r="B186" s="97"/>
    </row>
    <row r="187" spans="1:2" ht="12.75">
      <c r="A187" s="11"/>
      <c r="B187" s="97"/>
    </row>
    <row r="188" spans="1:2" ht="12.75">
      <c r="A188" s="11"/>
      <c r="B188" s="97"/>
    </row>
    <row r="189" spans="1:2" ht="12.75">
      <c r="A189" s="11"/>
      <c r="B189" s="97"/>
    </row>
    <row r="190" spans="1:2" ht="12.75">
      <c r="A190" s="11"/>
      <c r="B190" s="97"/>
    </row>
    <row r="191" spans="1:2" ht="12.75">
      <c r="A191" s="11"/>
      <c r="B191" s="97"/>
    </row>
    <row r="192" spans="1:2" ht="12.75">
      <c r="A192" s="11"/>
      <c r="B192" s="97"/>
    </row>
    <row r="193" spans="1:2" ht="12.75">
      <c r="A193" s="11"/>
      <c r="B193" s="97"/>
    </row>
    <row r="194" spans="1:2" ht="12.75">
      <c r="A194" s="11"/>
      <c r="B194" s="97"/>
    </row>
    <row r="195" spans="1:2" ht="12.75">
      <c r="A195" s="11"/>
      <c r="B195" s="97"/>
    </row>
    <row r="196" spans="1:2" ht="12.75">
      <c r="A196" s="11"/>
      <c r="B196" s="97"/>
    </row>
    <row r="197" spans="1:2" ht="12.75">
      <c r="A197" s="11"/>
      <c r="B197" s="97"/>
    </row>
    <row r="198" spans="1:2" ht="12.75">
      <c r="A198" s="11"/>
      <c r="B198" s="97"/>
    </row>
    <row r="199" spans="1:2" ht="12.75">
      <c r="A199" s="11"/>
      <c r="B199" s="97"/>
    </row>
    <row r="200" spans="1:2" ht="12.75">
      <c r="A200" s="11"/>
      <c r="B200" s="97"/>
    </row>
    <row r="201" spans="1:2" ht="12.75">
      <c r="A201" s="11"/>
      <c r="B201" s="97"/>
    </row>
    <row r="202" spans="1:2" ht="12.75">
      <c r="A202" s="11"/>
      <c r="B202" s="97"/>
    </row>
    <row r="203" spans="1:2" ht="12.75">
      <c r="A203" s="11"/>
      <c r="B203" s="97"/>
    </row>
    <row r="204" spans="1:2" ht="12.75">
      <c r="A204" s="11"/>
      <c r="B204" s="97"/>
    </row>
    <row r="205" spans="1:2" ht="12.75">
      <c r="A205" s="11"/>
      <c r="B205" s="97"/>
    </row>
    <row r="206" spans="1:2" ht="12.75">
      <c r="A206" s="11"/>
      <c r="B206" s="97"/>
    </row>
    <row r="207" spans="1:2" ht="12.75">
      <c r="A207" s="11"/>
      <c r="B207" s="97"/>
    </row>
    <row r="208" spans="1:2" ht="12.75">
      <c r="A208" s="11"/>
      <c r="B208" s="97"/>
    </row>
    <row r="209" spans="1:2" ht="12.75">
      <c r="A209" s="11"/>
      <c r="B209" s="97"/>
    </row>
    <row r="210" spans="1:2" ht="12.75">
      <c r="A210" s="11"/>
      <c r="B210" s="97"/>
    </row>
    <row r="211" spans="1:2" ht="12.75">
      <c r="A211" s="11"/>
      <c r="B211" s="97"/>
    </row>
    <row r="212" spans="1:2" ht="12.75">
      <c r="A212" s="11"/>
      <c r="B212" s="97"/>
    </row>
    <row r="213" spans="1:2" ht="12.75">
      <c r="A213" s="11"/>
      <c r="B213" s="97"/>
    </row>
    <row r="214" spans="1:2" ht="12.75">
      <c r="A214" s="11"/>
      <c r="B214" s="97"/>
    </row>
    <row r="215" spans="1:2" ht="12.75">
      <c r="A215" s="11"/>
      <c r="B215" s="97"/>
    </row>
    <row r="216" spans="1:2" ht="12.75">
      <c r="A216" s="11"/>
      <c r="B216" s="97"/>
    </row>
    <row r="217" spans="1:2" ht="12.75">
      <c r="A217" s="11"/>
      <c r="B217" s="97"/>
    </row>
    <row r="218" spans="1:2" ht="12.75">
      <c r="A218" s="11"/>
      <c r="B218" s="97"/>
    </row>
    <row r="219" spans="1:2" ht="12.75">
      <c r="A219" s="11"/>
      <c r="B219" s="97"/>
    </row>
    <row r="220" spans="1:2" ht="12.75">
      <c r="A220" s="11"/>
      <c r="B220" s="97"/>
    </row>
    <row r="221" spans="1:2" ht="12.75">
      <c r="A221" s="11"/>
      <c r="B221" s="97"/>
    </row>
    <row r="222" spans="1:2" ht="12.75">
      <c r="A222" s="11"/>
      <c r="B222" s="97"/>
    </row>
    <row r="223" spans="1:2" ht="12.75">
      <c r="A223" s="11"/>
      <c r="B223" s="97"/>
    </row>
    <row r="224" spans="1:2" ht="12.75">
      <c r="A224" s="11"/>
      <c r="B224" s="97"/>
    </row>
    <row r="225" spans="1:2" ht="12.75">
      <c r="A225" s="11"/>
      <c r="B225" s="97"/>
    </row>
    <row r="226" spans="1:2" ht="12.75">
      <c r="A226" s="11"/>
      <c r="B226" s="97"/>
    </row>
    <row r="227" spans="1:2" ht="12.75">
      <c r="A227" s="11"/>
      <c r="B227" s="97"/>
    </row>
    <row r="228" spans="1:2" ht="12.75">
      <c r="A228" s="11"/>
      <c r="B228" s="97"/>
    </row>
    <row r="229" spans="1:2" ht="12.75">
      <c r="A229" s="11"/>
      <c r="B229" s="97"/>
    </row>
    <row r="230" spans="1:2" ht="12.75">
      <c r="A230" s="11"/>
      <c r="B230" s="97"/>
    </row>
    <row r="231" spans="1:2" ht="12.75">
      <c r="A231" s="11"/>
      <c r="B231" s="97"/>
    </row>
    <row r="232" spans="1:2" ht="12.75">
      <c r="A232" s="11"/>
      <c r="B232" s="97"/>
    </row>
    <row r="233" spans="1:2" ht="12.75">
      <c r="A233" s="11"/>
      <c r="B233" s="97"/>
    </row>
    <row r="234" spans="1:2" ht="12.75">
      <c r="A234" s="11"/>
      <c r="B234" s="97"/>
    </row>
    <row r="235" spans="1:2" ht="12.75">
      <c r="A235" s="11"/>
      <c r="B235" s="97"/>
    </row>
    <row r="236" spans="1:2" ht="12.75">
      <c r="A236" s="11"/>
      <c r="B236" s="97"/>
    </row>
    <row r="237" spans="1:2" ht="12.75">
      <c r="A237" s="11"/>
      <c r="B237" s="97"/>
    </row>
    <row r="238" spans="1:2" ht="12.75">
      <c r="A238" s="11"/>
      <c r="B238" s="97"/>
    </row>
    <row r="239" spans="1:2" ht="12.75">
      <c r="A239" s="11"/>
      <c r="B239" s="97"/>
    </row>
    <row r="240" spans="1:2" ht="12.75">
      <c r="A240" s="11"/>
      <c r="B240" s="97"/>
    </row>
    <row r="241" spans="1:2" ht="12.75">
      <c r="A241" s="11"/>
      <c r="B241" s="97"/>
    </row>
    <row r="242" spans="1:2" ht="12.75">
      <c r="A242" s="11"/>
      <c r="B242" s="97"/>
    </row>
    <row r="243" spans="1:2" ht="12.75">
      <c r="A243" s="11"/>
      <c r="B243" s="97"/>
    </row>
    <row r="244" spans="1:2" ht="12.75">
      <c r="A244" s="11"/>
      <c r="B244" s="97"/>
    </row>
    <row r="245" spans="1:2" ht="12.75">
      <c r="A245" s="11"/>
      <c r="B245" s="97"/>
    </row>
    <row r="246" spans="1:2" ht="12.75">
      <c r="A246" s="11"/>
      <c r="B246" s="97"/>
    </row>
    <row r="247" spans="1:2" ht="12.75">
      <c r="A247" s="11"/>
      <c r="B247" s="97"/>
    </row>
    <row r="248" spans="1:2" ht="12.75">
      <c r="A248" s="11"/>
      <c r="B248" s="97"/>
    </row>
    <row r="249" spans="1:2" ht="12.75">
      <c r="A249" s="11"/>
      <c r="B249" s="97"/>
    </row>
    <row r="250" spans="1:2" ht="12.75">
      <c r="A250" s="11"/>
      <c r="B250" s="97"/>
    </row>
    <row r="251" spans="1:2" ht="12.75">
      <c r="A251" s="11"/>
      <c r="B251" s="97"/>
    </row>
    <row r="252" spans="1:2" ht="12.75">
      <c r="A252" s="11"/>
      <c r="B252" s="97"/>
    </row>
    <row r="253" spans="1:2" ht="12.75">
      <c r="A253" s="11"/>
      <c r="B253" s="97"/>
    </row>
    <row r="254" spans="1:2" ht="12.75">
      <c r="A254" s="11"/>
      <c r="B254" s="97"/>
    </row>
    <row r="255" spans="1:2" ht="12.75">
      <c r="A255" s="11"/>
      <c r="B255" s="97"/>
    </row>
  </sheetData>
  <mergeCells count="6">
    <mergeCell ref="A87:F87"/>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0"/>
  <sheetViews>
    <sheetView zoomScaleNormal="100" workbookViewId="0">
      <selection activeCell="I15" sqref="I15"/>
    </sheetView>
  </sheetViews>
  <sheetFormatPr baseColWidth="10" defaultColWidth="8.42578125" defaultRowHeight="12.75"/>
  <cols>
    <col min="1" max="1" width="2.85546875" style="2" customWidth="1"/>
    <col min="2" max="2" width="78.7109375" style="170" customWidth="1"/>
    <col min="3" max="3" width="5.71093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185"/>
    <col min="12" max="12" width="8.42578125" style="2"/>
    <col min="13" max="13" width="17"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1538</v>
      </c>
      <c r="B3" s="40"/>
      <c r="C3" s="40"/>
      <c r="D3" s="40"/>
      <c r="E3" s="40"/>
      <c r="F3" s="40"/>
      <c r="G3" s="40"/>
      <c r="H3" s="40"/>
      <c r="I3" s="40"/>
      <c r="J3" s="40"/>
      <c r="K3" s="189"/>
    </row>
    <row r="4" spans="1:133" s="62" customFormat="1" ht="15" customHeight="1">
      <c r="A4" s="41" t="s">
        <v>1539</v>
      </c>
      <c r="B4" s="41"/>
      <c r="C4" s="41"/>
      <c r="D4" s="63"/>
      <c r="E4" s="63"/>
      <c r="F4" s="63"/>
      <c r="G4" s="63"/>
      <c r="H4" s="63"/>
      <c r="I4" s="63"/>
      <c r="J4" s="63"/>
      <c r="K4" s="193"/>
    </row>
    <row r="5" spans="1:133" s="62" customFormat="1" ht="6" customHeight="1">
      <c r="B5" s="142"/>
      <c r="C5" s="143"/>
      <c r="D5" s="143"/>
      <c r="E5" s="143"/>
      <c r="F5" s="143"/>
      <c r="G5" s="143"/>
      <c r="H5" s="143"/>
      <c r="I5" s="143"/>
      <c r="J5" s="143"/>
      <c r="K5" s="193"/>
    </row>
    <row r="6" spans="1:133" s="146" customFormat="1" ht="30" customHeight="1" thickBot="1">
      <c r="A6" s="407" t="s">
        <v>1966</v>
      </c>
      <c r="B6" s="408"/>
      <c r="C6" s="408"/>
      <c r="D6" s="144"/>
      <c r="E6" s="145"/>
      <c r="H6" s="147"/>
      <c r="I6" s="147"/>
      <c r="J6" s="147"/>
      <c r="K6" s="2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1889</v>
      </c>
      <c r="H7" s="43"/>
      <c r="I7" s="429" t="s">
        <v>1921</v>
      </c>
      <c r="J7" s="429"/>
      <c r="K7" s="189"/>
    </row>
    <row r="8" spans="1:133" s="62" customFormat="1" ht="21.95" customHeight="1">
      <c r="B8" s="425"/>
      <c r="C8" s="43"/>
      <c r="D8" s="148" t="s">
        <v>1492</v>
      </c>
      <c r="E8" s="148" t="s">
        <v>36</v>
      </c>
      <c r="F8" s="43"/>
      <c r="G8" s="428"/>
      <c r="H8" s="43"/>
      <c r="I8" s="148" t="s">
        <v>1492</v>
      </c>
      <c r="J8" s="148" t="s">
        <v>36</v>
      </c>
      <c r="K8" s="189"/>
    </row>
    <row r="9" spans="1:133" s="34" customFormat="1" ht="26.25" customHeight="1">
      <c r="A9" s="149"/>
      <c r="B9" s="150" t="s">
        <v>37</v>
      </c>
      <c r="C9" s="151"/>
      <c r="D9" s="261">
        <f>SUM(D12:D15)</f>
        <v>2923</v>
      </c>
      <c r="E9" s="261">
        <f>SUM(E12:E15)</f>
        <v>3</v>
      </c>
      <c r="F9" s="153"/>
      <c r="G9" s="261">
        <v>138783</v>
      </c>
      <c r="H9" s="385"/>
      <c r="I9" s="261">
        <f>(D9/G9)*100000/8</f>
        <v>263.27071759509448</v>
      </c>
      <c r="J9" s="391">
        <f>(E9/G9)*100000/8</f>
        <v>0.27020600505825643</v>
      </c>
      <c r="K9" s="202"/>
      <c r="L9" s="267"/>
      <c r="M9" s="33"/>
    </row>
    <row r="10" spans="1:133" ht="9" customHeight="1">
      <c r="A10" s="62"/>
      <c r="B10" s="150"/>
      <c r="C10" s="155"/>
      <c r="D10" s="152"/>
      <c r="E10" s="152"/>
      <c r="F10" s="153"/>
      <c r="G10" s="277"/>
      <c r="H10" s="386"/>
      <c r="I10" s="387"/>
      <c r="J10" s="387"/>
      <c r="K10" s="202"/>
      <c r="L10" s="6"/>
    </row>
    <row r="11" spans="1:133" s="34" customFormat="1" ht="13.5" customHeight="1">
      <c r="A11" s="149"/>
      <c r="B11" s="52" t="s">
        <v>8</v>
      </c>
      <c r="C11" s="157"/>
      <c r="D11" s="152"/>
      <c r="E11" s="152"/>
      <c r="F11" s="153"/>
      <c r="G11" s="277"/>
      <c r="H11" s="278"/>
      <c r="I11" s="387"/>
      <c r="J11" s="387"/>
      <c r="K11" s="202"/>
      <c r="L11" s="33"/>
    </row>
    <row r="12" spans="1:133" ht="13.5" customHeight="1">
      <c r="A12" s="62"/>
      <c r="B12" s="54" t="s">
        <v>4</v>
      </c>
      <c r="C12" s="158"/>
      <c r="D12" s="182">
        <f>D18</f>
        <v>143</v>
      </c>
      <c r="E12" s="182">
        <f>E18</f>
        <v>0</v>
      </c>
      <c r="F12" s="182">
        <f t="shared" ref="F12" si="0">F18</f>
        <v>7315</v>
      </c>
      <c r="G12" s="390">
        <v>7315</v>
      </c>
      <c r="H12" s="310"/>
      <c r="I12" s="309">
        <f>(D12/G12)*100000/8</f>
        <v>244.3609022556391</v>
      </c>
      <c r="J12" s="309">
        <f>(E12/G12)*100000/8</f>
        <v>0</v>
      </c>
      <c r="K12" s="202"/>
      <c r="L12" s="33"/>
    </row>
    <row r="13" spans="1:133" ht="13.5" customHeight="1">
      <c r="A13" s="62"/>
      <c r="B13" s="54" t="s">
        <v>5</v>
      </c>
      <c r="C13" s="158"/>
      <c r="D13" s="182">
        <f>SUM(D19:D22)</f>
        <v>902</v>
      </c>
      <c r="E13" s="182">
        <f>SUM(E19:E22)</f>
        <v>0</v>
      </c>
      <c r="F13" s="182">
        <f t="shared" ref="F13" si="1">SUM(F19:F23)</f>
        <v>35175</v>
      </c>
      <c r="G13" s="390">
        <v>26087</v>
      </c>
      <c r="H13" s="310"/>
      <c r="I13" s="309">
        <f t="shared" ref="I13:I15" si="2">(D13/G13)*100000/8</f>
        <v>432.20761298731168</v>
      </c>
      <c r="J13" s="309">
        <f t="shared" ref="J13:J15" si="3">(E13/G13)*100000/8</f>
        <v>0</v>
      </c>
      <c r="K13" s="202"/>
      <c r="L13" s="33"/>
    </row>
    <row r="14" spans="1:133" ht="13.5" customHeight="1">
      <c r="A14" s="62"/>
      <c r="B14" s="54" t="s">
        <v>43</v>
      </c>
      <c r="C14" s="158"/>
      <c r="D14" s="182">
        <f>D23</f>
        <v>412</v>
      </c>
      <c r="E14" s="182">
        <f>E23</f>
        <v>2</v>
      </c>
      <c r="F14" s="182">
        <f t="shared" ref="F14" si="4">F24</f>
        <v>17924</v>
      </c>
      <c r="G14" s="390">
        <v>9088</v>
      </c>
      <c r="H14" s="310"/>
      <c r="I14" s="309">
        <f t="shared" si="2"/>
        <v>566.68133802816908</v>
      </c>
      <c r="J14" s="309">
        <f t="shared" si="3"/>
        <v>2.750880281690141</v>
      </c>
      <c r="K14" s="202"/>
      <c r="L14" s="33"/>
    </row>
    <row r="15" spans="1:133" ht="13.5" customHeight="1">
      <c r="A15" s="62"/>
      <c r="B15" s="54" t="s">
        <v>6</v>
      </c>
      <c r="C15" s="158"/>
      <c r="D15" s="182">
        <f>SUM(D24:D37)</f>
        <v>1466</v>
      </c>
      <c r="E15" s="182">
        <f>SUM(E24:E37)</f>
        <v>1</v>
      </c>
      <c r="F15" s="182">
        <f>SUM(F25:F35)</f>
        <v>71288</v>
      </c>
      <c r="G15" s="390">
        <v>96472</v>
      </c>
      <c r="H15" s="310"/>
      <c r="I15" s="309">
        <f t="shared" si="2"/>
        <v>189.95148851480224</v>
      </c>
      <c r="J15" s="309">
        <f t="shared" si="3"/>
        <v>0.12957127456671366</v>
      </c>
      <c r="K15" s="266"/>
      <c r="L15" s="33"/>
      <c r="N15" s="6"/>
    </row>
    <row r="16" spans="1:133" ht="9" customHeight="1">
      <c r="A16" s="62"/>
      <c r="B16" s="160"/>
      <c r="C16" s="158"/>
      <c r="D16" s="182"/>
      <c r="E16" s="182"/>
      <c r="F16" s="159"/>
      <c r="G16" s="310"/>
      <c r="H16" s="310"/>
      <c r="I16" s="309"/>
      <c r="J16" s="309"/>
      <c r="K16" s="202"/>
      <c r="L16" s="33"/>
    </row>
    <row r="17" spans="1:14" ht="13.5" customHeight="1">
      <c r="A17" s="62"/>
      <c r="B17" s="52" t="s">
        <v>1496</v>
      </c>
      <c r="C17" s="158"/>
      <c r="D17" s="182"/>
      <c r="E17" s="182"/>
      <c r="F17" s="159"/>
      <c r="G17" s="310"/>
      <c r="H17" s="310"/>
      <c r="I17" s="309"/>
      <c r="J17" s="309"/>
      <c r="K17" s="176"/>
      <c r="L17" s="33"/>
      <c r="M17" s="176"/>
      <c r="N17" s="176"/>
    </row>
    <row r="18" spans="1:14" ht="13.5" customHeight="1">
      <c r="A18" s="161"/>
      <c r="B18" s="103" t="s">
        <v>1665</v>
      </c>
      <c r="C18" s="158"/>
      <c r="D18" s="182">
        <v>143</v>
      </c>
      <c r="E18" s="182">
        <v>0</v>
      </c>
      <c r="F18" s="159">
        <v>7315</v>
      </c>
      <c r="G18" s="162">
        <v>7315</v>
      </c>
      <c r="H18" s="310">
        <v>257.60000000000002</v>
      </c>
      <c r="I18" s="309">
        <f>(D18/G18)*100000/8</f>
        <v>244.3609022556391</v>
      </c>
      <c r="J18" s="309">
        <f>(E18/G18)*100000/8</f>
        <v>0</v>
      </c>
      <c r="K18" s="176"/>
      <c r="L18" s="33"/>
      <c r="M18" s="176"/>
      <c r="N18" s="176"/>
    </row>
    <row r="19" spans="1:14" ht="13.5" customHeight="1">
      <c r="A19" s="161"/>
      <c r="B19" s="103" t="s">
        <v>1922</v>
      </c>
      <c r="C19" s="158"/>
      <c r="D19" s="182">
        <v>4</v>
      </c>
      <c r="E19" s="182">
        <v>0</v>
      </c>
      <c r="F19" s="159">
        <v>115</v>
      </c>
      <c r="G19" s="162">
        <v>115</v>
      </c>
      <c r="H19" s="310">
        <v>350.1</v>
      </c>
      <c r="I19" s="309">
        <f t="shared" ref="I19:I37" si="5">(D19/G19)*100000/8</f>
        <v>434.78260869565219</v>
      </c>
      <c r="J19" s="309">
        <f t="shared" ref="J19:J37" si="6">(E19/G19)*100000/8</f>
        <v>0</v>
      </c>
      <c r="K19" s="176"/>
      <c r="L19" s="33"/>
      <c r="M19" s="176"/>
      <c r="N19" s="176"/>
    </row>
    <row r="20" spans="1:14" ht="13.5" customHeight="1">
      <c r="A20" s="161"/>
      <c r="B20" s="103" t="s">
        <v>1666</v>
      </c>
      <c r="C20" s="158"/>
      <c r="D20" s="182">
        <v>849</v>
      </c>
      <c r="E20" s="182">
        <v>0</v>
      </c>
      <c r="F20" s="159">
        <v>24571</v>
      </c>
      <c r="G20" s="162">
        <v>24571</v>
      </c>
      <c r="H20" s="310"/>
      <c r="I20" s="309">
        <f t="shared" si="5"/>
        <v>431.91160310935658</v>
      </c>
      <c r="J20" s="309">
        <f t="shared" si="6"/>
        <v>0</v>
      </c>
      <c r="K20" s="176"/>
      <c r="L20" s="33"/>
      <c r="M20" s="176"/>
      <c r="N20" s="176"/>
    </row>
    <row r="21" spans="1:14" ht="13.5" customHeight="1">
      <c r="A21" s="161"/>
      <c r="B21" s="103" t="s">
        <v>1963</v>
      </c>
      <c r="C21" s="158"/>
      <c r="D21" s="182">
        <v>2</v>
      </c>
      <c r="E21" s="182">
        <v>0</v>
      </c>
      <c r="F21" s="159">
        <v>191</v>
      </c>
      <c r="G21" s="162">
        <v>191</v>
      </c>
      <c r="H21" s="310">
        <v>512.4</v>
      </c>
      <c r="I21" s="309">
        <f t="shared" si="5"/>
        <v>130.89005235602096</v>
      </c>
      <c r="J21" s="309">
        <f t="shared" si="6"/>
        <v>0</v>
      </c>
      <c r="K21" s="176"/>
      <c r="L21" s="33"/>
      <c r="M21" s="176"/>
      <c r="N21" s="176"/>
    </row>
    <row r="22" spans="1:14" s="34" customFormat="1" ht="13.5" customHeight="1">
      <c r="A22" s="161"/>
      <c r="B22" s="78" t="s">
        <v>1667</v>
      </c>
      <c r="C22" s="163"/>
      <c r="D22" s="182">
        <v>47</v>
      </c>
      <c r="E22" s="182">
        <v>0</v>
      </c>
      <c r="F22" s="154">
        <v>1210</v>
      </c>
      <c r="G22" s="162">
        <v>1210</v>
      </c>
      <c r="H22" s="310">
        <v>524.20000000000005</v>
      </c>
      <c r="I22" s="309">
        <f t="shared" si="5"/>
        <v>485.5371900826446</v>
      </c>
      <c r="J22" s="309">
        <f t="shared" si="6"/>
        <v>0</v>
      </c>
      <c r="K22" s="176"/>
      <c r="L22" s="33"/>
      <c r="M22" s="176"/>
      <c r="N22" s="176"/>
    </row>
    <row r="23" spans="1:14" ht="13.5" customHeight="1">
      <c r="A23" s="161"/>
      <c r="B23" s="103" t="s">
        <v>1668</v>
      </c>
      <c r="C23" s="158"/>
      <c r="D23" s="182">
        <v>412</v>
      </c>
      <c r="E23" s="182">
        <v>2</v>
      </c>
      <c r="F23" s="159">
        <v>9088</v>
      </c>
      <c r="G23" s="162">
        <v>9088</v>
      </c>
      <c r="H23" s="310">
        <v>157.69999999999999</v>
      </c>
      <c r="I23" s="309">
        <f t="shared" si="5"/>
        <v>566.68133802816908</v>
      </c>
      <c r="J23" s="309">
        <f t="shared" si="6"/>
        <v>2.750880281690141</v>
      </c>
      <c r="K23" s="176"/>
      <c r="L23" s="33"/>
      <c r="M23" s="176"/>
      <c r="N23" s="176"/>
    </row>
    <row r="24" spans="1:14" ht="13.5" customHeight="1">
      <c r="A24" s="161"/>
      <c r="B24" s="103" t="s">
        <v>1669</v>
      </c>
      <c r="C24" s="158"/>
      <c r="D24" s="182">
        <v>262</v>
      </c>
      <c r="E24" s="182">
        <v>0</v>
      </c>
      <c r="F24" s="159">
        <v>17924</v>
      </c>
      <c r="G24" s="162">
        <v>17924</v>
      </c>
      <c r="H24" s="310">
        <v>237.4</v>
      </c>
      <c r="I24" s="309">
        <f t="shared" si="5"/>
        <v>182.715911626869</v>
      </c>
      <c r="J24" s="309">
        <f t="shared" si="6"/>
        <v>0</v>
      </c>
      <c r="K24" s="176"/>
      <c r="L24" s="33"/>
      <c r="M24" s="176"/>
      <c r="N24" s="176"/>
    </row>
    <row r="25" spans="1:14" ht="13.5" customHeight="1">
      <c r="A25" s="161"/>
      <c r="B25" s="78" t="s">
        <v>1670</v>
      </c>
      <c r="C25" s="158"/>
      <c r="D25" s="182">
        <v>159</v>
      </c>
      <c r="E25" s="182">
        <v>0</v>
      </c>
      <c r="F25" s="159">
        <v>5546</v>
      </c>
      <c r="G25" s="162">
        <v>5546</v>
      </c>
      <c r="H25" s="310">
        <v>172.8</v>
      </c>
      <c r="I25" s="309">
        <f t="shared" si="5"/>
        <v>358.36639019112874</v>
      </c>
      <c r="J25" s="309">
        <f t="shared" si="6"/>
        <v>0</v>
      </c>
      <c r="K25" s="176"/>
      <c r="L25" s="33"/>
      <c r="M25" s="176"/>
      <c r="N25" s="176"/>
    </row>
    <row r="26" spans="1:14" ht="13.5" customHeight="1">
      <c r="A26" s="161"/>
      <c r="B26" s="78" t="s">
        <v>1671</v>
      </c>
      <c r="C26" s="158"/>
      <c r="D26" s="182">
        <v>180</v>
      </c>
      <c r="E26" s="182">
        <v>0</v>
      </c>
      <c r="F26" s="159">
        <v>10999</v>
      </c>
      <c r="G26" s="162">
        <v>10999</v>
      </c>
      <c r="H26" s="310"/>
      <c r="I26" s="309">
        <f t="shared" si="5"/>
        <v>204.56405127738884</v>
      </c>
      <c r="J26" s="309">
        <f t="shared" si="6"/>
        <v>0</v>
      </c>
      <c r="K26" s="176"/>
      <c r="L26" s="33"/>
      <c r="M26" s="176"/>
      <c r="N26" s="176"/>
    </row>
    <row r="27" spans="1:14" ht="13.5" customHeight="1">
      <c r="A27" s="161"/>
      <c r="B27" s="78" t="s">
        <v>1901</v>
      </c>
      <c r="C27" s="158"/>
      <c r="D27" s="182">
        <v>6</v>
      </c>
      <c r="E27" s="182">
        <v>0</v>
      </c>
      <c r="F27" s="159">
        <v>2282</v>
      </c>
      <c r="G27" s="162">
        <v>2282</v>
      </c>
      <c r="H27" s="310"/>
      <c r="I27" s="309">
        <f t="shared" si="5"/>
        <v>32.865907099035937</v>
      </c>
      <c r="J27" s="309">
        <f t="shared" si="6"/>
        <v>0</v>
      </c>
      <c r="K27" s="176"/>
      <c r="L27" s="33"/>
      <c r="M27" s="176"/>
      <c r="N27" s="176"/>
    </row>
    <row r="28" spans="1:14" ht="13.5" customHeight="1">
      <c r="A28" s="161"/>
      <c r="B28" s="103" t="s">
        <v>1902</v>
      </c>
      <c r="C28" s="158"/>
      <c r="D28" s="182">
        <v>4</v>
      </c>
      <c r="E28" s="182">
        <v>0</v>
      </c>
      <c r="F28" s="164">
        <v>1854</v>
      </c>
      <c r="G28" s="162">
        <v>1854</v>
      </c>
      <c r="H28" s="310">
        <v>19.2</v>
      </c>
      <c r="I28" s="309">
        <f t="shared" si="5"/>
        <v>26.968716289104638</v>
      </c>
      <c r="J28" s="309">
        <f t="shared" si="6"/>
        <v>0</v>
      </c>
      <c r="K28" s="176"/>
      <c r="L28" s="33"/>
    </row>
    <row r="29" spans="1:14" s="34" customFormat="1" ht="13.5" customHeight="1">
      <c r="A29" s="161"/>
      <c r="B29" s="103" t="s">
        <v>1946</v>
      </c>
      <c r="C29" s="163"/>
      <c r="D29" s="182">
        <v>6</v>
      </c>
      <c r="E29" s="182">
        <v>0</v>
      </c>
      <c r="F29" s="154">
        <v>758</v>
      </c>
      <c r="G29" s="162">
        <v>758</v>
      </c>
      <c r="H29" s="310">
        <v>464.6</v>
      </c>
      <c r="I29" s="309">
        <f t="shared" si="5"/>
        <v>98.944591029023755</v>
      </c>
      <c r="J29" s="309">
        <f t="shared" si="6"/>
        <v>0</v>
      </c>
      <c r="K29" s="176"/>
      <c r="L29" s="33"/>
    </row>
    <row r="30" spans="1:14" ht="13.5" customHeight="1">
      <c r="A30" s="161"/>
      <c r="B30" s="103" t="s">
        <v>1672</v>
      </c>
      <c r="C30" s="158"/>
      <c r="D30" s="182">
        <v>15</v>
      </c>
      <c r="E30" s="182">
        <v>0</v>
      </c>
      <c r="F30" s="159">
        <v>5246</v>
      </c>
      <c r="G30" s="162">
        <v>5246</v>
      </c>
      <c r="H30" s="310">
        <v>217.9</v>
      </c>
      <c r="I30" s="309">
        <f t="shared" si="5"/>
        <v>35.741517346549756</v>
      </c>
      <c r="J30" s="309">
        <f t="shared" si="6"/>
        <v>0</v>
      </c>
      <c r="K30" s="176"/>
      <c r="L30" s="33"/>
    </row>
    <row r="31" spans="1:14" ht="13.5" customHeight="1">
      <c r="A31" s="161"/>
      <c r="B31" s="103" t="s">
        <v>1673</v>
      </c>
      <c r="C31" s="158"/>
      <c r="D31" s="182">
        <v>281</v>
      </c>
      <c r="E31" s="182">
        <v>1</v>
      </c>
      <c r="F31" s="159">
        <v>8162</v>
      </c>
      <c r="G31" s="162">
        <v>8162</v>
      </c>
      <c r="H31" s="310">
        <v>49.7</v>
      </c>
      <c r="I31" s="309">
        <f t="shared" si="5"/>
        <v>430.34795393285964</v>
      </c>
      <c r="J31" s="309">
        <f t="shared" si="6"/>
        <v>1.5314873805439841</v>
      </c>
      <c r="K31" s="176"/>
      <c r="L31" s="33"/>
    </row>
    <row r="32" spans="1:14" ht="13.5" customHeight="1">
      <c r="A32" s="161"/>
      <c r="B32" s="103" t="s">
        <v>1674</v>
      </c>
      <c r="C32" s="158"/>
      <c r="D32" s="182">
        <v>114</v>
      </c>
      <c r="E32" s="182">
        <v>0</v>
      </c>
      <c r="F32" s="156">
        <v>7288</v>
      </c>
      <c r="G32" s="162">
        <v>7288</v>
      </c>
      <c r="H32" s="310">
        <v>258.60000000000002</v>
      </c>
      <c r="I32" s="309">
        <f t="shared" si="5"/>
        <v>195.52689352360045</v>
      </c>
      <c r="J32" s="309">
        <f t="shared" si="6"/>
        <v>0</v>
      </c>
      <c r="K32" s="182"/>
      <c r="L32" s="33"/>
    </row>
    <row r="33" spans="1:12" s="34" customFormat="1" ht="13.5" customHeight="1">
      <c r="A33" s="161"/>
      <c r="B33" s="103" t="s">
        <v>1675</v>
      </c>
      <c r="C33" s="151"/>
      <c r="D33" s="182">
        <v>37</v>
      </c>
      <c r="E33" s="182">
        <v>0</v>
      </c>
      <c r="F33" s="154">
        <v>12043</v>
      </c>
      <c r="G33" s="162">
        <v>12043</v>
      </c>
      <c r="H33" s="310">
        <v>335.1</v>
      </c>
      <c r="I33" s="309">
        <f t="shared" si="5"/>
        <v>38.404052146475131</v>
      </c>
      <c r="J33" s="309">
        <f t="shared" si="6"/>
        <v>0</v>
      </c>
      <c r="K33" s="176"/>
      <c r="L33" s="33"/>
    </row>
    <row r="34" spans="1:12" ht="13.5" customHeight="1">
      <c r="A34" s="161"/>
      <c r="B34" s="103" t="s">
        <v>1676</v>
      </c>
      <c r="C34" s="158"/>
      <c r="D34" s="182">
        <v>234</v>
      </c>
      <c r="E34" s="182">
        <v>0</v>
      </c>
      <c r="F34" s="159">
        <v>14542</v>
      </c>
      <c r="G34" s="162">
        <v>14542</v>
      </c>
      <c r="H34" s="310">
        <v>225.7</v>
      </c>
      <c r="I34" s="309">
        <f t="shared" si="5"/>
        <v>201.14152111126396</v>
      </c>
      <c r="J34" s="309">
        <f t="shared" si="6"/>
        <v>0</v>
      </c>
      <c r="K34" s="176"/>
      <c r="L34" s="33"/>
    </row>
    <row r="35" spans="1:12" s="34" customFormat="1" ht="13.5" customHeight="1">
      <c r="A35" s="161"/>
      <c r="B35" s="103" t="s">
        <v>1677</v>
      </c>
      <c r="C35" s="157"/>
      <c r="D35" s="182">
        <v>83</v>
      </c>
      <c r="E35" s="182">
        <v>0</v>
      </c>
      <c r="F35" s="154">
        <v>2568</v>
      </c>
      <c r="G35" s="162">
        <v>2568</v>
      </c>
      <c r="H35" s="310">
        <v>44.4</v>
      </c>
      <c r="I35" s="309">
        <f t="shared" si="5"/>
        <v>404.01090342679123</v>
      </c>
      <c r="J35" s="309">
        <f t="shared" si="6"/>
        <v>0</v>
      </c>
      <c r="K35" s="176"/>
      <c r="L35" s="33"/>
    </row>
    <row r="36" spans="1:12" s="34" customFormat="1" ht="11.25" customHeight="1">
      <c r="A36" s="161"/>
      <c r="B36" s="78" t="s">
        <v>1678</v>
      </c>
      <c r="C36" s="157"/>
      <c r="D36" s="152">
        <v>74</v>
      </c>
      <c r="E36" s="152">
        <v>0</v>
      </c>
      <c r="F36" s="153">
        <v>4949</v>
      </c>
      <c r="G36" s="162">
        <v>4949</v>
      </c>
      <c r="H36" s="400"/>
      <c r="I36" s="309">
        <f t="shared" si="5"/>
        <v>186.90644574661547</v>
      </c>
      <c r="J36" s="309">
        <f t="shared" si="6"/>
        <v>0</v>
      </c>
      <c r="K36" s="176"/>
      <c r="L36" s="33"/>
    </row>
    <row r="37" spans="1:12" s="34" customFormat="1" ht="23.25" customHeight="1">
      <c r="A37" s="161"/>
      <c r="B37" s="78" t="s">
        <v>1679</v>
      </c>
      <c r="C37" s="157"/>
      <c r="D37" s="152">
        <v>11</v>
      </c>
      <c r="E37" s="152">
        <v>0</v>
      </c>
      <c r="F37" s="153">
        <v>2306</v>
      </c>
      <c r="G37" s="162">
        <v>2306</v>
      </c>
      <c r="H37" s="400"/>
      <c r="I37" s="309">
        <f t="shared" si="5"/>
        <v>59.627059843885519</v>
      </c>
      <c r="J37" s="309">
        <f t="shared" si="6"/>
        <v>0</v>
      </c>
      <c r="K37" s="176"/>
      <c r="L37" s="33"/>
    </row>
    <row r="38" spans="1:12" s="11" customFormat="1" ht="18" customHeight="1">
      <c r="A38" s="259"/>
      <c r="B38" s="165"/>
      <c r="C38" s="81"/>
      <c r="D38" s="182"/>
      <c r="E38" s="182"/>
      <c r="F38" s="81"/>
      <c r="G38" s="159"/>
      <c r="H38" s="15"/>
      <c r="I38" s="159"/>
      <c r="J38" s="159"/>
      <c r="K38" s="177"/>
    </row>
    <row r="39" spans="1:12" ht="18" customHeight="1">
      <c r="A39" s="423" t="s">
        <v>1497</v>
      </c>
      <c r="B39" s="423"/>
      <c r="C39" s="423"/>
      <c r="D39" s="423"/>
      <c r="E39" s="423"/>
      <c r="F39" s="423"/>
      <c r="G39" s="423"/>
      <c r="H39" s="423"/>
      <c r="I39" s="423"/>
      <c r="J39" s="169"/>
      <c r="K39" s="248"/>
    </row>
    <row r="40" spans="1:12" ht="39.950000000000003" customHeight="1">
      <c r="A40" s="422" t="s">
        <v>1891</v>
      </c>
      <c r="B40" s="422"/>
      <c r="C40" s="422"/>
      <c r="D40" s="422"/>
      <c r="E40" s="422"/>
      <c r="F40" s="422"/>
      <c r="G40" s="422"/>
      <c r="H40" s="422"/>
      <c r="I40" s="422"/>
      <c r="J40" s="255"/>
    </row>
  </sheetData>
  <mergeCells count="8">
    <mergeCell ref="A40:I40"/>
    <mergeCell ref="A39:I39"/>
    <mergeCell ref="A1:D1"/>
    <mergeCell ref="A6:C6"/>
    <mergeCell ref="B7:B8"/>
    <mergeCell ref="D7:E7"/>
    <mergeCell ref="G7:G8"/>
    <mergeCell ref="I7:J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5"/>
  <sheetViews>
    <sheetView topLeftCell="A4" zoomScaleNormal="100" workbookViewId="0">
      <selection activeCell="B7" sqref="B7:B8"/>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8" width="11.42578125" style="11"/>
    <col min="9" max="10" width="11.42578125" style="177"/>
    <col min="11" max="11" width="2.140625" style="177" customWidth="1"/>
    <col min="12" max="12" width="11.42578125" style="177"/>
    <col min="13" max="16384" width="11.42578125" style="11"/>
  </cols>
  <sheetData>
    <row r="1" spans="1:12" s="2" customFormat="1" ht="15.75" customHeight="1">
      <c r="A1" s="413" t="s">
        <v>32</v>
      </c>
      <c r="B1" s="414"/>
      <c r="C1" s="415"/>
      <c r="D1" s="1"/>
      <c r="E1" s="421" t="s">
        <v>99</v>
      </c>
      <c r="F1" s="421"/>
      <c r="I1" s="185"/>
      <c r="J1" s="185"/>
      <c r="K1" s="185"/>
      <c r="L1" s="185"/>
    </row>
    <row r="2" spans="1:12" s="2" customFormat="1" ht="5.25" customHeight="1">
      <c r="A2" s="44"/>
      <c r="B2" s="45"/>
      <c r="C2" s="1"/>
      <c r="D2" s="1"/>
      <c r="E2" s="1"/>
      <c r="F2" s="1"/>
      <c r="I2" s="185"/>
      <c r="J2" s="185"/>
      <c r="K2" s="185"/>
      <c r="L2" s="185"/>
    </row>
    <row r="3" spans="1:12" s="2" customFormat="1" ht="15" customHeight="1">
      <c r="A3" s="40" t="s">
        <v>82</v>
      </c>
      <c r="B3" s="40"/>
      <c r="C3" s="4"/>
      <c r="D3" s="4"/>
      <c r="E3" s="4"/>
      <c r="F3" s="4"/>
      <c r="I3" s="185"/>
      <c r="J3" s="185"/>
      <c r="K3" s="185"/>
      <c r="L3" s="185"/>
    </row>
    <row r="4" spans="1:12" s="2" customFormat="1" ht="15" customHeight="1">
      <c r="A4" s="41" t="s">
        <v>1537</v>
      </c>
      <c r="B4" s="41"/>
      <c r="C4" s="5"/>
      <c r="D4" s="5"/>
      <c r="E4" s="5"/>
      <c r="F4" s="5"/>
      <c r="G4" s="6"/>
      <c r="I4" s="185"/>
      <c r="J4" s="185"/>
      <c r="K4" s="185"/>
      <c r="L4" s="185"/>
    </row>
    <row r="5" spans="1:12" s="8" customFormat="1" ht="6" customHeight="1">
      <c r="A5" s="46"/>
      <c r="B5" s="47"/>
      <c r="C5" s="7"/>
      <c r="D5" s="7"/>
      <c r="E5" s="7"/>
      <c r="F5" s="7"/>
      <c r="I5" s="199"/>
      <c r="J5" s="199"/>
      <c r="K5" s="199"/>
      <c r="L5" s="199"/>
    </row>
    <row r="6" spans="1:12" s="8" customFormat="1" ht="15" customHeight="1" thickBot="1">
      <c r="A6" s="430" t="s">
        <v>1966</v>
      </c>
      <c r="B6" s="431"/>
      <c r="C6" s="9"/>
      <c r="D6" s="9"/>
      <c r="I6" s="199"/>
      <c r="J6" s="199"/>
      <c r="K6" s="199"/>
      <c r="L6" s="199"/>
    </row>
    <row r="7" spans="1:12" s="2" customFormat="1" ht="21.75" customHeight="1">
      <c r="A7" s="48"/>
      <c r="B7" s="418"/>
      <c r="C7" s="420"/>
      <c r="D7" s="420"/>
      <c r="E7" s="420"/>
      <c r="F7" s="228"/>
      <c r="I7" s="185"/>
      <c r="J7" s="185"/>
      <c r="K7" s="185"/>
      <c r="L7" s="185"/>
    </row>
    <row r="8" spans="1:12" s="2" customFormat="1" ht="21.75" customHeight="1">
      <c r="A8" s="49"/>
      <c r="B8" s="419"/>
      <c r="C8" s="42" t="s">
        <v>34</v>
      </c>
      <c r="D8" s="42" t="s">
        <v>35</v>
      </c>
      <c r="E8" s="42" t="s">
        <v>36</v>
      </c>
      <c r="F8" s="42" t="s">
        <v>37</v>
      </c>
      <c r="I8" s="185"/>
      <c r="J8" s="185"/>
      <c r="K8" s="185"/>
      <c r="L8" s="185"/>
    </row>
    <row r="9" spans="1:12" s="8" customFormat="1" ht="26.25" customHeight="1">
      <c r="A9" s="50"/>
      <c r="B9" s="51" t="s">
        <v>37</v>
      </c>
      <c r="C9" s="118">
        <f>SUM(C12:C15)</f>
        <v>2738</v>
      </c>
      <c r="D9" s="118">
        <f t="shared" ref="D9:E9" si="0">SUM(D12:D15)</f>
        <v>25</v>
      </c>
      <c r="E9" s="118">
        <f t="shared" si="0"/>
        <v>2</v>
      </c>
      <c r="F9" s="118">
        <f>SUM(F12:F15)</f>
        <v>2765</v>
      </c>
      <c r="G9" s="10"/>
      <c r="H9" s="232"/>
      <c r="I9" s="199"/>
      <c r="J9" s="199"/>
      <c r="K9" s="199"/>
      <c r="L9" s="199"/>
    </row>
    <row r="10" spans="1:12" s="8" customFormat="1" ht="11.25" customHeight="1">
      <c r="A10" s="50"/>
      <c r="B10" s="52"/>
      <c r="C10" s="218"/>
      <c r="D10" s="218"/>
      <c r="E10" s="218"/>
      <c r="F10" s="218"/>
      <c r="G10" s="10"/>
      <c r="I10" s="199"/>
      <c r="J10" s="199"/>
      <c r="K10" s="199"/>
      <c r="L10" s="199"/>
    </row>
    <row r="11" spans="1:12" s="8" customFormat="1" ht="13.5" customHeight="1">
      <c r="A11" s="50"/>
      <c r="B11" s="52" t="s">
        <v>8</v>
      </c>
      <c r="C11" s="218"/>
      <c r="D11" s="218"/>
      <c r="E11" s="218"/>
      <c r="F11" s="218"/>
      <c r="G11" s="10"/>
      <c r="I11" s="199"/>
      <c r="J11" s="199"/>
      <c r="K11" s="199"/>
      <c r="L11" s="199"/>
    </row>
    <row r="12" spans="1:12" s="8" customFormat="1" ht="13.5" customHeight="1">
      <c r="A12" s="53"/>
      <c r="B12" s="54" t="s">
        <v>4</v>
      </c>
      <c r="C12" s="226">
        <f>SUM(C18:C20)</f>
        <v>106</v>
      </c>
      <c r="D12" s="226">
        <f t="shared" ref="D12:E12" si="1">SUM(D18:D20)</f>
        <v>3</v>
      </c>
      <c r="E12" s="289">
        <f t="shared" si="1"/>
        <v>0</v>
      </c>
      <c r="F12" s="118">
        <f>SUM(C12:E12)</f>
        <v>109</v>
      </c>
      <c r="I12" s="199"/>
      <c r="J12" s="199"/>
      <c r="K12" s="199"/>
      <c r="L12" s="199"/>
    </row>
    <row r="13" spans="1:12" s="8" customFormat="1" ht="13.5" customHeight="1">
      <c r="A13" s="53"/>
      <c r="B13" s="54" t="s">
        <v>5</v>
      </c>
      <c r="C13" s="226">
        <f>SUM(C21:C44)</f>
        <v>871</v>
      </c>
      <c r="D13" s="226">
        <f t="shared" ref="D13:E13" si="2">SUM(D21:D44)</f>
        <v>9</v>
      </c>
      <c r="E13" s="289">
        <f t="shared" si="2"/>
        <v>0</v>
      </c>
      <c r="F13" s="118">
        <f t="shared" ref="F13:F14" si="3">SUM(C13:E13)</f>
        <v>880</v>
      </c>
      <c r="I13" s="199"/>
      <c r="J13" s="199"/>
      <c r="K13" s="199"/>
      <c r="L13" s="199"/>
    </row>
    <row r="14" spans="1:12" s="8" customFormat="1" ht="13.5" customHeight="1">
      <c r="A14" s="53"/>
      <c r="B14" s="54" t="s">
        <v>43</v>
      </c>
      <c r="C14" s="226">
        <f>SUM(C45:C47)</f>
        <v>362</v>
      </c>
      <c r="D14" s="226">
        <f t="shared" ref="D14:E14" si="4">SUM(D45:D47)</f>
        <v>7</v>
      </c>
      <c r="E14" s="226">
        <f t="shared" si="4"/>
        <v>1</v>
      </c>
      <c r="F14" s="118">
        <f t="shared" si="3"/>
        <v>370</v>
      </c>
      <c r="I14" s="199"/>
      <c r="J14" s="199"/>
      <c r="K14" s="199"/>
      <c r="L14" s="199"/>
    </row>
    <row r="15" spans="1:12" s="8" customFormat="1" ht="13.5" customHeight="1">
      <c r="A15" s="53"/>
      <c r="B15" s="54" t="s">
        <v>6</v>
      </c>
      <c r="C15" s="226">
        <f>SUM(C48:C84)</f>
        <v>1399</v>
      </c>
      <c r="D15" s="226">
        <f t="shared" ref="D15:E15" si="5">SUM(D48:D84)</f>
        <v>6</v>
      </c>
      <c r="E15" s="226">
        <f t="shared" si="5"/>
        <v>1</v>
      </c>
      <c r="F15" s="118">
        <f>SUM(C15:E15)</f>
        <v>1406</v>
      </c>
      <c r="I15" s="199"/>
      <c r="J15" s="199"/>
      <c r="K15" s="199"/>
      <c r="L15" s="199"/>
    </row>
    <row r="16" spans="1:12" s="8" customFormat="1" ht="9" customHeight="1">
      <c r="A16" s="53"/>
      <c r="B16" s="54"/>
      <c r="C16" s="180"/>
      <c r="D16" s="180"/>
      <c r="E16" s="180"/>
      <c r="F16" s="180"/>
      <c r="I16" s="199"/>
      <c r="J16" s="199"/>
      <c r="K16" s="199"/>
      <c r="L16" s="199"/>
    </row>
    <row r="17" spans="1:68" s="8" customFormat="1" ht="13.5" customHeight="1">
      <c r="A17" s="53"/>
      <c r="B17" s="52" t="s">
        <v>9</v>
      </c>
      <c r="C17" s="180"/>
      <c r="D17" s="180"/>
      <c r="E17" s="180"/>
      <c r="F17" s="180"/>
      <c r="I17" s="199"/>
      <c r="J17" s="199"/>
      <c r="K17" s="199"/>
      <c r="L17" s="199"/>
    </row>
    <row r="18" spans="1:68" s="80" customFormat="1" ht="15" customHeight="1">
      <c r="A18" s="55"/>
      <c r="B18" s="96" t="s">
        <v>1622</v>
      </c>
      <c r="C18" s="181">
        <v>94</v>
      </c>
      <c r="D18" s="181">
        <v>3</v>
      </c>
      <c r="E18" s="181">
        <v>0</v>
      </c>
      <c r="F18" s="118">
        <f>SUM(C18:E18)</f>
        <v>97</v>
      </c>
      <c r="G18" s="249"/>
      <c r="H18" s="260"/>
      <c r="I18" s="176"/>
      <c r="J18" s="176"/>
      <c r="K18" s="176"/>
      <c r="L18" s="176"/>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5"/>
      <c r="B19" s="96" t="s">
        <v>1892</v>
      </c>
      <c r="C19" s="181">
        <v>8</v>
      </c>
      <c r="D19" s="181">
        <v>0</v>
      </c>
      <c r="E19" s="181">
        <v>0</v>
      </c>
      <c r="F19" s="118">
        <f t="shared" ref="F19:F82" si="6">SUM(C19:E19)</f>
        <v>8</v>
      </c>
      <c r="G19" s="249"/>
      <c r="H19" s="260"/>
      <c r="I19" s="176"/>
      <c r="J19" s="176"/>
      <c r="K19" s="176"/>
      <c r="L19" s="176"/>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1942</v>
      </c>
      <c r="C20" s="181">
        <v>4</v>
      </c>
      <c r="D20" s="181">
        <v>0</v>
      </c>
      <c r="E20" s="181">
        <v>0</v>
      </c>
      <c r="F20" s="118">
        <f t="shared" si="6"/>
        <v>4</v>
      </c>
      <c r="G20" s="249"/>
      <c r="H20" s="260"/>
      <c r="I20" s="176"/>
      <c r="J20" s="176"/>
      <c r="K20" s="176"/>
      <c r="L20" s="176"/>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1923</v>
      </c>
      <c r="C21" s="181">
        <v>4</v>
      </c>
      <c r="D21" s="181">
        <v>0</v>
      </c>
      <c r="E21" s="181">
        <v>0</v>
      </c>
      <c r="F21" s="118">
        <f t="shared" si="6"/>
        <v>4</v>
      </c>
      <c r="G21" s="249"/>
      <c r="H21" s="260"/>
      <c r="I21" s="176"/>
      <c r="J21" s="176"/>
      <c r="K21" s="176"/>
      <c r="L21" s="176"/>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6"/>
      <c r="B22" s="96" t="s">
        <v>1623</v>
      </c>
      <c r="C22" s="181">
        <v>256</v>
      </c>
      <c r="D22" s="181">
        <v>1</v>
      </c>
      <c r="E22" s="181">
        <v>0</v>
      </c>
      <c r="F22" s="118">
        <f t="shared" si="6"/>
        <v>257</v>
      </c>
      <c r="G22" s="249"/>
      <c r="H22" s="260"/>
      <c r="I22" s="176"/>
      <c r="J22" s="176"/>
      <c r="K22" s="176"/>
      <c r="L22" s="176"/>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0" customFormat="1" ht="15" customHeight="1">
      <c r="A23" s="55"/>
      <c r="B23" s="96" t="s">
        <v>1624</v>
      </c>
      <c r="C23" s="181">
        <v>46</v>
      </c>
      <c r="D23" s="181">
        <v>0</v>
      </c>
      <c r="E23" s="181">
        <v>0</v>
      </c>
      <c r="F23" s="118">
        <f t="shared" si="6"/>
        <v>46</v>
      </c>
      <c r="G23" s="249"/>
      <c r="H23" s="260"/>
      <c r="I23" s="176"/>
      <c r="J23" s="176"/>
      <c r="K23" s="176"/>
      <c r="L23" s="176"/>
    </row>
    <row r="24" spans="1:68" s="80" customFormat="1" ht="15" customHeight="1">
      <c r="A24" s="56"/>
      <c r="B24" s="96" t="s">
        <v>1893</v>
      </c>
      <c r="C24" s="181">
        <v>8</v>
      </c>
      <c r="D24" s="181">
        <v>0</v>
      </c>
      <c r="E24" s="181">
        <v>0</v>
      </c>
      <c r="F24" s="118">
        <f t="shared" si="6"/>
        <v>8</v>
      </c>
      <c r="G24" s="249"/>
      <c r="H24" s="260"/>
      <c r="I24" s="176"/>
      <c r="J24" s="176"/>
      <c r="K24" s="176"/>
      <c r="L24" s="176"/>
    </row>
    <row r="25" spans="1:68" s="80" customFormat="1" ht="15" customHeight="1">
      <c r="A25" s="56"/>
      <c r="B25" s="96" t="s">
        <v>1960</v>
      </c>
      <c r="C25" s="181">
        <v>1</v>
      </c>
      <c r="D25" s="181">
        <v>0</v>
      </c>
      <c r="E25" s="181">
        <v>0</v>
      </c>
      <c r="F25" s="118">
        <f t="shared" si="6"/>
        <v>1</v>
      </c>
      <c r="G25" s="249"/>
      <c r="H25" s="260"/>
      <c r="I25" s="176"/>
      <c r="J25" s="176"/>
      <c r="K25" s="176"/>
      <c r="L25" s="176"/>
    </row>
    <row r="26" spans="1:68" s="80" customFormat="1" ht="15" customHeight="1">
      <c r="A26" s="56"/>
      <c r="B26" s="96" t="s">
        <v>1625</v>
      </c>
      <c r="C26" s="181">
        <v>47</v>
      </c>
      <c r="D26" s="181">
        <v>0</v>
      </c>
      <c r="E26" s="181">
        <v>0</v>
      </c>
      <c r="F26" s="118">
        <f t="shared" si="6"/>
        <v>47</v>
      </c>
      <c r="G26" s="249"/>
      <c r="H26" s="260"/>
      <c r="I26" s="176"/>
      <c r="J26" s="176"/>
      <c r="K26" s="176"/>
      <c r="L26" s="176"/>
    </row>
    <row r="27" spans="1:68" s="80" customFormat="1" ht="15" customHeight="1">
      <c r="A27" s="56"/>
      <c r="B27" s="96" t="s">
        <v>1626</v>
      </c>
      <c r="C27" s="181">
        <v>44</v>
      </c>
      <c r="D27" s="181">
        <v>1</v>
      </c>
      <c r="E27" s="181">
        <v>0</v>
      </c>
      <c r="F27" s="118">
        <f t="shared" si="6"/>
        <v>45</v>
      </c>
      <c r="G27" s="249"/>
      <c r="H27" s="260"/>
      <c r="I27" s="176"/>
      <c r="J27" s="176"/>
      <c r="K27" s="176"/>
      <c r="L27" s="176"/>
    </row>
    <row r="28" spans="1:68" s="80" customFormat="1" ht="15" customHeight="1">
      <c r="A28" s="56"/>
      <c r="B28" s="96" t="s">
        <v>1627</v>
      </c>
      <c r="C28" s="181">
        <v>21</v>
      </c>
      <c r="D28" s="181">
        <v>0</v>
      </c>
      <c r="E28" s="181">
        <v>0</v>
      </c>
      <c r="F28" s="118">
        <f t="shared" si="6"/>
        <v>21</v>
      </c>
      <c r="G28" s="249"/>
      <c r="H28" s="260"/>
      <c r="I28" s="176"/>
      <c r="J28" s="176"/>
      <c r="K28" s="176"/>
      <c r="L28" s="176"/>
    </row>
    <row r="29" spans="1:68" s="80" customFormat="1" ht="15" customHeight="1">
      <c r="A29" s="55"/>
      <c r="B29" s="96" t="s">
        <v>1628</v>
      </c>
      <c r="C29" s="181">
        <v>4</v>
      </c>
      <c r="D29" s="181">
        <v>0</v>
      </c>
      <c r="E29" s="181">
        <v>0</v>
      </c>
      <c r="F29" s="118">
        <f t="shared" si="6"/>
        <v>4</v>
      </c>
      <c r="G29" s="249"/>
      <c r="H29" s="260"/>
      <c r="I29" s="176"/>
      <c r="J29" s="176"/>
      <c r="K29" s="176"/>
      <c r="L29" s="176"/>
    </row>
    <row r="30" spans="1:68" s="80" customFormat="1" ht="15" customHeight="1">
      <c r="A30" s="56"/>
      <c r="B30" s="96" t="s">
        <v>1629</v>
      </c>
      <c r="C30" s="181">
        <v>13</v>
      </c>
      <c r="D30" s="181">
        <v>0</v>
      </c>
      <c r="E30" s="181">
        <v>0</v>
      </c>
      <c r="F30" s="118">
        <f t="shared" si="6"/>
        <v>13</v>
      </c>
      <c r="G30" s="249"/>
      <c r="H30" s="260"/>
      <c r="I30" s="176"/>
      <c r="J30" s="176"/>
      <c r="K30" s="176"/>
      <c r="L30" s="176"/>
    </row>
    <row r="31" spans="1:68" s="80" customFormat="1" ht="15" customHeight="1">
      <c r="A31" s="56"/>
      <c r="B31" s="96" t="s">
        <v>1630</v>
      </c>
      <c r="C31" s="181">
        <v>34</v>
      </c>
      <c r="D31" s="181">
        <v>2</v>
      </c>
      <c r="E31" s="181">
        <v>0</v>
      </c>
      <c r="F31" s="118">
        <f t="shared" si="6"/>
        <v>36</v>
      </c>
      <c r="G31" s="249"/>
      <c r="H31" s="260"/>
      <c r="I31" s="176"/>
      <c r="J31" s="176"/>
      <c r="K31" s="176"/>
      <c r="L31" s="176"/>
    </row>
    <row r="32" spans="1:68" s="80" customFormat="1" ht="15" customHeight="1">
      <c r="A32" s="56"/>
      <c r="B32" s="96" t="s">
        <v>1631</v>
      </c>
      <c r="C32" s="181">
        <v>52</v>
      </c>
      <c r="D32" s="181">
        <v>1</v>
      </c>
      <c r="E32" s="181">
        <v>0</v>
      </c>
      <c r="F32" s="118">
        <f t="shared" si="6"/>
        <v>53</v>
      </c>
      <c r="G32" s="249"/>
      <c r="H32" s="260"/>
      <c r="I32" s="176"/>
      <c r="J32" s="176"/>
      <c r="K32" s="176"/>
      <c r="L32" s="176"/>
    </row>
    <row r="33" spans="1:12" s="80" customFormat="1" ht="15" customHeight="1">
      <c r="A33" s="56"/>
      <c r="B33" s="96" t="s">
        <v>1894</v>
      </c>
      <c r="C33" s="181">
        <v>12</v>
      </c>
      <c r="D33" s="181">
        <v>1</v>
      </c>
      <c r="E33" s="181">
        <v>0</v>
      </c>
      <c r="F33" s="118">
        <f t="shared" si="6"/>
        <v>13</v>
      </c>
      <c r="G33" s="249"/>
      <c r="H33" s="260"/>
      <c r="I33" s="176"/>
      <c r="J33" s="176"/>
      <c r="K33" s="176"/>
      <c r="L33" s="176"/>
    </row>
    <row r="34" spans="1:12" s="80" customFormat="1" ht="15" customHeight="1">
      <c r="A34" s="56"/>
      <c r="B34" s="96" t="s">
        <v>1632</v>
      </c>
      <c r="C34" s="181">
        <v>140</v>
      </c>
      <c r="D34" s="181">
        <v>0</v>
      </c>
      <c r="E34" s="181">
        <v>0</v>
      </c>
      <c r="F34" s="118">
        <f t="shared" si="6"/>
        <v>140</v>
      </c>
      <c r="G34" s="249"/>
      <c r="H34" s="260"/>
      <c r="I34" s="176"/>
      <c r="J34" s="176"/>
      <c r="K34" s="176"/>
      <c r="L34" s="176"/>
    </row>
    <row r="35" spans="1:12" s="80" customFormat="1" ht="15" customHeight="1">
      <c r="A35" s="56"/>
      <c r="B35" s="96" t="s">
        <v>1924</v>
      </c>
      <c r="C35" s="181">
        <v>6</v>
      </c>
      <c r="D35" s="181">
        <v>0</v>
      </c>
      <c r="E35" s="181">
        <v>0</v>
      </c>
      <c r="F35" s="118">
        <f t="shared" si="6"/>
        <v>6</v>
      </c>
      <c r="G35" s="249"/>
      <c r="H35" s="260"/>
      <c r="I35" s="176"/>
      <c r="J35" s="176"/>
      <c r="K35" s="176"/>
      <c r="L35" s="176"/>
    </row>
    <row r="36" spans="1:12" s="80" customFormat="1" ht="16.899999999999999" customHeight="1">
      <c r="A36" s="56"/>
      <c r="B36" s="96" t="s">
        <v>1633</v>
      </c>
      <c r="C36" s="181">
        <v>30</v>
      </c>
      <c r="D36" s="181">
        <v>0</v>
      </c>
      <c r="E36" s="181">
        <v>0</v>
      </c>
      <c r="F36" s="118">
        <f t="shared" si="6"/>
        <v>30</v>
      </c>
      <c r="G36" s="178"/>
      <c r="H36" s="260"/>
      <c r="I36" s="176"/>
      <c r="J36" s="176"/>
      <c r="K36" s="176"/>
      <c r="L36" s="176"/>
    </row>
    <row r="37" spans="1:12" s="80" customFormat="1" ht="15.75" customHeight="1">
      <c r="A37" s="56"/>
      <c r="B37" s="96" t="s">
        <v>1634</v>
      </c>
      <c r="C37" s="181">
        <v>39</v>
      </c>
      <c r="D37" s="181">
        <v>0</v>
      </c>
      <c r="E37" s="181">
        <v>0</v>
      </c>
      <c r="F37" s="118">
        <f t="shared" si="6"/>
        <v>39</v>
      </c>
      <c r="G37" s="249"/>
      <c r="H37" s="260"/>
      <c r="I37" s="176"/>
      <c r="J37" s="176"/>
      <c r="K37" s="176"/>
      <c r="L37" s="176"/>
    </row>
    <row r="38" spans="1:12" s="80" customFormat="1" ht="15" customHeight="1">
      <c r="A38" s="56"/>
      <c r="B38" s="96" t="s">
        <v>1635</v>
      </c>
      <c r="C38" s="181">
        <v>9</v>
      </c>
      <c r="D38" s="181">
        <v>0</v>
      </c>
      <c r="E38" s="181">
        <v>0</v>
      </c>
      <c r="F38" s="118">
        <f t="shared" si="6"/>
        <v>9</v>
      </c>
      <c r="G38" s="249"/>
      <c r="H38" s="260"/>
      <c r="I38" s="176"/>
      <c r="J38" s="176"/>
      <c r="K38" s="176"/>
      <c r="L38" s="176"/>
    </row>
    <row r="39" spans="1:12" s="80" customFormat="1" ht="15" customHeight="1">
      <c r="A39" s="56"/>
      <c r="B39" s="96" t="s">
        <v>1636</v>
      </c>
      <c r="C39" s="181">
        <v>39</v>
      </c>
      <c r="D39" s="181">
        <v>0</v>
      </c>
      <c r="E39" s="181">
        <v>0</v>
      </c>
      <c r="F39" s="118">
        <f t="shared" si="6"/>
        <v>39</v>
      </c>
      <c r="G39" s="249"/>
      <c r="H39" s="260"/>
      <c r="I39" s="176"/>
      <c r="J39" s="176"/>
      <c r="K39" s="176"/>
      <c r="L39" s="176"/>
    </row>
    <row r="40" spans="1:12" s="80" customFormat="1" ht="15" customHeight="1">
      <c r="A40" s="56"/>
      <c r="B40" s="96" t="s">
        <v>1637</v>
      </c>
      <c r="C40" s="181">
        <v>19</v>
      </c>
      <c r="D40" s="181">
        <v>2</v>
      </c>
      <c r="E40" s="181">
        <v>0</v>
      </c>
      <c r="F40" s="118">
        <f t="shared" si="6"/>
        <v>21</v>
      </c>
      <c r="G40" s="249"/>
      <c r="H40" s="260"/>
      <c r="I40" s="176"/>
      <c r="J40" s="176"/>
      <c r="K40" s="176"/>
      <c r="L40" s="176"/>
    </row>
    <row r="41" spans="1:12" s="80" customFormat="1" ht="15" customHeight="1">
      <c r="A41" s="56"/>
      <c r="B41" s="96" t="s">
        <v>1895</v>
      </c>
      <c r="C41" s="181">
        <v>1</v>
      </c>
      <c r="D41" s="181">
        <v>1</v>
      </c>
      <c r="E41" s="181">
        <v>0</v>
      </c>
      <c r="F41" s="118">
        <f t="shared" si="6"/>
        <v>2</v>
      </c>
      <c r="G41" s="249"/>
      <c r="H41" s="260"/>
      <c r="I41" s="176"/>
      <c r="J41" s="176"/>
      <c r="K41" s="176"/>
      <c r="L41" s="176"/>
    </row>
    <row r="42" spans="1:12" s="80" customFormat="1" ht="15" customHeight="1">
      <c r="A42" s="56"/>
      <c r="B42" s="96" t="s">
        <v>1926</v>
      </c>
      <c r="C42" s="181">
        <v>7</v>
      </c>
      <c r="D42" s="181">
        <v>0</v>
      </c>
      <c r="E42" s="181">
        <v>0</v>
      </c>
      <c r="F42" s="118">
        <f t="shared" si="6"/>
        <v>7</v>
      </c>
      <c r="G42" s="249"/>
      <c r="H42" s="260"/>
      <c r="I42" s="176"/>
      <c r="J42" s="176"/>
      <c r="K42" s="176"/>
      <c r="L42" s="176"/>
    </row>
    <row r="43" spans="1:12" s="80" customFormat="1" ht="15" customHeight="1">
      <c r="A43" s="56"/>
      <c r="B43" s="96" t="s">
        <v>1927</v>
      </c>
      <c r="C43" s="181">
        <v>7</v>
      </c>
      <c r="D43" s="181">
        <v>0</v>
      </c>
      <c r="E43" s="181">
        <v>0</v>
      </c>
      <c r="F43" s="118">
        <f>SUM(C43:E43)</f>
        <v>7</v>
      </c>
      <c r="G43" s="249"/>
      <c r="H43" s="260"/>
      <c r="I43" s="176"/>
      <c r="J43" s="176"/>
      <c r="K43" s="176"/>
      <c r="L43" s="176"/>
    </row>
    <row r="44" spans="1:12" s="80" customFormat="1" ht="15" customHeight="1">
      <c r="A44" s="56"/>
      <c r="B44" s="96" t="s">
        <v>1638</v>
      </c>
      <c r="C44" s="181">
        <v>32</v>
      </c>
      <c r="D44" s="181">
        <v>0</v>
      </c>
      <c r="E44" s="181">
        <v>0</v>
      </c>
      <c r="F44" s="118">
        <f t="shared" si="6"/>
        <v>32</v>
      </c>
      <c r="G44" s="249"/>
      <c r="H44" s="260"/>
      <c r="I44" s="176"/>
      <c r="J44" s="176"/>
      <c r="K44" s="176"/>
      <c r="L44" s="176"/>
    </row>
    <row r="45" spans="1:12" s="80" customFormat="1" ht="15" customHeight="1">
      <c r="A45" s="56"/>
      <c r="B45" s="96" t="s">
        <v>1639</v>
      </c>
      <c r="C45" s="181">
        <v>120</v>
      </c>
      <c r="D45" s="181">
        <v>5</v>
      </c>
      <c r="E45" s="181">
        <v>0</v>
      </c>
      <c r="F45" s="118">
        <f t="shared" si="6"/>
        <v>125</v>
      </c>
      <c r="G45" s="249"/>
      <c r="H45" s="260"/>
      <c r="I45" s="176"/>
      <c r="J45" s="176"/>
      <c r="K45" s="176"/>
      <c r="L45" s="176"/>
    </row>
    <row r="46" spans="1:12" s="80" customFormat="1" ht="15" customHeight="1">
      <c r="A46" s="56"/>
      <c r="B46" s="96" t="s">
        <v>1640</v>
      </c>
      <c r="C46" s="181">
        <v>25</v>
      </c>
      <c r="D46" s="181">
        <v>1</v>
      </c>
      <c r="E46" s="181">
        <v>0</v>
      </c>
      <c r="F46" s="118">
        <f t="shared" si="6"/>
        <v>26</v>
      </c>
      <c r="G46" s="249"/>
      <c r="H46" s="260"/>
      <c r="I46" s="176"/>
      <c r="J46" s="176"/>
      <c r="K46" s="176"/>
      <c r="L46" s="176"/>
    </row>
    <row r="47" spans="1:12" s="80" customFormat="1" ht="15" customHeight="1">
      <c r="A47" s="56"/>
      <c r="B47" s="96" t="s">
        <v>1641</v>
      </c>
      <c r="C47" s="181">
        <v>217</v>
      </c>
      <c r="D47" s="181">
        <v>1</v>
      </c>
      <c r="E47" s="181">
        <v>1</v>
      </c>
      <c r="F47" s="118">
        <f t="shared" si="6"/>
        <v>219</v>
      </c>
      <c r="G47" s="249"/>
      <c r="H47" s="260"/>
      <c r="I47" s="176"/>
      <c r="J47" s="176"/>
      <c r="K47" s="176"/>
      <c r="L47" s="176"/>
    </row>
    <row r="48" spans="1:12" s="80" customFormat="1" ht="15" customHeight="1">
      <c r="A48" s="56"/>
      <c r="B48" s="96" t="s">
        <v>1642</v>
      </c>
      <c r="C48" s="181">
        <v>117</v>
      </c>
      <c r="D48" s="181">
        <v>0</v>
      </c>
      <c r="E48" s="181">
        <v>0</v>
      </c>
      <c r="F48" s="118">
        <f t="shared" si="6"/>
        <v>117</v>
      </c>
      <c r="G48" s="249"/>
      <c r="H48" s="260"/>
      <c r="I48" s="176"/>
      <c r="J48" s="176"/>
      <c r="K48" s="176"/>
      <c r="L48" s="176"/>
    </row>
    <row r="49" spans="1:12" s="80" customFormat="1" ht="15" customHeight="1">
      <c r="A49" s="56"/>
      <c r="B49" s="96" t="s">
        <v>1643</v>
      </c>
      <c r="C49" s="181">
        <v>129</v>
      </c>
      <c r="D49" s="181">
        <v>0</v>
      </c>
      <c r="E49" s="181">
        <v>0</v>
      </c>
      <c r="F49" s="118">
        <f t="shared" si="6"/>
        <v>129</v>
      </c>
      <c r="G49" s="249"/>
      <c r="H49" s="260"/>
      <c r="I49" s="176"/>
      <c r="J49" s="176"/>
      <c r="K49" s="176"/>
      <c r="L49" s="176"/>
    </row>
    <row r="50" spans="1:12" s="80" customFormat="1" ht="15" customHeight="1">
      <c r="A50" s="56"/>
      <c r="B50" s="96" t="s">
        <v>1644</v>
      </c>
      <c r="C50" s="181">
        <v>103</v>
      </c>
      <c r="D50" s="181">
        <v>2</v>
      </c>
      <c r="E50" s="181">
        <v>0</v>
      </c>
      <c r="F50" s="118">
        <f t="shared" si="6"/>
        <v>105</v>
      </c>
      <c r="G50" s="249"/>
      <c r="H50" s="260"/>
      <c r="I50" s="176"/>
      <c r="J50" s="176"/>
      <c r="K50" s="176"/>
      <c r="L50" s="176"/>
    </row>
    <row r="51" spans="1:12" s="80" customFormat="1" ht="15" customHeight="1">
      <c r="A51" s="56"/>
      <c r="B51" s="96" t="s">
        <v>1961</v>
      </c>
      <c r="C51" s="181">
        <v>2</v>
      </c>
      <c r="D51" s="181">
        <v>0</v>
      </c>
      <c r="E51" s="181">
        <v>0</v>
      </c>
      <c r="F51" s="118">
        <f t="shared" si="6"/>
        <v>2</v>
      </c>
      <c r="G51" s="249"/>
      <c r="H51" s="260"/>
      <c r="I51" s="176"/>
      <c r="J51" s="176"/>
      <c r="K51" s="176"/>
      <c r="L51" s="176"/>
    </row>
    <row r="52" spans="1:12" s="80" customFormat="1" ht="15" customHeight="1">
      <c r="A52" s="56"/>
      <c r="B52" s="96" t="s">
        <v>1645</v>
      </c>
      <c r="C52" s="181">
        <v>16</v>
      </c>
      <c r="D52" s="181">
        <v>1</v>
      </c>
      <c r="E52" s="181">
        <v>0</v>
      </c>
      <c r="F52" s="118">
        <f t="shared" si="6"/>
        <v>17</v>
      </c>
      <c r="G52" s="249"/>
      <c r="H52" s="260"/>
      <c r="I52" s="176"/>
      <c r="J52" s="176"/>
      <c r="K52" s="176"/>
      <c r="L52" s="176"/>
    </row>
    <row r="53" spans="1:12" s="80" customFormat="1" ht="15" customHeight="1">
      <c r="A53" s="56"/>
      <c r="B53" s="96" t="s">
        <v>1646</v>
      </c>
      <c r="C53" s="181">
        <v>27</v>
      </c>
      <c r="D53" s="181">
        <v>0</v>
      </c>
      <c r="E53" s="181">
        <v>0</v>
      </c>
      <c r="F53" s="118">
        <f t="shared" si="6"/>
        <v>27</v>
      </c>
      <c r="G53" s="249"/>
      <c r="H53" s="260"/>
      <c r="I53" s="176"/>
      <c r="J53" s="176"/>
      <c r="K53" s="176"/>
      <c r="L53" s="176"/>
    </row>
    <row r="54" spans="1:12" s="80" customFormat="1" ht="15" customHeight="1">
      <c r="A54" s="56"/>
      <c r="B54" s="96" t="s">
        <v>1647</v>
      </c>
      <c r="C54" s="181">
        <v>27</v>
      </c>
      <c r="D54" s="181">
        <v>0</v>
      </c>
      <c r="E54" s="181">
        <v>0</v>
      </c>
      <c r="F54" s="118">
        <f t="shared" si="6"/>
        <v>27</v>
      </c>
      <c r="G54" s="249"/>
      <c r="H54" s="260"/>
      <c r="I54" s="176"/>
      <c r="J54" s="176"/>
      <c r="K54" s="176"/>
      <c r="L54" s="176"/>
    </row>
    <row r="55" spans="1:12" s="80" customFormat="1" ht="15" customHeight="1">
      <c r="A55" s="56"/>
      <c r="B55" s="96" t="s">
        <v>1648</v>
      </c>
      <c r="C55" s="181">
        <v>142</v>
      </c>
      <c r="D55" s="181">
        <v>0</v>
      </c>
      <c r="E55" s="181">
        <v>0</v>
      </c>
      <c r="F55" s="118">
        <f t="shared" si="6"/>
        <v>142</v>
      </c>
      <c r="G55" s="249"/>
      <c r="H55" s="260"/>
      <c r="I55" s="176"/>
      <c r="J55" s="176"/>
      <c r="K55" s="176"/>
      <c r="L55" s="176"/>
    </row>
    <row r="56" spans="1:12" s="80" customFormat="1" ht="15" customHeight="1">
      <c r="A56" s="56"/>
      <c r="B56" s="96" t="s">
        <v>1955</v>
      </c>
      <c r="C56" s="181">
        <v>2</v>
      </c>
      <c r="D56" s="181">
        <v>0</v>
      </c>
      <c r="E56" s="181">
        <v>0</v>
      </c>
      <c r="F56" s="118">
        <f t="shared" si="6"/>
        <v>2</v>
      </c>
      <c r="G56" s="249"/>
      <c r="H56" s="260"/>
      <c r="I56" s="176"/>
      <c r="J56" s="176"/>
      <c r="K56" s="176"/>
      <c r="L56" s="176"/>
    </row>
    <row r="57" spans="1:12" s="80" customFormat="1" ht="15" customHeight="1">
      <c r="A57" s="56"/>
      <c r="B57" s="96" t="s">
        <v>1896</v>
      </c>
      <c r="C57" s="181">
        <v>3</v>
      </c>
      <c r="D57" s="181">
        <v>0</v>
      </c>
      <c r="E57" s="181">
        <v>0</v>
      </c>
      <c r="F57" s="118">
        <f t="shared" si="6"/>
        <v>3</v>
      </c>
      <c r="G57" s="249"/>
      <c r="H57" s="260"/>
      <c r="I57" s="176"/>
      <c r="J57" s="176"/>
      <c r="K57" s="176"/>
      <c r="L57" s="176"/>
    </row>
    <row r="58" spans="1:12" s="80" customFormat="1" ht="15" customHeight="1">
      <c r="A58" s="56"/>
      <c r="B58" s="96" t="s">
        <v>1943</v>
      </c>
      <c r="C58" s="181">
        <v>1</v>
      </c>
      <c r="D58" s="181">
        <v>0</v>
      </c>
      <c r="E58" s="181">
        <v>0</v>
      </c>
      <c r="F58" s="118">
        <f t="shared" si="6"/>
        <v>1</v>
      </c>
      <c r="G58" s="249"/>
      <c r="H58" s="260"/>
      <c r="I58" s="176"/>
      <c r="J58" s="176"/>
      <c r="K58" s="176"/>
      <c r="L58" s="176"/>
    </row>
    <row r="59" spans="1:12" s="80" customFormat="1" ht="15" customHeight="1">
      <c r="A59" s="56"/>
      <c r="B59" s="96" t="s">
        <v>1897</v>
      </c>
      <c r="C59" s="181">
        <v>4</v>
      </c>
      <c r="D59" s="181">
        <v>0</v>
      </c>
      <c r="E59" s="181">
        <v>0</v>
      </c>
      <c r="F59" s="118">
        <f t="shared" si="6"/>
        <v>4</v>
      </c>
      <c r="G59" s="249"/>
      <c r="H59" s="260"/>
      <c r="I59" s="176"/>
      <c r="J59" s="176"/>
      <c r="K59" s="176"/>
      <c r="L59" s="176"/>
    </row>
    <row r="60" spans="1:12" s="80" customFormat="1" ht="15" customHeight="1">
      <c r="A60" s="56"/>
      <c r="B60" s="96" t="s">
        <v>1929</v>
      </c>
      <c r="C60" s="181">
        <v>5</v>
      </c>
      <c r="D60" s="181">
        <v>0</v>
      </c>
      <c r="E60" s="181">
        <v>0</v>
      </c>
      <c r="F60" s="118">
        <f t="shared" si="6"/>
        <v>5</v>
      </c>
      <c r="G60" s="249"/>
      <c r="H60" s="260"/>
      <c r="I60" s="176"/>
      <c r="J60" s="176"/>
      <c r="K60" s="176"/>
      <c r="L60" s="176"/>
    </row>
    <row r="61" spans="1:12" s="80" customFormat="1" ht="15" customHeight="1">
      <c r="A61" s="56"/>
      <c r="B61" s="96" t="s">
        <v>1898</v>
      </c>
      <c r="C61" s="181">
        <v>7</v>
      </c>
      <c r="D61" s="181">
        <v>0</v>
      </c>
      <c r="E61" s="181">
        <v>0</v>
      </c>
      <c r="F61" s="118">
        <f t="shared" si="6"/>
        <v>7</v>
      </c>
      <c r="G61" s="249"/>
      <c r="H61" s="260"/>
      <c r="I61" s="176"/>
      <c r="J61" s="176"/>
      <c r="K61" s="176"/>
      <c r="L61" s="176"/>
    </row>
    <row r="62" spans="1:12" s="80" customFormat="1" ht="15" customHeight="1">
      <c r="A62" s="56"/>
      <c r="B62" s="96" t="s">
        <v>1649</v>
      </c>
      <c r="C62" s="181">
        <v>1</v>
      </c>
      <c r="D62" s="181">
        <v>0</v>
      </c>
      <c r="E62" s="181">
        <v>0</v>
      </c>
      <c r="F62" s="118">
        <f t="shared" si="6"/>
        <v>1</v>
      </c>
      <c r="G62" s="249"/>
      <c r="H62" s="260"/>
      <c r="I62" s="176"/>
      <c r="J62" s="176"/>
      <c r="K62" s="176"/>
      <c r="L62" s="176"/>
    </row>
    <row r="63" spans="1:12" s="80" customFormat="1" ht="15" customHeight="1">
      <c r="A63" s="56"/>
      <c r="B63" s="96" t="s">
        <v>1962</v>
      </c>
      <c r="C63" s="181">
        <v>1</v>
      </c>
      <c r="D63" s="181">
        <v>0</v>
      </c>
      <c r="E63" s="181">
        <v>0</v>
      </c>
      <c r="F63" s="118">
        <f t="shared" si="6"/>
        <v>1</v>
      </c>
      <c r="G63" s="249"/>
      <c r="H63" s="260"/>
      <c r="I63" s="176"/>
      <c r="J63" s="176"/>
      <c r="K63" s="176"/>
      <c r="L63" s="176"/>
    </row>
    <row r="64" spans="1:12" s="80" customFormat="1" ht="15" customHeight="1">
      <c r="A64" s="56"/>
      <c r="B64" s="96" t="s">
        <v>1953</v>
      </c>
      <c r="C64" s="181">
        <v>2</v>
      </c>
      <c r="D64" s="181">
        <v>0</v>
      </c>
      <c r="E64" s="181">
        <v>0</v>
      </c>
      <c r="F64" s="118">
        <f t="shared" si="6"/>
        <v>2</v>
      </c>
      <c r="G64" s="249"/>
      <c r="H64" s="260"/>
      <c r="I64" s="176"/>
      <c r="J64" s="176"/>
      <c r="K64" s="176"/>
      <c r="L64" s="176"/>
    </row>
    <row r="65" spans="1:12" s="80" customFormat="1" ht="15" customHeight="1">
      <c r="A65" s="56"/>
      <c r="B65" s="96" t="s">
        <v>1904</v>
      </c>
      <c r="C65" s="181">
        <v>1</v>
      </c>
      <c r="D65" s="181">
        <v>0</v>
      </c>
      <c r="E65" s="181">
        <v>0</v>
      </c>
      <c r="F65" s="118">
        <f t="shared" si="6"/>
        <v>1</v>
      </c>
      <c r="G65" s="249"/>
      <c r="H65" s="260"/>
      <c r="I65" s="176"/>
      <c r="J65" s="176"/>
      <c r="K65" s="176"/>
      <c r="L65" s="176"/>
    </row>
    <row r="66" spans="1:12" s="80" customFormat="1" ht="15" customHeight="1">
      <c r="A66" s="56"/>
      <c r="B66" s="96" t="s">
        <v>1899</v>
      </c>
      <c r="C66" s="181">
        <v>6</v>
      </c>
      <c r="D66" s="181">
        <v>0</v>
      </c>
      <c r="E66" s="181">
        <v>0</v>
      </c>
      <c r="F66" s="118">
        <f t="shared" si="6"/>
        <v>6</v>
      </c>
      <c r="G66" s="249"/>
      <c r="H66" s="260"/>
      <c r="I66" s="176"/>
      <c r="J66" s="176"/>
      <c r="K66" s="176"/>
      <c r="L66" s="176"/>
    </row>
    <row r="67" spans="1:12" s="80" customFormat="1" ht="15" customHeight="1">
      <c r="A67" s="56"/>
      <c r="B67" s="96" t="s">
        <v>1650</v>
      </c>
      <c r="C67" s="181">
        <v>111</v>
      </c>
      <c r="D67" s="98">
        <v>1</v>
      </c>
      <c r="E67" s="181">
        <v>0</v>
      </c>
      <c r="F67" s="118">
        <f t="shared" si="6"/>
        <v>112</v>
      </c>
      <c r="G67" s="249"/>
      <c r="H67" s="260"/>
      <c r="I67" s="176"/>
      <c r="J67" s="176"/>
      <c r="K67" s="176"/>
      <c r="L67" s="176"/>
    </row>
    <row r="68" spans="1:12" ht="15" customHeight="1">
      <c r="B68" s="97" t="s">
        <v>1928</v>
      </c>
      <c r="C68" s="181">
        <v>1</v>
      </c>
      <c r="D68" s="98">
        <v>0</v>
      </c>
      <c r="E68" s="181">
        <v>0</v>
      </c>
      <c r="F68" s="118">
        <f t="shared" si="6"/>
        <v>1</v>
      </c>
    </row>
    <row r="69" spans="1:12" ht="15" customHeight="1">
      <c r="B69" s="97" t="s">
        <v>1651</v>
      </c>
      <c r="C69" s="181">
        <v>9</v>
      </c>
      <c r="D69" s="98">
        <v>0</v>
      </c>
      <c r="E69" s="98">
        <v>1</v>
      </c>
      <c r="F69" s="118">
        <f t="shared" si="6"/>
        <v>10</v>
      </c>
    </row>
    <row r="70" spans="1:12" ht="15" customHeight="1">
      <c r="B70" s="97" t="s">
        <v>1652</v>
      </c>
      <c r="C70" s="181">
        <v>132</v>
      </c>
      <c r="D70" s="98">
        <v>1</v>
      </c>
      <c r="E70" s="98">
        <v>0</v>
      </c>
      <c r="F70" s="118">
        <f t="shared" si="6"/>
        <v>133</v>
      </c>
    </row>
    <row r="71" spans="1:12" ht="15" customHeight="1">
      <c r="B71" s="97" t="s">
        <v>1653</v>
      </c>
      <c r="C71" s="181">
        <v>12</v>
      </c>
      <c r="D71" s="98">
        <v>0</v>
      </c>
      <c r="E71" s="98">
        <v>0</v>
      </c>
      <c r="F71" s="118">
        <f t="shared" si="6"/>
        <v>12</v>
      </c>
    </row>
    <row r="72" spans="1:12" ht="15" customHeight="1">
      <c r="B72" s="97" t="s">
        <v>1654</v>
      </c>
      <c r="C72" s="181">
        <v>114</v>
      </c>
      <c r="D72" s="98">
        <v>0</v>
      </c>
      <c r="E72" s="98">
        <v>0</v>
      </c>
      <c r="F72" s="118">
        <f t="shared" si="6"/>
        <v>114</v>
      </c>
    </row>
    <row r="73" spans="1:12" ht="15" customHeight="1">
      <c r="B73" s="97" t="s">
        <v>1655</v>
      </c>
      <c r="C73" s="181">
        <v>37</v>
      </c>
      <c r="D73" s="98">
        <v>0</v>
      </c>
      <c r="E73" s="98">
        <v>0</v>
      </c>
      <c r="F73" s="118">
        <f t="shared" si="6"/>
        <v>37</v>
      </c>
    </row>
    <row r="74" spans="1:12" ht="15" customHeight="1">
      <c r="B74" s="97" t="s">
        <v>1656</v>
      </c>
      <c r="C74" s="181">
        <v>61</v>
      </c>
      <c r="D74" s="98">
        <v>0</v>
      </c>
      <c r="E74" s="98">
        <v>0</v>
      </c>
      <c r="F74" s="118">
        <f t="shared" si="6"/>
        <v>61</v>
      </c>
    </row>
    <row r="75" spans="1:12" ht="15" customHeight="1">
      <c r="B75" s="97" t="s">
        <v>1657</v>
      </c>
      <c r="C75" s="181">
        <v>105</v>
      </c>
      <c r="D75" s="98">
        <v>0</v>
      </c>
      <c r="E75" s="98">
        <v>0</v>
      </c>
      <c r="F75" s="118">
        <f t="shared" si="6"/>
        <v>105</v>
      </c>
    </row>
    <row r="76" spans="1:12" ht="15" customHeight="1">
      <c r="B76" s="97" t="s">
        <v>1658</v>
      </c>
      <c r="C76" s="181">
        <v>66</v>
      </c>
      <c r="D76" s="98">
        <v>0</v>
      </c>
      <c r="E76" s="98">
        <v>0</v>
      </c>
      <c r="F76" s="118">
        <f t="shared" si="6"/>
        <v>66</v>
      </c>
    </row>
    <row r="77" spans="1:12" ht="15" customHeight="1">
      <c r="B77" s="97" t="s">
        <v>1900</v>
      </c>
      <c r="C77" s="181">
        <v>2</v>
      </c>
      <c r="D77" s="98">
        <v>0</v>
      </c>
      <c r="E77" s="98">
        <v>0</v>
      </c>
      <c r="F77" s="118">
        <f t="shared" si="6"/>
        <v>2</v>
      </c>
    </row>
    <row r="78" spans="1:12" ht="15" customHeight="1">
      <c r="B78" s="97" t="s">
        <v>1659</v>
      </c>
      <c r="C78" s="181">
        <v>3</v>
      </c>
      <c r="D78" s="98">
        <v>0</v>
      </c>
      <c r="E78" s="98">
        <v>0</v>
      </c>
      <c r="F78" s="118">
        <f t="shared" si="6"/>
        <v>3</v>
      </c>
    </row>
    <row r="79" spans="1:12" ht="15" customHeight="1">
      <c r="B79" s="97" t="s">
        <v>1944</v>
      </c>
      <c r="C79" s="181">
        <v>2</v>
      </c>
      <c r="D79" s="98">
        <v>0</v>
      </c>
      <c r="E79" s="98">
        <v>0</v>
      </c>
      <c r="F79" s="118">
        <f t="shared" si="6"/>
        <v>2</v>
      </c>
    </row>
    <row r="80" spans="1:12" ht="15" customHeight="1">
      <c r="B80" s="97" t="s">
        <v>1660</v>
      </c>
      <c r="C80" s="181">
        <v>72</v>
      </c>
      <c r="D80" s="98">
        <v>0</v>
      </c>
      <c r="E80" s="98">
        <v>0</v>
      </c>
      <c r="F80" s="118">
        <f t="shared" si="6"/>
        <v>72</v>
      </c>
    </row>
    <row r="81" spans="1:6" ht="15" customHeight="1">
      <c r="B81" s="97" t="s">
        <v>1661</v>
      </c>
      <c r="C81" s="181">
        <v>2</v>
      </c>
      <c r="D81" s="98">
        <v>0</v>
      </c>
      <c r="E81" s="98">
        <v>0</v>
      </c>
      <c r="F81" s="118">
        <f t="shared" si="6"/>
        <v>2</v>
      </c>
    </row>
    <row r="82" spans="1:6" ht="15" customHeight="1">
      <c r="B82" s="97" t="s">
        <v>1662</v>
      </c>
      <c r="C82" s="181">
        <v>49</v>
      </c>
      <c r="D82" s="98">
        <v>0</v>
      </c>
      <c r="E82" s="98">
        <v>0</v>
      </c>
      <c r="F82" s="118">
        <f t="shared" si="6"/>
        <v>49</v>
      </c>
    </row>
    <row r="83" spans="1:6" ht="15" customHeight="1">
      <c r="B83" s="97" t="s">
        <v>1663</v>
      </c>
      <c r="C83" s="181">
        <v>15</v>
      </c>
      <c r="D83" s="98">
        <v>0</v>
      </c>
      <c r="E83" s="98">
        <v>0</v>
      </c>
      <c r="F83" s="118">
        <f t="shared" ref="F83:F84" si="7">SUM(C83:E83)</f>
        <v>15</v>
      </c>
    </row>
    <row r="84" spans="1:6" ht="15" customHeight="1">
      <c r="B84" s="97" t="s">
        <v>1664</v>
      </c>
      <c r="C84" s="181">
        <v>10</v>
      </c>
      <c r="D84" s="98">
        <v>1</v>
      </c>
      <c r="E84" s="98">
        <v>0</v>
      </c>
      <c r="F84" s="118">
        <f t="shared" si="7"/>
        <v>11</v>
      </c>
    </row>
    <row r="85" spans="1:6" ht="15" customHeight="1">
      <c r="B85" s="97"/>
      <c r="F85" s="118"/>
    </row>
    <row r="86" spans="1:6" ht="32.25" customHeight="1">
      <c r="A86" s="412" t="s">
        <v>19</v>
      </c>
      <c r="B86" s="412"/>
      <c r="C86" s="412"/>
      <c r="D86" s="412"/>
      <c r="E86" s="412"/>
      <c r="F86" s="412"/>
    </row>
    <row r="87" spans="1:6" ht="15" customHeight="1">
      <c r="B87" s="97"/>
    </row>
    <row r="88" spans="1:6" ht="15" customHeight="1">
      <c r="B88" s="97"/>
    </row>
    <row r="89" spans="1:6" ht="15" customHeight="1">
      <c r="B89" s="97"/>
    </row>
    <row r="90" spans="1:6" ht="15" customHeight="1">
      <c r="B90" s="97"/>
    </row>
    <row r="91" spans="1:6" ht="15" customHeight="1">
      <c r="B91" s="97"/>
    </row>
    <row r="92" spans="1:6" ht="15" customHeight="1">
      <c r="A92" s="11"/>
      <c r="B92" s="97"/>
    </row>
    <row r="93" spans="1:6" ht="15" customHeight="1">
      <c r="A93" s="11"/>
      <c r="B93" s="97"/>
    </row>
    <row r="94" spans="1:6" ht="15" customHeight="1">
      <c r="A94" s="11"/>
      <c r="B94" s="97"/>
    </row>
    <row r="95" spans="1:6" ht="15" customHeight="1">
      <c r="A95" s="11"/>
      <c r="B95" s="97"/>
    </row>
    <row r="96" spans="1:6" ht="15" customHeight="1">
      <c r="A96" s="11"/>
      <c r="B96" s="97"/>
    </row>
    <row r="97" spans="1:2" ht="15" customHeight="1">
      <c r="A97" s="11"/>
      <c r="B97" s="97"/>
    </row>
    <row r="98" spans="1:2" ht="15" customHeight="1">
      <c r="A98" s="11"/>
      <c r="B98" s="97"/>
    </row>
    <row r="99" spans="1:2" ht="15" customHeight="1">
      <c r="A99" s="11"/>
      <c r="B99" s="97"/>
    </row>
    <row r="100" spans="1:2" ht="15" customHeight="1">
      <c r="A100" s="11"/>
      <c r="B100" s="97"/>
    </row>
    <row r="101" spans="1:2" ht="15" customHeight="1">
      <c r="A101" s="11"/>
      <c r="B101" s="97"/>
    </row>
    <row r="102" spans="1:2" ht="15" customHeight="1">
      <c r="A102" s="11"/>
      <c r="B102" s="97"/>
    </row>
    <row r="103" spans="1:2" ht="15" customHeight="1">
      <c r="A103" s="11"/>
      <c r="B103" s="97"/>
    </row>
    <row r="104" spans="1:2" ht="15" customHeight="1">
      <c r="A104" s="11"/>
      <c r="B104" s="97"/>
    </row>
    <row r="105" spans="1:2" ht="15" customHeight="1">
      <c r="A105" s="11"/>
      <c r="B105" s="97"/>
    </row>
    <row r="106" spans="1:2" ht="15" customHeight="1">
      <c r="A106" s="11"/>
      <c r="B106" s="97"/>
    </row>
    <row r="107" spans="1:2" ht="15" customHeight="1">
      <c r="A107" s="11"/>
      <c r="B107" s="97"/>
    </row>
    <row r="108" spans="1:2" ht="15" customHeight="1">
      <c r="A108" s="11"/>
      <c r="B108" s="97"/>
    </row>
    <row r="109" spans="1:2" ht="15" customHeight="1">
      <c r="A109" s="11"/>
      <c r="B109" s="97"/>
    </row>
    <row r="110" spans="1:2" ht="15" customHeight="1">
      <c r="A110" s="11"/>
      <c r="B110" s="97"/>
    </row>
    <row r="111" spans="1:2" ht="15" customHeight="1">
      <c r="A111" s="11"/>
      <c r="B111" s="97"/>
    </row>
    <row r="112" spans="1:2" ht="15" customHeight="1">
      <c r="A112" s="11"/>
      <c r="B112" s="97"/>
    </row>
    <row r="113" spans="1:2" ht="15" customHeight="1">
      <c r="A113" s="11"/>
      <c r="B113" s="97"/>
    </row>
    <row r="114" spans="1:2" ht="15" customHeight="1">
      <c r="A114" s="11"/>
      <c r="B114" s="97"/>
    </row>
    <row r="115" spans="1:2" ht="15" customHeight="1">
      <c r="A115" s="11"/>
      <c r="B115" s="97"/>
    </row>
    <row r="116" spans="1:2" ht="15" customHeight="1">
      <c r="A116" s="11"/>
      <c r="B116" s="97"/>
    </row>
    <row r="117" spans="1:2" ht="15" customHeight="1">
      <c r="A117" s="11"/>
      <c r="B117" s="97"/>
    </row>
    <row r="118" spans="1:2" ht="15" customHeight="1">
      <c r="A118" s="11"/>
      <c r="B118" s="97"/>
    </row>
    <row r="119" spans="1:2" ht="15" customHeight="1">
      <c r="A119" s="11"/>
      <c r="B119" s="97"/>
    </row>
    <row r="120" spans="1:2" ht="15" customHeight="1">
      <c r="A120" s="11"/>
      <c r="B120" s="97"/>
    </row>
    <row r="121" spans="1:2" ht="15" customHeight="1">
      <c r="A121" s="11"/>
      <c r="B121" s="97"/>
    </row>
    <row r="122" spans="1:2" ht="15" customHeight="1">
      <c r="A122" s="11"/>
      <c r="B122" s="97"/>
    </row>
    <row r="123" spans="1:2" ht="15" customHeight="1">
      <c r="A123" s="11"/>
      <c r="B123" s="97"/>
    </row>
    <row r="124" spans="1:2" ht="15" customHeight="1">
      <c r="A124" s="11"/>
      <c r="B124" s="97"/>
    </row>
    <row r="125" spans="1:2" ht="15" customHeight="1">
      <c r="A125" s="11"/>
      <c r="B125" s="97"/>
    </row>
    <row r="126" spans="1:2" ht="15" customHeight="1">
      <c r="A126" s="11"/>
      <c r="B126" s="97"/>
    </row>
    <row r="127" spans="1:2" ht="15" customHeight="1">
      <c r="A127" s="11"/>
      <c r="B127" s="97"/>
    </row>
    <row r="128" spans="1:2" ht="15" customHeight="1">
      <c r="A128" s="11"/>
      <c r="B128" s="97"/>
    </row>
    <row r="129" spans="1:2" ht="15" customHeight="1">
      <c r="A129" s="11"/>
      <c r="B129" s="97"/>
    </row>
    <row r="130" spans="1:2" ht="15" customHeight="1">
      <c r="A130" s="11"/>
      <c r="B130" s="97"/>
    </row>
    <row r="131" spans="1:2" ht="15" customHeight="1">
      <c r="A131" s="11"/>
      <c r="B131" s="97"/>
    </row>
    <row r="132" spans="1:2" ht="15" customHeight="1">
      <c r="A132" s="11"/>
      <c r="B132" s="97"/>
    </row>
    <row r="133" spans="1:2" ht="15" customHeight="1">
      <c r="A133" s="11"/>
      <c r="B133" s="97"/>
    </row>
    <row r="134" spans="1:2" ht="15" customHeight="1">
      <c r="A134" s="11"/>
      <c r="B134" s="97"/>
    </row>
    <row r="135" spans="1:2" ht="15" customHeight="1">
      <c r="A135" s="11"/>
      <c r="B135" s="97"/>
    </row>
    <row r="136" spans="1:2" ht="15" customHeight="1">
      <c r="A136" s="11"/>
      <c r="B136" s="97"/>
    </row>
    <row r="137" spans="1:2" ht="15" customHeight="1">
      <c r="A137" s="11"/>
      <c r="B137" s="97"/>
    </row>
    <row r="138" spans="1:2" ht="15" customHeight="1">
      <c r="A138" s="11"/>
      <c r="B138" s="97"/>
    </row>
    <row r="139" spans="1:2" ht="15" customHeight="1">
      <c r="A139" s="11"/>
      <c r="B139" s="97"/>
    </row>
    <row r="140" spans="1:2" ht="15" customHeight="1">
      <c r="A140" s="11"/>
      <c r="B140" s="97"/>
    </row>
    <row r="141" spans="1:2" ht="15" customHeight="1">
      <c r="A141" s="11"/>
      <c r="B141" s="97"/>
    </row>
    <row r="142" spans="1:2" ht="15" customHeight="1">
      <c r="A142" s="11"/>
      <c r="B142" s="97"/>
    </row>
    <row r="143" spans="1:2" ht="15" customHeight="1">
      <c r="A143" s="11"/>
      <c r="B143" s="97"/>
    </row>
    <row r="144" spans="1:2" ht="15" customHeight="1">
      <c r="A144" s="11"/>
      <c r="B144" s="97"/>
    </row>
    <row r="145" spans="1:2" ht="15" customHeight="1">
      <c r="A145" s="11"/>
      <c r="B145" s="97"/>
    </row>
    <row r="146" spans="1:2" ht="15" customHeight="1">
      <c r="A146" s="11"/>
      <c r="B146" s="97"/>
    </row>
    <row r="147" spans="1:2" ht="15" customHeight="1">
      <c r="A147" s="11"/>
      <c r="B147" s="97"/>
    </row>
    <row r="148" spans="1:2" ht="15" customHeight="1">
      <c r="A148" s="11"/>
      <c r="B148" s="97"/>
    </row>
    <row r="149" spans="1:2" ht="15" customHeight="1">
      <c r="A149" s="11"/>
      <c r="B149" s="97"/>
    </row>
    <row r="150" spans="1:2" ht="15" customHeight="1">
      <c r="A150" s="11"/>
      <c r="B150" s="97"/>
    </row>
    <row r="151" spans="1:2" ht="15" customHeight="1">
      <c r="A151" s="11"/>
      <c r="B151" s="97"/>
    </row>
    <row r="152" spans="1:2" ht="15" customHeight="1">
      <c r="A152" s="11"/>
      <c r="B152" s="97"/>
    </row>
    <row r="153" spans="1:2" ht="15" customHeight="1">
      <c r="A153" s="11"/>
      <c r="B153" s="97"/>
    </row>
    <row r="154" spans="1:2" ht="15" customHeight="1">
      <c r="A154" s="11"/>
      <c r="B154" s="97"/>
    </row>
    <row r="155" spans="1:2" ht="15" customHeight="1">
      <c r="A155" s="11"/>
      <c r="B155" s="97"/>
    </row>
    <row r="156" spans="1:2" ht="15" customHeight="1">
      <c r="A156" s="11"/>
      <c r="B156" s="97"/>
    </row>
    <row r="157" spans="1:2" ht="15" customHeight="1">
      <c r="A157" s="11"/>
      <c r="B157" s="97"/>
    </row>
    <row r="158" spans="1:2" ht="15" customHeight="1">
      <c r="A158" s="11"/>
      <c r="B158" s="97"/>
    </row>
    <row r="159" spans="1:2" ht="15" customHeight="1">
      <c r="A159" s="11"/>
      <c r="B159" s="97"/>
    </row>
    <row r="160" spans="1:2" ht="15" customHeight="1">
      <c r="A160" s="11"/>
      <c r="B160" s="97"/>
    </row>
    <row r="161" spans="1:2" ht="15" customHeight="1">
      <c r="A161" s="11"/>
      <c r="B161" s="97"/>
    </row>
    <row r="162" spans="1:2" ht="15" customHeight="1">
      <c r="A162" s="11"/>
      <c r="B162" s="97"/>
    </row>
    <row r="163" spans="1:2" ht="15" customHeight="1">
      <c r="A163" s="11"/>
      <c r="B163" s="97"/>
    </row>
    <row r="164" spans="1:2" ht="15" customHeight="1">
      <c r="A164" s="11"/>
      <c r="B164" s="97"/>
    </row>
    <row r="165" spans="1:2" ht="15" customHeight="1">
      <c r="A165" s="11"/>
      <c r="B165" s="97"/>
    </row>
    <row r="166" spans="1:2">
      <c r="A166" s="11"/>
      <c r="B166" s="97"/>
    </row>
    <row r="167" spans="1:2">
      <c r="A167" s="11"/>
      <c r="B167" s="97"/>
    </row>
    <row r="168" spans="1:2">
      <c r="A168" s="11"/>
      <c r="B168" s="97"/>
    </row>
    <row r="169" spans="1:2">
      <c r="A169" s="11"/>
      <c r="B169" s="97"/>
    </row>
    <row r="170" spans="1:2">
      <c r="A170" s="11"/>
      <c r="B170" s="97"/>
    </row>
    <row r="171" spans="1:2">
      <c r="A171" s="11"/>
      <c r="B171" s="97"/>
    </row>
    <row r="172" spans="1:2">
      <c r="A172" s="11"/>
      <c r="B172" s="97"/>
    </row>
    <row r="173" spans="1:2">
      <c r="A173" s="11"/>
      <c r="B173" s="97"/>
    </row>
    <row r="174" spans="1:2">
      <c r="A174" s="11"/>
      <c r="B174" s="97"/>
    </row>
    <row r="175" spans="1:2">
      <c r="A175" s="11"/>
      <c r="B175" s="97"/>
    </row>
    <row r="176" spans="1:2">
      <c r="A176" s="11"/>
      <c r="B176" s="97"/>
    </row>
    <row r="177" spans="1:2">
      <c r="A177" s="11"/>
      <c r="B177" s="97"/>
    </row>
    <row r="178" spans="1:2">
      <c r="A178" s="11"/>
      <c r="B178" s="97"/>
    </row>
    <row r="179" spans="1:2">
      <c r="A179" s="11"/>
      <c r="B179" s="97"/>
    </row>
    <row r="180" spans="1:2">
      <c r="A180" s="11"/>
      <c r="B180" s="97"/>
    </row>
    <row r="181" spans="1:2">
      <c r="A181" s="11"/>
      <c r="B181" s="97"/>
    </row>
    <row r="182" spans="1:2">
      <c r="A182" s="11"/>
      <c r="B182" s="97"/>
    </row>
    <row r="183" spans="1:2">
      <c r="A183" s="11"/>
      <c r="B183" s="97"/>
    </row>
    <row r="184" spans="1:2">
      <c r="A184" s="11"/>
      <c r="B184" s="97"/>
    </row>
    <row r="185" spans="1:2">
      <c r="A185" s="11"/>
      <c r="B185" s="97"/>
    </row>
    <row r="186" spans="1:2">
      <c r="A186" s="11"/>
      <c r="B186" s="97"/>
    </row>
    <row r="187" spans="1:2">
      <c r="A187" s="11"/>
      <c r="B187" s="97"/>
    </row>
    <row r="188" spans="1:2">
      <c r="A188" s="11"/>
      <c r="B188" s="97"/>
    </row>
    <row r="189" spans="1:2">
      <c r="A189" s="11"/>
      <c r="B189" s="97"/>
    </row>
    <row r="190" spans="1:2">
      <c r="A190" s="11"/>
      <c r="B190" s="97"/>
    </row>
    <row r="191" spans="1:2">
      <c r="A191" s="11"/>
      <c r="B191" s="97"/>
    </row>
    <row r="192" spans="1:2">
      <c r="A192" s="11"/>
      <c r="B192" s="97"/>
    </row>
    <row r="193" spans="1:2">
      <c r="A193" s="11"/>
      <c r="B193" s="97"/>
    </row>
    <row r="194" spans="1:2">
      <c r="A194" s="11"/>
      <c r="B194" s="97"/>
    </row>
    <row r="195" spans="1:2">
      <c r="A195" s="11"/>
      <c r="B195" s="97"/>
    </row>
    <row r="196" spans="1:2">
      <c r="A196" s="11"/>
      <c r="B196" s="97"/>
    </row>
    <row r="197" spans="1:2">
      <c r="A197" s="11"/>
      <c r="B197" s="97"/>
    </row>
    <row r="198" spans="1:2">
      <c r="A198" s="11"/>
      <c r="B198" s="97"/>
    </row>
    <row r="199" spans="1:2">
      <c r="A199" s="11"/>
      <c r="B199" s="97"/>
    </row>
    <row r="200" spans="1:2">
      <c r="A200" s="11"/>
      <c r="B200" s="97"/>
    </row>
    <row r="201" spans="1:2">
      <c r="A201" s="11"/>
      <c r="B201" s="97"/>
    </row>
    <row r="202" spans="1:2">
      <c r="A202" s="11"/>
      <c r="B202" s="97"/>
    </row>
    <row r="203" spans="1:2">
      <c r="A203" s="11"/>
      <c r="B203" s="97"/>
    </row>
    <row r="204" spans="1:2">
      <c r="A204" s="11"/>
      <c r="B204" s="97"/>
    </row>
    <row r="205" spans="1:2">
      <c r="A205" s="11"/>
      <c r="B205" s="97"/>
    </row>
    <row r="206" spans="1:2">
      <c r="A206" s="11"/>
      <c r="B206" s="97"/>
    </row>
    <row r="207" spans="1:2">
      <c r="A207" s="11"/>
      <c r="B207" s="97"/>
    </row>
    <row r="208" spans="1:2">
      <c r="A208" s="11"/>
      <c r="B208" s="97"/>
    </row>
    <row r="209" spans="1:2">
      <c r="A209" s="11"/>
      <c r="B209" s="97"/>
    </row>
    <row r="210" spans="1:2">
      <c r="A210" s="11"/>
      <c r="B210" s="97"/>
    </row>
    <row r="211" spans="1:2">
      <c r="A211" s="11"/>
      <c r="B211" s="97"/>
    </row>
    <row r="212" spans="1:2">
      <c r="A212" s="11"/>
      <c r="B212" s="97"/>
    </row>
    <row r="213" spans="1:2">
      <c r="A213" s="11"/>
      <c r="B213" s="97"/>
    </row>
    <row r="214" spans="1:2">
      <c r="A214" s="11"/>
      <c r="B214" s="97"/>
    </row>
    <row r="215" spans="1:2">
      <c r="A215" s="11"/>
      <c r="B215" s="97"/>
    </row>
    <row r="216" spans="1:2">
      <c r="A216" s="11"/>
      <c r="B216" s="97"/>
    </row>
    <row r="217" spans="1:2">
      <c r="A217" s="11"/>
      <c r="B217" s="97"/>
    </row>
    <row r="218" spans="1:2">
      <c r="A218" s="11"/>
      <c r="B218" s="97"/>
    </row>
    <row r="219" spans="1:2">
      <c r="A219" s="11"/>
      <c r="B219" s="97"/>
    </row>
    <row r="220" spans="1:2">
      <c r="A220" s="11"/>
      <c r="B220" s="97"/>
    </row>
    <row r="221" spans="1:2">
      <c r="A221" s="11"/>
      <c r="B221" s="97"/>
    </row>
    <row r="222" spans="1:2">
      <c r="A222" s="11"/>
      <c r="B222" s="97"/>
    </row>
    <row r="223" spans="1:2">
      <c r="A223" s="11"/>
      <c r="B223" s="97"/>
    </row>
    <row r="224" spans="1:2">
      <c r="A224" s="11"/>
      <c r="B224" s="97"/>
    </row>
    <row r="225" spans="1:2">
      <c r="A225" s="11"/>
      <c r="B225" s="97"/>
    </row>
    <row r="226" spans="1:2">
      <c r="A226" s="11"/>
      <c r="B226" s="97"/>
    </row>
    <row r="227" spans="1:2">
      <c r="A227" s="11"/>
      <c r="B227" s="97"/>
    </row>
    <row r="228" spans="1:2">
      <c r="A228" s="11"/>
      <c r="B228" s="97"/>
    </row>
    <row r="229" spans="1:2">
      <c r="A229" s="11"/>
      <c r="B229" s="97"/>
    </row>
    <row r="230" spans="1:2">
      <c r="A230" s="11"/>
      <c r="B230" s="97"/>
    </row>
    <row r="231" spans="1:2">
      <c r="A231" s="11"/>
      <c r="B231" s="97"/>
    </row>
    <row r="232" spans="1:2">
      <c r="A232" s="11"/>
      <c r="B232" s="97"/>
    </row>
    <row r="233" spans="1:2">
      <c r="A233" s="11"/>
      <c r="B233" s="97"/>
    </row>
    <row r="234" spans="1:2">
      <c r="A234" s="11"/>
      <c r="B234" s="97"/>
    </row>
    <row r="235" spans="1:2">
      <c r="A235" s="11"/>
      <c r="B235" s="97"/>
    </row>
    <row r="236" spans="1:2">
      <c r="A236" s="11"/>
      <c r="B236" s="97"/>
    </row>
    <row r="237" spans="1:2">
      <c r="A237" s="11"/>
      <c r="B237" s="97"/>
    </row>
    <row r="238" spans="1:2">
      <c r="A238" s="11"/>
      <c r="B238" s="97"/>
    </row>
    <row r="239" spans="1:2">
      <c r="A239" s="11"/>
      <c r="B239" s="97"/>
    </row>
    <row r="240" spans="1:2">
      <c r="A240" s="11"/>
      <c r="B240" s="97"/>
    </row>
    <row r="241" spans="1:2">
      <c r="A241" s="11"/>
      <c r="B241" s="97"/>
    </row>
    <row r="242" spans="1:2">
      <c r="A242" s="11"/>
      <c r="B242" s="97"/>
    </row>
    <row r="243" spans="1:2">
      <c r="A243" s="11"/>
      <c r="B243" s="97"/>
    </row>
    <row r="244" spans="1:2">
      <c r="A244" s="11"/>
      <c r="B244" s="97"/>
    </row>
    <row r="245" spans="1:2">
      <c r="A245" s="11"/>
      <c r="B245" s="97"/>
    </row>
    <row r="246" spans="1:2">
      <c r="A246" s="11"/>
      <c r="B246" s="97"/>
    </row>
    <row r="247" spans="1:2">
      <c r="A247" s="11"/>
      <c r="B247" s="97"/>
    </row>
    <row r="248" spans="1:2">
      <c r="A248" s="11"/>
      <c r="B248" s="97"/>
    </row>
    <row r="249" spans="1:2">
      <c r="A249" s="11"/>
      <c r="B249" s="97"/>
    </row>
    <row r="250" spans="1:2">
      <c r="A250" s="11"/>
      <c r="B250" s="97"/>
    </row>
    <row r="251" spans="1:2">
      <c r="A251" s="11"/>
      <c r="B251" s="97"/>
    </row>
    <row r="252" spans="1:2">
      <c r="A252" s="11"/>
      <c r="B252" s="97"/>
    </row>
    <row r="253" spans="1:2">
      <c r="A253" s="11"/>
      <c r="B253" s="97"/>
    </row>
    <row r="254" spans="1:2">
      <c r="A254" s="11"/>
      <c r="B254" s="97"/>
    </row>
    <row r="255" spans="1:2">
      <c r="A255" s="11"/>
      <c r="B255" s="97"/>
    </row>
  </sheetData>
  <mergeCells count="6">
    <mergeCell ref="A86:F86"/>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0"/>
  <sheetViews>
    <sheetView workbookViewId="0">
      <selection activeCell="O15" sqref="O15"/>
    </sheetView>
  </sheetViews>
  <sheetFormatPr baseColWidth="10" defaultColWidth="8.42578125" defaultRowHeight="12.75"/>
  <cols>
    <col min="1" max="1" width="2.85546875" style="2" customWidth="1"/>
    <col min="2" max="2" width="65.4257812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1541</v>
      </c>
      <c r="B3" s="284"/>
      <c r="C3" s="284"/>
      <c r="D3" s="40"/>
      <c r="E3" s="40"/>
      <c r="F3" s="40"/>
      <c r="G3" s="40"/>
      <c r="H3" s="40"/>
      <c r="I3" s="40"/>
      <c r="J3" s="40"/>
    </row>
    <row r="4" spans="1:133" s="62" customFormat="1" ht="15" customHeight="1">
      <c r="A4" s="40" t="s">
        <v>1540</v>
      </c>
      <c r="B4" s="40"/>
      <c r="C4" s="285"/>
      <c r="D4" s="63"/>
      <c r="E4" s="63"/>
      <c r="F4" s="63"/>
      <c r="G4" s="63"/>
      <c r="H4" s="63"/>
      <c r="I4" s="63"/>
      <c r="J4" s="63"/>
      <c r="K4" s="64"/>
    </row>
    <row r="5" spans="1:133" s="62" customFormat="1" ht="6" customHeight="1">
      <c r="A5" s="2"/>
      <c r="B5" s="286"/>
      <c r="C5" s="287"/>
      <c r="D5" s="143"/>
      <c r="E5" s="143"/>
      <c r="F5" s="143"/>
      <c r="G5" s="143"/>
      <c r="H5" s="143"/>
      <c r="I5" s="143"/>
      <c r="J5" s="143"/>
      <c r="K5" s="64"/>
    </row>
    <row r="6" spans="1:133" s="146" customFormat="1" ht="30" customHeight="1" thickBot="1">
      <c r="A6" s="432" t="s">
        <v>1966</v>
      </c>
      <c r="B6" s="433"/>
      <c r="C6" s="275"/>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1889</v>
      </c>
      <c r="H7" s="43"/>
      <c r="I7" s="429" t="s">
        <v>1883</v>
      </c>
      <c r="J7" s="429"/>
    </row>
    <row r="8" spans="1:133" s="62" customFormat="1" ht="21.95" customHeight="1">
      <c r="B8" s="425"/>
      <c r="C8" s="43"/>
      <c r="D8" s="148" t="s">
        <v>1492</v>
      </c>
      <c r="E8" s="148" t="s">
        <v>36</v>
      </c>
      <c r="F8" s="43"/>
      <c r="G8" s="428"/>
      <c r="H8" s="43"/>
      <c r="I8" s="148" t="s">
        <v>1492</v>
      </c>
      <c r="J8" s="148" t="s">
        <v>36</v>
      </c>
    </row>
    <row r="9" spans="1:133" s="34" customFormat="1" ht="26.25" customHeight="1">
      <c r="A9" s="149"/>
      <c r="B9" s="150" t="s">
        <v>37</v>
      </c>
      <c r="C9" s="151"/>
      <c r="D9" s="261">
        <f>SUM(D12:D15)</f>
        <v>2765</v>
      </c>
      <c r="E9" s="261">
        <f>SUM(E12:E15)</f>
        <v>2</v>
      </c>
      <c r="F9" s="153"/>
      <c r="G9" s="261">
        <f>SUM(G12:G15)</f>
        <v>115787</v>
      </c>
      <c r="H9" s="261"/>
      <c r="I9" s="261">
        <f>(D9/G9)*100000/8</f>
        <v>298.50069524212563</v>
      </c>
      <c r="J9" s="392">
        <f>(E9/G9)*100000/8</f>
        <v>0.21591370361094078</v>
      </c>
      <c r="K9" s="268"/>
      <c r="L9" s="33"/>
      <c r="M9" s="33"/>
    </row>
    <row r="10" spans="1:133" ht="9" customHeight="1">
      <c r="A10" s="62"/>
      <c r="B10" s="150"/>
      <c r="C10" s="155"/>
      <c r="D10" s="152"/>
      <c r="E10" s="152"/>
      <c r="F10" s="153"/>
      <c r="G10" s="261"/>
      <c r="H10" s="261"/>
      <c r="I10" s="261"/>
      <c r="J10" s="261"/>
      <c r="K10" s="268"/>
      <c r="L10" s="6"/>
    </row>
    <row r="11" spans="1:133" s="34" customFormat="1" ht="13.5" customHeight="1">
      <c r="A11" s="149"/>
      <c r="B11" s="52" t="s">
        <v>8</v>
      </c>
      <c r="C11" s="157"/>
      <c r="D11" s="152"/>
      <c r="E11" s="152"/>
      <c r="F11" s="153"/>
      <c r="G11" s="162"/>
      <c r="H11" s="310"/>
      <c r="I11" s="261"/>
      <c r="J11" s="261"/>
      <c r="K11" s="268"/>
      <c r="L11" s="33"/>
    </row>
    <row r="12" spans="1:133" ht="13.5" customHeight="1">
      <c r="A12" s="62"/>
      <c r="B12" s="54" t="s">
        <v>4</v>
      </c>
      <c r="C12" s="158"/>
      <c r="D12" s="182">
        <f>D18</f>
        <v>109</v>
      </c>
      <c r="E12" s="182">
        <f>E18</f>
        <v>0</v>
      </c>
      <c r="F12" s="156"/>
      <c r="G12" s="162">
        <v>4557</v>
      </c>
      <c r="H12" s="310"/>
      <c r="I12" s="312">
        <f>(D12/G12)*100000/8</f>
        <v>298.99056396752246</v>
      </c>
      <c r="J12" s="312">
        <f>(E12/G12)*100000/8</f>
        <v>0</v>
      </c>
      <c r="K12" s="268"/>
      <c r="L12" s="33"/>
    </row>
    <row r="13" spans="1:133" ht="13.5" customHeight="1">
      <c r="A13" s="62"/>
      <c r="B13" s="54" t="s">
        <v>5</v>
      </c>
      <c r="C13" s="158"/>
      <c r="D13" s="182">
        <f>SUM(D19:D22)</f>
        <v>880</v>
      </c>
      <c r="E13" s="182">
        <f>SUM(E19:E21)</f>
        <v>0</v>
      </c>
      <c r="F13" s="156"/>
      <c r="G13" s="162">
        <v>24242</v>
      </c>
      <c r="H13" s="310"/>
      <c r="I13" s="312">
        <f t="shared" ref="I13:I15" si="0">(D13/G13)*100000/8</f>
        <v>453.7579407639634</v>
      </c>
      <c r="J13" s="312">
        <f t="shared" ref="J13:J15" si="1">(E13/G13)*100000/8</f>
        <v>0</v>
      </c>
      <c r="K13" s="268"/>
      <c r="L13" s="33"/>
    </row>
    <row r="14" spans="1:133" ht="13.5" customHeight="1">
      <c r="A14" s="62"/>
      <c r="B14" s="54" t="s">
        <v>43</v>
      </c>
      <c r="C14" s="158"/>
      <c r="D14" s="182">
        <f>D23</f>
        <v>370</v>
      </c>
      <c r="E14" s="182">
        <f>E22</f>
        <v>0</v>
      </c>
      <c r="F14" s="156"/>
      <c r="G14" s="162">
        <v>6174</v>
      </c>
      <c r="H14" s="310"/>
      <c r="I14" s="312">
        <f t="shared" si="0"/>
        <v>749.10916747651436</v>
      </c>
      <c r="J14" s="312">
        <f t="shared" si="1"/>
        <v>0</v>
      </c>
      <c r="K14" s="268"/>
      <c r="L14" s="33"/>
    </row>
    <row r="15" spans="1:133" ht="13.5" customHeight="1">
      <c r="A15" s="62"/>
      <c r="B15" s="54" t="s">
        <v>6</v>
      </c>
      <c r="C15" s="158"/>
      <c r="D15" s="182">
        <f>SUM(D24:D37)</f>
        <v>1406</v>
      </c>
      <c r="E15" s="182">
        <f>SUM(E23:E36)</f>
        <v>2</v>
      </c>
      <c r="F15" s="156"/>
      <c r="G15" s="162">
        <v>80814</v>
      </c>
      <c r="H15" s="310"/>
      <c r="I15" s="312">
        <f t="shared" si="0"/>
        <v>217.47469497859282</v>
      </c>
      <c r="J15" s="312">
        <f t="shared" si="1"/>
        <v>0.30935233994109929</v>
      </c>
      <c r="K15" s="268"/>
      <c r="L15" s="33"/>
      <c r="N15" s="6"/>
    </row>
    <row r="16" spans="1:133" ht="9" customHeight="1">
      <c r="A16" s="62"/>
      <c r="B16" s="160"/>
      <c r="C16" s="158"/>
      <c r="D16" s="182"/>
      <c r="E16" s="182"/>
      <c r="F16" s="156"/>
      <c r="G16" s="310"/>
      <c r="H16" s="310"/>
      <c r="I16" s="312"/>
      <c r="J16" s="312"/>
      <c r="K16" s="268"/>
      <c r="L16" s="33"/>
    </row>
    <row r="17" spans="1:15" ht="13.5" customHeight="1">
      <c r="A17" s="62"/>
      <c r="B17" s="52" t="s">
        <v>1496</v>
      </c>
      <c r="C17" s="158"/>
      <c r="D17" s="182"/>
      <c r="E17" s="182"/>
      <c r="F17" s="156"/>
      <c r="G17" s="310"/>
      <c r="H17" s="310"/>
      <c r="I17" s="312"/>
      <c r="J17" s="312"/>
      <c r="K17" s="268"/>
      <c r="L17" s="33"/>
    </row>
    <row r="18" spans="1:15" ht="13.5" customHeight="1">
      <c r="A18" s="161"/>
      <c r="B18" s="103" t="s">
        <v>1665</v>
      </c>
      <c r="C18" s="158"/>
      <c r="D18" s="182">
        <v>109</v>
      </c>
      <c r="E18" s="182">
        <v>0</v>
      </c>
      <c r="F18" s="156">
        <v>4557</v>
      </c>
      <c r="G18" s="162">
        <v>4557</v>
      </c>
      <c r="H18" s="310">
        <v>331.8</v>
      </c>
      <c r="I18" s="312">
        <f>(D18/G18)*100000/8</f>
        <v>298.99056396752246</v>
      </c>
      <c r="J18" s="312">
        <f>(E18/G18)*100000/8</f>
        <v>0</v>
      </c>
      <c r="K18" s="268"/>
      <c r="L18" s="33"/>
      <c r="M18" s="162"/>
    </row>
    <row r="19" spans="1:15" ht="13.5" customHeight="1">
      <c r="A19" s="161"/>
      <c r="B19" s="103" t="s">
        <v>1922</v>
      </c>
      <c r="C19" s="158"/>
      <c r="D19" s="182">
        <v>4</v>
      </c>
      <c r="E19" s="182">
        <v>0</v>
      </c>
      <c r="F19" s="156">
        <v>107</v>
      </c>
      <c r="G19" s="162">
        <v>107</v>
      </c>
      <c r="H19" s="310">
        <v>364.9</v>
      </c>
      <c r="I19" s="312">
        <f t="shared" ref="I19:I37" si="2">(D19/G19)*100000/8</f>
        <v>467.28971962616816</v>
      </c>
      <c r="J19" s="312">
        <f t="shared" ref="J19:J37" si="3">(E19/G19)*100000/8</f>
        <v>0</v>
      </c>
      <c r="K19" s="268"/>
      <c r="L19" s="33"/>
      <c r="M19" s="162"/>
    </row>
    <row r="20" spans="1:15" ht="13.5" customHeight="1">
      <c r="A20" s="161"/>
      <c r="B20" s="103" t="s">
        <v>1666</v>
      </c>
      <c r="C20" s="158"/>
      <c r="D20" s="182">
        <v>828</v>
      </c>
      <c r="E20" s="182">
        <v>0</v>
      </c>
      <c r="F20" s="156">
        <v>22778</v>
      </c>
      <c r="G20" s="311">
        <v>22778</v>
      </c>
      <c r="H20" s="310">
        <v>435.9</v>
      </c>
      <c r="I20" s="312">
        <f t="shared" si="2"/>
        <v>454.38581087013785</v>
      </c>
      <c r="J20" s="312">
        <f t="shared" si="3"/>
        <v>0</v>
      </c>
      <c r="K20" s="268"/>
      <c r="L20" s="33"/>
    </row>
    <row r="21" spans="1:15" s="34" customFormat="1" ht="11.25" customHeight="1">
      <c r="A21" s="161"/>
      <c r="B21" s="78" t="s">
        <v>1963</v>
      </c>
      <c r="C21" s="163"/>
      <c r="D21" s="182">
        <v>2</v>
      </c>
      <c r="E21" s="182">
        <v>0</v>
      </c>
      <c r="F21" s="153">
        <v>173</v>
      </c>
      <c r="G21" s="311">
        <v>173</v>
      </c>
      <c r="H21" s="310">
        <v>713.4</v>
      </c>
      <c r="I21" s="312">
        <f t="shared" si="2"/>
        <v>144.50867052023122</v>
      </c>
      <c r="J21" s="312">
        <f t="shared" si="3"/>
        <v>0</v>
      </c>
      <c r="K21" s="268"/>
      <c r="L21" s="33"/>
    </row>
    <row r="22" spans="1:15" ht="13.5" customHeight="1">
      <c r="A22" s="161"/>
      <c r="B22" s="103" t="s">
        <v>1667</v>
      </c>
      <c r="C22" s="158"/>
      <c r="D22" s="182">
        <v>46</v>
      </c>
      <c r="E22" s="182">
        <v>0</v>
      </c>
      <c r="F22" s="156">
        <v>1184</v>
      </c>
      <c r="G22" s="162">
        <v>1184</v>
      </c>
      <c r="H22" s="310">
        <v>203.2</v>
      </c>
      <c r="I22" s="312">
        <f t="shared" si="2"/>
        <v>485.64189189189187</v>
      </c>
      <c r="J22" s="312">
        <f t="shared" si="3"/>
        <v>0</v>
      </c>
      <c r="K22" s="268"/>
      <c r="L22" s="33"/>
    </row>
    <row r="23" spans="1:15" ht="13.5" customHeight="1">
      <c r="A23" s="161"/>
      <c r="B23" s="103" t="s">
        <v>1668</v>
      </c>
      <c r="C23" s="158"/>
      <c r="D23" s="182">
        <v>370</v>
      </c>
      <c r="E23" s="182">
        <v>1</v>
      </c>
      <c r="F23" s="156">
        <v>6174</v>
      </c>
      <c r="G23" s="162">
        <v>6174</v>
      </c>
      <c r="H23" s="310">
        <v>251.1</v>
      </c>
      <c r="I23" s="312">
        <f t="shared" si="2"/>
        <v>749.10916747651436</v>
      </c>
      <c r="J23" s="312">
        <f t="shared" si="3"/>
        <v>2.0246193715581469</v>
      </c>
      <c r="K23" s="268"/>
      <c r="L23" s="33"/>
    </row>
    <row r="24" spans="1:15" ht="13.5" customHeight="1">
      <c r="A24" s="161"/>
      <c r="B24" s="78" t="s">
        <v>1669</v>
      </c>
      <c r="C24" s="158"/>
      <c r="D24" s="182">
        <v>246</v>
      </c>
      <c r="E24" s="182">
        <v>0</v>
      </c>
      <c r="F24" s="156">
        <v>13487</v>
      </c>
      <c r="G24" s="162">
        <v>13487</v>
      </c>
      <c r="H24" s="310">
        <v>189.9</v>
      </c>
      <c r="I24" s="312">
        <f t="shared" si="2"/>
        <v>227.99733076295692</v>
      </c>
      <c r="J24" s="312">
        <f t="shared" si="3"/>
        <v>0</v>
      </c>
      <c r="K24" s="268"/>
      <c r="L24" s="33"/>
    </row>
    <row r="25" spans="1:15" ht="13.5" customHeight="1">
      <c r="A25" s="161"/>
      <c r="B25" s="103" t="s">
        <v>1670</v>
      </c>
      <c r="C25" s="158"/>
      <c r="D25" s="182">
        <v>151</v>
      </c>
      <c r="E25" s="182">
        <v>0</v>
      </c>
      <c r="F25" s="164">
        <v>4437</v>
      </c>
      <c r="G25" s="162">
        <v>4437</v>
      </c>
      <c r="H25" s="310">
        <v>31</v>
      </c>
      <c r="I25" s="312">
        <f t="shared" si="2"/>
        <v>425.40004507550151</v>
      </c>
      <c r="J25" s="312">
        <f t="shared" si="3"/>
        <v>0</v>
      </c>
      <c r="K25" s="268"/>
      <c r="L25" s="33"/>
    </row>
    <row r="26" spans="1:15" s="34" customFormat="1" ht="13.5" customHeight="1">
      <c r="A26" s="161"/>
      <c r="B26" s="103" t="s">
        <v>1671</v>
      </c>
      <c r="C26" s="163"/>
      <c r="D26" s="182">
        <v>169</v>
      </c>
      <c r="E26" s="182">
        <v>0</v>
      </c>
      <c r="F26" s="153">
        <v>8449</v>
      </c>
      <c r="G26" s="162">
        <v>8449</v>
      </c>
      <c r="H26" s="310">
        <v>493.4</v>
      </c>
      <c r="I26" s="312">
        <f t="shared" si="2"/>
        <v>250.02958930050892</v>
      </c>
      <c r="J26" s="312">
        <f t="shared" si="3"/>
        <v>0</v>
      </c>
      <c r="K26" s="268"/>
      <c r="L26" s="33"/>
    </row>
    <row r="27" spans="1:15" ht="13.5" customHeight="1">
      <c r="A27" s="161"/>
      <c r="B27" s="103" t="s">
        <v>1901</v>
      </c>
      <c r="C27" s="158"/>
      <c r="D27" s="182">
        <v>6</v>
      </c>
      <c r="E27" s="182">
        <v>0</v>
      </c>
      <c r="F27" s="156">
        <v>1925</v>
      </c>
      <c r="G27" s="162">
        <v>1925</v>
      </c>
      <c r="H27" s="310">
        <v>218.7</v>
      </c>
      <c r="I27" s="312">
        <f t="shared" si="2"/>
        <v>38.961038961038959</v>
      </c>
      <c r="J27" s="312">
        <f t="shared" si="3"/>
        <v>0</v>
      </c>
      <c r="K27" s="268"/>
      <c r="L27" s="33"/>
    </row>
    <row r="28" spans="1:15" ht="13.5" customHeight="1">
      <c r="A28" s="161"/>
      <c r="B28" s="103" t="s">
        <v>1902</v>
      </c>
      <c r="C28" s="158"/>
      <c r="D28" s="182">
        <v>4</v>
      </c>
      <c r="E28" s="182">
        <v>0</v>
      </c>
      <c r="F28" s="159">
        <v>1438</v>
      </c>
      <c r="G28" s="162">
        <v>1438</v>
      </c>
      <c r="H28" s="310">
        <v>53.1</v>
      </c>
      <c r="I28" s="312">
        <f t="shared" si="2"/>
        <v>34.770514603616135</v>
      </c>
      <c r="J28" s="312">
        <f t="shared" si="3"/>
        <v>0</v>
      </c>
      <c r="K28" s="268"/>
      <c r="L28" s="33"/>
    </row>
    <row r="29" spans="1:15" ht="13.5" customHeight="1">
      <c r="A29" s="161"/>
      <c r="B29" s="103" t="s">
        <v>1946</v>
      </c>
      <c r="C29" s="158"/>
      <c r="D29" s="182">
        <v>5</v>
      </c>
      <c r="E29" s="182">
        <v>0</v>
      </c>
      <c r="F29" s="156">
        <v>464</v>
      </c>
      <c r="G29" s="162">
        <v>464</v>
      </c>
      <c r="H29" s="310">
        <v>272.60000000000002</v>
      </c>
      <c r="I29" s="312">
        <f t="shared" si="2"/>
        <v>134.69827586206898</v>
      </c>
      <c r="J29" s="312">
        <f t="shared" si="3"/>
        <v>0</v>
      </c>
      <c r="K29" s="268"/>
      <c r="L29" s="33"/>
    </row>
    <row r="30" spans="1:15" s="34" customFormat="1" ht="13.5" customHeight="1">
      <c r="A30" s="161"/>
      <c r="B30" s="103" t="s">
        <v>1672</v>
      </c>
      <c r="C30" s="151"/>
      <c r="D30" s="182">
        <v>12</v>
      </c>
      <c r="E30" s="182">
        <v>0</v>
      </c>
      <c r="F30" s="153">
        <v>3277</v>
      </c>
      <c r="G30" s="162">
        <v>3277</v>
      </c>
      <c r="H30" s="310">
        <v>413.6</v>
      </c>
      <c r="I30" s="312">
        <f t="shared" si="2"/>
        <v>45.773573390296001</v>
      </c>
      <c r="J30" s="312">
        <f t="shared" si="3"/>
        <v>0</v>
      </c>
      <c r="K30" s="268"/>
      <c r="L30" s="33"/>
    </row>
    <row r="31" spans="1:15" ht="13.5" customHeight="1">
      <c r="A31" s="161"/>
      <c r="B31" s="103" t="s">
        <v>1673</v>
      </c>
      <c r="C31" s="158"/>
      <c r="D31" s="182">
        <v>274</v>
      </c>
      <c r="E31" s="182">
        <v>1</v>
      </c>
      <c r="F31" s="156">
        <v>7491</v>
      </c>
      <c r="G31" s="162">
        <v>7491</v>
      </c>
      <c r="H31" s="310">
        <v>325.8</v>
      </c>
      <c r="I31" s="312">
        <f t="shared" si="2"/>
        <v>457.21532505673468</v>
      </c>
      <c r="J31" s="312">
        <f t="shared" si="3"/>
        <v>1.6686690695501267</v>
      </c>
      <c r="K31" s="268"/>
      <c r="L31" s="33"/>
      <c r="O31" s="182"/>
    </row>
    <row r="32" spans="1:15" s="34" customFormat="1" ht="13.5" customHeight="1">
      <c r="A32" s="161"/>
      <c r="B32" s="103" t="s">
        <v>1674</v>
      </c>
      <c r="C32" s="157"/>
      <c r="D32" s="182">
        <v>114</v>
      </c>
      <c r="E32" s="182">
        <v>0</v>
      </c>
      <c r="F32" s="153">
        <v>7264</v>
      </c>
      <c r="G32" s="162">
        <v>7264</v>
      </c>
      <c r="H32" s="310">
        <v>44.4</v>
      </c>
      <c r="I32" s="312">
        <f t="shared" si="2"/>
        <v>196.17290748898679</v>
      </c>
      <c r="J32" s="312">
        <f t="shared" si="3"/>
        <v>0</v>
      </c>
      <c r="K32" s="268"/>
      <c r="L32" s="33"/>
      <c r="O32" s="182"/>
    </row>
    <row r="33" spans="1:15" s="34" customFormat="1" ht="13.5" customHeight="1">
      <c r="A33" s="161"/>
      <c r="B33" s="103" t="s">
        <v>1675</v>
      </c>
      <c r="C33" s="157"/>
      <c r="D33" s="182">
        <v>37</v>
      </c>
      <c r="E33" s="182">
        <v>0</v>
      </c>
      <c r="F33" s="153">
        <v>11287</v>
      </c>
      <c r="G33" s="162">
        <v>11287</v>
      </c>
      <c r="H33" s="310"/>
      <c r="I33" s="312">
        <f t="shared" si="2"/>
        <v>40.97634446708603</v>
      </c>
      <c r="J33" s="312">
        <f t="shared" si="3"/>
        <v>0</v>
      </c>
      <c r="K33" s="268"/>
      <c r="L33" s="33"/>
      <c r="O33" s="182"/>
    </row>
    <row r="34" spans="1:15" s="34" customFormat="1" ht="13.5" customHeight="1">
      <c r="A34" s="161"/>
      <c r="B34" s="103" t="s">
        <v>1676</v>
      </c>
      <c r="C34" s="157"/>
      <c r="D34" s="182">
        <v>232</v>
      </c>
      <c r="E34" s="182">
        <v>0</v>
      </c>
      <c r="F34" s="153">
        <v>13806</v>
      </c>
      <c r="G34" s="162">
        <v>13806</v>
      </c>
      <c r="H34" s="310"/>
      <c r="I34" s="312">
        <f t="shared" si="2"/>
        <v>210.05359988410837</v>
      </c>
      <c r="J34" s="312">
        <f t="shared" si="3"/>
        <v>0</v>
      </c>
      <c r="K34" s="268"/>
      <c r="L34" s="33"/>
      <c r="O34" s="182"/>
    </row>
    <row r="35" spans="1:15" s="34" customFormat="1" ht="14.25" customHeight="1">
      <c r="A35" s="161"/>
      <c r="B35" s="78" t="s">
        <v>1677</v>
      </c>
      <c r="C35" s="157"/>
      <c r="D35" s="182">
        <v>79</v>
      </c>
      <c r="E35" s="182">
        <v>0</v>
      </c>
      <c r="F35" s="153">
        <v>2045</v>
      </c>
      <c r="G35" s="311">
        <v>2045</v>
      </c>
      <c r="H35" s="310"/>
      <c r="I35" s="312">
        <f t="shared" si="2"/>
        <v>482.88508557457214</v>
      </c>
      <c r="J35" s="312">
        <f t="shared" si="3"/>
        <v>0</v>
      </c>
      <c r="K35" s="268"/>
      <c r="L35" s="33"/>
      <c r="O35" s="182"/>
    </row>
    <row r="36" spans="1:15" s="34" customFormat="1" ht="13.5" customHeight="1">
      <c r="A36" s="161"/>
      <c r="B36" s="78" t="s">
        <v>1678</v>
      </c>
      <c r="C36" s="157"/>
      <c r="D36" s="182">
        <v>66</v>
      </c>
      <c r="E36" s="182">
        <v>0</v>
      </c>
      <c r="F36" s="153">
        <v>3136</v>
      </c>
      <c r="G36" s="311">
        <v>3136</v>
      </c>
      <c r="H36" s="310"/>
      <c r="I36" s="312">
        <f t="shared" si="2"/>
        <v>263.07397959183675</v>
      </c>
      <c r="J36" s="312">
        <f t="shared" si="3"/>
        <v>0</v>
      </c>
      <c r="K36" s="268"/>
      <c r="L36" s="33"/>
      <c r="O36" s="182"/>
    </row>
    <row r="37" spans="1:15" s="34" customFormat="1" ht="24" customHeight="1">
      <c r="A37" s="161"/>
      <c r="B37" s="78" t="s">
        <v>1679</v>
      </c>
      <c r="C37" s="157"/>
      <c r="D37" s="152">
        <v>11</v>
      </c>
      <c r="E37" s="152">
        <v>0</v>
      </c>
      <c r="F37" s="153">
        <v>2306</v>
      </c>
      <c r="G37" s="162">
        <v>2306</v>
      </c>
      <c r="H37" s="400"/>
      <c r="I37" s="312">
        <f t="shared" si="2"/>
        <v>59.627059843885519</v>
      </c>
      <c r="J37" s="312">
        <f t="shared" si="3"/>
        <v>0</v>
      </c>
      <c r="K37" s="268"/>
      <c r="L37" s="33"/>
      <c r="O37" s="182"/>
    </row>
    <row r="38" spans="1:15" s="34" customFormat="1" ht="13.5" customHeight="1">
      <c r="A38" s="161"/>
      <c r="B38" s="103"/>
      <c r="C38" s="157"/>
      <c r="D38" s="182"/>
      <c r="E38" s="182"/>
      <c r="F38" s="153"/>
      <c r="G38" s="277"/>
      <c r="H38" s="278"/>
      <c r="I38" s="283"/>
      <c r="J38" s="283"/>
      <c r="K38" s="268"/>
      <c r="L38" s="33"/>
      <c r="O38" s="182"/>
    </row>
    <row r="39" spans="1:15" ht="34.5" customHeight="1">
      <c r="A39" s="423" t="s">
        <v>1497</v>
      </c>
      <c r="B39" s="423"/>
      <c r="C39" s="423"/>
      <c r="D39" s="423"/>
      <c r="E39" s="423"/>
      <c r="F39" s="423"/>
      <c r="G39" s="423"/>
      <c r="H39" s="423"/>
      <c r="I39" s="423"/>
      <c r="J39" s="169"/>
      <c r="K39" s="248"/>
    </row>
    <row r="40" spans="1:15" ht="39.950000000000003" customHeight="1">
      <c r="A40" s="422" t="s">
        <v>1891</v>
      </c>
      <c r="B40" s="422"/>
      <c r="C40" s="422"/>
      <c r="D40" s="422"/>
      <c r="E40" s="422"/>
      <c r="F40" s="422"/>
      <c r="G40" s="422"/>
      <c r="H40" s="422"/>
      <c r="I40" s="422"/>
      <c r="J40" s="255"/>
      <c r="K40" s="185"/>
    </row>
  </sheetData>
  <mergeCells count="8">
    <mergeCell ref="A39:I39"/>
    <mergeCell ref="A40:I40"/>
    <mergeCell ref="A1:D1"/>
    <mergeCell ref="B7:B8"/>
    <mergeCell ref="D7:E7"/>
    <mergeCell ref="G7:G8"/>
    <mergeCell ref="I7:J7"/>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151"/>
  <sheetViews>
    <sheetView workbookViewId="0">
      <selection activeCell="H17" sqref="H16:H17"/>
    </sheetView>
  </sheetViews>
  <sheetFormatPr baseColWidth="10" defaultColWidth="11.42578125" defaultRowHeight="12.75"/>
  <cols>
    <col min="1" max="1" width="3.28515625" style="59" customWidth="1"/>
    <col min="2" max="2" width="56.42578125" style="59"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413" t="s">
        <v>32</v>
      </c>
      <c r="B1" s="414"/>
      <c r="C1" s="415"/>
      <c r="D1" s="1"/>
      <c r="E1" s="421" t="s">
        <v>99</v>
      </c>
      <c r="F1" s="421"/>
    </row>
    <row r="2" spans="1:10" s="2" customFormat="1" ht="5.25" customHeight="1">
      <c r="A2" s="44"/>
      <c r="B2" s="45"/>
      <c r="C2" s="1"/>
      <c r="D2" s="1"/>
      <c r="E2" s="1"/>
      <c r="F2" s="1"/>
    </row>
    <row r="3" spans="1:10" s="2" customFormat="1" ht="15" customHeight="1">
      <c r="A3" s="40" t="s">
        <v>82</v>
      </c>
      <c r="B3" s="40"/>
      <c r="C3" s="4"/>
      <c r="D3" s="4"/>
      <c r="E3" s="4"/>
      <c r="F3" s="4"/>
    </row>
    <row r="4" spans="1:10" s="2" customFormat="1" ht="15" customHeight="1">
      <c r="A4" s="41" t="s">
        <v>1548</v>
      </c>
      <c r="B4" s="41"/>
      <c r="C4" s="5"/>
      <c r="D4" s="5"/>
      <c r="E4" s="5"/>
      <c r="F4" s="5"/>
      <c r="G4" s="6"/>
    </row>
    <row r="5" spans="1:10" s="8" customFormat="1" ht="6" customHeight="1">
      <c r="A5" s="46"/>
      <c r="B5" s="47"/>
      <c r="C5" s="7"/>
      <c r="D5" s="7"/>
      <c r="E5" s="7"/>
      <c r="F5" s="7"/>
    </row>
    <row r="6" spans="1:10" s="8" customFormat="1" ht="15" customHeight="1" thickBot="1">
      <c r="A6" s="430" t="s">
        <v>1966</v>
      </c>
      <c r="B6" s="431"/>
      <c r="C6" s="9"/>
      <c r="D6" s="9"/>
    </row>
    <row r="7" spans="1:10" s="2" customFormat="1" ht="21.75" customHeight="1">
      <c r="A7" s="48"/>
      <c r="B7" s="418"/>
      <c r="C7" s="420"/>
      <c r="D7" s="420"/>
      <c r="E7" s="420"/>
      <c r="F7" s="174"/>
    </row>
    <row r="8" spans="1:10" s="2" customFormat="1" ht="21.75" customHeight="1">
      <c r="A8" s="49"/>
      <c r="B8" s="419"/>
      <c r="C8" s="42" t="s">
        <v>34</v>
      </c>
      <c r="D8" s="42" t="s">
        <v>35</v>
      </c>
      <c r="E8" s="42" t="s">
        <v>36</v>
      </c>
      <c r="F8" s="42" t="s">
        <v>37</v>
      </c>
    </row>
    <row r="9" spans="1:10" s="8" customFormat="1" ht="26.25" customHeight="1">
      <c r="A9" s="50"/>
      <c r="B9" s="51" t="s">
        <v>37</v>
      </c>
      <c r="C9" s="118">
        <f>SUM(C12:C15)</f>
        <v>152</v>
      </c>
      <c r="D9" s="118">
        <f t="shared" ref="D9:E9" si="0">SUM(D12:D15)</f>
        <v>5</v>
      </c>
      <c r="E9" s="289">
        <f t="shared" si="0"/>
        <v>1</v>
      </c>
      <c r="F9" s="118">
        <f>SUM(F12:F15)</f>
        <v>158</v>
      </c>
      <c r="G9" s="10"/>
      <c r="H9" s="10"/>
      <c r="I9" s="10"/>
      <c r="J9" s="10"/>
    </row>
    <row r="10" spans="1:10" s="8" customFormat="1" ht="11.25" customHeight="1">
      <c r="A10" s="50"/>
      <c r="B10" s="52"/>
      <c r="C10" s="218"/>
      <c r="D10" s="218"/>
      <c r="E10" s="218"/>
      <c r="F10" s="218"/>
      <c r="G10" s="10"/>
      <c r="H10" s="10"/>
      <c r="I10" s="10"/>
      <c r="J10" s="10"/>
    </row>
    <row r="11" spans="1:10" s="8" customFormat="1" ht="13.5" customHeight="1">
      <c r="A11" s="50"/>
      <c r="B11" s="52" t="s">
        <v>8</v>
      </c>
      <c r="C11" s="218"/>
      <c r="D11" s="218"/>
      <c r="E11" s="218"/>
      <c r="F11" s="218"/>
      <c r="G11" s="10"/>
      <c r="H11" s="10"/>
      <c r="I11" s="10"/>
      <c r="J11" s="10"/>
    </row>
    <row r="12" spans="1:10" s="8" customFormat="1" ht="13.5" customHeight="1">
      <c r="A12" s="53"/>
      <c r="B12" s="54" t="s">
        <v>4</v>
      </c>
      <c r="C12" s="226">
        <f>C18</f>
        <v>33</v>
      </c>
      <c r="D12" s="226">
        <f t="shared" ref="D12:E12" si="1">D18</f>
        <v>1</v>
      </c>
      <c r="E12" s="289">
        <f t="shared" si="1"/>
        <v>0</v>
      </c>
      <c r="F12" s="118">
        <f>SUM(C12:E12)</f>
        <v>34</v>
      </c>
      <c r="G12" s="10"/>
      <c r="H12" s="10"/>
      <c r="I12" s="10"/>
      <c r="J12" s="10"/>
    </row>
    <row r="13" spans="1:10" s="8" customFormat="1" ht="13.5" customHeight="1">
      <c r="A13" s="53"/>
      <c r="B13" s="54" t="s">
        <v>5</v>
      </c>
      <c r="C13" s="226">
        <f>SUM(C19:C28)</f>
        <v>21</v>
      </c>
      <c r="D13" s="226">
        <f t="shared" ref="D13:E13" si="2">SUM(D19:D28)</f>
        <v>1</v>
      </c>
      <c r="E13" s="289">
        <f t="shared" si="2"/>
        <v>0</v>
      </c>
      <c r="F13" s="118">
        <f t="shared" ref="F13:F14" si="3">SUM(C13:E13)</f>
        <v>22</v>
      </c>
      <c r="G13" s="10"/>
      <c r="H13" s="10"/>
      <c r="I13" s="10"/>
      <c r="J13" s="10"/>
    </row>
    <row r="14" spans="1:10" s="8" customFormat="1" ht="13.5" customHeight="1">
      <c r="A14" s="53"/>
      <c r="B14" s="54" t="s">
        <v>43</v>
      </c>
      <c r="C14" s="226">
        <f>SUM(C29:C31)</f>
        <v>40</v>
      </c>
      <c r="D14" s="226">
        <f t="shared" ref="D14:E14" si="4">SUM(D29:D31)</f>
        <v>1</v>
      </c>
      <c r="E14" s="289">
        <f t="shared" si="4"/>
        <v>1</v>
      </c>
      <c r="F14" s="118">
        <f t="shared" si="3"/>
        <v>42</v>
      </c>
      <c r="G14" s="10"/>
      <c r="H14" s="10"/>
      <c r="I14" s="10"/>
      <c r="J14" s="10"/>
    </row>
    <row r="15" spans="1:10" s="8" customFormat="1" ht="13.5" customHeight="1">
      <c r="A15" s="53"/>
      <c r="B15" s="54" t="s">
        <v>6</v>
      </c>
      <c r="C15" s="226">
        <f>SUM(C32:C45)</f>
        <v>58</v>
      </c>
      <c r="D15" s="226">
        <f>SUM(D32:D45)</f>
        <v>2</v>
      </c>
      <c r="E15" s="289">
        <f>SUM(E32:E45)</f>
        <v>0</v>
      </c>
      <c r="F15" s="118">
        <f>SUM(C15:E15)</f>
        <v>60</v>
      </c>
      <c r="G15" s="10"/>
      <c r="H15" s="10"/>
      <c r="I15" s="10"/>
      <c r="J15" s="10"/>
    </row>
    <row r="16" spans="1:10" s="8" customFormat="1" ht="9" customHeight="1">
      <c r="A16" s="53"/>
      <c r="B16" s="54"/>
      <c r="C16" s="180"/>
      <c r="D16" s="180"/>
      <c r="E16" s="180"/>
      <c r="F16" s="180"/>
      <c r="G16" s="10"/>
      <c r="H16" s="10"/>
      <c r="I16" s="10"/>
      <c r="J16" s="10"/>
    </row>
    <row r="17" spans="1:68" s="8" customFormat="1" ht="13.5" customHeight="1">
      <c r="A17" s="53"/>
      <c r="B17" s="52" t="s">
        <v>9</v>
      </c>
      <c r="C17" s="180"/>
      <c r="D17" s="180"/>
      <c r="E17" s="180"/>
      <c r="F17" s="180"/>
      <c r="G17" s="214"/>
      <c r="H17" s="214"/>
      <c r="I17" s="214"/>
      <c r="J17" s="10"/>
    </row>
    <row r="18" spans="1:68" s="80" customFormat="1" ht="15" customHeight="1">
      <c r="A18" s="55"/>
      <c r="B18" s="96" t="s">
        <v>1622</v>
      </c>
      <c r="C18" s="271">
        <v>33</v>
      </c>
      <c r="D18" s="271">
        <v>1</v>
      </c>
      <c r="E18" s="271">
        <v>0</v>
      </c>
      <c r="F18" s="118">
        <f>SUM(C18:E18)</f>
        <v>34</v>
      </c>
      <c r="G18" s="176"/>
      <c r="H18" s="262"/>
      <c r="I18" s="214"/>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0" customFormat="1" ht="15" customHeight="1">
      <c r="A19" s="56"/>
      <c r="B19" s="96" t="s">
        <v>1623</v>
      </c>
      <c r="C19" s="271">
        <v>2</v>
      </c>
      <c r="D19" s="271">
        <v>1</v>
      </c>
      <c r="E19" s="271">
        <v>0</v>
      </c>
      <c r="F19" s="118">
        <f t="shared" ref="F19:F45" si="5">SUM(C19:E19)</f>
        <v>3</v>
      </c>
      <c r="G19" s="176"/>
      <c r="H19" s="262"/>
      <c r="I19" s="214"/>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0" customFormat="1" ht="15" customHeight="1">
      <c r="A20" s="56"/>
      <c r="B20" s="96" t="s">
        <v>1893</v>
      </c>
      <c r="C20" s="271">
        <v>1</v>
      </c>
      <c r="D20" s="271">
        <v>0</v>
      </c>
      <c r="E20" s="271">
        <v>0</v>
      </c>
      <c r="F20" s="118">
        <f t="shared" si="5"/>
        <v>1</v>
      </c>
      <c r="G20" s="176"/>
      <c r="H20" s="262"/>
      <c r="I20" s="214"/>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0" customFormat="1" ht="15" customHeight="1">
      <c r="A21" s="56"/>
      <c r="B21" s="96" t="s">
        <v>1625</v>
      </c>
      <c r="C21" s="271">
        <v>2</v>
      </c>
      <c r="D21" s="271">
        <v>0</v>
      </c>
      <c r="E21" s="271">
        <v>0</v>
      </c>
      <c r="F21" s="118">
        <f t="shared" si="5"/>
        <v>2</v>
      </c>
      <c r="G21" s="176"/>
      <c r="H21" s="262"/>
      <c r="I21" s="214"/>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0" customFormat="1" ht="15" customHeight="1">
      <c r="A22" s="55"/>
      <c r="B22" s="96" t="s">
        <v>1628</v>
      </c>
      <c r="C22" s="271">
        <v>2</v>
      </c>
      <c r="D22" s="271">
        <v>0</v>
      </c>
      <c r="E22" s="271">
        <v>0</v>
      </c>
      <c r="F22" s="118">
        <f t="shared" si="5"/>
        <v>2</v>
      </c>
      <c r="G22" s="176"/>
      <c r="H22" s="262"/>
      <c r="I22" s="214"/>
      <c r="J22" s="10"/>
    </row>
    <row r="23" spans="1:68" s="80" customFormat="1" ht="15" customHeight="1">
      <c r="A23" s="56"/>
      <c r="B23" s="96" t="s">
        <v>1631</v>
      </c>
      <c r="C23" s="271">
        <v>1</v>
      </c>
      <c r="D23" s="271">
        <v>0</v>
      </c>
      <c r="E23" s="271">
        <v>0</v>
      </c>
      <c r="F23" s="118">
        <f t="shared" si="5"/>
        <v>1</v>
      </c>
      <c r="G23" s="176"/>
      <c r="H23" s="262"/>
      <c r="I23" s="214"/>
      <c r="J23" s="10"/>
    </row>
    <row r="24" spans="1:68" s="80" customFormat="1" ht="15" customHeight="1">
      <c r="A24" s="56"/>
      <c r="B24" s="96" t="s">
        <v>1632</v>
      </c>
      <c r="C24" s="271">
        <v>8</v>
      </c>
      <c r="D24" s="271">
        <v>0</v>
      </c>
      <c r="E24" s="271">
        <v>0</v>
      </c>
      <c r="F24" s="118">
        <f t="shared" si="5"/>
        <v>8</v>
      </c>
      <c r="G24" s="176"/>
      <c r="H24" s="262"/>
      <c r="I24" s="214"/>
      <c r="J24" s="10"/>
    </row>
    <row r="25" spans="1:68" s="80" customFormat="1" ht="15" customHeight="1">
      <c r="A25" s="56"/>
      <c r="B25" s="96" t="s">
        <v>1636</v>
      </c>
      <c r="C25" s="271">
        <v>1</v>
      </c>
      <c r="D25" s="271">
        <v>0</v>
      </c>
      <c r="E25" s="271">
        <v>0</v>
      </c>
      <c r="F25" s="118">
        <f t="shared" si="5"/>
        <v>1</v>
      </c>
      <c r="G25" s="176"/>
      <c r="H25" s="262"/>
      <c r="I25" s="214"/>
      <c r="J25" s="10"/>
    </row>
    <row r="26" spans="1:68" s="80" customFormat="1" ht="15" customHeight="1">
      <c r="A26" s="56"/>
      <c r="B26" s="96" t="s">
        <v>1925</v>
      </c>
      <c r="C26" s="271">
        <v>1</v>
      </c>
      <c r="D26" s="271">
        <v>0</v>
      </c>
      <c r="E26" s="271">
        <v>0</v>
      </c>
      <c r="F26" s="118">
        <f t="shared" si="5"/>
        <v>1</v>
      </c>
      <c r="G26" s="176"/>
      <c r="H26" s="262"/>
      <c r="I26" s="214"/>
      <c r="J26" s="10"/>
    </row>
    <row r="27" spans="1:68" s="80" customFormat="1" ht="15" customHeight="1">
      <c r="A27" s="56"/>
      <c r="B27" s="96" t="s">
        <v>1637</v>
      </c>
      <c r="C27" s="271">
        <v>2</v>
      </c>
      <c r="D27" s="271">
        <v>0</v>
      </c>
      <c r="E27" s="271">
        <v>0</v>
      </c>
      <c r="F27" s="118">
        <f t="shared" si="5"/>
        <v>2</v>
      </c>
      <c r="G27" s="176"/>
      <c r="H27" s="262"/>
      <c r="I27" s="214"/>
      <c r="J27" s="10"/>
    </row>
    <row r="28" spans="1:68" s="80" customFormat="1" ht="15" customHeight="1">
      <c r="A28" s="55"/>
      <c r="B28" s="96" t="s">
        <v>1638</v>
      </c>
      <c r="C28" s="271">
        <v>1</v>
      </c>
      <c r="D28" s="271">
        <v>0</v>
      </c>
      <c r="E28" s="271">
        <v>0</v>
      </c>
      <c r="F28" s="118">
        <f t="shared" si="5"/>
        <v>1</v>
      </c>
      <c r="G28" s="176"/>
      <c r="H28" s="262"/>
      <c r="I28" s="214"/>
      <c r="J28" s="10"/>
    </row>
    <row r="29" spans="1:68" s="80" customFormat="1" ht="15" customHeight="1">
      <c r="A29" s="56"/>
      <c r="B29" s="96" t="s">
        <v>1639</v>
      </c>
      <c r="C29" s="271">
        <v>12</v>
      </c>
      <c r="D29" s="271">
        <v>1</v>
      </c>
      <c r="E29" s="271">
        <v>0</v>
      </c>
      <c r="F29" s="118">
        <f t="shared" si="5"/>
        <v>13</v>
      </c>
      <c r="G29" s="176"/>
      <c r="H29" s="262"/>
      <c r="I29" s="214"/>
      <c r="J29" s="10"/>
    </row>
    <row r="30" spans="1:68" s="80" customFormat="1" ht="15" customHeight="1">
      <c r="A30" s="56"/>
      <c r="B30" s="96" t="s">
        <v>1640</v>
      </c>
      <c r="C30" s="271">
        <v>1</v>
      </c>
      <c r="D30" s="271">
        <v>0</v>
      </c>
      <c r="E30" s="271">
        <v>0</v>
      </c>
      <c r="F30" s="118">
        <f t="shared" si="5"/>
        <v>1</v>
      </c>
      <c r="G30" s="176"/>
      <c r="H30" s="262"/>
      <c r="I30" s="214"/>
      <c r="J30" s="10"/>
    </row>
    <row r="31" spans="1:68" s="80" customFormat="1" ht="15" customHeight="1">
      <c r="A31" s="56"/>
      <c r="B31" s="96" t="s">
        <v>1641</v>
      </c>
      <c r="C31" s="271">
        <v>27</v>
      </c>
      <c r="D31" s="271">
        <v>0</v>
      </c>
      <c r="E31" s="271">
        <v>1</v>
      </c>
      <c r="F31" s="118">
        <f t="shared" si="5"/>
        <v>28</v>
      </c>
      <c r="G31" s="176"/>
      <c r="H31" s="262"/>
      <c r="I31" s="214"/>
      <c r="J31" s="10"/>
    </row>
    <row r="32" spans="1:68" s="80" customFormat="1" ht="15" customHeight="1">
      <c r="A32" s="56"/>
      <c r="B32" s="96" t="s">
        <v>1642</v>
      </c>
      <c r="C32" s="271">
        <v>6</v>
      </c>
      <c r="D32" s="271">
        <v>0</v>
      </c>
      <c r="E32" s="271">
        <v>0</v>
      </c>
      <c r="F32" s="118">
        <f t="shared" si="5"/>
        <v>6</v>
      </c>
      <c r="G32" s="176"/>
      <c r="H32" s="262"/>
      <c r="I32" s="214"/>
      <c r="J32" s="10"/>
    </row>
    <row r="33" spans="1:10" s="80" customFormat="1" ht="15" customHeight="1">
      <c r="A33" s="56"/>
      <c r="B33" s="96" t="s">
        <v>1643</v>
      </c>
      <c r="C33" s="271">
        <v>10</v>
      </c>
      <c r="D33" s="271">
        <v>0</v>
      </c>
      <c r="E33" s="271">
        <v>0</v>
      </c>
      <c r="F33" s="118">
        <f t="shared" si="5"/>
        <v>10</v>
      </c>
      <c r="G33" s="176"/>
      <c r="H33" s="262"/>
      <c r="I33" s="214"/>
      <c r="J33" s="10"/>
    </row>
    <row r="34" spans="1:10" s="80" customFormat="1" ht="15" customHeight="1">
      <c r="A34" s="56"/>
      <c r="B34" s="96" t="s">
        <v>1644</v>
      </c>
      <c r="C34" s="271">
        <v>7</v>
      </c>
      <c r="D34" s="271">
        <v>1</v>
      </c>
      <c r="E34" s="271">
        <v>0</v>
      </c>
      <c r="F34" s="118">
        <f t="shared" si="5"/>
        <v>8</v>
      </c>
      <c r="G34" s="176"/>
      <c r="H34" s="262"/>
      <c r="I34" s="214"/>
      <c r="J34" s="10"/>
    </row>
    <row r="35" spans="1:10" s="80" customFormat="1" ht="15" customHeight="1">
      <c r="A35" s="56"/>
      <c r="B35" s="96" t="s">
        <v>1648</v>
      </c>
      <c r="C35" s="271">
        <v>11</v>
      </c>
      <c r="D35" s="271">
        <v>0</v>
      </c>
      <c r="E35" s="271">
        <v>0</v>
      </c>
      <c r="F35" s="118">
        <f t="shared" si="5"/>
        <v>11</v>
      </c>
      <c r="G35" s="176"/>
      <c r="H35" s="262"/>
      <c r="I35" s="214"/>
      <c r="J35" s="10"/>
    </row>
    <row r="36" spans="1:10" s="80" customFormat="1" ht="15" customHeight="1">
      <c r="A36" s="56"/>
      <c r="B36" s="96" t="s">
        <v>1929</v>
      </c>
      <c r="C36" s="271">
        <v>1</v>
      </c>
      <c r="D36" s="271">
        <v>0</v>
      </c>
      <c r="E36" s="271">
        <v>0</v>
      </c>
      <c r="F36" s="118">
        <f t="shared" si="5"/>
        <v>1</v>
      </c>
      <c r="G36" s="176"/>
      <c r="H36" s="262"/>
      <c r="I36" s="214"/>
      <c r="J36" s="10"/>
    </row>
    <row r="37" spans="1:10" s="80" customFormat="1" ht="15" customHeight="1">
      <c r="A37" s="56"/>
      <c r="B37" s="96" t="s">
        <v>1898</v>
      </c>
      <c r="C37" s="271">
        <v>2</v>
      </c>
      <c r="D37" s="271">
        <v>0</v>
      </c>
      <c r="E37" s="271">
        <v>0</v>
      </c>
      <c r="F37" s="118">
        <f t="shared" si="5"/>
        <v>2</v>
      </c>
      <c r="G37" s="176"/>
      <c r="H37" s="262"/>
      <c r="I37" s="214"/>
      <c r="J37" s="10"/>
    </row>
    <row r="38" spans="1:10" s="80" customFormat="1" ht="15" customHeight="1">
      <c r="A38" s="56"/>
      <c r="B38" s="96" t="s">
        <v>1962</v>
      </c>
      <c r="C38" s="271">
        <v>1</v>
      </c>
      <c r="D38" s="271">
        <v>0</v>
      </c>
      <c r="E38" s="271">
        <v>0</v>
      </c>
      <c r="F38" s="118">
        <f t="shared" si="5"/>
        <v>1</v>
      </c>
      <c r="G38" s="176"/>
      <c r="H38" s="262"/>
      <c r="I38" s="214"/>
      <c r="J38" s="10"/>
    </row>
    <row r="39" spans="1:10" ht="15" customHeight="1">
      <c r="A39" s="11"/>
      <c r="B39" s="97" t="s">
        <v>1899</v>
      </c>
      <c r="C39" s="11">
        <v>1</v>
      </c>
      <c r="D39" s="271">
        <v>0</v>
      </c>
      <c r="E39" s="271">
        <v>0</v>
      </c>
      <c r="F39" s="118">
        <f t="shared" si="5"/>
        <v>1</v>
      </c>
    </row>
    <row r="40" spans="1:10" ht="15" customHeight="1">
      <c r="A40" s="11"/>
      <c r="B40" s="97" t="s">
        <v>1652</v>
      </c>
      <c r="C40" s="11">
        <v>5</v>
      </c>
      <c r="D40" s="271">
        <v>1</v>
      </c>
      <c r="E40" s="271">
        <v>0</v>
      </c>
      <c r="F40" s="118">
        <f t="shared" si="5"/>
        <v>6</v>
      </c>
    </row>
    <row r="41" spans="1:10" ht="15" customHeight="1">
      <c r="A41" s="11"/>
      <c r="B41" s="97" t="s">
        <v>1656</v>
      </c>
      <c r="C41" s="11">
        <v>2</v>
      </c>
      <c r="D41" s="271">
        <v>0</v>
      </c>
      <c r="E41" s="271">
        <v>0</v>
      </c>
      <c r="F41" s="118">
        <f t="shared" si="5"/>
        <v>2</v>
      </c>
    </row>
    <row r="42" spans="1:10" ht="15" customHeight="1">
      <c r="A42" s="11"/>
      <c r="B42" s="97" t="s">
        <v>1900</v>
      </c>
      <c r="C42" s="11">
        <v>1</v>
      </c>
      <c r="D42" s="271">
        <v>0</v>
      </c>
      <c r="E42" s="271">
        <v>0</v>
      </c>
      <c r="F42" s="118">
        <f t="shared" si="5"/>
        <v>1</v>
      </c>
    </row>
    <row r="43" spans="1:10" ht="15" customHeight="1">
      <c r="A43" s="11"/>
      <c r="B43" s="97" t="s">
        <v>1660</v>
      </c>
      <c r="C43" s="11">
        <v>3</v>
      </c>
      <c r="D43" s="271">
        <v>0</v>
      </c>
      <c r="E43" s="271">
        <v>0</v>
      </c>
      <c r="F43" s="118">
        <f t="shared" si="5"/>
        <v>3</v>
      </c>
    </row>
    <row r="44" spans="1:10" ht="15" customHeight="1">
      <c r="A44" s="11"/>
      <c r="B44" s="97" t="s">
        <v>1662</v>
      </c>
      <c r="C44" s="11">
        <v>3</v>
      </c>
      <c r="D44" s="271">
        <v>0</v>
      </c>
      <c r="E44" s="271">
        <v>0</v>
      </c>
      <c r="F44" s="118">
        <f t="shared" si="5"/>
        <v>3</v>
      </c>
    </row>
    <row r="45" spans="1:10" ht="15" customHeight="1">
      <c r="A45" s="11"/>
      <c r="B45" s="97" t="s">
        <v>1663</v>
      </c>
      <c r="C45" s="11">
        <v>5</v>
      </c>
      <c r="D45" s="11">
        <v>0</v>
      </c>
      <c r="E45" s="11">
        <v>0</v>
      </c>
      <c r="F45" s="118">
        <f t="shared" si="5"/>
        <v>5</v>
      </c>
    </row>
    <row r="46" spans="1:10" ht="15" customHeight="1">
      <c r="A46" s="11"/>
      <c r="B46" s="97"/>
      <c r="F46" s="269"/>
    </row>
    <row r="47" spans="1:10" ht="37.5" customHeight="1">
      <c r="A47" s="412" t="s">
        <v>19</v>
      </c>
      <c r="B47" s="412"/>
      <c r="C47" s="412"/>
      <c r="D47" s="412"/>
      <c r="E47" s="412"/>
      <c r="F47" s="412"/>
    </row>
    <row r="48" spans="1:10" ht="15" customHeight="1">
      <c r="A48" s="11"/>
      <c r="B48" s="97"/>
    </row>
    <row r="49" spans="1:2" ht="15" customHeight="1">
      <c r="A49" s="11"/>
      <c r="B49" s="97"/>
    </row>
    <row r="50" spans="1:2" ht="15" customHeight="1">
      <c r="A50" s="11"/>
      <c r="B50" s="97"/>
    </row>
    <row r="51" spans="1:2" ht="15" customHeight="1">
      <c r="A51" s="11"/>
      <c r="B51" s="270"/>
    </row>
    <row r="52" spans="1:2" ht="15" customHeight="1">
      <c r="A52" s="11"/>
      <c r="B52" s="97"/>
    </row>
    <row r="53" spans="1:2" ht="15" customHeight="1">
      <c r="A53" s="11"/>
      <c r="B53" s="97"/>
    </row>
    <row r="54" spans="1:2" ht="15" customHeight="1">
      <c r="A54" s="11"/>
      <c r="B54" s="97"/>
    </row>
    <row r="55" spans="1:2" ht="15" customHeight="1">
      <c r="A55" s="11"/>
      <c r="B55" s="97"/>
    </row>
    <row r="56" spans="1:2" ht="15" customHeight="1">
      <c r="A56" s="11"/>
      <c r="B56" s="97"/>
    </row>
    <row r="57" spans="1:2" ht="15" customHeight="1">
      <c r="A57" s="11"/>
      <c r="B57" s="97"/>
    </row>
    <row r="58" spans="1:2" ht="15" customHeight="1">
      <c r="A58" s="11"/>
      <c r="B58" s="97"/>
    </row>
    <row r="59" spans="1:2" ht="15" customHeight="1">
      <c r="A59" s="11"/>
      <c r="B59" s="97"/>
    </row>
    <row r="60" spans="1:2" ht="15" customHeight="1">
      <c r="A60" s="11"/>
      <c r="B60" s="97"/>
    </row>
    <row r="61" spans="1:2" ht="15" customHeight="1">
      <c r="A61" s="11"/>
      <c r="B61" s="97"/>
    </row>
    <row r="62" spans="1:2">
      <c r="A62" s="11"/>
      <c r="B62" s="97"/>
    </row>
    <row r="63" spans="1:2">
      <c r="A63" s="11"/>
      <c r="B63" s="97"/>
    </row>
    <row r="64" spans="1:2">
      <c r="A64" s="11"/>
      <c r="B64" s="97"/>
    </row>
    <row r="65" spans="1:2">
      <c r="A65" s="11"/>
      <c r="B65" s="97"/>
    </row>
    <row r="66" spans="1:2">
      <c r="A66" s="11"/>
      <c r="B66" s="97"/>
    </row>
    <row r="67" spans="1:2">
      <c r="A67" s="11"/>
      <c r="B67" s="97"/>
    </row>
    <row r="68" spans="1:2">
      <c r="A68" s="11"/>
      <c r="B68" s="97"/>
    </row>
    <row r="69" spans="1:2">
      <c r="A69" s="11"/>
      <c r="B69" s="97"/>
    </row>
    <row r="70" spans="1:2">
      <c r="A70" s="11"/>
      <c r="B70" s="97"/>
    </row>
    <row r="71" spans="1:2">
      <c r="A71" s="11"/>
      <c r="B71" s="97"/>
    </row>
    <row r="72" spans="1:2">
      <c r="A72" s="11"/>
      <c r="B72" s="97"/>
    </row>
    <row r="73" spans="1:2">
      <c r="A73" s="11"/>
      <c r="B73" s="97"/>
    </row>
    <row r="74" spans="1:2">
      <c r="A74" s="11"/>
      <c r="B74" s="97"/>
    </row>
    <row r="75" spans="1:2">
      <c r="A75" s="11"/>
      <c r="B75" s="97"/>
    </row>
    <row r="76" spans="1:2">
      <c r="A76" s="11"/>
      <c r="B76" s="97"/>
    </row>
    <row r="77" spans="1:2">
      <c r="A77" s="11"/>
      <c r="B77" s="97"/>
    </row>
    <row r="78" spans="1:2">
      <c r="A78" s="11"/>
      <c r="B78" s="97"/>
    </row>
    <row r="79" spans="1:2">
      <c r="A79" s="11"/>
      <c r="B79" s="97"/>
    </row>
    <row r="80" spans="1:2">
      <c r="A80" s="11"/>
      <c r="B80" s="97"/>
    </row>
    <row r="81" spans="1:2">
      <c r="A81" s="11"/>
      <c r="B81" s="97"/>
    </row>
    <row r="82" spans="1:2">
      <c r="A82" s="11"/>
      <c r="B82" s="97"/>
    </row>
    <row r="83" spans="1:2">
      <c r="A83" s="11"/>
      <c r="B83" s="97"/>
    </row>
    <row r="84" spans="1:2">
      <c r="A84" s="11"/>
      <c r="B84" s="97"/>
    </row>
    <row r="85" spans="1:2">
      <c r="A85" s="11"/>
      <c r="B85" s="97"/>
    </row>
    <row r="86" spans="1:2">
      <c r="A86" s="11"/>
      <c r="B86" s="97"/>
    </row>
    <row r="87" spans="1:2">
      <c r="A87" s="11"/>
      <c r="B87" s="97"/>
    </row>
    <row r="88" spans="1:2">
      <c r="A88" s="11"/>
      <c r="B88" s="97"/>
    </row>
    <row r="89" spans="1:2">
      <c r="A89" s="11"/>
      <c r="B89" s="97"/>
    </row>
    <row r="90" spans="1:2">
      <c r="A90" s="11"/>
      <c r="B90" s="97"/>
    </row>
    <row r="91" spans="1:2">
      <c r="A91" s="11"/>
      <c r="B91" s="97"/>
    </row>
    <row r="92" spans="1:2">
      <c r="A92" s="11"/>
      <c r="B92" s="97"/>
    </row>
    <row r="93" spans="1:2">
      <c r="A93" s="11"/>
      <c r="B93" s="97"/>
    </row>
    <row r="94" spans="1:2">
      <c r="A94" s="11"/>
      <c r="B94" s="97"/>
    </row>
    <row r="95" spans="1:2">
      <c r="A95" s="11"/>
      <c r="B95" s="97"/>
    </row>
    <row r="96" spans="1:2">
      <c r="A96" s="11"/>
      <c r="B96" s="97"/>
    </row>
    <row r="97" spans="1:2">
      <c r="A97" s="11"/>
      <c r="B97" s="97"/>
    </row>
    <row r="98" spans="1:2">
      <c r="A98" s="11"/>
      <c r="B98" s="97"/>
    </row>
    <row r="99" spans="1:2">
      <c r="A99" s="11"/>
      <c r="B99" s="97"/>
    </row>
    <row r="100" spans="1:2">
      <c r="A100" s="11"/>
      <c r="B100" s="97"/>
    </row>
    <row r="101" spans="1:2">
      <c r="A101" s="11"/>
      <c r="B101" s="97"/>
    </row>
    <row r="102" spans="1:2">
      <c r="A102" s="11"/>
      <c r="B102" s="97"/>
    </row>
    <row r="103" spans="1:2">
      <c r="A103" s="11"/>
      <c r="B103" s="97"/>
    </row>
    <row r="104" spans="1:2">
      <c r="A104" s="11"/>
      <c r="B104" s="97"/>
    </row>
    <row r="105" spans="1:2">
      <c r="A105" s="11"/>
      <c r="B105" s="97"/>
    </row>
    <row r="106" spans="1:2">
      <c r="A106" s="11"/>
      <c r="B106" s="97"/>
    </row>
    <row r="107" spans="1:2">
      <c r="A107" s="11"/>
      <c r="B107" s="97"/>
    </row>
    <row r="108" spans="1:2">
      <c r="A108" s="11"/>
      <c r="B108" s="97"/>
    </row>
    <row r="109" spans="1:2">
      <c r="A109" s="11"/>
      <c r="B109" s="97"/>
    </row>
    <row r="110" spans="1:2">
      <c r="A110" s="11"/>
      <c r="B110" s="97"/>
    </row>
    <row r="111" spans="1:2">
      <c r="A111" s="11"/>
      <c r="B111" s="97"/>
    </row>
    <row r="112" spans="1:2">
      <c r="A112" s="11"/>
      <c r="B112" s="97"/>
    </row>
    <row r="113" spans="1:2">
      <c r="A113" s="11"/>
      <c r="B113" s="97"/>
    </row>
    <row r="114" spans="1:2">
      <c r="A114" s="11"/>
      <c r="B114" s="97"/>
    </row>
    <row r="115" spans="1:2">
      <c r="A115" s="11"/>
      <c r="B115" s="97"/>
    </row>
    <row r="116" spans="1:2">
      <c r="A116" s="11"/>
      <c r="B116" s="97"/>
    </row>
    <row r="117" spans="1:2">
      <c r="A117" s="11"/>
      <c r="B117" s="97"/>
    </row>
    <row r="118" spans="1:2">
      <c r="A118" s="11"/>
      <c r="B118" s="97"/>
    </row>
    <row r="119" spans="1:2">
      <c r="A119" s="11"/>
      <c r="B119" s="97"/>
    </row>
    <row r="120" spans="1:2">
      <c r="A120" s="11"/>
      <c r="B120" s="97"/>
    </row>
    <row r="121" spans="1:2">
      <c r="A121" s="11"/>
      <c r="B121" s="97"/>
    </row>
    <row r="122" spans="1:2">
      <c r="A122" s="11"/>
      <c r="B122" s="97"/>
    </row>
    <row r="123" spans="1:2">
      <c r="A123" s="11"/>
      <c r="B123" s="97"/>
    </row>
    <row r="124" spans="1:2">
      <c r="A124" s="11"/>
      <c r="B124" s="97"/>
    </row>
    <row r="125" spans="1:2">
      <c r="A125" s="11"/>
      <c r="B125" s="97"/>
    </row>
    <row r="126" spans="1:2">
      <c r="A126" s="11"/>
      <c r="B126" s="97"/>
    </row>
    <row r="127" spans="1:2">
      <c r="A127" s="11"/>
      <c r="B127" s="97"/>
    </row>
    <row r="128" spans="1:2">
      <c r="A128" s="11"/>
      <c r="B128" s="97"/>
    </row>
    <row r="129" spans="1:2">
      <c r="A129" s="11"/>
      <c r="B129" s="97"/>
    </row>
    <row r="130" spans="1:2">
      <c r="A130" s="11"/>
      <c r="B130" s="97"/>
    </row>
    <row r="131" spans="1:2">
      <c r="A131" s="11"/>
      <c r="B131" s="97"/>
    </row>
    <row r="132" spans="1:2">
      <c r="A132" s="11"/>
      <c r="B132" s="97"/>
    </row>
    <row r="133" spans="1:2">
      <c r="A133" s="11"/>
      <c r="B133" s="97"/>
    </row>
    <row r="134" spans="1:2">
      <c r="A134" s="11"/>
      <c r="B134" s="97"/>
    </row>
    <row r="135" spans="1:2">
      <c r="A135" s="11"/>
      <c r="B135" s="97"/>
    </row>
    <row r="136" spans="1:2">
      <c r="A136" s="11"/>
      <c r="B136" s="97"/>
    </row>
    <row r="137" spans="1:2">
      <c r="A137" s="11"/>
      <c r="B137" s="97"/>
    </row>
    <row r="138" spans="1:2">
      <c r="A138" s="11"/>
      <c r="B138" s="97"/>
    </row>
    <row r="139" spans="1:2">
      <c r="A139" s="11"/>
      <c r="B139" s="97"/>
    </row>
    <row r="140" spans="1:2">
      <c r="A140" s="11"/>
      <c r="B140" s="97"/>
    </row>
    <row r="141" spans="1:2">
      <c r="A141" s="11"/>
      <c r="B141" s="97"/>
    </row>
    <row r="142" spans="1:2">
      <c r="A142" s="11"/>
      <c r="B142" s="97"/>
    </row>
    <row r="143" spans="1:2">
      <c r="A143" s="11"/>
      <c r="B143" s="97"/>
    </row>
    <row r="144" spans="1:2">
      <c r="A144" s="11"/>
      <c r="B144" s="97"/>
    </row>
    <row r="145" spans="1:2">
      <c r="A145" s="11"/>
      <c r="B145" s="97"/>
    </row>
    <row r="146" spans="1:2">
      <c r="A146" s="11"/>
      <c r="B146" s="97"/>
    </row>
    <row r="147" spans="1:2">
      <c r="A147" s="11"/>
      <c r="B147" s="97"/>
    </row>
    <row r="148" spans="1:2">
      <c r="A148" s="11"/>
      <c r="B148" s="97"/>
    </row>
    <row r="149" spans="1:2">
      <c r="A149" s="11"/>
      <c r="B149" s="97"/>
    </row>
    <row r="150" spans="1:2">
      <c r="A150" s="11"/>
      <c r="B150" s="97"/>
    </row>
    <row r="151" spans="1:2">
      <c r="A151" s="11"/>
      <c r="B151" s="97"/>
    </row>
  </sheetData>
  <mergeCells count="6">
    <mergeCell ref="A47:F47"/>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33"/>
  <sheetViews>
    <sheetView workbookViewId="0">
      <selection activeCell="A6" sqref="A6:C6"/>
    </sheetView>
  </sheetViews>
  <sheetFormatPr baseColWidth="10" defaultColWidth="8.42578125" defaultRowHeight="12.75"/>
  <cols>
    <col min="1" max="1" width="2.85546875" style="2" customWidth="1"/>
    <col min="2" max="2" width="68.7109375" style="17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413" t="s">
        <v>32</v>
      </c>
      <c r="B1" s="424"/>
      <c r="C1" s="424"/>
      <c r="D1" s="424"/>
      <c r="E1" s="36"/>
      <c r="F1" s="36"/>
      <c r="G1" s="1"/>
      <c r="I1" s="1"/>
      <c r="J1" s="141"/>
    </row>
    <row r="2" spans="1:133" ht="5.25" customHeight="1">
      <c r="B2" s="3"/>
      <c r="D2" s="1"/>
      <c r="E2" s="1"/>
      <c r="F2" s="1"/>
      <c r="G2" s="1"/>
      <c r="I2" s="1"/>
      <c r="J2" s="1"/>
    </row>
    <row r="3" spans="1:133" s="62" customFormat="1" ht="15" customHeight="1">
      <c r="A3" s="40" t="s">
        <v>1542</v>
      </c>
      <c r="B3" s="40"/>
      <c r="C3" s="40"/>
      <c r="D3" s="40"/>
      <c r="E3" s="40"/>
      <c r="F3" s="40"/>
      <c r="G3" s="40"/>
      <c r="H3" s="40"/>
      <c r="I3" s="40"/>
      <c r="J3" s="40"/>
    </row>
    <row r="4" spans="1:133" s="62" customFormat="1" ht="15" customHeight="1">
      <c r="A4" s="41" t="s">
        <v>1543</v>
      </c>
      <c r="B4" s="41"/>
      <c r="C4" s="41"/>
      <c r="D4" s="63"/>
      <c r="E4" s="63"/>
      <c r="F4" s="63"/>
      <c r="G4" s="63"/>
      <c r="H4" s="63"/>
      <c r="I4" s="63"/>
      <c r="J4" s="63"/>
      <c r="K4" s="64"/>
    </row>
    <row r="5" spans="1:133" s="62" customFormat="1" ht="6" customHeight="1">
      <c r="B5" s="142"/>
      <c r="C5" s="143"/>
      <c r="D5" s="143"/>
      <c r="E5" s="143"/>
      <c r="F5" s="143"/>
      <c r="G5" s="143"/>
      <c r="H5" s="143"/>
      <c r="I5" s="143"/>
      <c r="J5" s="143"/>
      <c r="K5" s="64"/>
    </row>
    <row r="6" spans="1:133" s="146" customFormat="1" ht="30" customHeight="1" thickBot="1">
      <c r="A6" s="432" t="s">
        <v>1966</v>
      </c>
      <c r="B6" s="433"/>
      <c r="C6" s="433"/>
      <c r="D6" s="144"/>
      <c r="E6" s="145"/>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c r="CH6" s="147"/>
      <c r="CI6" s="147"/>
      <c r="CJ6" s="147"/>
      <c r="CK6" s="147"/>
      <c r="CL6" s="147"/>
      <c r="CM6" s="147"/>
      <c r="CN6" s="147"/>
      <c r="CO6" s="147"/>
      <c r="CP6" s="147"/>
      <c r="CQ6" s="147"/>
      <c r="CR6" s="147"/>
      <c r="CS6" s="147"/>
      <c r="CT6" s="147"/>
      <c r="CU6" s="147"/>
      <c r="CV6" s="147"/>
      <c r="CW6" s="147"/>
      <c r="CX6" s="147"/>
      <c r="CY6" s="147"/>
      <c r="CZ6" s="147"/>
      <c r="DA6" s="147"/>
      <c r="DB6" s="147"/>
      <c r="DC6" s="147"/>
      <c r="DD6" s="147"/>
      <c r="DE6" s="147"/>
      <c r="DF6" s="147"/>
      <c r="DG6" s="147"/>
      <c r="DH6" s="147"/>
      <c r="DI6" s="147"/>
      <c r="DJ6" s="147"/>
      <c r="DK6" s="147"/>
      <c r="DL6" s="147"/>
      <c r="DM6" s="147"/>
      <c r="DN6" s="147"/>
      <c r="DO6" s="147"/>
      <c r="DP6" s="147"/>
      <c r="DQ6" s="147"/>
      <c r="DR6" s="147"/>
      <c r="DS6" s="147"/>
      <c r="DT6" s="147"/>
      <c r="DU6" s="147"/>
      <c r="DV6" s="147"/>
      <c r="DW6" s="147"/>
      <c r="DX6" s="147"/>
      <c r="DY6" s="147"/>
      <c r="DZ6" s="147"/>
      <c r="EA6" s="147"/>
      <c r="EB6" s="147"/>
      <c r="EC6" s="147"/>
    </row>
    <row r="7" spans="1:133" s="62" customFormat="1" ht="29.25" customHeight="1">
      <c r="B7" s="425"/>
      <c r="C7" s="43"/>
      <c r="D7" s="426" t="s">
        <v>1495</v>
      </c>
      <c r="E7" s="426"/>
      <c r="F7" s="43"/>
      <c r="G7" s="427" t="s">
        <v>1890</v>
      </c>
      <c r="H7" s="43"/>
      <c r="I7" s="429" t="s">
        <v>1883</v>
      </c>
      <c r="J7" s="429"/>
    </row>
    <row r="8" spans="1:133" s="62" customFormat="1" ht="21.95" customHeight="1">
      <c r="B8" s="425"/>
      <c r="C8" s="43"/>
      <c r="D8" s="148" t="s">
        <v>1492</v>
      </c>
      <c r="E8" s="148" t="s">
        <v>36</v>
      </c>
      <c r="F8" s="295"/>
      <c r="G8" s="428"/>
      <c r="H8" s="43"/>
      <c r="I8" s="148" t="s">
        <v>1492</v>
      </c>
      <c r="J8" s="148" t="s">
        <v>36</v>
      </c>
    </row>
    <row r="9" spans="1:133" s="34" customFormat="1" ht="26.25" customHeight="1">
      <c r="A9" s="149"/>
      <c r="B9" s="150" t="s">
        <v>37</v>
      </c>
      <c r="C9" s="151"/>
      <c r="D9" s="293">
        <f>SUM(D12:D15)</f>
        <v>158</v>
      </c>
      <c r="E9" s="293">
        <f>SUM(E12:E15)</f>
        <v>1</v>
      </c>
      <c r="F9" s="2"/>
      <c r="G9" s="398">
        <v>23177</v>
      </c>
      <c r="H9" s="388"/>
      <c r="I9" s="393">
        <f>(D9/G9)*100000/8</f>
        <v>85.213789532726409</v>
      </c>
      <c r="J9" s="393">
        <f>(E9/G9)*100000/8</f>
        <v>0.53932778185269881</v>
      </c>
      <c r="K9" s="33"/>
      <c r="L9" s="33"/>
      <c r="M9" s="33"/>
    </row>
    <row r="10" spans="1:133" ht="9" customHeight="1">
      <c r="A10" s="62"/>
      <c r="B10" s="150"/>
      <c r="C10" s="155"/>
      <c r="D10" s="293"/>
      <c r="E10" s="293"/>
      <c r="G10" s="388"/>
      <c r="H10" s="388"/>
      <c r="I10" s="394"/>
      <c r="J10" s="394"/>
      <c r="K10" s="33"/>
      <c r="L10" s="6"/>
    </row>
    <row r="11" spans="1:133" s="34" customFormat="1" ht="13.5" customHeight="1">
      <c r="A11" s="149"/>
      <c r="B11" s="52" t="s">
        <v>8</v>
      </c>
      <c r="C11" s="157"/>
      <c r="D11" s="293"/>
      <c r="E11" s="293"/>
      <c r="F11" s="2"/>
      <c r="G11" s="388"/>
      <c r="H11" s="388"/>
      <c r="I11" s="394"/>
      <c r="J11" s="394"/>
      <c r="K11" s="33"/>
      <c r="L11" s="33"/>
    </row>
    <row r="12" spans="1:133" ht="13.5" customHeight="1">
      <c r="A12" s="62"/>
      <c r="B12" s="54" t="s">
        <v>4</v>
      </c>
      <c r="C12" s="158"/>
      <c r="D12" s="294">
        <f>D18</f>
        <v>34</v>
      </c>
      <c r="E12" s="294">
        <f>E18</f>
        <v>0</v>
      </c>
      <c r="G12" s="397">
        <v>2759</v>
      </c>
      <c r="H12" s="394"/>
      <c r="I12" s="395">
        <f>(D12/G12)*100000/8</f>
        <v>154.04131931859368</v>
      </c>
      <c r="J12" s="396">
        <f>(E12/G12)*100000/8</f>
        <v>0</v>
      </c>
      <c r="K12" s="33"/>
      <c r="L12" s="33"/>
    </row>
    <row r="13" spans="1:133" ht="13.5" customHeight="1">
      <c r="A13" s="62"/>
      <c r="B13" s="54" t="s">
        <v>5</v>
      </c>
      <c r="C13" s="158"/>
      <c r="D13" s="294">
        <f>SUM(D19:D20)</f>
        <v>22</v>
      </c>
      <c r="E13" s="294">
        <f>SUM(E19:E20)</f>
        <v>0</v>
      </c>
      <c r="G13" s="397">
        <v>1845</v>
      </c>
      <c r="H13" s="394"/>
      <c r="I13" s="395">
        <f t="shared" ref="I13:I15" si="0">(D13/G13)*100000/8</f>
        <v>149.05149051490514</v>
      </c>
      <c r="J13" s="396">
        <f t="shared" ref="J13:J15" si="1">(E13/G13)*100000/8</f>
        <v>0</v>
      </c>
      <c r="K13" s="267"/>
      <c r="L13" s="33"/>
    </row>
    <row r="14" spans="1:133" ht="13.5" customHeight="1">
      <c r="A14" s="62"/>
      <c r="B14" s="54" t="s">
        <v>43</v>
      </c>
      <c r="C14" s="158"/>
      <c r="D14" s="294">
        <f>D21</f>
        <v>42</v>
      </c>
      <c r="E14" s="294">
        <f>E21</f>
        <v>1</v>
      </c>
      <c r="G14" s="397">
        <v>2759</v>
      </c>
      <c r="H14" s="394"/>
      <c r="I14" s="395">
        <f t="shared" si="0"/>
        <v>190.28633562885102</v>
      </c>
      <c r="J14" s="396">
        <f t="shared" si="1"/>
        <v>4.5306270387821677</v>
      </c>
      <c r="K14" s="33"/>
      <c r="L14" s="33"/>
    </row>
    <row r="15" spans="1:133" ht="13.5" customHeight="1">
      <c r="A15" s="62"/>
      <c r="B15" s="54" t="s">
        <v>6</v>
      </c>
      <c r="C15" s="158"/>
      <c r="D15" s="294">
        <f>SUM(D22:D30)</f>
        <v>60</v>
      </c>
      <c r="E15" s="294">
        <v>0</v>
      </c>
      <c r="G15" s="397">
        <v>15658</v>
      </c>
      <c r="H15" s="394"/>
      <c r="I15" s="395">
        <f t="shared" si="0"/>
        <v>47.898837654872906</v>
      </c>
      <c r="J15" s="396">
        <f t="shared" si="1"/>
        <v>0</v>
      </c>
      <c r="K15" s="33"/>
      <c r="L15" s="33"/>
      <c r="N15" s="6"/>
    </row>
    <row r="16" spans="1:133" ht="9" customHeight="1">
      <c r="A16" s="62"/>
      <c r="B16" s="160"/>
      <c r="C16" s="158"/>
      <c r="D16" s="293"/>
      <c r="E16" s="293"/>
      <c r="G16" s="394"/>
      <c r="H16" s="394"/>
      <c r="I16" s="394"/>
      <c r="J16" s="396"/>
      <c r="K16" s="33"/>
      <c r="L16" s="33"/>
    </row>
    <row r="17" spans="1:17" ht="13.5" customHeight="1">
      <c r="A17" s="62"/>
      <c r="B17" s="52" t="s">
        <v>1496</v>
      </c>
      <c r="C17" s="158"/>
      <c r="D17" s="293"/>
      <c r="E17" s="293"/>
      <c r="G17" s="394"/>
      <c r="H17" s="394"/>
      <c r="I17" s="394"/>
      <c r="J17" s="396"/>
      <c r="K17" s="33"/>
      <c r="L17" s="33"/>
    </row>
    <row r="18" spans="1:17" ht="13.5" customHeight="1">
      <c r="A18" s="161"/>
      <c r="B18" s="103" t="s">
        <v>1665</v>
      </c>
      <c r="C18" s="158"/>
      <c r="D18" s="294">
        <v>34</v>
      </c>
      <c r="E18" s="294">
        <v>0</v>
      </c>
      <c r="F18" s="2">
        <v>2759</v>
      </c>
      <c r="G18" s="397">
        <v>2759</v>
      </c>
      <c r="H18" s="394">
        <v>144.5</v>
      </c>
      <c r="I18" s="395">
        <f>(D18/G18)*100000/8</f>
        <v>154.04131931859368</v>
      </c>
      <c r="J18" s="396">
        <f>(E18/G18)*100000/8</f>
        <v>0</v>
      </c>
      <c r="K18" s="33"/>
      <c r="L18" s="33"/>
      <c r="M18" s="54"/>
      <c r="N18" s="103"/>
      <c r="O18" s="158"/>
      <c r="P18" s="182"/>
      <c r="Q18" s="6"/>
    </row>
    <row r="19" spans="1:17" ht="13.5" customHeight="1">
      <c r="A19" s="161"/>
      <c r="B19" s="103" t="s">
        <v>1666</v>
      </c>
      <c r="C19" s="158"/>
      <c r="D19" s="294">
        <v>21</v>
      </c>
      <c r="E19" s="294">
        <v>0</v>
      </c>
      <c r="F19" s="2">
        <v>1793</v>
      </c>
      <c r="G19" s="397">
        <v>1793</v>
      </c>
      <c r="H19" s="394">
        <v>164.9</v>
      </c>
      <c r="I19" s="395">
        <f t="shared" ref="I19:I30" si="2">(D19/G19)*100000/8</f>
        <v>146.40267707752369</v>
      </c>
      <c r="J19" s="396">
        <f t="shared" ref="J19:J30" si="3">(E19/G19)*100000/8</f>
        <v>0</v>
      </c>
      <c r="K19" s="182"/>
      <c r="L19" s="33"/>
      <c r="M19" s="162"/>
    </row>
    <row r="20" spans="1:17" ht="13.5" customHeight="1">
      <c r="A20" s="161"/>
      <c r="B20" s="103" t="s">
        <v>1667</v>
      </c>
      <c r="C20" s="158"/>
      <c r="D20" s="294">
        <v>1</v>
      </c>
      <c r="E20" s="294">
        <v>0</v>
      </c>
      <c r="F20" s="2">
        <v>25</v>
      </c>
      <c r="G20" s="397">
        <v>25</v>
      </c>
      <c r="H20" s="394">
        <v>4166.7</v>
      </c>
      <c r="I20" s="395">
        <f t="shared" si="2"/>
        <v>500</v>
      </c>
      <c r="J20" s="396">
        <f t="shared" si="3"/>
        <v>0</v>
      </c>
      <c r="K20" s="33"/>
      <c r="L20" s="33"/>
      <c r="M20" s="229"/>
      <c r="N20" s="103"/>
      <c r="O20" s="158"/>
      <c r="P20" s="182"/>
      <c r="Q20" s="6"/>
    </row>
    <row r="21" spans="1:17" ht="13.5" customHeight="1">
      <c r="A21" s="161"/>
      <c r="B21" s="103" t="s">
        <v>1668</v>
      </c>
      <c r="C21" s="158"/>
      <c r="D21" s="294">
        <v>42</v>
      </c>
      <c r="E21" s="294">
        <v>1</v>
      </c>
      <c r="F21" s="2">
        <v>2914</v>
      </c>
      <c r="G21" s="397">
        <v>2914</v>
      </c>
      <c r="H21" s="394">
        <v>138.5</v>
      </c>
      <c r="I21" s="395">
        <f t="shared" si="2"/>
        <v>180.16472203157173</v>
      </c>
      <c r="J21" s="396">
        <f t="shared" si="3"/>
        <v>4.2896362388469456</v>
      </c>
      <c r="K21" s="33"/>
      <c r="L21" s="33"/>
      <c r="M21" s="229"/>
      <c r="N21" s="103"/>
      <c r="O21" s="158"/>
      <c r="P21" s="182"/>
      <c r="Q21" s="6"/>
    </row>
    <row r="22" spans="1:17" ht="13.5" customHeight="1">
      <c r="A22" s="161"/>
      <c r="B22" s="103" t="s">
        <v>1669</v>
      </c>
      <c r="C22" s="158"/>
      <c r="D22" s="294">
        <v>16</v>
      </c>
      <c r="E22" s="294">
        <v>0</v>
      </c>
      <c r="F22" s="2">
        <v>4437</v>
      </c>
      <c r="G22" s="397">
        <v>4437</v>
      </c>
      <c r="H22" s="394">
        <v>22.4</v>
      </c>
      <c r="I22" s="395">
        <f t="shared" si="2"/>
        <v>45.075501464953796</v>
      </c>
      <c r="J22" s="396">
        <f t="shared" si="3"/>
        <v>0</v>
      </c>
      <c r="K22" s="33"/>
      <c r="L22" s="33"/>
      <c r="M22" s="229"/>
      <c r="N22" s="103"/>
      <c r="O22" s="158"/>
      <c r="P22" s="182"/>
      <c r="Q22" s="6"/>
    </row>
    <row r="23" spans="1:17" ht="13.5" customHeight="1">
      <c r="A23" s="161"/>
      <c r="B23" s="103" t="s">
        <v>1670</v>
      </c>
      <c r="C23" s="158"/>
      <c r="D23" s="294">
        <v>8</v>
      </c>
      <c r="E23" s="294">
        <v>0</v>
      </c>
      <c r="F23" s="2">
        <v>1109</v>
      </c>
      <c r="G23" s="397">
        <v>1109</v>
      </c>
      <c r="H23" s="394">
        <v>182.5</v>
      </c>
      <c r="I23" s="395">
        <f t="shared" si="2"/>
        <v>90.171325518485119</v>
      </c>
      <c r="J23" s="396">
        <f t="shared" si="3"/>
        <v>0</v>
      </c>
      <c r="K23" s="33"/>
      <c r="L23" s="33"/>
      <c r="M23" s="229"/>
      <c r="N23" s="103"/>
      <c r="O23" s="158"/>
      <c r="P23" s="182"/>
      <c r="Q23" s="6"/>
    </row>
    <row r="24" spans="1:17" ht="13.5" customHeight="1">
      <c r="A24" s="161"/>
      <c r="B24" s="103" t="s">
        <v>1671</v>
      </c>
      <c r="C24" s="158"/>
      <c r="D24" s="294">
        <v>11</v>
      </c>
      <c r="E24" s="294">
        <v>0</v>
      </c>
      <c r="F24" s="2">
        <v>2550</v>
      </c>
      <c r="G24" s="397">
        <v>2550</v>
      </c>
      <c r="H24" s="394">
        <v>119.1</v>
      </c>
      <c r="I24" s="395">
        <f t="shared" si="2"/>
        <v>53.921568627450981</v>
      </c>
      <c r="J24" s="396">
        <f t="shared" si="3"/>
        <v>0</v>
      </c>
      <c r="K24" s="33"/>
      <c r="L24" s="33"/>
      <c r="M24" s="229"/>
      <c r="N24" s="103"/>
      <c r="O24" s="158"/>
      <c r="P24" s="182"/>
      <c r="Q24" s="6"/>
    </row>
    <row r="25" spans="1:17" ht="13.5" customHeight="1">
      <c r="A25" s="161"/>
      <c r="B25" s="103" t="s">
        <v>1946</v>
      </c>
      <c r="C25" s="158"/>
      <c r="D25" s="294">
        <v>1</v>
      </c>
      <c r="E25" s="294">
        <v>0</v>
      </c>
      <c r="F25" s="2">
        <v>294</v>
      </c>
      <c r="G25" s="397">
        <v>294</v>
      </c>
      <c r="H25" s="394">
        <v>149.9</v>
      </c>
      <c r="I25" s="395">
        <f t="shared" si="2"/>
        <v>42.517006802721085</v>
      </c>
      <c r="J25" s="396">
        <f t="shared" si="3"/>
        <v>0</v>
      </c>
      <c r="K25" s="33"/>
      <c r="L25" s="33"/>
      <c r="M25" s="230"/>
      <c r="N25" s="103"/>
      <c r="O25" s="158"/>
      <c r="P25" s="182"/>
      <c r="Q25" s="6"/>
    </row>
    <row r="26" spans="1:17" s="34" customFormat="1" ht="13.5" customHeight="1">
      <c r="A26" s="161"/>
      <c r="B26" s="78" t="s">
        <v>1672</v>
      </c>
      <c r="C26" s="163"/>
      <c r="D26" s="294">
        <v>3</v>
      </c>
      <c r="E26" s="294">
        <v>0</v>
      </c>
      <c r="F26" s="2">
        <v>1969</v>
      </c>
      <c r="G26" s="397">
        <v>1969</v>
      </c>
      <c r="H26" s="394">
        <v>55.4</v>
      </c>
      <c r="I26" s="395">
        <f t="shared" si="2"/>
        <v>19.045200609446422</v>
      </c>
      <c r="J26" s="396">
        <f t="shared" si="3"/>
        <v>0</v>
      </c>
      <c r="K26" s="33"/>
      <c r="L26" s="33"/>
      <c r="M26" s="231"/>
      <c r="N26" s="78"/>
      <c r="O26" s="163"/>
      <c r="P26" s="183"/>
      <c r="Q26" s="6"/>
    </row>
    <row r="27" spans="1:17" s="34" customFormat="1" ht="13.5" customHeight="1">
      <c r="A27" s="161"/>
      <c r="B27" s="78" t="s">
        <v>1673</v>
      </c>
      <c r="C27" s="163"/>
      <c r="D27" s="294">
        <v>7</v>
      </c>
      <c r="E27" s="294">
        <v>0</v>
      </c>
      <c r="F27" s="2">
        <v>671</v>
      </c>
      <c r="G27" s="397">
        <v>671</v>
      </c>
      <c r="H27" s="394"/>
      <c r="I27" s="395">
        <f t="shared" si="2"/>
        <v>130.40238450074517</v>
      </c>
      <c r="J27" s="396">
        <f t="shared" si="3"/>
        <v>0</v>
      </c>
      <c r="K27" s="33"/>
      <c r="L27" s="33"/>
      <c r="M27" s="231"/>
      <c r="N27" s="78"/>
      <c r="O27" s="163"/>
      <c r="P27" s="183"/>
      <c r="Q27" s="6"/>
    </row>
    <row r="28" spans="1:17" s="34" customFormat="1" ht="13.5" customHeight="1">
      <c r="A28" s="161"/>
      <c r="B28" s="78" t="s">
        <v>1676</v>
      </c>
      <c r="C28" s="163"/>
      <c r="D28" s="294">
        <v>2</v>
      </c>
      <c r="E28" s="294">
        <v>0</v>
      </c>
      <c r="F28" s="2">
        <v>736</v>
      </c>
      <c r="G28" s="397">
        <v>736</v>
      </c>
      <c r="H28" s="394"/>
      <c r="I28" s="395">
        <f t="shared" si="2"/>
        <v>33.967391304347828</v>
      </c>
      <c r="J28" s="396">
        <f t="shared" si="3"/>
        <v>0</v>
      </c>
      <c r="K28" s="33"/>
      <c r="L28" s="33"/>
      <c r="M28" s="231"/>
      <c r="N28" s="78"/>
      <c r="O28" s="163"/>
      <c r="P28" s="183"/>
      <c r="Q28" s="6"/>
    </row>
    <row r="29" spans="1:17" s="34" customFormat="1" ht="13.5" customHeight="1">
      <c r="A29" s="161"/>
      <c r="B29" s="78" t="s">
        <v>1677</v>
      </c>
      <c r="C29" s="163"/>
      <c r="D29" s="294">
        <v>4</v>
      </c>
      <c r="E29" s="294">
        <v>0</v>
      </c>
      <c r="F29" s="2">
        <v>523</v>
      </c>
      <c r="G29" s="397">
        <v>523</v>
      </c>
      <c r="H29" s="394"/>
      <c r="I29" s="395">
        <f t="shared" si="2"/>
        <v>95.602294455066925</v>
      </c>
      <c r="J29" s="396">
        <f t="shared" si="3"/>
        <v>0</v>
      </c>
      <c r="K29" s="33"/>
      <c r="L29" s="33"/>
      <c r="M29" s="231"/>
      <c r="N29" s="78"/>
      <c r="O29" s="163"/>
      <c r="P29" s="183"/>
      <c r="Q29" s="6"/>
    </row>
    <row r="30" spans="1:17" s="34" customFormat="1" ht="13.5" customHeight="1">
      <c r="A30" s="161"/>
      <c r="B30" s="78" t="s">
        <v>1678</v>
      </c>
      <c r="C30" s="163"/>
      <c r="D30" s="294">
        <v>8</v>
      </c>
      <c r="E30" s="294">
        <v>0</v>
      </c>
      <c r="F30" s="2">
        <v>1813</v>
      </c>
      <c r="G30" s="397">
        <v>1813</v>
      </c>
      <c r="H30" s="394"/>
      <c r="I30" s="395">
        <f t="shared" si="2"/>
        <v>55.157198014340878</v>
      </c>
      <c r="J30" s="396">
        <f t="shared" si="3"/>
        <v>0</v>
      </c>
      <c r="K30" s="33"/>
      <c r="L30" s="33"/>
      <c r="M30" s="231"/>
      <c r="N30" s="78"/>
      <c r="O30" s="163"/>
      <c r="P30" s="183"/>
      <c r="Q30" s="6"/>
    </row>
    <row r="31" spans="1:17" s="11" customFormat="1" ht="9" customHeight="1">
      <c r="A31" s="166"/>
      <c r="B31" s="167"/>
      <c r="C31" s="168"/>
      <c r="D31" s="168"/>
      <c r="E31" s="292"/>
      <c r="F31" s="296"/>
      <c r="G31" s="313"/>
      <c r="H31" s="314"/>
      <c r="I31" s="313"/>
    </row>
    <row r="32" spans="1:17" ht="18" customHeight="1">
      <c r="A32" s="434" t="s">
        <v>1497</v>
      </c>
      <c r="B32" s="434"/>
      <c r="C32" s="434"/>
      <c r="D32" s="434"/>
      <c r="E32" s="434"/>
      <c r="F32" s="434"/>
      <c r="G32" s="434"/>
      <c r="H32" s="434"/>
      <c r="I32" s="434"/>
      <c r="J32" s="169"/>
      <c r="K32" s="248"/>
    </row>
    <row r="33" spans="1:11" ht="39.950000000000003" customHeight="1">
      <c r="A33" s="422" t="s">
        <v>1891</v>
      </c>
      <c r="B33" s="422"/>
      <c r="C33" s="422"/>
      <c r="D33" s="422"/>
      <c r="E33" s="422"/>
      <c r="F33" s="422"/>
      <c r="G33" s="422"/>
      <c r="H33" s="422"/>
      <c r="I33" s="422"/>
      <c r="J33" s="255"/>
      <c r="K33" s="185"/>
    </row>
  </sheetData>
  <mergeCells count="8">
    <mergeCell ref="A32:I32"/>
    <mergeCell ref="A33:I33"/>
    <mergeCell ref="A1:D1"/>
    <mergeCell ref="A6:C6"/>
    <mergeCell ref="B7:B8"/>
    <mergeCell ref="D7:E7"/>
    <mergeCell ref="G7:G8"/>
    <mergeCell ref="I7:J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G69" sqref="G69:H69"/>
    </sheetView>
  </sheetViews>
  <sheetFormatPr baseColWidth="10" defaultColWidth="11.42578125" defaultRowHeight="12.75"/>
  <cols>
    <col min="1" max="1" width="3.28515625" style="59" customWidth="1"/>
    <col min="2" max="2" width="86.140625" style="59" bestFit="1"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413" t="s">
        <v>32</v>
      </c>
      <c r="B1" s="414"/>
      <c r="C1" s="415"/>
      <c r="D1" s="1"/>
      <c r="E1" s="421" t="s">
        <v>99</v>
      </c>
      <c r="F1" s="421"/>
    </row>
    <row r="2" spans="1:7" s="2" customFormat="1" ht="5.25" customHeight="1">
      <c r="A2" s="44"/>
      <c r="B2" s="45"/>
      <c r="C2" s="1"/>
      <c r="D2" s="1"/>
      <c r="E2" s="1"/>
      <c r="F2" s="1"/>
    </row>
    <row r="3" spans="1:7" s="2" customFormat="1" ht="15" customHeight="1">
      <c r="A3" s="40" t="s">
        <v>90</v>
      </c>
      <c r="B3" s="40"/>
      <c r="C3" s="4"/>
      <c r="D3" s="4"/>
      <c r="E3" s="4"/>
      <c r="F3" s="4"/>
    </row>
    <row r="4" spans="1:7" s="2" customFormat="1" ht="15" customHeight="1">
      <c r="A4" s="41" t="s">
        <v>10</v>
      </c>
      <c r="B4" s="41"/>
      <c r="C4" s="5"/>
      <c r="D4" s="5"/>
      <c r="E4" s="5"/>
      <c r="F4" s="5"/>
      <c r="G4" s="6"/>
    </row>
    <row r="5" spans="1:7" s="8" customFormat="1" ht="6" customHeight="1">
      <c r="A5" s="46"/>
      <c r="B5" s="47"/>
      <c r="C5" s="7"/>
      <c r="D5" s="7"/>
      <c r="E5" s="7"/>
      <c r="F5" s="7"/>
    </row>
    <row r="6" spans="1:7" s="8" customFormat="1" ht="15" customHeight="1" thickBot="1">
      <c r="A6" s="430" t="s">
        <v>1966</v>
      </c>
      <c r="B6" s="431"/>
      <c r="C6" s="9"/>
    </row>
    <row r="7" spans="1:7" s="2" customFormat="1" ht="21.75" customHeight="1">
      <c r="A7" s="48"/>
      <c r="B7" s="418"/>
      <c r="C7" s="420"/>
      <c r="D7" s="420"/>
      <c r="E7" s="420"/>
      <c r="F7" s="105"/>
    </row>
    <row r="8" spans="1:7" s="2" customFormat="1" ht="21.75" customHeight="1">
      <c r="A8" s="49"/>
      <c r="B8" s="419"/>
      <c r="C8" s="42" t="s">
        <v>34</v>
      </c>
      <c r="D8" s="42" t="s">
        <v>35</v>
      </c>
      <c r="E8" s="42" t="s">
        <v>36</v>
      </c>
      <c r="F8" s="42" t="s">
        <v>37</v>
      </c>
    </row>
    <row r="9" spans="1:7" s="8" customFormat="1" ht="26.25" customHeight="1">
      <c r="A9" s="50"/>
      <c r="B9" s="51" t="s">
        <v>37</v>
      </c>
      <c r="C9" s="118">
        <f>SUM(C12:C15)</f>
        <v>272</v>
      </c>
      <c r="D9" s="118">
        <f>SUM(D12:D15)</f>
        <v>6</v>
      </c>
      <c r="E9" s="290">
        <f>SUM(E12:E15)</f>
        <v>0</v>
      </c>
      <c r="F9" s="118">
        <f>SUM(C9:E9)</f>
        <v>278</v>
      </c>
      <c r="G9" s="10"/>
    </row>
    <row r="10" spans="1:7" s="8" customFormat="1" ht="9.9499999999999993" customHeight="1">
      <c r="A10" s="50"/>
      <c r="B10" s="52"/>
      <c r="C10" s="253"/>
      <c r="D10" s="253"/>
      <c r="E10" s="253"/>
      <c r="F10" s="253"/>
      <c r="G10" s="10"/>
    </row>
    <row r="11" spans="1:7" s="8" customFormat="1" ht="15" customHeight="1">
      <c r="A11" s="50"/>
      <c r="B11" s="52" t="s">
        <v>8</v>
      </c>
      <c r="C11" s="218"/>
      <c r="D11" s="218"/>
      <c r="E11" s="218"/>
      <c r="F11" s="218"/>
      <c r="G11" s="10"/>
    </row>
    <row r="12" spans="1:7" s="8" customFormat="1" ht="15" customHeight="1">
      <c r="A12" s="53"/>
      <c r="B12" s="54" t="s">
        <v>4</v>
      </c>
      <c r="C12" s="180">
        <f>SUM(C18)</f>
        <v>5</v>
      </c>
      <c r="D12" s="389">
        <f t="shared" ref="D12:E12" si="0">SUM(D18)</f>
        <v>0</v>
      </c>
      <c r="E12" s="389">
        <f t="shared" si="0"/>
        <v>0</v>
      </c>
      <c r="F12" s="218">
        <f>SUM(C12:E12)</f>
        <v>5</v>
      </c>
    </row>
    <row r="13" spans="1:7" s="8" customFormat="1" ht="15" customHeight="1">
      <c r="A13" s="53"/>
      <c r="B13" s="54" t="s">
        <v>5</v>
      </c>
      <c r="C13" s="180">
        <f>SUM(C19:C36)</f>
        <v>51</v>
      </c>
      <c r="D13" s="180">
        <f t="shared" ref="D13:E13" si="1">SUM(D19:D36)</f>
        <v>1</v>
      </c>
      <c r="E13" s="389">
        <f t="shared" si="1"/>
        <v>0</v>
      </c>
      <c r="F13" s="218">
        <f t="shared" ref="F13:F15" si="2">SUM(C13:E13)</f>
        <v>52</v>
      </c>
    </row>
    <row r="14" spans="1:7" s="8" customFormat="1" ht="15" customHeight="1">
      <c r="A14" s="53"/>
      <c r="B14" s="54" t="s">
        <v>43</v>
      </c>
      <c r="C14" s="180">
        <f>SUM(C37:C38)</f>
        <v>10</v>
      </c>
      <c r="D14" s="180">
        <f t="shared" ref="D14:E15" si="3">SUM(D37:D38)</f>
        <v>1</v>
      </c>
      <c r="E14" s="389">
        <f t="shared" si="3"/>
        <v>0</v>
      </c>
      <c r="F14" s="218">
        <f t="shared" si="2"/>
        <v>11</v>
      </c>
    </row>
    <row r="15" spans="1:7" s="8" customFormat="1" ht="15" customHeight="1">
      <c r="A15" s="53"/>
      <c r="B15" s="54" t="s">
        <v>6</v>
      </c>
      <c r="C15" s="180">
        <f>SUM(C39:C67)</f>
        <v>206</v>
      </c>
      <c r="D15" s="180">
        <f t="shared" ref="D15" si="4">SUM(D39:D67)</f>
        <v>4</v>
      </c>
      <c r="E15" s="389">
        <f t="shared" si="3"/>
        <v>0</v>
      </c>
      <c r="F15" s="218">
        <f t="shared" si="2"/>
        <v>210</v>
      </c>
    </row>
    <row r="16" spans="1:7" s="8" customFormat="1" ht="9.9499999999999993" customHeight="1">
      <c r="A16" s="53"/>
      <c r="B16" s="54"/>
      <c r="C16" s="179"/>
      <c r="D16" s="179"/>
      <c r="E16" s="179"/>
      <c r="F16" s="180"/>
    </row>
    <row r="17" spans="1:8" s="8" customFormat="1" ht="13.5" customHeight="1">
      <c r="A17" s="53"/>
      <c r="B17" s="52" t="s">
        <v>9</v>
      </c>
      <c r="C17" s="179"/>
      <c r="D17" s="179"/>
      <c r="E17" s="179"/>
      <c r="F17" s="180"/>
    </row>
    <row r="18" spans="1:8" s="80" customFormat="1" ht="15" customHeight="1">
      <c r="A18" s="57"/>
      <c r="B18" s="96" t="s">
        <v>1622</v>
      </c>
      <c r="C18" s="181">
        <v>5</v>
      </c>
      <c r="D18" s="181">
        <v>0</v>
      </c>
      <c r="E18" s="181">
        <v>0</v>
      </c>
      <c r="F18" s="118">
        <f>SUM(C18:E18)</f>
        <v>5</v>
      </c>
      <c r="G18" s="11"/>
      <c r="H18" s="263"/>
    </row>
    <row r="19" spans="1:8" s="80" customFormat="1" ht="15" customHeight="1">
      <c r="A19" s="57"/>
      <c r="B19" s="96" t="s">
        <v>1623</v>
      </c>
      <c r="C19" s="181">
        <v>12</v>
      </c>
      <c r="D19" s="181">
        <v>0</v>
      </c>
      <c r="E19" s="181">
        <v>0</v>
      </c>
      <c r="F19" s="118">
        <f t="shared" ref="F19:F67" si="5">SUM(C19:E19)</f>
        <v>12</v>
      </c>
      <c r="G19" s="11"/>
      <c r="H19" s="263"/>
    </row>
    <row r="20" spans="1:8" s="80" customFormat="1" ht="15" customHeight="1">
      <c r="A20" s="57"/>
      <c r="B20" s="96" t="s">
        <v>1624</v>
      </c>
      <c r="C20" s="181">
        <v>3</v>
      </c>
      <c r="D20" s="181">
        <v>0</v>
      </c>
      <c r="E20" s="181">
        <v>0</v>
      </c>
      <c r="F20" s="118">
        <f t="shared" si="5"/>
        <v>3</v>
      </c>
      <c r="G20" s="11"/>
      <c r="H20" s="263"/>
    </row>
    <row r="21" spans="1:8" s="80" customFormat="1" ht="15" customHeight="1">
      <c r="A21" s="57"/>
      <c r="B21" s="96" t="s">
        <v>1625</v>
      </c>
      <c r="C21" s="181">
        <v>2</v>
      </c>
      <c r="D21" s="181">
        <v>0</v>
      </c>
      <c r="E21" s="181">
        <v>0</v>
      </c>
      <c r="F21" s="118">
        <f t="shared" si="5"/>
        <v>2</v>
      </c>
      <c r="G21" s="11"/>
      <c r="H21" s="263"/>
    </row>
    <row r="22" spans="1:8" s="80" customFormat="1" ht="15" customHeight="1">
      <c r="A22" s="57"/>
      <c r="B22" s="96" t="s">
        <v>1626</v>
      </c>
      <c r="C22" s="181">
        <v>4</v>
      </c>
      <c r="D22" s="181">
        <v>0</v>
      </c>
      <c r="E22" s="181">
        <v>0</v>
      </c>
      <c r="F22" s="118">
        <f t="shared" si="5"/>
        <v>4</v>
      </c>
      <c r="G22" s="11"/>
      <c r="H22" s="263"/>
    </row>
    <row r="23" spans="1:8" s="80" customFormat="1" ht="15" customHeight="1">
      <c r="A23" s="57"/>
      <c r="B23" s="96" t="s">
        <v>1627</v>
      </c>
      <c r="C23" s="181">
        <v>2</v>
      </c>
      <c r="D23" s="181">
        <v>0</v>
      </c>
      <c r="E23" s="181">
        <v>0</v>
      </c>
      <c r="F23" s="118">
        <f t="shared" si="5"/>
        <v>2</v>
      </c>
      <c r="G23" s="11"/>
      <c r="H23" s="263"/>
    </row>
    <row r="24" spans="1:8" s="80" customFormat="1" ht="15" customHeight="1">
      <c r="A24" s="57"/>
      <c r="B24" s="96" t="s">
        <v>1628</v>
      </c>
      <c r="C24" s="181">
        <v>2</v>
      </c>
      <c r="D24" s="181">
        <v>1</v>
      </c>
      <c r="E24" s="181">
        <v>0</v>
      </c>
      <c r="F24" s="118">
        <f t="shared" si="5"/>
        <v>3</v>
      </c>
      <c r="G24" s="11"/>
      <c r="H24" s="263"/>
    </row>
    <row r="25" spans="1:8" s="80" customFormat="1" ht="15" customHeight="1">
      <c r="A25" s="57"/>
      <c r="B25" s="96" t="s">
        <v>1629</v>
      </c>
      <c r="C25" s="181">
        <v>2</v>
      </c>
      <c r="D25" s="181">
        <v>0</v>
      </c>
      <c r="E25" s="181">
        <v>0</v>
      </c>
      <c r="F25" s="118">
        <f t="shared" si="5"/>
        <v>2</v>
      </c>
      <c r="G25" s="11"/>
      <c r="H25" s="263"/>
    </row>
    <row r="26" spans="1:8" s="80" customFormat="1" ht="15" customHeight="1">
      <c r="A26" s="57"/>
      <c r="B26" s="96" t="s">
        <v>1630</v>
      </c>
      <c r="C26" s="181">
        <v>5</v>
      </c>
      <c r="D26" s="181">
        <v>0</v>
      </c>
      <c r="E26" s="181">
        <v>0</v>
      </c>
      <c r="F26" s="118">
        <f t="shared" si="5"/>
        <v>5</v>
      </c>
      <c r="G26" s="11"/>
      <c r="H26" s="263"/>
    </row>
    <row r="27" spans="1:8" s="80" customFormat="1" ht="15" customHeight="1">
      <c r="A27" s="57"/>
      <c r="B27" s="96" t="s">
        <v>1631</v>
      </c>
      <c r="C27" s="181">
        <v>2</v>
      </c>
      <c r="D27" s="181">
        <v>0</v>
      </c>
      <c r="E27" s="181">
        <v>0</v>
      </c>
      <c r="F27" s="118">
        <f t="shared" si="5"/>
        <v>2</v>
      </c>
      <c r="G27" s="11"/>
      <c r="H27" s="263"/>
    </row>
    <row r="28" spans="1:8" s="80" customFormat="1" ht="15" customHeight="1">
      <c r="A28" s="57"/>
      <c r="B28" s="96" t="s">
        <v>1632</v>
      </c>
      <c r="C28" s="181">
        <v>5</v>
      </c>
      <c r="D28" s="181">
        <v>0</v>
      </c>
      <c r="E28" s="181">
        <v>0</v>
      </c>
      <c r="F28" s="118">
        <f t="shared" si="5"/>
        <v>5</v>
      </c>
      <c r="G28" s="11"/>
      <c r="H28" s="263"/>
    </row>
    <row r="29" spans="1:8" s="80" customFormat="1" ht="15" customHeight="1">
      <c r="A29" s="57"/>
      <c r="B29" s="96" t="s">
        <v>1924</v>
      </c>
      <c r="C29" s="181">
        <v>1</v>
      </c>
      <c r="D29" s="181">
        <v>0</v>
      </c>
      <c r="E29" s="181">
        <v>0</v>
      </c>
      <c r="F29" s="118">
        <f t="shared" si="5"/>
        <v>1</v>
      </c>
      <c r="G29" s="11"/>
      <c r="H29" s="263"/>
    </row>
    <row r="30" spans="1:8" s="80" customFormat="1" ht="15" customHeight="1">
      <c r="A30" s="57"/>
      <c r="B30" s="96" t="s">
        <v>1634</v>
      </c>
      <c r="C30" s="181">
        <v>1</v>
      </c>
      <c r="D30" s="181">
        <v>0</v>
      </c>
      <c r="E30" s="181">
        <v>0</v>
      </c>
      <c r="F30" s="118">
        <f t="shared" si="5"/>
        <v>1</v>
      </c>
      <c r="G30" s="11"/>
      <c r="H30" s="263"/>
    </row>
    <row r="31" spans="1:8" s="80" customFormat="1" ht="15" customHeight="1">
      <c r="A31" s="57"/>
      <c r="B31" s="96" t="s">
        <v>1635</v>
      </c>
      <c r="C31" s="181">
        <v>1</v>
      </c>
      <c r="D31" s="181">
        <v>0</v>
      </c>
      <c r="E31" s="181">
        <v>0</v>
      </c>
      <c r="F31" s="118">
        <f t="shared" si="5"/>
        <v>1</v>
      </c>
      <c r="G31" s="11"/>
      <c r="H31" s="263"/>
    </row>
    <row r="32" spans="1:8" s="80" customFormat="1" ht="15" customHeight="1">
      <c r="A32" s="57"/>
      <c r="B32" s="96" t="s">
        <v>1636</v>
      </c>
      <c r="C32" s="181">
        <v>1</v>
      </c>
      <c r="D32" s="181">
        <v>0</v>
      </c>
      <c r="E32" s="181">
        <v>0</v>
      </c>
      <c r="F32" s="118">
        <f t="shared" si="5"/>
        <v>1</v>
      </c>
      <c r="G32" s="11"/>
      <c r="H32" s="263"/>
    </row>
    <row r="33" spans="1:8" s="80" customFormat="1" ht="15" customHeight="1">
      <c r="A33" s="57"/>
      <c r="B33" s="96" t="s">
        <v>1637</v>
      </c>
      <c r="C33" s="181">
        <v>3</v>
      </c>
      <c r="D33" s="181">
        <v>0</v>
      </c>
      <c r="E33" s="181">
        <v>0</v>
      </c>
      <c r="F33" s="118">
        <f t="shared" si="5"/>
        <v>3</v>
      </c>
      <c r="G33" s="11"/>
      <c r="H33" s="263"/>
    </row>
    <row r="34" spans="1:8" s="80" customFormat="1" ht="15" customHeight="1">
      <c r="A34" s="57"/>
      <c r="B34" s="96" t="s">
        <v>1895</v>
      </c>
      <c r="C34" s="181">
        <v>1</v>
      </c>
      <c r="D34" s="181">
        <v>0</v>
      </c>
      <c r="E34" s="181">
        <v>0</v>
      </c>
      <c r="F34" s="118">
        <f t="shared" si="5"/>
        <v>1</v>
      </c>
      <c r="G34" s="11"/>
      <c r="H34" s="263"/>
    </row>
    <row r="35" spans="1:8" s="80" customFormat="1" ht="15" customHeight="1">
      <c r="A35" s="57"/>
      <c r="B35" s="96" t="s">
        <v>1926</v>
      </c>
      <c r="C35" s="181">
        <v>1</v>
      </c>
      <c r="D35" s="181">
        <v>0</v>
      </c>
      <c r="E35" s="181">
        <v>0</v>
      </c>
      <c r="F35" s="118">
        <f t="shared" si="5"/>
        <v>1</v>
      </c>
      <c r="G35" s="11"/>
      <c r="H35" s="263"/>
    </row>
    <row r="36" spans="1:8" s="80" customFormat="1" ht="15" customHeight="1">
      <c r="A36" s="57"/>
      <c r="B36" s="96" t="s">
        <v>1638</v>
      </c>
      <c r="C36" s="181">
        <v>3</v>
      </c>
      <c r="D36" s="181">
        <v>0</v>
      </c>
      <c r="E36" s="181">
        <v>0</v>
      </c>
      <c r="F36" s="118">
        <f t="shared" si="5"/>
        <v>3</v>
      </c>
      <c r="G36" s="11"/>
      <c r="H36" s="263"/>
    </row>
    <row r="37" spans="1:8" s="80" customFormat="1" ht="15" customHeight="1">
      <c r="A37" s="57"/>
      <c r="B37" s="96" t="s">
        <v>1639</v>
      </c>
      <c r="C37" s="181">
        <v>2</v>
      </c>
      <c r="D37" s="181">
        <v>0</v>
      </c>
      <c r="E37" s="181">
        <v>0</v>
      </c>
      <c r="F37" s="118">
        <f t="shared" si="5"/>
        <v>2</v>
      </c>
      <c r="G37" s="11"/>
      <c r="H37" s="263"/>
    </row>
    <row r="38" spans="1:8" s="80" customFormat="1" ht="15" customHeight="1">
      <c r="A38" s="57"/>
      <c r="B38" s="96" t="s">
        <v>1641</v>
      </c>
      <c r="C38" s="181">
        <v>8</v>
      </c>
      <c r="D38" s="181">
        <v>1</v>
      </c>
      <c r="E38" s="181">
        <v>0</v>
      </c>
      <c r="F38" s="118">
        <f t="shared" si="5"/>
        <v>9</v>
      </c>
      <c r="G38" s="11"/>
      <c r="H38" s="263"/>
    </row>
    <row r="39" spans="1:8" s="80" customFormat="1" ht="15" customHeight="1">
      <c r="A39" s="57"/>
      <c r="B39" s="96" t="s">
        <v>1642</v>
      </c>
      <c r="C39" s="181">
        <v>6</v>
      </c>
      <c r="D39" s="181">
        <v>0</v>
      </c>
      <c r="E39" s="181">
        <v>0</v>
      </c>
      <c r="F39" s="118">
        <f t="shared" si="5"/>
        <v>6</v>
      </c>
      <c r="G39" s="11"/>
      <c r="H39" s="263"/>
    </row>
    <row r="40" spans="1:8" s="80" customFormat="1" ht="15" customHeight="1">
      <c r="A40" s="57"/>
      <c r="B40" s="96" t="s">
        <v>1643</v>
      </c>
      <c r="C40" s="181">
        <v>22</v>
      </c>
      <c r="D40" s="181">
        <v>1</v>
      </c>
      <c r="E40" s="181">
        <v>0</v>
      </c>
      <c r="F40" s="118">
        <f t="shared" si="5"/>
        <v>23</v>
      </c>
      <c r="G40" s="11"/>
      <c r="H40" s="263"/>
    </row>
    <row r="41" spans="1:8" s="80" customFormat="1" ht="15" customHeight="1">
      <c r="A41" s="57"/>
      <c r="B41" s="96" t="s">
        <v>1644</v>
      </c>
      <c r="C41" s="181">
        <v>4</v>
      </c>
      <c r="D41" s="181">
        <v>0</v>
      </c>
      <c r="E41" s="181">
        <v>0</v>
      </c>
      <c r="F41" s="118">
        <f t="shared" si="5"/>
        <v>4</v>
      </c>
      <c r="G41" s="11"/>
      <c r="H41" s="263"/>
    </row>
    <row r="42" spans="1:8" s="80" customFormat="1" ht="15" customHeight="1">
      <c r="A42" s="57"/>
      <c r="B42" s="96" t="s">
        <v>1645</v>
      </c>
      <c r="C42" s="181">
        <v>3</v>
      </c>
      <c r="D42" s="181">
        <v>0</v>
      </c>
      <c r="E42" s="181">
        <v>0</v>
      </c>
      <c r="F42" s="118">
        <f t="shared" si="5"/>
        <v>3</v>
      </c>
      <c r="G42" s="11"/>
      <c r="H42" s="263"/>
    </row>
    <row r="43" spans="1:8" s="80" customFormat="1" ht="15" customHeight="1">
      <c r="A43" s="57"/>
      <c r="B43" s="96" t="s">
        <v>1646</v>
      </c>
      <c r="C43" s="181">
        <v>1</v>
      </c>
      <c r="D43" s="181">
        <v>0</v>
      </c>
      <c r="E43" s="181">
        <v>0</v>
      </c>
      <c r="F43" s="118">
        <f t="shared" si="5"/>
        <v>1</v>
      </c>
      <c r="G43" s="11"/>
      <c r="H43" s="263"/>
    </row>
    <row r="44" spans="1:8" s="80" customFormat="1" ht="15" customHeight="1">
      <c r="A44" s="57"/>
      <c r="B44" s="96" t="s">
        <v>1647</v>
      </c>
      <c r="C44" s="181">
        <v>2</v>
      </c>
      <c r="D44" s="181">
        <v>0</v>
      </c>
      <c r="E44" s="181">
        <v>0</v>
      </c>
      <c r="F44" s="118">
        <f t="shared" si="5"/>
        <v>2</v>
      </c>
      <c r="G44" s="11"/>
      <c r="H44" s="263"/>
    </row>
    <row r="45" spans="1:8" s="80" customFormat="1" ht="15" customHeight="1">
      <c r="A45" s="57"/>
      <c r="B45" s="96" t="s">
        <v>1648</v>
      </c>
      <c r="C45" s="181">
        <v>20</v>
      </c>
      <c r="D45" s="181">
        <v>0</v>
      </c>
      <c r="E45" s="181">
        <v>0</v>
      </c>
      <c r="F45" s="118">
        <f t="shared" si="5"/>
        <v>20</v>
      </c>
      <c r="G45" s="11"/>
      <c r="H45" s="263"/>
    </row>
    <row r="46" spans="1:8" s="80" customFormat="1" ht="15" customHeight="1">
      <c r="A46" s="57"/>
      <c r="B46" s="96" t="s">
        <v>1897</v>
      </c>
      <c r="C46" s="181">
        <v>2</v>
      </c>
      <c r="D46" s="181">
        <v>0</v>
      </c>
      <c r="E46" s="181">
        <v>0</v>
      </c>
      <c r="F46" s="118">
        <f t="shared" si="5"/>
        <v>2</v>
      </c>
      <c r="G46" s="11"/>
      <c r="H46" s="263"/>
    </row>
    <row r="47" spans="1:8" s="80" customFormat="1" ht="15" customHeight="1">
      <c r="A47" s="57"/>
      <c r="B47" s="96" t="s">
        <v>1945</v>
      </c>
      <c r="C47" s="181">
        <v>1</v>
      </c>
      <c r="D47" s="181">
        <v>0</v>
      </c>
      <c r="E47" s="181">
        <v>0</v>
      </c>
      <c r="F47" s="118">
        <f t="shared" si="5"/>
        <v>1</v>
      </c>
      <c r="G47" s="11"/>
      <c r="H47" s="263"/>
    </row>
    <row r="48" spans="1:8" s="80" customFormat="1" ht="15" customHeight="1">
      <c r="A48" s="57"/>
      <c r="B48" s="96" t="s">
        <v>1929</v>
      </c>
      <c r="C48" s="181">
        <v>1</v>
      </c>
      <c r="D48" s="181">
        <v>0</v>
      </c>
      <c r="E48" s="181">
        <v>0</v>
      </c>
      <c r="F48" s="118">
        <f t="shared" si="5"/>
        <v>1</v>
      </c>
      <c r="G48" s="11"/>
      <c r="H48" s="263"/>
    </row>
    <row r="49" spans="1:8" s="80" customFormat="1" ht="15" customHeight="1">
      <c r="A49" s="57"/>
      <c r="B49" s="96" t="s">
        <v>1903</v>
      </c>
      <c r="C49" s="181">
        <v>2</v>
      </c>
      <c r="D49" s="181">
        <v>0</v>
      </c>
      <c r="E49" s="181">
        <v>0</v>
      </c>
      <c r="F49" s="118">
        <f t="shared" si="5"/>
        <v>2</v>
      </c>
      <c r="G49" s="11"/>
      <c r="H49" s="263"/>
    </row>
    <row r="50" spans="1:8" s="80" customFormat="1" ht="15" customHeight="1">
      <c r="A50" s="57"/>
      <c r="B50" s="96" t="s">
        <v>1953</v>
      </c>
      <c r="C50" s="181">
        <v>1</v>
      </c>
      <c r="D50" s="181">
        <v>0</v>
      </c>
      <c r="E50" s="181">
        <v>0</v>
      </c>
      <c r="F50" s="118">
        <f t="shared" si="5"/>
        <v>1</v>
      </c>
      <c r="G50" s="11"/>
      <c r="H50" s="263"/>
    </row>
    <row r="51" spans="1:8" s="80" customFormat="1" ht="15" customHeight="1">
      <c r="A51" s="57"/>
      <c r="B51" s="96" t="s">
        <v>1904</v>
      </c>
      <c r="C51" s="181">
        <v>4</v>
      </c>
      <c r="D51" s="181">
        <v>0</v>
      </c>
      <c r="E51" s="181">
        <v>0</v>
      </c>
      <c r="F51" s="118">
        <f t="shared" si="5"/>
        <v>4</v>
      </c>
      <c r="G51" s="11"/>
      <c r="H51" s="263"/>
    </row>
    <row r="52" spans="1:8" s="80" customFormat="1" ht="15" customHeight="1">
      <c r="A52" s="57"/>
      <c r="B52" s="96" t="s">
        <v>1650</v>
      </c>
      <c r="C52" s="181">
        <v>9</v>
      </c>
      <c r="D52" s="181">
        <v>0</v>
      </c>
      <c r="E52" s="181">
        <v>0</v>
      </c>
      <c r="F52" s="118">
        <f t="shared" si="5"/>
        <v>9</v>
      </c>
      <c r="G52" s="11"/>
      <c r="H52" s="263"/>
    </row>
    <row r="53" spans="1:8" s="80" customFormat="1" ht="15" customHeight="1">
      <c r="A53" s="57"/>
      <c r="B53" s="96" t="s">
        <v>1928</v>
      </c>
      <c r="C53" s="181">
        <v>1</v>
      </c>
      <c r="D53" s="181">
        <v>0</v>
      </c>
      <c r="E53" s="181">
        <v>0</v>
      </c>
      <c r="F53" s="118">
        <f t="shared" si="5"/>
        <v>1</v>
      </c>
      <c r="G53" s="11"/>
      <c r="H53" s="263"/>
    </row>
    <row r="54" spans="1:8" s="80" customFormat="1" ht="15" customHeight="1">
      <c r="A54" s="57"/>
      <c r="B54" s="96" t="s">
        <v>1651</v>
      </c>
      <c r="C54" s="181">
        <v>1</v>
      </c>
      <c r="D54" s="181">
        <v>0</v>
      </c>
      <c r="E54" s="181">
        <v>0</v>
      </c>
      <c r="F54" s="118">
        <f t="shared" si="5"/>
        <v>1</v>
      </c>
      <c r="G54" s="11"/>
      <c r="H54" s="263"/>
    </row>
    <row r="55" spans="1:8" s="80" customFormat="1" ht="15" customHeight="1">
      <c r="A55" s="57"/>
      <c r="B55" s="96" t="s">
        <v>1652</v>
      </c>
      <c r="C55" s="181">
        <v>15</v>
      </c>
      <c r="D55" s="181">
        <v>1</v>
      </c>
      <c r="E55" s="181">
        <v>0</v>
      </c>
      <c r="F55" s="118">
        <f t="shared" si="5"/>
        <v>16</v>
      </c>
      <c r="G55" s="11"/>
      <c r="H55" s="263"/>
    </row>
    <row r="56" spans="1:8" s="80" customFormat="1" ht="15" customHeight="1">
      <c r="A56" s="57"/>
      <c r="B56" s="96" t="s">
        <v>1653</v>
      </c>
      <c r="C56" s="181">
        <v>3</v>
      </c>
      <c r="D56" s="181">
        <v>1</v>
      </c>
      <c r="E56" s="181">
        <v>0</v>
      </c>
      <c r="F56" s="118">
        <f t="shared" si="5"/>
        <v>4</v>
      </c>
      <c r="G56" s="11"/>
      <c r="H56" s="263"/>
    </row>
    <row r="57" spans="1:8" s="80" customFormat="1" ht="15" customHeight="1">
      <c r="A57" s="57"/>
      <c r="B57" s="96" t="s">
        <v>1654</v>
      </c>
      <c r="C57" s="181">
        <v>23</v>
      </c>
      <c r="D57" s="181">
        <v>0</v>
      </c>
      <c r="E57" s="181">
        <v>0</v>
      </c>
      <c r="F57" s="118">
        <f t="shared" si="5"/>
        <v>23</v>
      </c>
      <c r="G57" s="11"/>
      <c r="H57" s="263"/>
    </row>
    <row r="58" spans="1:8" s="80" customFormat="1" ht="15" customHeight="1">
      <c r="A58" s="57"/>
      <c r="B58" s="96" t="s">
        <v>1655</v>
      </c>
      <c r="C58" s="181">
        <v>24</v>
      </c>
      <c r="D58" s="181">
        <v>0</v>
      </c>
      <c r="E58" s="181">
        <v>0</v>
      </c>
      <c r="F58" s="118">
        <f t="shared" si="5"/>
        <v>24</v>
      </c>
      <c r="G58" s="11"/>
      <c r="H58" s="263"/>
    </row>
    <row r="59" spans="1:8" s="80" customFormat="1" ht="15" customHeight="1">
      <c r="A59" s="57"/>
      <c r="B59" s="96" t="s">
        <v>1656</v>
      </c>
      <c r="C59" s="181">
        <v>18</v>
      </c>
      <c r="D59" s="181">
        <v>1</v>
      </c>
      <c r="E59" s="181">
        <v>0</v>
      </c>
      <c r="F59" s="118">
        <f t="shared" si="5"/>
        <v>19</v>
      </c>
      <c r="G59" s="11"/>
      <c r="H59" s="263"/>
    </row>
    <row r="60" spans="1:8" s="80" customFormat="1" ht="15" customHeight="1">
      <c r="A60" s="57"/>
      <c r="B60" s="96" t="s">
        <v>1657</v>
      </c>
      <c r="C60" s="181">
        <v>13</v>
      </c>
      <c r="D60" s="181">
        <v>0</v>
      </c>
      <c r="E60" s="181">
        <v>0</v>
      </c>
      <c r="F60" s="118">
        <f t="shared" si="5"/>
        <v>13</v>
      </c>
      <c r="G60" s="11"/>
      <c r="H60" s="263"/>
    </row>
    <row r="61" spans="1:8" s="80" customFormat="1" ht="15" customHeight="1">
      <c r="A61" s="57"/>
      <c r="B61" s="96" t="s">
        <v>1658</v>
      </c>
      <c r="C61" s="181">
        <v>11</v>
      </c>
      <c r="D61" s="181">
        <v>0</v>
      </c>
      <c r="E61" s="181">
        <v>0</v>
      </c>
      <c r="F61" s="118">
        <f t="shared" si="5"/>
        <v>11</v>
      </c>
      <c r="G61" s="11"/>
      <c r="H61" s="263"/>
    </row>
    <row r="62" spans="1:8" s="80" customFormat="1" ht="15" customHeight="1">
      <c r="A62" s="57"/>
      <c r="B62" s="96" t="s">
        <v>1900</v>
      </c>
      <c r="C62" s="181">
        <v>2</v>
      </c>
      <c r="D62" s="181">
        <v>0</v>
      </c>
      <c r="E62" s="181">
        <v>0</v>
      </c>
      <c r="F62" s="118">
        <f t="shared" si="5"/>
        <v>2</v>
      </c>
      <c r="G62" s="11"/>
      <c r="H62" s="263"/>
    </row>
    <row r="63" spans="1:8" s="80" customFormat="1" ht="15" customHeight="1">
      <c r="A63" s="57"/>
      <c r="B63" s="96" t="s">
        <v>1660</v>
      </c>
      <c r="C63" s="181">
        <v>7</v>
      </c>
      <c r="D63" s="181">
        <v>0</v>
      </c>
      <c r="E63" s="181">
        <v>0</v>
      </c>
      <c r="F63" s="118">
        <f t="shared" si="5"/>
        <v>7</v>
      </c>
      <c r="G63" s="11"/>
      <c r="H63" s="263"/>
    </row>
    <row r="64" spans="1:8" s="80" customFormat="1" ht="15" customHeight="1">
      <c r="A64" s="57"/>
      <c r="B64" s="96" t="s">
        <v>1661</v>
      </c>
      <c r="C64" s="181">
        <v>1</v>
      </c>
      <c r="D64" s="181">
        <v>0</v>
      </c>
      <c r="E64" s="181">
        <v>0</v>
      </c>
      <c r="F64" s="118">
        <f t="shared" si="5"/>
        <v>1</v>
      </c>
      <c r="G64" s="11"/>
      <c r="H64" s="263"/>
    </row>
    <row r="65" spans="1:8" s="80" customFormat="1" ht="15" customHeight="1">
      <c r="A65" s="57"/>
      <c r="B65" s="96" t="s">
        <v>1662</v>
      </c>
      <c r="C65" s="181">
        <v>5</v>
      </c>
      <c r="D65" s="181">
        <v>0</v>
      </c>
      <c r="E65" s="181">
        <v>0</v>
      </c>
      <c r="F65" s="118">
        <f t="shared" si="5"/>
        <v>5</v>
      </c>
      <c r="G65" s="11"/>
      <c r="H65" s="263"/>
    </row>
    <row r="66" spans="1:8" s="80" customFormat="1" ht="15" customHeight="1">
      <c r="A66" s="57"/>
      <c r="B66" s="96" t="s">
        <v>1663</v>
      </c>
      <c r="C66" s="181">
        <v>3</v>
      </c>
      <c r="D66" s="181">
        <v>0</v>
      </c>
      <c r="E66" s="181">
        <v>0</v>
      </c>
      <c r="F66" s="118">
        <f t="shared" si="5"/>
        <v>3</v>
      </c>
      <c r="G66" s="11"/>
      <c r="H66" s="263"/>
    </row>
    <row r="67" spans="1:8" s="80" customFormat="1" ht="15" customHeight="1">
      <c r="A67" s="57"/>
      <c r="B67" s="96" t="s">
        <v>1664</v>
      </c>
      <c r="C67" s="181">
        <v>1</v>
      </c>
      <c r="D67" s="181">
        <v>0</v>
      </c>
      <c r="E67" s="181">
        <v>0</v>
      </c>
      <c r="F67" s="118">
        <f t="shared" si="5"/>
        <v>1</v>
      </c>
      <c r="G67" s="11"/>
      <c r="H67" s="263"/>
    </row>
    <row r="68" spans="1:8" s="80" customFormat="1" ht="15" customHeight="1">
      <c r="A68" s="57"/>
      <c r="B68" s="96"/>
      <c r="C68" s="181"/>
      <c r="D68" s="181"/>
      <c r="E68" s="181"/>
      <c r="F68" s="118"/>
      <c r="G68" s="11"/>
      <c r="H68" s="263"/>
    </row>
    <row r="69" spans="1:8" ht="36" customHeight="1">
      <c r="A69" s="412" t="s">
        <v>19</v>
      </c>
      <c r="B69" s="412"/>
      <c r="C69" s="412"/>
      <c r="D69" s="412"/>
      <c r="E69" s="412"/>
      <c r="F69" s="412"/>
    </row>
  </sheetData>
  <mergeCells count="6">
    <mergeCell ref="A69:F69"/>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92"/>
  <sheetViews>
    <sheetView zoomScaleNormal="100" workbookViewId="0">
      <pane ySplit="8" topLeftCell="A9" activePane="bottomLeft" state="frozen"/>
      <selection activeCell="L26" sqref="L26"/>
      <selection pane="bottomLeft" activeCell="F35" sqref="F35"/>
    </sheetView>
  </sheetViews>
  <sheetFormatPr baseColWidth="10" defaultColWidth="8.42578125" defaultRowHeight="12.75"/>
  <cols>
    <col min="1" max="1" width="27.7109375" style="72" customWidth="1"/>
    <col min="2" max="4" width="11.85546875" style="62" customWidth="1"/>
    <col min="5" max="5" width="9.5703125" style="11" customWidth="1"/>
    <col min="6" max="16384" width="8.42578125" style="2"/>
  </cols>
  <sheetData>
    <row r="1" spans="1:13" ht="15.75" customHeight="1">
      <c r="A1" s="413" t="s">
        <v>32</v>
      </c>
      <c r="B1" s="414"/>
      <c r="C1" s="424"/>
      <c r="D1" s="424"/>
      <c r="E1" s="1"/>
      <c r="G1" s="421" t="s">
        <v>99</v>
      </c>
      <c r="H1" s="421"/>
    </row>
    <row r="2" spans="1:13" ht="5.25" customHeight="1">
      <c r="A2" s="3"/>
      <c r="B2" s="1"/>
      <c r="C2" s="1"/>
      <c r="D2" s="1"/>
      <c r="E2" s="1"/>
    </row>
    <row r="3" spans="1:13" s="62" customFormat="1" ht="15" customHeight="1">
      <c r="A3" s="40" t="s">
        <v>83</v>
      </c>
      <c r="B3" s="40"/>
      <c r="C3" s="40"/>
      <c r="D3" s="40"/>
      <c r="E3" s="4"/>
    </row>
    <row r="4" spans="1:13" s="62" customFormat="1" ht="15" customHeight="1">
      <c r="A4" s="41" t="s">
        <v>11</v>
      </c>
      <c r="B4" s="63"/>
      <c r="C4" s="63"/>
      <c r="D4" s="63"/>
      <c r="E4" s="5"/>
      <c r="F4" s="64"/>
      <c r="G4" s="64"/>
    </row>
    <row r="5" spans="1:13" s="66" customFormat="1" ht="6" customHeight="1">
      <c r="A5" s="46"/>
      <c r="B5" s="65"/>
      <c r="C5" s="65"/>
      <c r="D5" s="65"/>
      <c r="E5" s="7"/>
    </row>
    <row r="6" spans="1:13" s="8" customFormat="1" ht="15" customHeight="1" thickBot="1">
      <c r="A6" s="430" t="s">
        <v>1966</v>
      </c>
      <c r="B6" s="431"/>
      <c r="C6" s="9"/>
      <c r="D6" s="9"/>
    </row>
    <row r="7" spans="1:13" s="62" customFormat="1" ht="21.95" customHeight="1">
      <c r="A7" s="418"/>
      <c r="B7" s="420"/>
      <c r="C7" s="420"/>
      <c r="D7" s="420"/>
      <c r="E7" s="99"/>
    </row>
    <row r="8" spans="1:13" s="62" customFormat="1" ht="21.95" customHeight="1">
      <c r="A8" s="425"/>
      <c r="B8" s="42" t="s">
        <v>34</v>
      </c>
      <c r="C8" s="42" t="s">
        <v>35</v>
      </c>
      <c r="D8" s="42" t="s">
        <v>36</v>
      </c>
      <c r="E8" s="42" t="s">
        <v>37</v>
      </c>
    </row>
    <row r="9" spans="1:13" s="34" customFormat="1" ht="27" customHeight="1">
      <c r="A9" s="67" t="s">
        <v>37</v>
      </c>
      <c r="B9" s="101">
        <f>B22+B35</f>
        <v>2890</v>
      </c>
      <c r="C9" s="101">
        <f>C22+C35</f>
        <v>30</v>
      </c>
      <c r="D9" s="101">
        <f>D22+D35</f>
        <v>3</v>
      </c>
      <c r="E9" s="101">
        <f>E22+E35</f>
        <v>2923</v>
      </c>
      <c r="F9" s="33"/>
      <c r="G9" s="202"/>
      <c r="H9" s="202"/>
      <c r="I9" s="202"/>
      <c r="J9" s="202"/>
      <c r="K9" s="33"/>
      <c r="L9" s="33"/>
      <c r="M9" s="33"/>
    </row>
    <row r="10" spans="1:13" ht="15" customHeight="1">
      <c r="A10" s="68" t="s">
        <v>1446</v>
      </c>
      <c r="B10" s="223">
        <f>B23+B36</f>
        <v>40</v>
      </c>
      <c r="C10" s="223">
        <f>C23+C36</f>
        <v>0</v>
      </c>
      <c r="D10" s="223">
        <f>D23+D36</f>
        <v>0</v>
      </c>
      <c r="E10" s="101">
        <f t="shared" ref="E10:E20" si="0">E23+E36</f>
        <v>40</v>
      </c>
      <c r="F10" s="223"/>
      <c r="G10" s="176"/>
      <c r="H10" s="176"/>
      <c r="I10" s="176"/>
      <c r="J10" s="176"/>
      <c r="K10" s="35"/>
      <c r="L10" s="35"/>
      <c r="M10" s="35"/>
    </row>
    <row r="11" spans="1:13" ht="15" customHeight="1">
      <c r="A11" s="68" t="s">
        <v>1447</v>
      </c>
      <c r="B11" s="223">
        <f t="shared" ref="B11:D20" si="1">B24+B37</f>
        <v>215</v>
      </c>
      <c r="C11" s="223">
        <f t="shared" si="1"/>
        <v>1</v>
      </c>
      <c r="D11" s="223">
        <f t="shared" si="1"/>
        <v>0</v>
      </c>
      <c r="E11" s="101">
        <f t="shared" si="0"/>
        <v>216</v>
      </c>
      <c r="F11" s="223"/>
      <c r="G11" s="176"/>
      <c r="H11" s="176"/>
      <c r="I11" s="176"/>
      <c r="J11" s="176"/>
      <c r="K11" s="35"/>
      <c r="L11" s="35"/>
      <c r="M11" s="35"/>
    </row>
    <row r="12" spans="1:13" ht="15" customHeight="1">
      <c r="A12" s="68" t="s">
        <v>1448</v>
      </c>
      <c r="B12" s="223">
        <f t="shared" si="1"/>
        <v>270</v>
      </c>
      <c r="C12" s="223">
        <f t="shared" si="1"/>
        <v>0</v>
      </c>
      <c r="D12" s="223">
        <f t="shared" si="1"/>
        <v>0</v>
      </c>
      <c r="E12" s="101">
        <f t="shared" si="0"/>
        <v>270</v>
      </c>
      <c r="F12" s="223"/>
      <c r="G12" s="176"/>
      <c r="H12" s="176"/>
      <c r="I12" s="176"/>
      <c r="J12" s="176"/>
      <c r="K12" s="35"/>
      <c r="L12" s="35"/>
      <c r="M12" s="35"/>
    </row>
    <row r="13" spans="1:13" ht="15" customHeight="1">
      <c r="A13" s="68" t="s">
        <v>1449</v>
      </c>
      <c r="B13" s="223">
        <f t="shared" si="1"/>
        <v>261</v>
      </c>
      <c r="C13" s="223">
        <f t="shared" si="1"/>
        <v>1</v>
      </c>
      <c r="D13" s="223">
        <f t="shared" si="1"/>
        <v>0</v>
      </c>
      <c r="E13" s="101">
        <f t="shared" si="0"/>
        <v>262</v>
      </c>
      <c r="F13" s="223"/>
      <c r="G13" s="176"/>
      <c r="H13" s="176"/>
      <c r="I13" s="176"/>
      <c r="J13" s="176"/>
      <c r="K13" s="35"/>
      <c r="L13" s="35"/>
      <c r="M13" s="35"/>
    </row>
    <row r="14" spans="1:13" ht="15" customHeight="1">
      <c r="A14" s="68" t="s">
        <v>1450</v>
      </c>
      <c r="B14" s="223">
        <f t="shared" si="1"/>
        <v>298</v>
      </c>
      <c r="C14" s="223">
        <f t="shared" si="1"/>
        <v>4</v>
      </c>
      <c r="D14" s="223">
        <f t="shared" si="1"/>
        <v>0</v>
      </c>
      <c r="E14" s="101">
        <f t="shared" si="0"/>
        <v>302</v>
      </c>
      <c r="F14" s="223"/>
      <c r="G14" s="176"/>
      <c r="H14" s="176"/>
      <c r="I14" s="176"/>
      <c r="J14" s="176"/>
      <c r="K14" s="35"/>
      <c r="L14" s="35"/>
      <c r="M14" s="35"/>
    </row>
    <row r="15" spans="1:13" ht="15" customHeight="1">
      <c r="A15" s="68" t="s">
        <v>1451</v>
      </c>
      <c r="B15" s="223">
        <f t="shared" si="1"/>
        <v>367</v>
      </c>
      <c r="C15" s="223">
        <f t="shared" si="1"/>
        <v>4</v>
      </c>
      <c r="D15" s="223">
        <f t="shared" si="1"/>
        <v>1</v>
      </c>
      <c r="E15" s="101">
        <f t="shared" si="0"/>
        <v>372</v>
      </c>
      <c r="F15" s="223"/>
      <c r="G15" s="176"/>
      <c r="H15" s="176"/>
      <c r="I15" s="176"/>
      <c r="J15" s="176"/>
      <c r="K15" s="35"/>
      <c r="L15" s="35"/>
      <c r="M15" s="35"/>
    </row>
    <row r="16" spans="1:13" ht="15" customHeight="1">
      <c r="A16" s="68" t="s">
        <v>1452</v>
      </c>
      <c r="B16" s="223">
        <f t="shared" si="1"/>
        <v>453</v>
      </c>
      <c r="C16" s="223">
        <f t="shared" si="1"/>
        <v>8</v>
      </c>
      <c r="D16" s="223">
        <f t="shared" si="1"/>
        <v>0</v>
      </c>
      <c r="E16" s="101">
        <f t="shared" si="0"/>
        <v>461</v>
      </c>
      <c r="F16" s="223"/>
      <c r="G16" s="176"/>
      <c r="H16" s="176"/>
      <c r="I16" s="176"/>
      <c r="J16" s="176"/>
      <c r="K16" s="35"/>
      <c r="L16" s="35"/>
      <c r="M16" s="35"/>
    </row>
    <row r="17" spans="1:13" ht="15" customHeight="1">
      <c r="A17" s="68" t="s">
        <v>1453</v>
      </c>
      <c r="B17" s="223">
        <f t="shared" si="1"/>
        <v>422</v>
      </c>
      <c r="C17" s="223">
        <f t="shared" si="1"/>
        <v>5</v>
      </c>
      <c r="D17" s="223">
        <f t="shared" si="1"/>
        <v>0</v>
      </c>
      <c r="E17" s="101">
        <f t="shared" si="0"/>
        <v>427</v>
      </c>
      <c r="F17" s="223"/>
      <c r="G17" s="176"/>
      <c r="H17" s="176"/>
      <c r="I17" s="176"/>
      <c r="J17" s="176"/>
      <c r="K17" s="35"/>
      <c r="L17" s="35"/>
      <c r="M17" s="35"/>
    </row>
    <row r="18" spans="1:13" ht="15" customHeight="1">
      <c r="A18" s="68" t="s">
        <v>1454</v>
      </c>
      <c r="B18" s="223">
        <f t="shared" si="1"/>
        <v>318</v>
      </c>
      <c r="C18" s="223">
        <f t="shared" si="1"/>
        <v>3</v>
      </c>
      <c r="D18" s="223">
        <f t="shared" si="1"/>
        <v>0</v>
      </c>
      <c r="E18" s="101">
        <f t="shared" si="0"/>
        <v>321</v>
      </c>
      <c r="F18" s="223"/>
      <c r="G18" s="176"/>
      <c r="H18" s="176"/>
      <c r="I18" s="176"/>
      <c r="J18" s="176"/>
      <c r="K18" s="35"/>
      <c r="L18" s="35"/>
      <c r="M18" s="35"/>
    </row>
    <row r="19" spans="1:13" ht="15" customHeight="1">
      <c r="A19" s="68" t="s">
        <v>1455</v>
      </c>
      <c r="B19" s="223">
        <f t="shared" si="1"/>
        <v>214</v>
      </c>
      <c r="C19" s="223">
        <f t="shared" si="1"/>
        <v>4</v>
      </c>
      <c r="D19" s="223">
        <f t="shared" si="1"/>
        <v>2</v>
      </c>
      <c r="E19" s="101">
        <f t="shared" si="0"/>
        <v>220</v>
      </c>
      <c r="F19" s="223"/>
      <c r="G19" s="176" t="s">
        <v>1619</v>
      </c>
      <c r="H19" s="176" t="s">
        <v>1619</v>
      </c>
      <c r="I19" s="176" t="s">
        <v>1619</v>
      </c>
      <c r="J19" s="176" t="s">
        <v>1619</v>
      </c>
      <c r="K19" s="35"/>
      <c r="L19" s="35"/>
      <c r="M19" s="35"/>
    </row>
    <row r="20" spans="1:13" ht="15" customHeight="1">
      <c r="A20" s="68" t="s">
        <v>1515</v>
      </c>
      <c r="B20" s="223">
        <f t="shared" si="1"/>
        <v>32</v>
      </c>
      <c r="C20" s="223">
        <f t="shared" si="1"/>
        <v>0</v>
      </c>
      <c r="D20" s="223">
        <f t="shared" si="1"/>
        <v>0</v>
      </c>
      <c r="E20" s="101">
        <f t="shared" si="0"/>
        <v>32</v>
      </c>
      <c r="F20" s="223"/>
      <c r="G20" s="176"/>
      <c r="H20" s="176"/>
      <c r="I20" s="176"/>
      <c r="J20" s="176"/>
      <c r="K20" s="35"/>
      <c r="L20" s="35"/>
      <c r="M20" s="35"/>
    </row>
    <row r="21" spans="1:13" ht="15" customHeight="1">
      <c r="A21" s="69"/>
      <c r="B21" s="102"/>
      <c r="C21" s="102"/>
      <c r="D21" s="102"/>
      <c r="E21" s="94"/>
      <c r="G21" s="222"/>
      <c r="H21" s="221"/>
      <c r="I21" s="221"/>
      <c r="J21" s="35"/>
      <c r="K21" s="35"/>
      <c r="L21" s="35"/>
      <c r="M21" s="35"/>
    </row>
    <row r="22" spans="1:13" ht="15" customHeight="1">
      <c r="A22" s="70" t="s">
        <v>50</v>
      </c>
      <c r="B22" s="101">
        <f>SUM(B23:B33)</f>
        <v>1985</v>
      </c>
      <c r="C22" s="101">
        <f>SUM(C23:C33)</f>
        <v>25</v>
      </c>
      <c r="D22" s="101">
        <f>SUM(D23:D33)</f>
        <v>3</v>
      </c>
      <c r="E22" s="101">
        <f>SUM(E23:E33)</f>
        <v>2013</v>
      </c>
      <c r="G22" s="222"/>
      <c r="H22" s="221"/>
      <c r="I22" s="221"/>
      <c r="J22" s="35"/>
      <c r="K22" s="35"/>
      <c r="L22" s="35"/>
      <c r="M22" s="35"/>
    </row>
    <row r="23" spans="1:13" ht="15" customHeight="1">
      <c r="A23" s="68" t="s">
        <v>1680</v>
      </c>
      <c r="B23" s="223">
        <v>29</v>
      </c>
      <c r="C23" s="223">
        <v>0</v>
      </c>
      <c r="D23" s="223">
        <v>0</v>
      </c>
      <c r="E23" s="94">
        <f t="shared" ref="E23:E33" si="2">SUM(B23:D23)</f>
        <v>29</v>
      </c>
      <c r="G23" s="222"/>
      <c r="H23" s="221"/>
      <c r="I23" s="221"/>
      <c r="J23" s="35"/>
      <c r="K23" s="35"/>
      <c r="L23" s="35"/>
      <c r="M23" s="35"/>
    </row>
    <row r="24" spans="1:13" ht="15" customHeight="1">
      <c r="A24" s="68" t="s">
        <v>1681</v>
      </c>
      <c r="B24" s="223">
        <v>161</v>
      </c>
      <c r="C24" s="223">
        <v>1</v>
      </c>
      <c r="D24" s="223">
        <v>0</v>
      </c>
      <c r="E24" s="94">
        <f t="shared" si="2"/>
        <v>162</v>
      </c>
      <c r="G24" s="222"/>
      <c r="H24" s="221"/>
      <c r="I24" s="221"/>
      <c r="J24" s="35"/>
      <c r="K24" s="35"/>
      <c r="L24" s="35"/>
      <c r="M24" s="35"/>
    </row>
    <row r="25" spans="1:13" ht="15" customHeight="1">
      <c r="A25" s="68" t="s">
        <v>1682</v>
      </c>
      <c r="B25" s="223">
        <v>192</v>
      </c>
      <c r="C25" s="223">
        <v>0</v>
      </c>
      <c r="D25" s="223">
        <v>0</v>
      </c>
      <c r="E25" s="94">
        <f t="shared" si="2"/>
        <v>192</v>
      </c>
      <c r="G25" s="222"/>
      <c r="H25" s="221"/>
      <c r="I25" s="221"/>
      <c r="J25" s="35"/>
      <c r="K25" s="35"/>
      <c r="L25" s="35"/>
      <c r="M25" s="35"/>
    </row>
    <row r="26" spans="1:13" ht="15" customHeight="1">
      <c r="A26" s="68" t="s">
        <v>1683</v>
      </c>
      <c r="B26" s="223">
        <v>188</v>
      </c>
      <c r="C26" s="223">
        <v>1</v>
      </c>
      <c r="D26" s="223">
        <v>0</v>
      </c>
      <c r="E26" s="94">
        <f t="shared" si="2"/>
        <v>189</v>
      </c>
      <c r="G26" s="222"/>
      <c r="H26" s="221"/>
      <c r="I26" s="221"/>
      <c r="J26" s="35"/>
      <c r="K26" s="35"/>
      <c r="L26" s="221"/>
      <c r="M26" s="35"/>
    </row>
    <row r="27" spans="1:13" ht="15" customHeight="1">
      <c r="A27" s="68" t="s">
        <v>1684</v>
      </c>
      <c r="B27" s="223">
        <v>206</v>
      </c>
      <c r="C27" s="223">
        <v>4</v>
      </c>
      <c r="D27" s="223">
        <v>0</v>
      </c>
      <c r="E27" s="94">
        <f t="shared" si="2"/>
        <v>210</v>
      </c>
      <c r="G27" s="222"/>
      <c r="H27" s="221"/>
      <c r="I27" s="221"/>
      <c r="J27" s="35"/>
      <c r="K27" s="35"/>
      <c r="L27" s="35"/>
      <c r="M27" s="35"/>
    </row>
    <row r="28" spans="1:13" ht="15" customHeight="1">
      <c r="A28" s="68" t="s">
        <v>1685</v>
      </c>
      <c r="B28" s="223">
        <v>255</v>
      </c>
      <c r="C28" s="223">
        <v>3</v>
      </c>
      <c r="D28" s="223">
        <v>1</v>
      </c>
      <c r="E28" s="94">
        <f t="shared" si="2"/>
        <v>259</v>
      </c>
      <c r="G28" s="176"/>
      <c r="H28" s="176"/>
      <c r="I28" s="176"/>
      <c r="J28" s="176"/>
      <c r="K28" s="35"/>
      <c r="L28" s="35"/>
      <c r="M28" s="35"/>
    </row>
    <row r="29" spans="1:13" ht="15" customHeight="1">
      <c r="A29" s="68" t="s">
        <v>1686</v>
      </c>
      <c r="B29" s="223">
        <v>309</v>
      </c>
      <c r="C29" s="223">
        <v>6</v>
      </c>
      <c r="D29" s="223">
        <v>0</v>
      </c>
      <c r="E29" s="94">
        <f t="shared" si="2"/>
        <v>315</v>
      </c>
      <c r="G29" s="256"/>
      <c r="H29" s="35"/>
      <c r="I29" s="35"/>
      <c r="J29" s="35"/>
      <c r="K29" s="35"/>
      <c r="L29" s="35"/>
      <c r="M29" s="35"/>
    </row>
    <row r="30" spans="1:13" ht="15" customHeight="1">
      <c r="A30" s="68" t="s">
        <v>1687</v>
      </c>
      <c r="B30" s="223">
        <v>276</v>
      </c>
      <c r="C30" s="223">
        <v>5</v>
      </c>
      <c r="D30" s="223">
        <v>0</v>
      </c>
      <c r="E30" s="94">
        <f t="shared" si="2"/>
        <v>281</v>
      </c>
      <c r="G30" s="35"/>
      <c r="H30" s="35"/>
      <c r="I30" s="35"/>
      <c r="J30" s="35"/>
      <c r="K30" s="35"/>
      <c r="L30" s="35"/>
      <c r="M30" s="35"/>
    </row>
    <row r="31" spans="1:13" ht="15" customHeight="1">
      <c r="A31" s="68" t="s">
        <v>1688</v>
      </c>
      <c r="B31" s="223">
        <v>206</v>
      </c>
      <c r="C31" s="223">
        <v>3</v>
      </c>
      <c r="D31" s="223">
        <v>0</v>
      </c>
      <c r="E31" s="94">
        <f t="shared" si="2"/>
        <v>209</v>
      </c>
      <c r="G31" s="35"/>
      <c r="H31" s="35"/>
      <c r="I31" s="35"/>
      <c r="J31" s="35"/>
      <c r="K31" s="35"/>
      <c r="L31" s="35"/>
      <c r="M31" s="35"/>
    </row>
    <row r="32" spans="1:13" ht="15" customHeight="1">
      <c r="A32" s="68" t="s">
        <v>1689</v>
      </c>
      <c r="B32" s="223">
        <v>141</v>
      </c>
      <c r="C32" s="223">
        <v>2</v>
      </c>
      <c r="D32" s="223">
        <v>2</v>
      </c>
      <c r="E32" s="94">
        <f t="shared" si="2"/>
        <v>145</v>
      </c>
      <c r="G32" s="35"/>
      <c r="H32" s="35"/>
      <c r="I32" s="35"/>
      <c r="J32" s="35"/>
      <c r="K32" s="35"/>
      <c r="L32" s="35"/>
      <c r="M32" s="35"/>
    </row>
    <row r="33" spans="1:13" ht="15" customHeight="1">
      <c r="A33" s="68" t="s">
        <v>1690</v>
      </c>
      <c r="B33" s="223">
        <v>22</v>
      </c>
      <c r="C33" s="223">
        <v>0</v>
      </c>
      <c r="D33" s="223">
        <v>0</v>
      </c>
      <c r="E33" s="94">
        <f t="shared" si="2"/>
        <v>22</v>
      </c>
      <c r="G33" s="35"/>
      <c r="H33" s="35"/>
      <c r="I33" s="35"/>
      <c r="J33" s="35"/>
      <c r="K33" s="35"/>
      <c r="L33" s="35"/>
      <c r="M33" s="35"/>
    </row>
    <row r="34" spans="1:13" s="34" customFormat="1" ht="15" customHeight="1">
      <c r="A34" s="68"/>
      <c r="B34" s="223"/>
      <c r="C34" s="223"/>
      <c r="D34" s="223"/>
      <c r="E34" s="94"/>
      <c r="F34" s="2"/>
      <c r="G34" s="35"/>
      <c r="H34" s="35"/>
      <c r="I34" s="35"/>
      <c r="J34" s="35"/>
      <c r="K34" s="35"/>
      <c r="L34" s="35"/>
      <c r="M34" s="35"/>
    </row>
    <row r="35" spans="1:13" ht="15" customHeight="1">
      <c r="A35" s="70" t="s">
        <v>51</v>
      </c>
      <c r="B35" s="101">
        <f>SUM(B36:B46)</f>
        <v>905</v>
      </c>
      <c r="C35" s="101">
        <f>SUM(C36:C46)</f>
        <v>5</v>
      </c>
      <c r="D35" s="101">
        <f>SUM(D36:D46)</f>
        <v>0</v>
      </c>
      <c r="E35" s="101">
        <f>SUM(B35:D35)</f>
        <v>910</v>
      </c>
      <c r="G35" s="35"/>
      <c r="H35" s="35"/>
      <c r="I35" s="35"/>
      <c r="J35" s="35"/>
      <c r="K35" s="35"/>
      <c r="L35" s="35"/>
      <c r="M35" s="35"/>
    </row>
    <row r="36" spans="1:13" s="34" customFormat="1" ht="15" customHeight="1">
      <c r="A36" s="68" t="s">
        <v>1680</v>
      </c>
      <c r="B36" s="223">
        <v>11</v>
      </c>
      <c r="C36" s="223">
        <v>0</v>
      </c>
      <c r="D36" s="223">
        <v>0</v>
      </c>
      <c r="E36" s="101">
        <f t="shared" ref="E36:E46" si="3">SUM(B36:D36)</f>
        <v>11</v>
      </c>
      <c r="G36" s="35"/>
      <c r="H36" s="35"/>
      <c r="I36" s="35"/>
      <c r="J36" s="35"/>
      <c r="K36" s="35"/>
      <c r="L36" s="35"/>
      <c r="M36" s="35"/>
    </row>
    <row r="37" spans="1:13" ht="15" customHeight="1">
      <c r="A37" s="68" t="s">
        <v>1681</v>
      </c>
      <c r="B37" s="223">
        <v>54</v>
      </c>
      <c r="C37" s="223">
        <v>0</v>
      </c>
      <c r="D37" s="223">
        <v>0</v>
      </c>
      <c r="E37" s="101">
        <f t="shared" si="3"/>
        <v>54</v>
      </c>
      <c r="G37" s="35"/>
      <c r="H37" s="35"/>
      <c r="I37" s="35"/>
      <c r="J37" s="35"/>
      <c r="K37" s="35"/>
      <c r="L37" s="35"/>
      <c r="M37" s="35"/>
    </row>
    <row r="38" spans="1:13" ht="15" customHeight="1">
      <c r="A38" s="68" t="s">
        <v>1682</v>
      </c>
      <c r="B38" s="223">
        <v>78</v>
      </c>
      <c r="C38" s="223">
        <v>0</v>
      </c>
      <c r="D38" s="223">
        <v>0</v>
      </c>
      <c r="E38" s="101">
        <f t="shared" si="3"/>
        <v>78</v>
      </c>
      <c r="G38" s="35"/>
      <c r="H38" s="35"/>
      <c r="I38" s="35"/>
      <c r="J38" s="35"/>
      <c r="K38" s="35"/>
      <c r="L38" s="35"/>
      <c r="M38" s="35"/>
    </row>
    <row r="39" spans="1:13" ht="15" customHeight="1">
      <c r="A39" s="68" t="s">
        <v>1683</v>
      </c>
      <c r="B39" s="223">
        <v>73</v>
      </c>
      <c r="C39" s="223">
        <v>0</v>
      </c>
      <c r="D39" s="223">
        <v>0</v>
      </c>
      <c r="E39" s="101">
        <f t="shared" si="3"/>
        <v>73</v>
      </c>
      <c r="G39" s="35"/>
      <c r="H39" s="35"/>
      <c r="I39" s="35"/>
      <c r="J39" s="35"/>
      <c r="K39" s="35"/>
      <c r="L39" s="35"/>
      <c r="M39" s="35"/>
    </row>
    <row r="40" spans="1:13" ht="15" customHeight="1">
      <c r="A40" s="68" t="s">
        <v>1684</v>
      </c>
      <c r="B40" s="223">
        <v>92</v>
      </c>
      <c r="C40" s="223">
        <v>0</v>
      </c>
      <c r="D40" s="223">
        <v>0</v>
      </c>
      <c r="E40" s="101">
        <f t="shared" si="3"/>
        <v>92</v>
      </c>
      <c r="G40" s="35"/>
      <c r="H40" s="35"/>
      <c r="I40" s="35"/>
      <c r="J40" s="35"/>
      <c r="K40" s="35"/>
      <c r="L40" s="35"/>
      <c r="M40" s="35"/>
    </row>
    <row r="41" spans="1:13" ht="15" customHeight="1">
      <c r="A41" s="68" t="s">
        <v>1685</v>
      </c>
      <c r="B41" s="223">
        <v>112</v>
      </c>
      <c r="C41" s="223">
        <v>1</v>
      </c>
      <c r="D41" s="223">
        <v>0</v>
      </c>
      <c r="E41" s="101">
        <f t="shared" si="3"/>
        <v>113</v>
      </c>
      <c r="G41" s="35"/>
      <c r="H41" s="35"/>
      <c r="I41" s="35"/>
      <c r="J41" s="35"/>
      <c r="K41" s="35"/>
      <c r="L41" s="35"/>
      <c r="M41" s="35"/>
    </row>
    <row r="42" spans="1:13" ht="15" customHeight="1">
      <c r="A42" s="68" t="s">
        <v>1686</v>
      </c>
      <c r="B42" s="223">
        <v>144</v>
      </c>
      <c r="C42" s="223">
        <v>2</v>
      </c>
      <c r="D42" s="223">
        <v>0</v>
      </c>
      <c r="E42" s="101">
        <f t="shared" si="3"/>
        <v>146</v>
      </c>
      <c r="G42" s="35"/>
      <c r="H42" s="35"/>
      <c r="I42" s="35"/>
      <c r="J42" s="35"/>
      <c r="K42" s="35"/>
      <c r="L42" s="35"/>
      <c r="M42" s="35"/>
    </row>
    <row r="43" spans="1:13" ht="15" customHeight="1">
      <c r="A43" s="68" t="s">
        <v>1687</v>
      </c>
      <c r="B43" s="223">
        <v>146</v>
      </c>
      <c r="C43" s="223">
        <v>0</v>
      </c>
      <c r="D43" s="223">
        <v>0</v>
      </c>
      <c r="E43" s="101">
        <f t="shared" si="3"/>
        <v>146</v>
      </c>
      <c r="G43" s="35"/>
      <c r="H43" s="35"/>
      <c r="I43" s="35"/>
      <c r="J43" s="35"/>
      <c r="K43" s="35"/>
      <c r="L43" s="35"/>
      <c r="M43" s="35"/>
    </row>
    <row r="44" spans="1:13" ht="15" customHeight="1">
      <c r="A44" s="68" t="s">
        <v>1688</v>
      </c>
      <c r="B44" s="223">
        <v>112</v>
      </c>
      <c r="C44" s="223">
        <v>0</v>
      </c>
      <c r="D44" s="223">
        <v>0</v>
      </c>
      <c r="E44" s="101">
        <f t="shared" si="3"/>
        <v>112</v>
      </c>
      <c r="G44" s="35"/>
      <c r="H44" s="35"/>
      <c r="I44" s="35"/>
      <c r="J44" s="35"/>
      <c r="K44" s="35"/>
      <c r="L44" s="35"/>
      <c r="M44" s="35"/>
    </row>
    <row r="45" spans="1:13" ht="15" customHeight="1">
      <c r="A45" s="68" t="s">
        <v>1689</v>
      </c>
      <c r="B45" s="223">
        <v>73</v>
      </c>
      <c r="C45" s="223">
        <v>2</v>
      </c>
      <c r="D45" s="223">
        <v>0</v>
      </c>
      <c r="E45" s="101">
        <f t="shared" si="3"/>
        <v>75</v>
      </c>
      <c r="G45" s="35"/>
      <c r="H45" s="35"/>
      <c r="I45" s="35"/>
      <c r="J45" s="35"/>
      <c r="K45" s="35"/>
      <c r="L45" s="35"/>
      <c r="M45" s="35"/>
    </row>
    <row r="46" spans="1:13" ht="15" customHeight="1">
      <c r="A46" s="68" t="s">
        <v>1690</v>
      </c>
      <c r="B46" s="223">
        <v>10</v>
      </c>
      <c r="C46" s="223">
        <v>0</v>
      </c>
      <c r="D46" s="223">
        <v>0</v>
      </c>
      <c r="E46" s="101">
        <f t="shared" si="3"/>
        <v>10</v>
      </c>
      <c r="G46" s="35"/>
      <c r="H46" s="35"/>
      <c r="I46" s="35"/>
      <c r="J46" s="35"/>
      <c r="K46" s="35"/>
      <c r="L46" s="35"/>
      <c r="M46" s="35"/>
    </row>
    <row r="47" spans="1:13">
      <c r="E47" s="98"/>
    </row>
    <row r="48" spans="1:13" ht="33.75" customHeight="1">
      <c r="A48" s="435" t="s">
        <v>19</v>
      </c>
      <c r="B48" s="435">
        <v>0</v>
      </c>
      <c r="C48" s="435">
        <v>0</v>
      </c>
      <c r="D48" s="435"/>
      <c r="E48" s="435"/>
    </row>
    <row r="49" spans="5:5">
      <c r="E49" s="84"/>
    </row>
    <row r="50" spans="5:5">
      <c r="E50" s="61"/>
    </row>
    <row r="51" spans="5:5">
      <c r="E51" s="61"/>
    </row>
    <row r="52" spans="5:5">
      <c r="E52" s="61"/>
    </row>
    <row r="53" spans="5:5">
      <c r="E53" s="61"/>
    </row>
    <row r="54" spans="5:5">
      <c r="E54" s="61"/>
    </row>
    <row r="55" spans="5:5">
      <c r="E55" s="61"/>
    </row>
    <row r="56" spans="5:5">
      <c r="E56" s="61"/>
    </row>
    <row r="57" spans="5:5">
      <c r="E57" s="61"/>
    </row>
    <row r="58" spans="5:5">
      <c r="E58" s="61"/>
    </row>
    <row r="59" spans="5:5">
      <c r="E59" s="61"/>
    </row>
    <row r="60" spans="5:5">
      <c r="E60" s="61"/>
    </row>
    <row r="61" spans="5:5">
      <c r="E61" s="61"/>
    </row>
    <row r="62" spans="5:5">
      <c r="E62" s="61"/>
    </row>
    <row r="63" spans="5:5">
      <c r="E63" s="61"/>
    </row>
    <row r="64" spans="5:5">
      <c r="E64" s="61"/>
    </row>
    <row r="65" spans="5:5">
      <c r="E65" s="61"/>
    </row>
    <row r="66" spans="5:5">
      <c r="E66" s="61"/>
    </row>
    <row r="67" spans="5:5">
      <c r="E67" s="61"/>
    </row>
    <row r="68" spans="5:5">
      <c r="E68" s="61"/>
    </row>
    <row r="69" spans="5:5">
      <c r="E69" s="61"/>
    </row>
    <row r="70" spans="5:5">
      <c r="E70" s="61"/>
    </row>
    <row r="71" spans="5:5">
      <c r="E71" s="61"/>
    </row>
    <row r="72" spans="5:5">
      <c r="E72" s="61"/>
    </row>
    <row r="73" spans="5:5">
      <c r="E73" s="61"/>
    </row>
    <row r="74" spans="5:5">
      <c r="E74" s="61"/>
    </row>
    <row r="75" spans="5:5">
      <c r="E75" s="61"/>
    </row>
    <row r="76" spans="5:5">
      <c r="E76" s="61"/>
    </row>
    <row r="77" spans="5:5">
      <c r="E77" s="61"/>
    </row>
    <row r="78" spans="5:5">
      <c r="E78" s="61"/>
    </row>
    <row r="79" spans="5:5">
      <c r="E79" s="61"/>
    </row>
    <row r="80" spans="5:5">
      <c r="E80" s="61"/>
    </row>
    <row r="81" spans="5:5">
      <c r="E81" s="61"/>
    </row>
    <row r="82" spans="5:5">
      <c r="E82" s="61"/>
    </row>
    <row r="83" spans="5:5">
      <c r="E83" s="61"/>
    </row>
    <row r="84" spans="5:5">
      <c r="E84" s="61"/>
    </row>
    <row r="85" spans="5:5">
      <c r="E85" s="61"/>
    </row>
    <row r="86" spans="5:5">
      <c r="E86" s="61"/>
    </row>
    <row r="87" spans="5:5">
      <c r="E87" s="61"/>
    </row>
    <row r="88" spans="5:5">
      <c r="E88" s="61"/>
    </row>
    <row r="89" spans="5:5">
      <c r="E89" s="81"/>
    </row>
    <row r="90" spans="5:5">
      <c r="E90" s="100"/>
    </row>
    <row r="92" spans="5:5">
      <c r="E92" s="12"/>
    </row>
  </sheetData>
  <mergeCells count="6">
    <mergeCell ref="A48:E48"/>
    <mergeCell ref="G1:H1"/>
    <mergeCell ref="A1:D1"/>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66"/>
  <sheetViews>
    <sheetView workbookViewId="0">
      <selection activeCell="D23" sqref="D23"/>
    </sheetView>
  </sheetViews>
  <sheetFormatPr baseColWidth="10" defaultColWidth="8.42578125" defaultRowHeight="12.75"/>
  <cols>
    <col min="1" max="1" width="20.5703125" style="205" customWidth="1"/>
    <col min="2" max="4" width="11.85546875" style="189" customWidth="1"/>
    <col min="5" max="5" width="9.5703125" style="177" customWidth="1"/>
    <col min="6" max="16384" width="8.42578125" style="185"/>
  </cols>
  <sheetData>
    <row r="1" spans="1:11" s="2" customFormat="1" ht="15.75" customHeight="1">
      <c r="A1" s="413" t="s">
        <v>32</v>
      </c>
      <c r="B1" s="424"/>
      <c r="C1" s="424"/>
      <c r="D1" s="36"/>
      <c r="E1" s="421" t="s">
        <v>99</v>
      </c>
      <c r="F1" s="421"/>
      <c r="G1" s="421"/>
    </row>
    <row r="2" spans="1:11" ht="5.25" customHeight="1">
      <c r="A2" s="186"/>
      <c r="B2" s="184"/>
      <c r="C2" s="184"/>
      <c r="D2" s="184"/>
      <c r="E2" s="184"/>
    </row>
    <row r="3" spans="1:11" s="189" customFormat="1" ht="15" customHeight="1">
      <c r="A3" s="187" t="s">
        <v>91</v>
      </c>
      <c r="B3" s="187"/>
      <c r="C3" s="187"/>
      <c r="D3" s="187"/>
      <c r="E3" s="188"/>
    </row>
    <row r="4" spans="1:11" s="189" customFormat="1" ht="15" customHeight="1">
      <c r="A4" s="190" t="s">
        <v>11</v>
      </c>
      <c r="B4" s="191"/>
      <c r="C4" s="191"/>
      <c r="D4" s="191"/>
      <c r="E4" s="192"/>
      <c r="F4" s="193"/>
    </row>
    <row r="5" spans="1:11" s="197" customFormat="1" ht="6" customHeight="1">
      <c r="A5" s="194"/>
      <c r="B5" s="195"/>
      <c r="C5" s="195"/>
      <c r="D5" s="195"/>
      <c r="E5" s="196"/>
    </row>
    <row r="6" spans="1:11" s="199" customFormat="1" ht="15" customHeight="1" thickBot="1">
      <c r="A6" s="439" t="s">
        <v>1966</v>
      </c>
      <c r="B6" s="440"/>
      <c r="C6" s="198"/>
      <c r="D6" s="198"/>
    </row>
    <row r="7" spans="1:11" s="189" customFormat="1" ht="21.95" customHeight="1">
      <c r="A7" s="436"/>
      <c r="B7" s="438"/>
      <c r="C7" s="438"/>
      <c r="D7" s="438"/>
      <c r="E7" s="200"/>
    </row>
    <row r="8" spans="1:11" s="189" customFormat="1" ht="21.95" customHeight="1">
      <c r="A8" s="437"/>
      <c r="B8" s="201" t="s">
        <v>34</v>
      </c>
      <c r="C8" s="201" t="s">
        <v>35</v>
      </c>
      <c r="D8" s="201" t="s">
        <v>36</v>
      </c>
      <c r="E8" s="201" t="s">
        <v>37</v>
      </c>
    </row>
    <row r="9" spans="1:11" s="203" customFormat="1" ht="27" customHeight="1">
      <c r="A9" s="67" t="s">
        <v>37</v>
      </c>
      <c r="B9" s="101">
        <f>B21+B33</f>
        <v>272</v>
      </c>
      <c r="C9" s="101">
        <f>C21+C33</f>
        <v>6</v>
      </c>
      <c r="D9" s="101">
        <f>D21+D33</f>
        <v>0</v>
      </c>
      <c r="E9" s="101">
        <f>E21+E33</f>
        <v>278</v>
      </c>
      <c r="F9" s="118"/>
      <c r="G9" s="118"/>
      <c r="H9" s="176"/>
      <c r="I9" s="176"/>
      <c r="J9" s="176"/>
      <c r="K9" s="176"/>
    </row>
    <row r="10" spans="1:11" s="203" customFormat="1" ht="15" customHeight="1">
      <c r="A10" s="68" t="s">
        <v>1680</v>
      </c>
      <c r="B10" s="223">
        <v>1</v>
      </c>
      <c r="C10" s="223">
        <v>0</v>
      </c>
      <c r="D10" s="223">
        <v>0</v>
      </c>
      <c r="E10" s="101">
        <f t="shared" ref="E10:E17" si="0">E22+E34</f>
        <v>5</v>
      </c>
      <c r="F10" s="118"/>
      <c r="G10" s="118"/>
      <c r="H10" s="176"/>
      <c r="I10" s="176"/>
      <c r="J10" s="176"/>
      <c r="K10" s="176"/>
    </row>
    <row r="11" spans="1:11" ht="15" customHeight="1">
      <c r="A11" s="68" t="s">
        <v>1681</v>
      </c>
      <c r="B11" s="223">
        <v>7</v>
      </c>
      <c r="C11" s="223">
        <v>0</v>
      </c>
      <c r="D11" s="223">
        <v>0</v>
      </c>
      <c r="E11" s="101">
        <f t="shared" si="0"/>
        <v>24</v>
      </c>
      <c r="F11" s="202"/>
      <c r="G11" s="176"/>
      <c r="H11" s="176"/>
      <c r="I11" s="176"/>
      <c r="J11" s="176"/>
      <c r="K11" s="176"/>
    </row>
    <row r="12" spans="1:11" ht="15" customHeight="1">
      <c r="A12" s="68" t="s">
        <v>1682</v>
      </c>
      <c r="B12" s="223">
        <v>6</v>
      </c>
      <c r="C12" s="223">
        <v>0</v>
      </c>
      <c r="D12" s="223">
        <v>0</v>
      </c>
      <c r="E12" s="101">
        <f t="shared" si="0"/>
        <v>26</v>
      </c>
      <c r="F12" s="202"/>
      <c r="G12" s="176"/>
      <c r="H12" s="176"/>
      <c r="I12" s="176"/>
      <c r="J12" s="176"/>
      <c r="K12" s="176"/>
    </row>
    <row r="13" spans="1:11" ht="15" customHeight="1">
      <c r="A13" s="68" t="s">
        <v>1683</v>
      </c>
      <c r="B13" s="223">
        <v>6</v>
      </c>
      <c r="C13" s="223">
        <v>0</v>
      </c>
      <c r="D13" s="223">
        <v>0</v>
      </c>
      <c r="E13" s="101">
        <f t="shared" si="0"/>
        <v>28</v>
      </c>
      <c r="F13" s="202"/>
      <c r="G13" s="176"/>
      <c r="H13" s="176"/>
      <c r="I13" s="176"/>
      <c r="J13" s="176"/>
      <c r="K13" s="176"/>
    </row>
    <row r="14" spans="1:11" ht="15" customHeight="1">
      <c r="A14" s="68" t="s">
        <v>1684</v>
      </c>
      <c r="B14" s="223">
        <v>6</v>
      </c>
      <c r="C14" s="223">
        <v>0</v>
      </c>
      <c r="D14" s="223">
        <v>0</v>
      </c>
      <c r="E14" s="101">
        <f t="shared" si="0"/>
        <v>30</v>
      </c>
      <c r="F14" s="202"/>
      <c r="G14" s="176"/>
      <c r="H14" s="176"/>
      <c r="I14" s="176"/>
      <c r="J14" s="176"/>
      <c r="K14" s="176"/>
    </row>
    <row r="15" spans="1:11" s="203" customFormat="1" ht="15" customHeight="1">
      <c r="A15" s="68" t="s">
        <v>1685</v>
      </c>
      <c r="B15" s="223">
        <v>8</v>
      </c>
      <c r="C15" s="223">
        <v>0</v>
      </c>
      <c r="D15" s="223">
        <v>0</v>
      </c>
      <c r="E15" s="101">
        <f t="shared" si="0"/>
        <v>34</v>
      </c>
      <c r="F15" s="202"/>
      <c r="G15" s="176"/>
      <c r="H15" s="176"/>
      <c r="I15" s="176"/>
      <c r="J15" s="176"/>
      <c r="K15" s="176"/>
    </row>
    <row r="16" spans="1:11" ht="15" customHeight="1">
      <c r="A16" s="68" t="s">
        <v>1686</v>
      </c>
      <c r="B16" s="223">
        <v>14</v>
      </c>
      <c r="C16" s="223">
        <v>1</v>
      </c>
      <c r="D16" s="223">
        <v>0</v>
      </c>
      <c r="E16" s="101">
        <f t="shared" si="0"/>
        <v>45</v>
      </c>
      <c r="F16" s="202"/>
      <c r="G16" s="176"/>
      <c r="H16" s="176"/>
      <c r="I16" s="176"/>
      <c r="J16" s="176"/>
      <c r="K16" s="176"/>
    </row>
    <row r="17" spans="1:11" s="203" customFormat="1" ht="15" customHeight="1">
      <c r="A17" s="68" t="s">
        <v>1687</v>
      </c>
      <c r="B17" s="223">
        <v>5</v>
      </c>
      <c r="C17" s="223">
        <v>0</v>
      </c>
      <c r="D17" s="223">
        <v>0</v>
      </c>
      <c r="E17" s="101">
        <f t="shared" si="0"/>
        <v>28</v>
      </c>
      <c r="F17" s="202"/>
      <c r="G17" s="176"/>
      <c r="H17" s="176"/>
      <c r="I17" s="176"/>
      <c r="J17" s="176"/>
      <c r="K17" s="176"/>
    </row>
    <row r="18" spans="1:11" ht="15" customHeight="1">
      <c r="A18" s="68" t="s">
        <v>1688</v>
      </c>
      <c r="B18" s="223">
        <v>10</v>
      </c>
      <c r="C18" s="223">
        <v>0</v>
      </c>
      <c r="D18" s="223">
        <v>0</v>
      </c>
      <c r="E18" s="101">
        <f>E30+E45</f>
        <v>9</v>
      </c>
      <c r="F18" s="202"/>
      <c r="G18" s="176"/>
      <c r="H18" s="176"/>
      <c r="I18" s="176"/>
      <c r="J18" s="176"/>
      <c r="K18" s="176"/>
    </row>
    <row r="19" spans="1:11" ht="15" customHeight="1">
      <c r="A19" s="68" t="s">
        <v>1689</v>
      </c>
      <c r="B19" s="223">
        <v>11</v>
      </c>
      <c r="C19" s="223">
        <v>0</v>
      </c>
      <c r="D19" s="223">
        <v>0</v>
      </c>
      <c r="E19" s="101">
        <f>E31+E46</f>
        <v>13</v>
      </c>
      <c r="F19" s="202"/>
      <c r="G19" s="176"/>
      <c r="H19" s="176"/>
      <c r="I19" s="176"/>
      <c r="J19" s="176"/>
      <c r="K19" s="176"/>
    </row>
    <row r="20" spans="1:11" ht="15" customHeight="1">
      <c r="A20" s="69"/>
      <c r="B20" s="102"/>
      <c r="C20" s="102"/>
      <c r="D20" s="102"/>
      <c r="E20" s="94"/>
      <c r="F20" s="202"/>
      <c r="G20" s="176"/>
      <c r="H20" s="176"/>
      <c r="I20" s="176"/>
      <c r="J20" s="176"/>
      <c r="K20" s="176"/>
    </row>
    <row r="21" spans="1:11" ht="15" customHeight="1">
      <c r="A21" s="70" t="s">
        <v>50</v>
      </c>
      <c r="B21" s="101">
        <f>SUM(B22:B31)</f>
        <v>113</v>
      </c>
      <c r="C21" s="101">
        <f>SUM(C22:C31)</f>
        <v>4</v>
      </c>
      <c r="D21" s="101">
        <f>SUM(D22:D31)</f>
        <v>0</v>
      </c>
      <c r="E21" s="101">
        <f>SUM(E22:E31)</f>
        <v>117</v>
      </c>
      <c r="F21" s="202"/>
      <c r="G21" s="176"/>
      <c r="H21" s="176"/>
      <c r="I21" s="176"/>
      <c r="J21" s="176"/>
    </row>
    <row r="22" spans="1:11" s="203" customFormat="1" ht="15" customHeight="1">
      <c r="A22" s="68" t="s">
        <v>1680</v>
      </c>
      <c r="B22" s="223">
        <v>3</v>
      </c>
      <c r="C22" s="223">
        <v>0</v>
      </c>
      <c r="D22" s="223">
        <v>0</v>
      </c>
      <c r="E22" s="94">
        <f t="shared" ref="E22:E31" si="1">SUM(B22:D22)</f>
        <v>3</v>
      </c>
      <c r="F22" s="118"/>
      <c r="G22" s="118"/>
      <c r="H22" s="176"/>
      <c r="I22" s="176"/>
      <c r="J22" s="176"/>
      <c r="K22" s="176"/>
    </row>
    <row r="23" spans="1:11" s="203" customFormat="1" ht="15" customHeight="1">
      <c r="A23" s="68" t="s">
        <v>1681</v>
      </c>
      <c r="B23" s="223">
        <v>16</v>
      </c>
      <c r="C23" s="223">
        <v>0</v>
      </c>
      <c r="D23" s="223">
        <v>0</v>
      </c>
      <c r="E23" s="94">
        <f t="shared" si="1"/>
        <v>16</v>
      </c>
      <c r="F23" s="202"/>
      <c r="G23" s="176"/>
      <c r="H23" s="202"/>
      <c r="I23" s="202"/>
      <c r="J23" s="202"/>
    </row>
    <row r="24" spans="1:11" ht="15" customHeight="1">
      <c r="A24" s="68" t="s">
        <v>1682</v>
      </c>
      <c r="B24" s="223">
        <v>7</v>
      </c>
      <c r="C24" s="223">
        <v>0</v>
      </c>
      <c r="D24" s="223">
        <f t="shared" ref="D24" si="2">D38+D50</f>
        <v>0</v>
      </c>
      <c r="E24" s="101">
        <f t="shared" si="1"/>
        <v>7</v>
      </c>
      <c r="F24" s="202"/>
      <c r="G24" s="176"/>
      <c r="H24" s="176"/>
      <c r="I24" s="176"/>
      <c r="J24" s="176"/>
      <c r="K24" s="176"/>
    </row>
    <row r="25" spans="1:11" ht="15" customHeight="1">
      <c r="A25" s="68" t="s">
        <v>1683</v>
      </c>
      <c r="B25" s="223">
        <v>12</v>
      </c>
      <c r="C25" s="223">
        <v>0</v>
      </c>
      <c r="D25" s="223">
        <v>0</v>
      </c>
      <c r="E25" s="94">
        <f t="shared" si="1"/>
        <v>12</v>
      </c>
      <c r="F25" s="176"/>
      <c r="G25" s="176"/>
      <c r="H25" s="176"/>
      <c r="I25" s="202"/>
      <c r="J25" s="202"/>
    </row>
    <row r="26" spans="1:11" ht="15" customHeight="1">
      <c r="A26" s="68" t="s">
        <v>1684</v>
      </c>
      <c r="B26" s="223">
        <v>13</v>
      </c>
      <c r="C26" s="223">
        <v>1</v>
      </c>
      <c r="D26" s="223">
        <v>0</v>
      </c>
      <c r="E26" s="94">
        <f t="shared" si="1"/>
        <v>14</v>
      </c>
      <c r="F26" s="176"/>
      <c r="G26" s="176"/>
      <c r="H26" s="176"/>
      <c r="I26" s="202"/>
      <c r="J26" s="202"/>
    </row>
    <row r="27" spans="1:11" s="203" customFormat="1" ht="15" customHeight="1">
      <c r="A27" s="68" t="s">
        <v>1685</v>
      </c>
      <c r="B27" s="223">
        <v>13</v>
      </c>
      <c r="C27" s="223">
        <v>0</v>
      </c>
      <c r="D27" s="223">
        <f>D41+D53</f>
        <v>0</v>
      </c>
      <c r="E27" s="101">
        <f t="shared" si="1"/>
        <v>13</v>
      </c>
      <c r="F27" s="202"/>
      <c r="G27" s="176"/>
      <c r="H27" s="176"/>
      <c r="I27" s="176"/>
      <c r="J27" s="176"/>
      <c r="K27" s="176"/>
    </row>
    <row r="28" spans="1:11" ht="15" customHeight="1">
      <c r="A28" s="68" t="s">
        <v>1686</v>
      </c>
      <c r="B28" s="223">
        <v>19</v>
      </c>
      <c r="C28" s="223">
        <v>0</v>
      </c>
      <c r="D28" s="223">
        <v>0</v>
      </c>
      <c r="E28" s="94">
        <f t="shared" si="1"/>
        <v>19</v>
      </c>
      <c r="F28" s="176"/>
      <c r="G28" s="176"/>
      <c r="H28" s="176"/>
      <c r="I28" s="202"/>
      <c r="J28" s="202"/>
    </row>
    <row r="29" spans="1:11" ht="15" customHeight="1">
      <c r="A29" s="68" t="s">
        <v>1687</v>
      </c>
      <c r="B29" s="223">
        <v>9</v>
      </c>
      <c r="C29" s="223">
        <v>2</v>
      </c>
      <c r="D29" s="223">
        <v>0</v>
      </c>
      <c r="E29" s="94">
        <f t="shared" si="1"/>
        <v>11</v>
      </c>
      <c r="F29" s="176"/>
      <c r="G29" s="176"/>
      <c r="H29" s="176"/>
      <c r="I29" s="202"/>
      <c r="J29" s="202"/>
    </row>
    <row r="30" spans="1:11" ht="15" customHeight="1">
      <c r="A30" s="68" t="s">
        <v>1688</v>
      </c>
      <c r="B30" s="223">
        <v>9</v>
      </c>
      <c r="C30" s="223">
        <v>0</v>
      </c>
      <c r="D30" s="223">
        <v>0</v>
      </c>
      <c r="E30" s="94">
        <f t="shared" si="1"/>
        <v>9</v>
      </c>
      <c r="F30" s="176"/>
      <c r="G30" s="176"/>
      <c r="H30" s="176"/>
      <c r="I30" s="202"/>
      <c r="J30" s="202"/>
    </row>
    <row r="31" spans="1:11" ht="15" customHeight="1">
      <c r="A31" s="68" t="s">
        <v>1689</v>
      </c>
      <c r="B31" s="223">
        <v>12</v>
      </c>
      <c r="C31" s="223">
        <v>1</v>
      </c>
      <c r="D31" s="223">
        <v>0</v>
      </c>
      <c r="E31" s="94">
        <f t="shared" si="1"/>
        <v>13</v>
      </c>
      <c r="F31" s="176"/>
      <c r="G31" s="176"/>
      <c r="H31" s="176"/>
      <c r="I31" s="202"/>
      <c r="J31" s="202"/>
    </row>
    <row r="32" spans="1:11" ht="15" customHeight="1">
      <c r="A32" s="68"/>
      <c r="B32" s="223"/>
      <c r="C32" s="223"/>
      <c r="D32" s="223"/>
      <c r="E32" s="94"/>
      <c r="F32" s="176"/>
      <c r="G32" s="176"/>
      <c r="H32" s="176"/>
      <c r="I32" s="202"/>
      <c r="J32" s="202"/>
    </row>
    <row r="33" spans="1:12" ht="15" customHeight="1">
      <c r="A33" s="70" t="s">
        <v>51</v>
      </c>
      <c r="B33" s="101">
        <f>SUM(B34:B44)</f>
        <v>159</v>
      </c>
      <c r="C33" s="101">
        <f>SUM(C34:C44)</f>
        <v>2</v>
      </c>
      <c r="D33" s="101">
        <f>SUM(D34:D44)</f>
        <v>0</v>
      </c>
      <c r="E33" s="101">
        <f>SUM(E34:E44)</f>
        <v>161</v>
      </c>
      <c r="F33" s="176"/>
      <c r="G33" s="176"/>
      <c r="H33" s="176"/>
      <c r="I33" s="202"/>
      <c r="J33" s="202"/>
    </row>
    <row r="34" spans="1:12" ht="15" customHeight="1">
      <c r="A34" s="68" t="s">
        <v>1680</v>
      </c>
      <c r="B34" s="223">
        <v>2</v>
      </c>
      <c r="C34" s="223">
        <v>0</v>
      </c>
      <c r="D34" s="223">
        <v>0</v>
      </c>
      <c r="E34" s="101">
        <f t="shared" ref="E34:E44" si="3">SUM(B34:D34)</f>
        <v>2</v>
      </c>
      <c r="F34" s="176"/>
      <c r="G34" s="176"/>
      <c r="H34" s="176"/>
    </row>
    <row r="35" spans="1:12" ht="15" customHeight="1">
      <c r="A35" s="68" t="s">
        <v>1681</v>
      </c>
      <c r="B35" s="223">
        <v>8</v>
      </c>
      <c r="C35" s="223">
        <v>0</v>
      </c>
      <c r="D35" s="223">
        <v>0</v>
      </c>
      <c r="E35" s="101">
        <f t="shared" si="3"/>
        <v>8</v>
      </c>
      <c r="F35" s="176"/>
      <c r="G35" s="176"/>
      <c r="H35" s="176"/>
    </row>
    <row r="36" spans="1:12" ht="15" customHeight="1">
      <c r="A36" s="68" t="s">
        <v>1682</v>
      </c>
      <c r="B36" s="223">
        <v>19</v>
      </c>
      <c r="C36" s="223">
        <v>0</v>
      </c>
      <c r="D36" s="223">
        <v>0</v>
      </c>
      <c r="E36" s="101">
        <f t="shared" si="3"/>
        <v>19</v>
      </c>
      <c r="G36" s="176"/>
    </row>
    <row r="37" spans="1:12" ht="15" customHeight="1">
      <c r="A37" s="68" t="s">
        <v>1683</v>
      </c>
      <c r="B37" s="223">
        <v>15</v>
      </c>
      <c r="C37" s="223">
        <v>1</v>
      </c>
      <c r="D37" s="223">
        <v>0</v>
      </c>
      <c r="E37" s="101">
        <f t="shared" si="3"/>
        <v>16</v>
      </c>
      <c r="G37" s="176"/>
    </row>
    <row r="38" spans="1:12" ht="15" customHeight="1">
      <c r="A38" s="68" t="s">
        <v>1684</v>
      </c>
      <c r="B38" s="223">
        <v>16</v>
      </c>
      <c r="C38" s="223">
        <v>0</v>
      </c>
      <c r="D38" s="223">
        <v>0</v>
      </c>
      <c r="E38" s="101">
        <f t="shared" si="3"/>
        <v>16</v>
      </c>
      <c r="F38" s="202"/>
      <c r="G38" s="176"/>
      <c r="H38" s="202"/>
      <c r="I38" s="176"/>
      <c r="J38" s="176"/>
      <c r="K38" s="176"/>
      <c r="L38" s="176"/>
    </row>
    <row r="39" spans="1:12" ht="15" customHeight="1">
      <c r="A39" s="68" t="s">
        <v>1685</v>
      </c>
      <c r="B39" s="223">
        <v>21</v>
      </c>
      <c r="C39" s="223">
        <v>0</v>
      </c>
      <c r="D39" s="223">
        <v>0</v>
      </c>
      <c r="E39" s="101">
        <f t="shared" si="3"/>
        <v>21</v>
      </c>
      <c r="F39" s="202"/>
      <c r="G39" s="176"/>
      <c r="H39" s="202"/>
      <c r="I39" s="176"/>
      <c r="J39" s="176"/>
      <c r="K39" s="176"/>
      <c r="L39" s="176"/>
    </row>
    <row r="40" spans="1:12" ht="15" customHeight="1">
      <c r="A40" s="68" t="s">
        <v>1686</v>
      </c>
      <c r="B40" s="223">
        <v>25</v>
      </c>
      <c r="C40" s="223">
        <v>1</v>
      </c>
      <c r="D40" s="223">
        <v>0</v>
      </c>
      <c r="E40" s="101">
        <f t="shared" si="3"/>
        <v>26</v>
      </c>
      <c r="F40" s="202"/>
      <c r="G40" s="176"/>
      <c r="H40" s="202"/>
      <c r="I40" s="176"/>
      <c r="J40" s="176"/>
      <c r="K40" s="176"/>
      <c r="L40" s="176"/>
    </row>
    <row r="41" spans="1:12" ht="15" customHeight="1">
      <c r="A41" s="68" t="s">
        <v>1687</v>
      </c>
      <c r="B41" s="223">
        <v>17</v>
      </c>
      <c r="C41" s="223">
        <v>0</v>
      </c>
      <c r="D41" s="223">
        <v>0</v>
      </c>
      <c r="E41" s="101">
        <f t="shared" si="3"/>
        <v>17</v>
      </c>
      <c r="F41" s="202"/>
      <c r="G41" s="176"/>
      <c r="H41" s="202"/>
      <c r="I41" s="176"/>
      <c r="J41" s="176"/>
      <c r="K41" s="176"/>
      <c r="L41" s="176"/>
    </row>
    <row r="42" spans="1:12" ht="15" customHeight="1">
      <c r="A42" s="68" t="s">
        <v>1688</v>
      </c>
      <c r="B42" s="223">
        <v>19</v>
      </c>
      <c r="C42" s="223">
        <v>0</v>
      </c>
      <c r="D42" s="223">
        <v>0</v>
      </c>
      <c r="E42" s="101">
        <f t="shared" si="3"/>
        <v>19</v>
      </c>
      <c r="F42" s="202"/>
      <c r="G42" s="176"/>
      <c r="H42" s="202"/>
      <c r="I42" s="176"/>
      <c r="J42" s="176"/>
      <c r="K42" s="176"/>
      <c r="L42" s="176"/>
    </row>
    <row r="43" spans="1:12" ht="15" customHeight="1">
      <c r="A43" s="68" t="s">
        <v>1689</v>
      </c>
      <c r="B43" s="223">
        <v>16</v>
      </c>
      <c r="C43" s="223">
        <v>0</v>
      </c>
      <c r="D43" s="223">
        <v>0</v>
      </c>
      <c r="E43" s="101">
        <f t="shared" si="3"/>
        <v>16</v>
      </c>
      <c r="F43" s="202"/>
      <c r="G43" s="176"/>
      <c r="H43" s="202"/>
      <c r="I43" s="176"/>
      <c r="J43" s="176"/>
      <c r="K43" s="176"/>
      <c r="L43" s="176"/>
    </row>
    <row r="44" spans="1:12" ht="15" customHeight="1">
      <c r="A44" s="68" t="s">
        <v>1690</v>
      </c>
      <c r="B44" s="223">
        <v>1</v>
      </c>
      <c r="C44" s="223">
        <v>0</v>
      </c>
      <c r="D44" s="223">
        <v>0</v>
      </c>
      <c r="E44" s="101">
        <f t="shared" si="3"/>
        <v>1</v>
      </c>
      <c r="F44" s="202"/>
      <c r="G44" s="176"/>
      <c r="H44" s="202"/>
      <c r="I44" s="176"/>
      <c r="J44" s="176"/>
      <c r="K44" s="176"/>
      <c r="L44" s="176"/>
    </row>
    <row r="45" spans="1:12">
      <c r="I45" s="176"/>
      <c r="J45" s="176"/>
      <c r="K45" s="176"/>
      <c r="L45" s="176"/>
    </row>
    <row r="46" spans="1:12" ht="42.75" customHeight="1">
      <c r="A46" s="435" t="s">
        <v>19</v>
      </c>
      <c r="B46" s="435">
        <v>0</v>
      </c>
      <c r="C46" s="435">
        <v>0</v>
      </c>
      <c r="D46" s="435"/>
      <c r="E46" s="435"/>
      <c r="I46" s="176"/>
      <c r="J46" s="176"/>
      <c r="K46" s="176"/>
      <c r="L46" s="176"/>
    </row>
    <row r="47" spans="1:12">
      <c r="I47" s="176"/>
      <c r="J47" s="176"/>
      <c r="K47" s="176"/>
      <c r="L47" s="176"/>
    </row>
    <row r="48" spans="1:12">
      <c r="I48" s="176"/>
      <c r="J48" s="176"/>
      <c r="K48" s="176"/>
      <c r="L48" s="176"/>
    </row>
    <row r="49" spans="9:12">
      <c r="I49" s="176"/>
      <c r="J49" s="176"/>
      <c r="K49" s="176"/>
      <c r="L49" s="176"/>
    </row>
    <row r="50" spans="9:12">
      <c r="I50" s="176"/>
      <c r="J50" s="176"/>
      <c r="K50" s="176"/>
      <c r="L50" s="176"/>
    </row>
    <row r="51" spans="9:12">
      <c r="I51" s="176"/>
      <c r="J51" s="176"/>
      <c r="K51" s="176"/>
      <c r="L51" s="176"/>
    </row>
    <row r="52" spans="9:12">
      <c r="I52" s="176"/>
      <c r="J52" s="176"/>
      <c r="K52" s="176"/>
      <c r="L52" s="176"/>
    </row>
    <row r="53" spans="9:12">
      <c r="I53" s="176"/>
      <c r="J53" s="176"/>
      <c r="K53" s="176"/>
      <c r="L53" s="176"/>
    </row>
    <row r="54" spans="9:12">
      <c r="I54" s="176"/>
      <c r="J54" s="176"/>
      <c r="K54" s="176"/>
      <c r="L54" s="176"/>
    </row>
    <row r="55" spans="9:12">
      <c r="I55" s="176"/>
      <c r="J55" s="176"/>
      <c r="K55" s="176"/>
      <c r="L55" s="176"/>
    </row>
    <row r="56" spans="9:12">
      <c r="I56" s="176"/>
      <c r="J56" s="176"/>
      <c r="K56" s="176"/>
      <c r="L56" s="176"/>
    </row>
    <row r="57" spans="9:12">
      <c r="I57" s="176"/>
      <c r="J57" s="176"/>
      <c r="K57" s="176"/>
      <c r="L57" s="176"/>
    </row>
    <row r="58" spans="9:12">
      <c r="I58" s="176"/>
      <c r="J58" s="176"/>
      <c r="K58" s="176"/>
      <c r="L58" s="176"/>
    </row>
    <row r="59" spans="9:12">
      <c r="I59" s="176"/>
      <c r="J59" s="176"/>
      <c r="K59" s="176"/>
      <c r="L59" s="176"/>
    </row>
    <row r="60" spans="9:12">
      <c r="I60" s="176"/>
      <c r="J60" s="176"/>
      <c r="K60" s="176"/>
      <c r="L60" s="176"/>
    </row>
    <row r="61" spans="9:12">
      <c r="I61" s="176"/>
      <c r="J61" s="176"/>
      <c r="K61" s="176"/>
      <c r="L61" s="176"/>
    </row>
    <row r="62" spans="9:12">
      <c r="I62" s="176"/>
      <c r="J62" s="176"/>
      <c r="K62" s="176"/>
      <c r="L62" s="176"/>
    </row>
    <row r="63" spans="9:12">
      <c r="I63" s="176"/>
      <c r="J63" s="176"/>
      <c r="K63" s="176"/>
      <c r="L63" s="176"/>
    </row>
    <row r="64" spans="9:12">
      <c r="I64" s="176"/>
      <c r="J64" s="176"/>
      <c r="K64" s="176"/>
      <c r="L64" s="176"/>
    </row>
    <row r="65" spans="9:12">
      <c r="I65" s="176"/>
      <c r="J65" s="176"/>
      <c r="K65" s="176"/>
      <c r="L65" s="176"/>
    </row>
    <row r="66" spans="9:12">
      <c r="I66" s="176"/>
      <c r="J66" s="176"/>
      <c r="K66" s="176"/>
      <c r="L66" s="176"/>
    </row>
  </sheetData>
  <mergeCells count="6">
    <mergeCell ref="A46:E46"/>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workbookViewId="0">
      <selection activeCell="C26" sqref="C26"/>
    </sheetView>
  </sheetViews>
  <sheetFormatPr baseColWidth="10" defaultColWidth="11.42578125" defaultRowHeight="24.75" customHeight="1"/>
  <cols>
    <col min="1" max="1" width="94.7109375" style="11" bestFit="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413" t="s">
        <v>32</v>
      </c>
      <c r="B1" s="424"/>
      <c r="C1" s="424"/>
      <c r="D1" s="36"/>
      <c r="E1" s="36"/>
      <c r="F1" s="280" t="s">
        <v>99</v>
      </c>
    </row>
    <row r="2" spans="1:9" s="2" customFormat="1" ht="5.25" customHeight="1">
      <c r="A2" s="3"/>
      <c r="B2" s="1"/>
      <c r="C2" s="1"/>
      <c r="D2" s="1"/>
      <c r="E2" s="1"/>
    </row>
    <row r="3" spans="1:9" s="73" customFormat="1" ht="15" customHeight="1">
      <c r="A3" s="40" t="s">
        <v>1886</v>
      </c>
      <c r="B3" s="40"/>
      <c r="C3" s="40"/>
      <c r="D3" s="40"/>
      <c r="E3" s="40"/>
    </row>
    <row r="4" spans="1:9" s="73" customFormat="1" ht="15" customHeight="1">
      <c r="A4" s="41" t="s">
        <v>12</v>
      </c>
      <c r="B4" s="63"/>
      <c r="C4" s="63"/>
      <c r="D4" s="63"/>
      <c r="E4" s="63"/>
      <c r="F4" s="74"/>
    </row>
    <row r="5" spans="1:9" s="75" customFormat="1" ht="6" customHeight="1">
      <c r="A5" s="46"/>
      <c r="B5" s="65"/>
      <c r="C5" s="65"/>
      <c r="D5" s="65"/>
      <c r="E5" s="65"/>
    </row>
    <row r="6" spans="1:9" s="8" customFormat="1" ht="15" customHeight="1" thickBot="1">
      <c r="A6" s="281" t="s">
        <v>1966</v>
      </c>
      <c r="B6" s="9"/>
      <c r="C6" s="9"/>
    </row>
    <row r="7" spans="1:9" s="73" customFormat="1" ht="21.75" customHeight="1">
      <c r="A7" s="48"/>
      <c r="B7" s="442"/>
      <c r="C7" s="442"/>
      <c r="D7" s="442"/>
      <c r="E7" s="279"/>
    </row>
    <row r="8" spans="1:9" s="73" customFormat="1" ht="21.75" customHeight="1">
      <c r="A8" s="49"/>
      <c r="B8" s="42" t="s">
        <v>34</v>
      </c>
      <c r="C8" s="42" t="s">
        <v>35</v>
      </c>
      <c r="D8" s="42" t="s">
        <v>36</v>
      </c>
      <c r="E8" s="42" t="s">
        <v>37</v>
      </c>
    </row>
    <row r="9" spans="1:9" s="8" customFormat="1" ht="26.25" customHeight="1">
      <c r="A9" s="51" t="s">
        <v>37</v>
      </c>
      <c r="B9" s="104">
        <f>SUM(B11:B26)</f>
        <v>2890</v>
      </c>
      <c r="C9" s="104">
        <f>SUM(C11:C26)</f>
        <v>30</v>
      </c>
      <c r="D9" s="104">
        <f>SUM(D11:D26)</f>
        <v>3</v>
      </c>
      <c r="E9" s="104">
        <f>SUM(B9:D9)</f>
        <v>2923</v>
      </c>
      <c r="F9" s="10"/>
    </row>
    <row r="10" spans="1:9" s="8" customFormat="1" ht="9" customHeight="1">
      <c r="A10" s="50"/>
      <c r="B10" s="104"/>
      <c r="C10" s="104"/>
      <c r="D10" s="104"/>
      <c r="E10" s="104"/>
      <c r="F10" s="10"/>
    </row>
    <row r="11" spans="1:9" s="8" customFormat="1" ht="14.45" customHeight="1">
      <c r="A11" s="160" t="s">
        <v>1691</v>
      </c>
      <c r="B11" s="204">
        <v>16</v>
      </c>
      <c r="C11" s="204">
        <v>0</v>
      </c>
      <c r="D11" s="204">
        <v>0</v>
      </c>
      <c r="E11" s="172">
        <f t="shared" ref="E11:E26" si="0">SUM(B11:D11)</f>
        <v>16</v>
      </c>
      <c r="F11" s="171"/>
      <c r="G11" s="171"/>
      <c r="H11" s="171"/>
      <c r="I11" s="171"/>
    </row>
    <row r="12" spans="1:9" s="8" customFormat="1" ht="14.45" customHeight="1">
      <c r="A12" s="160" t="s">
        <v>1692</v>
      </c>
      <c r="B12" s="204">
        <v>55</v>
      </c>
      <c r="C12" s="204">
        <v>0</v>
      </c>
      <c r="D12" s="204">
        <v>0</v>
      </c>
      <c r="E12" s="172">
        <f t="shared" si="0"/>
        <v>55</v>
      </c>
      <c r="F12" s="171"/>
      <c r="G12" s="171"/>
      <c r="H12" s="171"/>
      <c r="I12" s="171"/>
    </row>
    <row r="13" spans="1:9" s="8" customFormat="1" ht="14.45" customHeight="1">
      <c r="A13" s="160" t="s">
        <v>1693</v>
      </c>
      <c r="B13" s="204">
        <v>18</v>
      </c>
      <c r="C13" s="204">
        <v>0</v>
      </c>
      <c r="D13" s="204">
        <v>0</v>
      </c>
      <c r="E13" s="172">
        <f t="shared" si="0"/>
        <v>18</v>
      </c>
    </row>
    <row r="14" spans="1:9" s="8" customFormat="1" ht="14.45" customHeight="1">
      <c r="A14" s="160" t="s">
        <v>1694</v>
      </c>
      <c r="B14" s="204">
        <v>144</v>
      </c>
      <c r="C14" s="204">
        <v>2</v>
      </c>
      <c r="D14" s="204">
        <v>0</v>
      </c>
      <c r="E14" s="172">
        <f t="shared" si="0"/>
        <v>146</v>
      </c>
      <c r="F14" s="171"/>
      <c r="G14" s="171"/>
      <c r="H14" s="171"/>
      <c r="I14" s="171"/>
    </row>
    <row r="15" spans="1:9" s="8" customFormat="1" ht="14.45" customHeight="1">
      <c r="A15" s="160" t="s">
        <v>1695</v>
      </c>
      <c r="B15" s="204">
        <v>43</v>
      </c>
      <c r="C15" s="204">
        <v>0</v>
      </c>
      <c r="D15" s="204">
        <v>0</v>
      </c>
      <c r="E15" s="172">
        <f t="shared" si="0"/>
        <v>43</v>
      </c>
      <c r="F15" s="171"/>
      <c r="G15" s="171"/>
      <c r="H15" s="171"/>
      <c r="I15" s="171"/>
    </row>
    <row r="16" spans="1:9" s="8" customFormat="1" ht="14.45" customHeight="1">
      <c r="A16" s="160" t="s">
        <v>1696</v>
      </c>
      <c r="B16" s="204">
        <v>16</v>
      </c>
      <c r="C16" s="204">
        <v>1</v>
      </c>
      <c r="D16" s="204">
        <v>0</v>
      </c>
      <c r="E16" s="172">
        <f t="shared" si="0"/>
        <v>17</v>
      </c>
      <c r="F16" s="171"/>
      <c r="G16" s="171"/>
      <c r="H16" s="171"/>
      <c r="I16" s="171"/>
    </row>
    <row r="17" spans="1:9" s="8" customFormat="1" ht="14.45" customHeight="1">
      <c r="A17" s="160" t="s">
        <v>1697</v>
      </c>
      <c r="B17" s="204">
        <v>253</v>
      </c>
      <c r="C17" s="204">
        <v>0</v>
      </c>
      <c r="D17" s="204">
        <v>0</v>
      </c>
      <c r="E17" s="172">
        <f t="shared" si="0"/>
        <v>253</v>
      </c>
      <c r="F17" s="171"/>
      <c r="G17" s="171"/>
      <c r="H17" s="171"/>
      <c r="I17" s="171"/>
    </row>
    <row r="18" spans="1:9" s="8" customFormat="1" ht="14.45" customHeight="1">
      <c r="A18" s="160" t="s">
        <v>1698</v>
      </c>
      <c r="B18" s="204">
        <v>210</v>
      </c>
      <c r="C18" s="204">
        <v>0</v>
      </c>
      <c r="D18" s="204">
        <v>0</v>
      </c>
      <c r="E18" s="172">
        <f t="shared" si="0"/>
        <v>210</v>
      </c>
      <c r="F18" s="171"/>
      <c r="G18" s="171"/>
      <c r="H18" s="171"/>
      <c r="I18" s="171"/>
    </row>
    <row r="19" spans="1:9" s="8" customFormat="1" ht="14.45" customHeight="1">
      <c r="A19" s="160" t="s">
        <v>1699</v>
      </c>
      <c r="B19" s="204">
        <v>43</v>
      </c>
      <c r="C19" s="204">
        <v>0</v>
      </c>
      <c r="D19" s="204">
        <v>1</v>
      </c>
      <c r="E19" s="172">
        <f t="shared" si="0"/>
        <v>44</v>
      </c>
      <c r="F19" s="171"/>
      <c r="G19" s="171"/>
      <c r="H19" s="171"/>
      <c r="I19" s="171"/>
    </row>
    <row r="20" spans="1:9" s="8" customFormat="1" ht="14.45" customHeight="1">
      <c r="A20" s="160" t="s">
        <v>1700</v>
      </c>
      <c r="B20" s="204">
        <v>83</v>
      </c>
      <c r="C20" s="204">
        <v>1</v>
      </c>
      <c r="D20" s="204">
        <v>0</v>
      </c>
      <c r="E20" s="172">
        <f t="shared" si="0"/>
        <v>84</v>
      </c>
      <c r="F20" s="171"/>
      <c r="G20" s="171"/>
      <c r="H20" s="171"/>
      <c r="I20" s="171"/>
    </row>
    <row r="21" spans="1:9" s="8" customFormat="1" ht="14.45" customHeight="1">
      <c r="A21" s="160" t="s">
        <v>1701</v>
      </c>
      <c r="B21" s="204">
        <v>281</v>
      </c>
      <c r="C21" s="204">
        <v>7</v>
      </c>
      <c r="D21" s="204">
        <v>0</v>
      </c>
      <c r="E21" s="172">
        <f t="shared" si="0"/>
        <v>288</v>
      </c>
      <c r="F21" s="171"/>
      <c r="G21" s="171"/>
      <c r="H21" s="171"/>
      <c r="I21" s="171"/>
    </row>
    <row r="22" spans="1:9" s="8" customFormat="1" ht="14.45" customHeight="1">
      <c r="A22" s="160" t="s">
        <v>1702</v>
      </c>
      <c r="B22" s="204">
        <v>552</v>
      </c>
      <c r="C22" s="204">
        <v>4</v>
      </c>
      <c r="D22" s="204">
        <v>1</v>
      </c>
      <c r="E22" s="172">
        <f t="shared" si="0"/>
        <v>557</v>
      </c>
      <c r="F22" s="171"/>
      <c r="G22" s="171"/>
      <c r="H22" s="171"/>
      <c r="I22" s="171"/>
    </row>
    <row r="23" spans="1:9" s="8" customFormat="1" ht="14.45" customHeight="1">
      <c r="A23" s="160" t="s">
        <v>1703</v>
      </c>
      <c r="B23" s="204">
        <v>263</v>
      </c>
      <c r="C23" s="204">
        <v>2</v>
      </c>
      <c r="D23" s="204">
        <v>0</v>
      </c>
      <c r="E23" s="172">
        <f t="shared" si="0"/>
        <v>265</v>
      </c>
      <c r="F23" s="171"/>
      <c r="G23" s="171"/>
      <c r="H23" s="171"/>
      <c r="I23" s="171"/>
    </row>
    <row r="24" spans="1:9" s="8" customFormat="1" ht="14.45" customHeight="1">
      <c r="A24" s="160" t="s">
        <v>1704</v>
      </c>
      <c r="B24" s="204">
        <v>200</v>
      </c>
      <c r="C24" s="204">
        <v>4</v>
      </c>
      <c r="D24" s="204">
        <v>0</v>
      </c>
      <c r="E24" s="172">
        <f t="shared" si="0"/>
        <v>204</v>
      </c>
      <c r="F24" s="171"/>
      <c r="G24" s="171"/>
      <c r="H24" s="171"/>
      <c r="I24" s="171"/>
    </row>
    <row r="25" spans="1:9" s="8" customFormat="1" ht="14.45" customHeight="1">
      <c r="A25" s="160" t="s">
        <v>1705</v>
      </c>
      <c r="B25" s="204">
        <v>246</v>
      </c>
      <c r="C25" s="204">
        <v>3</v>
      </c>
      <c r="D25" s="204">
        <v>0</v>
      </c>
      <c r="E25" s="172">
        <f t="shared" si="0"/>
        <v>249</v>
      </c>
      <c r="F25" s="171"/>
      <c r="G25" s="171"/>
      <c r="H25" s="171"/>
      <c r="I25" s="171"/>
    </row>
    <row r="26" spans="1:9" s="8" customFormat="1" ht="14.45" customHeight="1">
      <c r="A26" s="160" t="s">
        <v>1706</v>
      </c>
      <c r="B26" s="204">
        <v>467</v>
      </c>
      <c r="C26" s="204">
        <v>6</v>
      </c>
      <c r="D26" s="204">
        <v>1</v>
      </c>
      <c r="E26" s="172">
        <f t="shared" si="0"/>
        <v>474</v>
      </c>
      <c r="F26" s="171"/>
      <c r="G26" s="171"/>
      <c r="H26" s="171"/>
      <c r="I26" s="171"/>
    </row>
    <row r="27" spans="1:9" ht="16.5" customHeight="1">
      <c r="A27" s="59"/>
      <c r="E27" s="172"/>
    </row>
    <row r="28" spans="1:9" ht="12.75" customHeight="1">
      <c r="A28" s="441" t="s">
        <v>19</v>
      </c>
      <c r="B28" s="441">
        <v>0</v>
      </c>
      <c r="C28" s="441">
        <v>0</v>
      </c>
      <c r="D28" s="441"/>
      <c r="E28" s="441"/>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zoomScaleNormal="100" workbookViewId="0">
      <pane ySplit="1" topLeftCell="A2" activePane="bottomLeft" state="frozen"/>
      <selection activeCell="L26" sqref="L26"/>
      <selection pane="bottomLeft" activeCell="A6" sqref="A6"/>
    </sheetView>
  </sheetViews>
  <sheetFormatPr baseColWidth="10" defaultColWidth="11.42578125" defaultRowHeight="24.75" customHeight="1"/>
  <cols>
    <col min="1" max="1" width="94.85546875" style="177" bestFit="1" customWidth="1"/>
    <col min="2" max="2" width="10.5703125" style="177" customWidth="1"/>
    <col min="3" max="5" width="9.7109375" style="177" customWidth="1"/>
    <col min="6" max="6" width="15.140625" style="177" customWidth="1"/>
    <col min="7" max="9" width="11.42578125" style="177"/>
    <col min="10" max="10" width="2.140625" style="177" customWidth="1"/>
    <col min="11" max="16384" width="11.42578125" style="177"/>
  </cols>
  <sheetData>
    <row r="1" spans="1:10" s="2" customFormat="1" ht="15.75" customHeight="1">
      <c r="A1" s="413" t="s">
        <v>32</v>
      </c>
      <c r="B1" s="424"/>
      <c r="C1" s="424"/>
      <c r="D1" s="36"/>
      <c r="E1" s="36"/>
      <c r="F1" s="280" t="s">
        <v>99</v>
      </c>
    </row>
    <row r="2" spans="1:10" s="185" customFormat="1" ht="5.25" customHeight="1">
      <c r="A2" s="186"/>
      <c r="B2" s="184"/>
      <c r="C2" s="184"/>
      <c r="D2" s="184"/>
      <c r="E2" s="184"/>
    </row>
    <row r="3" spans="1:10" s="207" customFormat="1" ht="15" customHeight="1">
      <c r="A3" s="187" t="s">
        <v>92</v>
      </c>
      <c r="B3" s="187"/>
      <c r="C3" s="187"/>
      <c r="D3" s="187"/>
      <c r="E3" s="187"/>
    </row>
    <row r="4" spans="1:10" s="207" customFormat="1" ht="15" customHeight="1">
      <c r="A4" s="190" t="s">
        <v>12</v>
      </c>
      <c r="B4" s="191"/>
      <c r="C4" s="191"/>
      <c r="D4" s="191"/>
      <c r="E4" s="191"/>
      <c r="F4" s="208"/>
    </row>
    <row r="5" spans="1:10" s="209" customFormat="1" ht="6" customHeight="1">
      <c r="A5" s="194"/>
      <c r="B5" s="195"/>
      <c r="C5" s="195"/>
      <c r="D5" s="195"/>
      <c r="E5" s="195"/>
    </row>
    <row r="6" spans="1:10" s="199" customFormat="1" ht="15" customHeight="1" thickBot="1">
      <c r="A6" s="282" t="s">
        <v>1966</v>
      </c>
      <c r="B6" s="198"/>
      <c r="C6" s="198"/>
    </row>
    <row r="7" spans="1:10" s="207" customFormat="1" ht="21.75" customHeight="1">
      <c r="A7" s="210"/>
      <c r="B7" s="438"/>
      <c r="C7" s="438"/>
      <c r="D7" s="438"/>
      <c r="E7" s="200"/>
    </row>
    <row r="8" spans="1:10" s="207" customFormat="1" ht="21.75" customHeight="1">
      <c r="A8" s="211"/>
      <c r="B8" s="201" t="s">
        <v>34</v>
      </c>
      <c r="C8" s="201" t="s">
        <v>35</v>
      </c>
      <c r="D8" s="201" t="s">
        <v>36</v>
      </c>
      <c r="E8" s="201" t="s">
        <v>37</v>
      </c>
    </row>
    <row r="9" spans="1:10" s="199" customFormat="1" ht="26.25" customHeight="1">
      <c r="A9" s="212" t="s">
        <v>37</v>
      </c>
      <c r="B9" s="213">
        <f>SUM(B10:B25)</f>
        <v>272</v>
      </c>
      <c r="C9" s="213">
        <f>SUM(C10:C25)</f>
        <v>6</v>
      </c>
      <c r="D9" s="213">
        <f>SUM(D10:D25)</f>
        <v>0</v>
      </c>
      <c r="E9" s="213">
        <f>SUM(B9:D9)</f>
        <v>278</v>
      </c>
      <c r="F9" s="214"/>
    </row>
    <row r="10" spans="1:10" s="199" customFormat="1" ht="12">
      <c r="A10" s="215" t="s">
        <v>1691</v>
      </c>
      <c r="B10" s="216">
        <v>3</v>
      </c>
      <c r="C10" s="216">
        <v>0</v>
      </c>
      <c r="D10" s="216">
        <v>0</v>
      </c>
      <c r="E10" s="217">
        <f t="shared" ref="E10:E25" si="0">SUM(B10:D10)</f>
        <v>3</v>
      </c>
      <c r="F10" s="214"/>
    </row>
    <row r="11" spans="1:10" s="199" customFormat="1" ht="15.6" customHeight="1">
      <c r="A11" s="215" t="s">
        <v>1692</v>
      </c>
      <c r="B11" s="216">
        <v>24</v>
      </c>
      <c r="C11" s="216">
        <v>1</v>
      </c>
      <c r="D11" s="216">
        <v>0</v>
      </c>
      <c r="E11" s="217">
        <f t="shared" si="0"/>
        <v>25</v>
      </c>
      <c r="F11" s="176"/>
      <c r="G11" s="176"/>
      <c r="H11" s="176"/>
      <c r="I11" s="176"/>
    </row>
    <row r="12" spans="1:10" s="199" customFormat="1" ht="15.6" customHeight="1">
      <c r="A12" s="215" t="s">
        <v>1693</v>
      </c>
      <c r="B12" s="216">
        <v>8</v>
      </c>
      <c r="C12" s="216">
        <v>0</v>
      </c>
      <c r="D12" s="216">
        <v>0</v>
      </c>
      <c r="E12" s="217">
        <f t="shared" si="0"/>
        <v>8</v>
      </c>
      <c r="F12" s="176"/>
      <c r="G12" s="176"/>
      <c r="H12" s="176"/>
      <c r="I12" s="176"/>
      <c r="J12" s="176"/>
    </row>
    <row r="13" spans="1:10" s="199" customFormat="1" ht="15.6" customHeight="1">
      <c r="A13" s="215" t="s">
        <v>1694</v>
      </c>
      <c r="B13" s="216">
        <v>13</v>
      </c>
      <c r="C13" s="216">
        <v>0</v>
      </c>
      <c r="D13" s="216">
        <v>0</v>
      </c>
      <c r="E13" s="217">
        <f t="shared" si="0"/>
        <v>13</v>
      </c>
      <c r="F13" s="176"/>
      <c r="G13" s="176"/>
      <c r="H13" s="176"/>
      <c r="I13" s="176"/>
      <c r="J13" s="176"/>
    </row>
    <row r="14" spans="1:10" s="199" customFormat="1" ht="15.6" customHeight="1">
      <c r="A14" s="215" t="s">
        <v>1695</v>
      </c>
      <c r="B14" s="216">
        <v>18</v>
      </c>
      <c r="C14" s="216">
        <v>1</v>
      </c>
      <c r="D14" s="216">
        <v>0</v>
      </c>
      <c r="E14" s="217">
        <f t="shared" si="0"/>
        <v>19</v>
      </c>
      <c r="F14" s="176"/>
      <c r="G14" s="176"/>
      <c r="H14" s="176"/>
      <c r="I14" s="176"/>
      <c r="J14" s="176"/>
    </row>
    <row r="15" spans="1:10" s="199" customFormat="1" ht="15.6" customHeight="1">
      <c r="A15" s="215" t="s">
        <v>1696</v>
      </c>
      <c r="B15" s="216">
        <v>10</v>
      </c>
      <c r="C15" s="216">
        <v>0</v>
      </c>
      <c r="D15" s="216">
        <v>0</v>
      </c>
      <c r="E15" s="217">
        <f t="shared" si="0"/>
        <v>10</v>
      </c>
      <c r="F15" s="176"/>
      <c r="G15" s="176"/>
      <c r="H15" s="176"/>
      <c r="I15" s="176"/>
      <c r="J15" s="176"/>
    </row>
    <row r="16" spans="1:10" s="199" customFormat="1" ht="15.6" customHeight="1">
      <c r="A16" s="215" t="s">
        <v>1697</v>
      </c>
      <c r="B16" s="216">
        <v>43</v>
      </c>
      <c r="C16" s="216">
        <v>1</v>
      </c>
      <c r="D16" s="216">
        <v>0</v>
      </c>
      <c r="E16" s="217">
        <f t="shared" si="0"/>
        <v>44</v>
      </c>
      <c r="F16" s="176"/>
      <c r="G16" s="176"/>
      <c r="H16" s="176"/>
      <c r="I16" s="176"/>
      <c r="J16" s="176"/>
    </row>
    <row r="17" spans="1:10" s="199" customFormat="1" ht="15.6" customHeight="1">
      <c r="A17" s="215" t="s">
        <v>1698</v>
      </c>
      <c r="B17" s="216">
        <v>27</v>
      </c>
      <c r="C17" s="216">
        <v>1</v>
      </c>
      <c r="D17" s="216">
        <v>0</v>
      </c>
      <c r="E17" s="217">
        <f t="shared" si="0"/>
        <v>28</v>
      </c>
      <c r="F17" s="176"/>
      <c r="G17" s="176"/>
      <c r="H17" s="176"/>
      <c r="I17" s="176"/>
      <c r="J17" s="176"/>
    </row>
    <row r="18" spans="1:10" s="199" customFormat="1" ht="15.6" customHeight="1">
      <c r="A18" s="215" t="s">
        <v>1699</v>
      </c>
      <c r="B18" s="216">
        <v>5</v>
      </c>
      <c r="C18" s="216">
        <v>0</v>
      </c>
      <c r="D18" s="216">
        <v>0</v>
      </c>
      <c r="E18" s="217">
        <f t="shared" si="0"/>
        <v>5</v>
      </c>
      <c r="F18" s="176"/>
      <c r="G18" s="176"/>
      <c r="H18" s="176"/>
      <c r="I18" s="176"/>
      <c r="J18" s="176"/>
    </row>
    <row r="19" spans="1:10" s="199" customFormat="1" ht="15.6" customHeight="1">
      <c r="A19" s="215" t="s">
        <v>1700</v>
      </c>
      <c r="B19" s="216">
        <v>3</v>
      </c>
      <c r="C19" s="216">
        <v>0</v>
      </c>
      <c r="D19" s="216">
        <v>0</v>
      </c>
      <c r="E19" s="217">
        <f t="shared" si="0"/>
        <v>3</v>
      </c>
      <c r="F19" s="176"/>
      <c r="G19" s="176"/>
      <c r="H19" s="176"/>
      <c r="I19" s="176"/>
      <c r="J19" s="176"/>
    </row>
    <row r="20" spans="1:10" s="199" customFormat="1" ht="15.6" customHeight="1">
      <c r="A20" s="215" t="s">
        <v>1701</v>
      </c>
      <c r="B20" s="216">
        <v>8</v>
      </c>
      <c r="C20" s="216">
        <v>1</v>
      </c>
      <c r="D20" s="216">
        <v>0</v>
      </c>
      <c r="E20" s="217">
        <f t="shared" si="0"/>
        <v>9</v>
      </c>
      <c r="F20" s="176"/>
      <c r="G20" s="176"/>
      <c r="H20" s="176"/>
      <c r="I20" s="176"/>
      <c r="J20" s="176"/>
    </row>
    <row r="21" spans="1:10" s="199" customFormat="1" ht="15.6" customHeight="1">
      <c r="A21" s="215" t="s">
        <v>1702</v>
      </c>
      <c r="B21" s="216">
        <v>30</v>
      </c>
      <c r="C21" s="216">
        <v>0</v>
      </c>
      <c r="D21" s="216">
        <v>0</v>
      </c>
      <c r="E21" s="217">
        <f t="shared" si="0"/>
        <v>30</v>
      </c>
      <c r="F21" s="176"/>
      <c r="G21" s="176"/>
      <c r="H21" s="176"/>
      <c r="I21" s="176"/>
      <c r="J21" s="176"/>
    </row>
    <row r="22" spans="1:10" s="199" customFormat="1" ht="15.6" customHeight="1">
      <c r="A22" s="215" t="s">
        <v>1703</v>
      </c>
      <c r="B22" s="216">
        <v>18</v>
      </c>
      <c r="C22" s="216">
        <v>0</v>
      </c>
      <c r="D22" s="216">
        <v>0</v>
      </c>
      <c r="E22" s="217">
        <f t="shared" si="0"/>
        <v>18</v>
      </c>
      <c r="F22" s="176"/>
      <c r="G22" s="176"/>
      <c r="H22" s="176"/>
      <c r="I22" s="176"/>
      <c r="J22" s="176"/>
    </row>
    <row r="23" spans="1:10" s="199" customFormat="1" ht="15.6" customHeight="1">
      <c r="A23" s="215" t="s">
        <v>1704</v>
      </c>
      <c r="B23" s="216">
        <v>12</v>
      </c>
      <c r="C23" s="216">
        <v>0</v>
      </c>
      <c r="D23" s="216">
        <v>0</v>
      </c>
      <c r="E23" s="217">
        <f t="shared" si="0"/>
        <v>12</v>
      </c>
      <c r="F23" s="176"/>
      <c r="G23" s="176"/>
      <c r="H23" s="176"/>
      <c r="I23" s="176"/>
      <c r="J23" s="176"/>
    </row>
    <row r="24" spans="1:10" s="199" customFormat="1" ht="15.6" customHeight="1">
      <c r="A24" s="215" t="s">
        <v>1705</v>
      </c>
      <c r="B24" s="216">
        <v>26</v>
      </c>
      <c r="C24" s="216">
        <v>1</v>
      </c>
      <c r="D24" s="216">
        <v>0</v>
      </c>
      <c r="E24" s="217">
        <f t="shared" si="0"/>
        <v>27</v>
      </c>
      <c r="F24" s="176"/>
      <c r="G24" s="176"/>
      <c r="H24" s="176"/>
      <c r="I24" s="176"/>
      <c r="J24" s="176"/>
    </row>
    <row r="25" spans="1:10" s="199" customFormat="1" ht="15.75" customHeight="1">
      <c r="A25" s="215" t="s">
        <v>1706</v>
      </c>
      <c r="B25" s="216">
        <v>24</v>
      </c>
      <c r="C25" s="216">
        <v>0</v>
      </c>
      <c r="D25" s="216">
        <v>0</v>
      </c>
      <c r="E25" s="217">
        <f t="shared" si="0"/>
        <v>24</v>
      </c>
      <c r="F25" s="176"/>
      <c r="G25" s="176"/>
      <c r="H25" s="176"/>
      <c r="I25" s="176"/>
      <c r="J25" s="176"/>
    </row>
    <row r="26" spans="1:10" s="199" customFormat="1" ht="15.75" customHeight="1">
      <c r="A26" s="215"/>
      <c r="B26" s="216"/>
      <c r="C26" s="216"/>
      <c r="D26" s="216"/>
      <c r="E26" s="217"/>
      <c r="F26" s="176"/>
      <c r="G26" s="176"/>
      <c r="H26" s="176"/>
      <c r="I26" s="176"/>
      <c r="J26" s="176"/>
    </row>
    <row r="27" spans="1:10" ht="30" customHeight="1">
      <c r="A27" s="435" t="s">
        <v>19</v>
      </c>
      <c r="B27" s="435">
        <v>0</v>
      </c>
      <c r="C27" s="435">
        <v>0</v>
      </c>
      <c r="D27" s="435"/>
      <c r="E27" s="435"/>
    </row>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6"/>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126.140625" style="11" bestFit="1" customWidth="1"/>
    <col min="2" max="2" width="10.7109375" style="11" customWidth="1"/>
    <col min="3" max="5" width="9.7109375" style="11" customWidth="1"/>
    <col min="6" max="6" width="15" style="176" customWidth="1"/>
    <col min="7" max="10" width="11.42578125" style="176"/>
    <col min="11" max="16384" width="11.42578125" style="11"/>
  </cols>
  <sheetData>
    <row r="1" spans="1:10" s="2" customFormat="1" ht="15.75" customHeight="1">
      <c r="A1" s="413" t="s">
        <v>32</v>
      </c>
      <c r="B1" s="424"/>
      <c r="C1" s="424"/>
      <c r="D1" s="37"/>
      <c r="E1" s="37"/>
      <c r="F1" s="280" t="s">
        <v>99</v>
      </c>
    </row>
    <row r="2" spans="1:10" s="2" customFormat="1" ht="5.25" customHeight="1">
      <c r="A2" s="1"/>
      <c r="B2" s="1"/>
      <c r="C2" s="1"/>
      <c r="D2" s="1"/>
      <c r="E2" s="1"/>
    </row>
    <row r="3" spans="1:10" s="62" customFormat="1" ht="15" customHeight="1">
      <c r="A3" s="40" t="s">
        <v>84</v>
      </c>
      <c r="B3" s="40"/>
      <c r="C3" s="40"/>
      <c r="D3" s="40"/>
      <c r="E3" s="40"/>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0" t="s">
        <v>1966</v>
      </c>
      <c r="B6" s="431"/>
      <c r="C6" s="9"/>
      <c r="D6" s="9"/>
      <c r="E6" s="9"/>
    </row>
    <row r="7" spans="1:10" s="62" customFormat="1" ht="21.75" customHeight="1">
      <c r="A7" s="418"/>
      <c r="B7" s="420"/>
      <c r="C7" s="420"/>
      <c r="D7" s="420"/>
      <c r="E7" s="279"/>
    </row>
    <row r="8" spans="1:10" s="62" customFormat="1" ht="21.75" customHeight="1">
      <c r="A8" s="419"/>
      <c r="B8" s="42" t="s">
        <v>34</v>
      </c>
      <c r="C8" s="42" t="s">
        <v>35</v>
      </c>
      <c r="D8" s="42" t="s">
        <v>36</v>
      </c>
      <c r="E8" s="42" t="s">
        <v>37</v>
      </c>
    </row>
    <row r="9" spans="1:10" s="8" customFormat="1" ht="21" customHeight="1">
      <c r="A9" s="51" t="s">
        <v>37</v>
      </c>
      <c r="B9" s="206">
        <f>SUM(B12:B14)</f>
        <v>2890</v>
      </c>
      <c r="C9" s="206">
        <f>SUM(C12:C14)</f>
        <v>30</v>
      </c>
      <c r="D9" s="206">
        <f>SUM(D12:D14)</f>
        <v>3</v>
      </c>
      <c r="E9" s="206">
        <f>SUM(B9:D9)</f>
        <v>2923</v>
      </c>
      <c r="F9" s="10"/>
    </row>
    <row r="10" spans="1:10" s="8" customFormat="1" ht="9" customHeight="1">
      <c r="A10" s="51"/>
      <c r="B10" s="206"/>
      <c r="C10" s="206"/>
      <c r="D10" s="206"/>
      <c r="E10" s="206"/>
      <c r="F10" s="10"/>
    </row>
    <row r="11" spans="1:10" s="8" customFormat="1" ht="12" customHeight="1">
      <c r="A11" s="51" t="s">
        <v>0</v>
      </c>
      <c r="B11" s="224"/>
      <c r="C11" s="224"/>
      <c r="D11" s="224"/>
      <c r="E11" s="224"/>
    </row>
    <row r="12" spans="1:10" s="8" customFormat="1" ht="12" customHeight="1">
      <c r="A12" s="57" t="s">
        <v>1459</v>
      </c>
      <c r="B12" s="224">
        <v>2577</v>
      </c>
      <c r="C12" s="224">
        <v>21</v>
      </c>
      <c r="D12" s="224">
        <v>2</v>
      </c>
      <c r="E12" s="206">
        <f>SUM(B12:D12)</f>
        <v>2600</v>
      </c>
      <c r="F12" s="176"/>
      <c r="G12" s="176"/>
      <c r="H12" s="176"/>
      <c r="I12" s="176"/>
      <c r="J12" s="176"/>
    </row>
    <row r="13" spans="1:10" s="8" customFormat="1" ht="12" customHeight="1">
      <c r="A13" s="57" t="s">
        <v>1460</v>
      </c>
      <c r="B13" s="224">
        <v>168</v>
      </c>
      <c r="C13" s="224">
        <v>2</v>
      </c>
      <c r="D13" s="224">
        <v>0</v>
      </c>
      <c r="E13" s="206">
        <f>SUM(B13:D13)</f>
        <v>170</v>
      </c>
      <c r="F13" s="176"/>
      <c r="G13" s="176"/>
      <c r="H13" s="176"/>
      <c r="I13" s="176"/>
      <c r="J13" s="176"/>
    </row>
    <row r="14" spans="1:10" s="8" customFormat="1" ht="12" customHeight="1">
      <c r="A14" s="57" t="s">
        <v>1461</v>
      </c>
      <c r="B14" s="224">
        <v>145</v>
      </c>
      <c r="C14" s="224">
        <v>7</v>
      </c>
      <c r="D14" s="224">
        <v>1</v>
      </c>
      <c r="E14" s="206">
        <f>SUM(B14:D14)</f>
        <v>153</v>
      </c>
      <c r="F14" s="176"/>
      <c r="G14" s="176"/>
      <c r="H14" s="176"/>
      <c r="I14" s="176"/>
      <c r="J14" s="176"/>
    </row>
    <row r="15" spans="1:10" s="8" customFormat="1" ht="12.75">
      <c r="A15" s="57"/>
      <c r="B15" s="224"/>
      <c r="C15" s="224"/>
      <c r="D15" s="224"/>
      <c r="E15" s="206"/>
      <c r="F15" s="176"/>
      <c r="G15" s="176"/>
      <c r="H15" s="176"/>
      <c r="I15" s="176"/>
      <c r="J15" s="176"/>
    </row>
    <row r="16" spans="1:10" s="8" customFormat="1" ht="12" customHeight="1">
      <c r="A16" s="51" t="s">
        <v>1</v>
      </c>
      <c r="B16" s="224"/>
      <c r="C16" s="224"/>
      <c r="D16" s="224"/>
      <c r="E16" s="206"/>
      <c r="F16" s="176"/>
      <c r="G16" s="176"/>
      <c r="H16" s="176"/>
      <c r="I16" s="176"/>
      <c r="J16" s="176"/>
    </row>
    <row r="17" spans="1:10" s="8" customFormat="1" ht="12" customHeight="1">
      <c r="A17" s="51"/>
      <c r="B17" s="224">
        <v>1</v>
      </c>
      <c r="C17" s="224">
        <v>0</v>
      </c>
      <c r="D17" s="224">
        <v>0</v>
      </c>
      <c r="E17" s="206">
        <f>SUM(B17:D17)</f>
        <v>1</v>
      </c>
      <c r="F17" s="176"/>
      <c r="G17" s="176"/>
      <c r="H17" s="176"/>
      <c r="I17" s="176"/>
      <c r="J17" s="176"/>
    </row>
    <row r="18" spans="1:10" s="80" customFormat="1" ht="12" customHeight="1">
      <c r="A18" s="76" t="s">
        <v>1707</v>
      </c>
      <c r="B18" s="224">
        <v>9</v>
      </c>
      <c r="C18" s="224">
        <v>0</v>
      </c>
      <c r="D18" s="224">
        <v>0</v>
      </c>
      <c r="E18" s="206">
        <f t="shared" ref="E18:E50" si="0">SUM(B18:D18)</f>
        <v>9</v>
      </c>
      <c r="F18" s="176"/>
      <c r="G18" s="264"/>
      <c r="H18" s="176"/>
      <c r="I18" s="176"/>
      <c r="J18" s="176"/>
    </row>
    <row r="19" spans="1:10" s="80" customFormat="1" ht="12" customHeight="1">
      <c r="A19" s="76" t="s">
        <v>1708</v>
      </c>
      <c r="B19" s="224">
        <v>1019</v>
      </c>
      <c r="C19" s="224">
        <v>5</v>
      </c>
      <c r="D19" s="224">
        <v>1</v>
      </c>
      <c r="E19" s="206">
        <f t="shared" si="0"/>
        <v>1025</v>
      </c>
      <c r="F19" s="176"/>
      <c r="G19" s="264"/>
      <c r="H19" s="176"/>
      <c r="I19" s="176"/>
      <c r="J19" s="176"/>
    </row>
    <row r="20" spans="1:10" s="80" customFormat="1" ht="12" customHeight="1">
      <c r="A20" s="76" t="s">
        <v>1709</v>
      </c>
      <c r="B20" s="224">
        <v>84</v>
      </c>
      <c r="C20" s="224">
        <v>3</v>
      </c>
      <c r="D20" s="224">
        <v>0</v>
      </c>
      <c r="E20" s="206">
        <f t="shared" si="0"/>
        <v>87</v>
      </c>
      <c r="F20" s="176"/>
      <c r="G20" s="264"/>
      <c r="H20" s="176"/>
      <c r="I20" s="176"/>
      <c r="J20" s="176"/>
    </row>
    <row r="21" spans="1:10" s="80" customFormat="1" ht="12" customHeight="1">
      <c r="A21" s="76" t="s">
        <v>1710</v>
      </c>
      <c r="B21" s="225">
        <v>243</v>
      </c>
      <c r="C21" s="224">
        <v>3</v>
      </c>
      <c r="D21" s="224">
        <v>0</v>
      </c>
      <c r="E21" s="206">
        <f t="shared" si="0"/>
        <v>246</v>
      </c>
      <c r="F21" s="176"/>
      <c r="G21" s="264"/>
      <c r="H21" s="176"/>
      <c r="I21" s="176"/>
      <c r="J21" s="176"/>
    </row>
    <row r="22" spans="1:10" s="80" customFormat="1" ht="12" customHeight="1">
      <c r="A22" s="76" t="s">
        <v>1711</v>
      </c>
      <c r="B22" s="224">
        <v>42</v>
      </c>
      <c r="C22" s="224">
        <v>2</v>
      </c>
      <c r="D22" s="224">
        <v>0</v>
      </c>
      <c r="E22" s="206">
        <f t="shared" si="0"/>
        <v>44</v>
      </c>
      <c r="F22" s="176"/>
      <c r="G22" s="264"/>
      <c r="H22" s="176"/>
      <c r="I22" s="176"/>
      <c r="J22" s="176"/>
    </row>
    <row r="23" spans="1:10" s="80" customFormat="1" ht="12" customHeight="1">
      <c r="A23" s="76" t="s">
        <v>1720</v>
      </c>
      <c r="B23" s="224">
        <v>169</v>
      </c>
      <c r="C23" s="224">
        <v>5</v>
      </c>
      <c r="D23" s="224">
        <v>0</v>
      </c>
      <c r="E23" s="206">
        <f t="shared" si="0"/>
        <v>174</v>
      </c>
      <c r="F23" s="176"/>
      <c r="G23" s="264"/>
      <c r="H23" s="176"/>
      <c r="I23" s="176"/>
      <c r="J23" s="176"/>
    </row>
    <row r="24" spans="1:10" s="80" customFormat="1" ht="12" customHeight="1">
      <c r="A24" s="76" t="s">
        <v>1721</v>
      </c>
      <c r="B24" s="224">
        <v>63</v>
      </c>
      <c r="C24" s="224">
        <v>1</v>
      </c>
      <c r="D24" s="224">
        <v>1</v>
      </c>
      <c r="E24" s="206">
        <f>SUM(B24:D24)</f>
        <v>65</v>
      </c>
      <c r="F24" s="176"/>
      <c r="G24" s="264"/>
      <c r="H24" s="176"/>
      <c r="I24" s="176"/>
      <c r="J24" s="176"/>
    </row>
    <row r="25" spans="1:10" s="80" customFormat="1" ht="12.75">
      <c r="A25" s="76" t="s">
        <v>1722</v>
      </c>
      <c r="B25" s="224">
        <v>13</v>
      </c>
      <c r="C25" s="224">
        <v>0</v>
      </c>
      <c r="D25" s="224">
        <v>0</v>
      </c>
      <c r="E25" s="206">
        <f t="shared" si="0"/>
        <v>13</v>
      </c>
      <c r="F25" s="176"/>
      <c r="G25" s="264"/>
      <c r="H25" s="176"/>
      <c r="I25" s="176"/>
      <c r="J25" s="176"/>
    </row>
    <row r="26" spans="1:10" s="80" customFormat="1" ht="12" customHeight="1">
      <c r="A26" s="76" t="s">
        <v>1723</v>
      </c>
      <c r="B26" s="224">
        <v>20</v>
      </c>
      <c r="C26" s="224">
        <v>0</v>
      </c>
      <c r="D26" s="224">
        <v>0</v>
      </c>
      <c r="E26" s="206">
        <f t="shared" si="0"/>
        <v>20</v>
      </c>
      <c r="F26" s="176"/>
      <c r="G26" s="264"/>
      <c r="H26" s="176"/>
      <c r="I26" s="176"/>
      <c r="J26" s="176"/>
    </row>
    <row r="27" spans="1:10" s="80" customFormat="1" ht="12" customHeight="1">
      <c r="A27" s="76" t="s">
        <v>1724</v>
      </c>
      <c r="B27" s="224">
        <v>17</v>
      </c>
      <c r="C27" s="224">
        <v>1</v>
      </c>
      <c r="D27" s="224">
        <v>0</v>
      </c>
      <c r="E27" s="206">
        <f t="shared" si="0"/>
        <v>18</v>
      </c>
      <c r="F27" s="176"/>
      <c r="G27" s="264"/>
      <c r="H27" s="176"/>
      <c r="I27" s="176"/>
      <c r="J27" s="176"/>
    </row>
    <row r="28" spans="1:10" s="80" customFormat="1" ht="12" customHeight="1">
      <c r="A28" s="76" t="s">
        <v>1725</v>
      </c>
      <c r="B28" s="224">
        <v>52</v>
      </c>
      <c r="C28" s="224">
        <v>2</v>
      </c>
      <c r="D28" s="224">
        <v>0</v>
      </c>
      <c r="E28" s="206">
        <f t="shared" si="0"/>
        <v>54</v>
      </c>
      <c r="F28" s="176"/>
      <c r="G28" s="264"/>
      <c r="H28" s="176"/>
      <c r="I28" s="176"/>
      <c r="J28" s="176"/>
    </row>
    <row r="29" spans="1:10" s="80" customFormat="1" ht="12" customHeight="1">
      <c r="A29" s="76" t="s">
        <v>1726</v>
      </c>
      <c r="B29" s="224">
        <v>28</v>
      </c>
      <c r="C29" s="224">
        <v>0</v>
      </c>
      <c r="D29" s="224">
        <v>0</v>
      </c>
      <c r="E29" s="206">
        <f t="shared" si="0"/>
        <v>28</v>
      </c>
      <c r="F29" s="176"/>
      <c r="G29" s="264"/>
      <c r="H29" s="176"/>
      <c r="I29" s="176"/>
      <c r="J29" s="176"/>
    </row>
    <row r="30" spans="1:10" s="80" customFormat="1" ht="12" customHeight="1">
      <c r="A30" s="76" t="s">
        <v>1727</v>
      </c>
      <c r="B30" s="225">
        <v>19</v>
      </c>
      <c r="C30" s="224">
        <v>0</v>
      </c>
      <c r="D30" s="224">
        <v>0</v>
      </c>
      <c r="E30" s="206">
        <f t="shared" si="0"/>
        <v>19</v>
      </c>
      <c r="F30" s="176"/>
      <c r="G30" s="264"/>
      <c r="H30" s="176"/>
      <c r="I30" s="176"/>
      <c r="J30" s="176"/>
    </row>
    <row r="31" spans="1:10" s="15" customFormat="1" ht="12" customHeight="1">
      <c r="A31" s="76" t="s">
        <v>1728</v>
      </c>
      <c r="B31" s="224">
        <v>23</v>
      </c>
      <c r="C31" s="224">
        <v>0</v>
      </c>
      <c r="D31" s="224">
        <v>0</v>
      </c>
      <c r="E31" s="206">
        <f t="shared" si="0"/>
        <v>23</v>
      </c>
      <c r="F31" s="176"/>
      <c r="G31" s="264"/>
      <c r="H31" s="176"/>
      <c r="I31" s="176"/>
      <c r="J31" s="176"/>
    </row>
    <row r="32" spans="1:10" s="15" customFormat="1" ht="12" customHeight="1">
      <c r="A32" s="76" t="s">
        <v>1729</v>
      </c>
      <c r="B32" s="224">
        <v>21</v>
      </c>
      <c r="C32" s="224">
        <v>0</v>
      </c>
      <c r="D32" s="224">
        <v>0</v>
      </c>
      <c r="E32" s="206">
        <f t="shared" si="0"/>
        <v>21</v>
      </c>
      <c r="F32" s="176"/>
      <c r="G32" s="264"/>
      <c r="H32" s="176"/>
      <c r="I32" s="176"/>
      <c r="J32" s="176"/>
    </row>
    <row r="33" spans="1:10" s="15" customFormat="1" ht="12" customHeight="1">
      <c r="A33" s="76" t="s">
        <v>1712</v>
      </c>
      <c r="B33" s="224">
        <v>35</v>
      </c>
      <c r="C33" s="224">
        <v>1</v>
      </c>
      <c r="D33" s="224">
        <v>0</v>
      </c>
      <c r="E33" s="206">
        <f t="shared" si="0"/>
        <v>36</v>
      </c>
      <c r="F33" s="176"/>
      <c r="G33" s="264"/>
      <c r="H33" s="176"/>
      <c r="I33" s="176"/>
      <c r="J33" s="176"/>
    </row>
    <row r="34" spans="1:10" s="15" customFormat="1" ht="12" customHeight="1">
      <c r="A34" s="76" t="s">
        <v>1730</v>
      </c>
      <c r="B34" s="224">
        <v>54</v>
      </c>
      <c r="C34" s="224">
        <v>0</v>
      </c>
      <c r="D34" s="224">
        <v>0</v>
      </c>
      <c r="E34" s="206">
        <f t="shared" si="0"/>
        <v>54</v>
      </c>
      <c r="F34" s="176"/>
      <c r="G34" s="264"/>
      <c r="H34" s="176"/>
      <c r="I34" s="176"/>
      <c r="J34" s="176"/>
    </row>
    <row r="35" spans="1:10" s="15" customFormat="1" ht="12" customHeight="1">
      <c r="A35" s="76" t="s">
        <v>1713</v>
      </c>
      <c r="B35" s="224">
        <v>129</v>
      </c>
      <c r="C35" s="224">
        <v>1</v>
      </c>
      <c r="D35" s="224">
        <v>0</v>
      </c>
      <c r="E35" s="206">
        <f t="shared" si="0"/>
        <v>130</v>
      </c>
      <c r="F35" s="176"/>
      <c r="G35" s="264"/>
      <c r="H35" s="176"/>
      <c r="I35" s="176"/>
      <c r="J35" s="176"/>
    </row>
    <row r="36" spans="1:10" s="15" customFormat="1" ht="12" customHeight="1">
      <c r="A36" s="76" t="s">
        <v>1714</v>
      </c>
      <c r="B36" s="224">
        <v>156</v>
      </c>
      <c r="C36" s="224">
        <v>0</v>
      </c>
      <c r="D36" s="224">
        <v>1</v>
      </c>
      <c r="E36" s="206">
        <f t="shared" si="0"/>
        <v>157</v>
      </c>
      <c r="F36" s="176"/>
      <c r="G36" s="264"/>
      <c r="H36" s="176"/>
      <c r="I36" s="176"/>
      <c r="J36" s="176"/>
    </row>
    <row r="37" spans="1:10" s="15" customFormat="1" ht="12" customHeight="1">
      <c r="A37" s="76" t="s">
        <v>1731</v>
      </c>
      <c r="B37" s="224">
        <v>27</v>
      </c>
      <c r="C37" s="224">
        <v>0</v>
      </c>
      <c r="D37" s="224">
        <v>0</v>
      </c>
      <c r="E37" s="206">
        <f t="shared" si="0"/>
        <v>27</v>
      </c>
      <c r="F37" s="176"/>
      <c r="G37" s="264"/>
      <c r="H37" s="176"/>
      <c r="I37" s="176"/>
      <c r="J37" s="176"/>
    </row>
    <row r="38" spans="1:10" s="15" customFormat="1" ht="12" customHeight="1">
      <c r="A38" s="76" t="s">
        <v>1715</v>
      </c>
      <c r="B38" s="224">
        <v>182</v>
      </c>
      <c r="C38" s="224">
        <v>0</v>
      </c>
      <c r="D38" s="224">
        <v>0</v>
      </c>
      <c r="E38" s="206">
        <f t="shared" si="0"/>
        <v>182</v>
      </c>
      <c r="F38" s="176"/>
      <c r="G38" s="264"/>
      <c r="H38" s="176"/>
      <c r="I38" s="176"/>
      <c r="J38" s="176"/>
    </row>
    <row r="39" spans="1:10" s="15" customFormat="1" ht="12" customHeight="1">
      <c r="A39" s="76" t="s">
        <v>1732</v>
      </c>
      <c r="B39" s="224">
        <v>11</v>
      </c>
      <c r="C39" s="224">
        <v>0</v>
      </c>
      <c r="D39" s="224">
        <v>0</v>
      </c>
      <c r="E39" s="206">
        <f t="shared" si="0"/>
        <v>11</v>
      </c>
      <c r="F39" s="176"/>
      <c r="G39" s="264"/>
      <c r="H39" s="176"/>
      <c r="I39" s="176"/>
      <c r="J39" s="176"/>
    </row>
    <row r="40" spans="1:10" s="15" customFormat="1" ht="12" customHeight="1">
      <c r="A40" s="76" t="s">
        <v>1716</v>
      </c>
      <c r="B40" s="224">
        <v>167</v>
      </c>
      <c r="C40" s="224">
        <v>2</v>
      </c>
      <c r="D40" s="224">
        <v>0</v>
      </c>
      <c r="E40" s="206">
        <f t="shared" si="0"/>
        <v>169</v>
      </c>
      <c r="F40" s="176"/>
      <c r="G40" s="264"/>
      <c r="H40" s="176"/>
      <c r="I40" s="176"/>
      <c r="J40" s="176"/>
    </row>
    <row r="41" spans="1:10" s="15" customFormat="1" ht="12" customHeight="1">
      <c r="A41" s="76" t="s">
        <v>1717</v>
      </c>
      <c r="B41" s="224">
        <v>60</v>
      </c>
      <c r="C41" s="224">
        <v>2</v>
      </c>
      <c r="D41" s="224">
        <v>0</v>
      </c>
      <c r="E41" s="206">
        <f t="shared" si="0"/>
        <v>62</v>
      </c>
      <c r="F41" s="176"/>
      <c r="G41" s="264"/>
      <c r="H41" s="176"/>
      <c r="I41" s="176"/>
      <c r="J41" s="176"/>
    </row>
    <row r="42" spans="1:10" s="15" customFormat="1" ht="12" customHeight="1">
      <c r="A42" s="76" t="s">
        <v>1733</v>
      </c>
      <c r="B42" s="224">
        <v>6</v>
      </c>
      <c r="C42" s="224">
        <v>0</v>
      </c>
      <c r="D42" s="224">
        <v>0</v>
      </c>
      <c r="E42" s="206">
        <f t="shared" si="0"/>
        <v>6</v>
      </c>
      <c r="F42" s="176"/>
      <c r="G42" s="264"/>
      <c r="H42" s="176"/>
      <c r="I42" s="176"/>
      <c r="J42" s="176"/>
    </row>
    <row r="43" spans="1:10" s="15" customFormat="1" ht="12" customHeight="1">
      <c r="A43" s="76" t="s">
        <v>1905</v>
      </c>
      <c r="B43" s="224">
        <v>8</v>
      </c>
      <c r="C43" s="224">
        <v>0</v>
      </c>
      <c r="D43" s="224">
        <v>0</v>
      </c>
      <c r="E43" s="206">
        <f t="shared" si="0"/>
        <v>8</v>
      </c>
      <c r="F43" s="176"/>
      <c r="G43" s="264"/>
      <c r="H43" s="176"/>
      <c r="I43" s="176"/>
      <c r="J43" s="176"/>
    </row>
    <row r="44" spans="1:10" s="15" customFormat="1" ht="12" customHeight="1">
      <c r="A44" s="76" t="s">
        <v>1718</v>
      </c>
      <c r="B44" s="224">
        <v>90</v>
      </c>
      <c r="C44" s="224">
        <v>1</v>
      </c>
      <c r="D44" s="224">
        <v>0</v>
      </c>
      <c r="E44" s="206">
        <f t="shared" si="0"/>
        <v>91</v>
      </c>
      <c r="F44" s="176"/>
      <c r="G44" s="264"/>
      <c r="H44" s="176"/>
      <c r="I44" s="176"/>
      <c r="J44" s="176"/>
    </row>
    <row r="45" spans="1:10" s="15" customFormat="1" ht="12" customHeight="1">
      <c r="A45" s="76" t="s">
        <v>1719</v>
      </c>
      <c r="B45" s="224">
        <v>38</v>
      </c>
      <c r="C45" s="224">
        <v>1</v>
      </c>
      <c r="D45" s="224">
        <v>0</v>
      </c>
      <c r="E45" s="206">
        <f t="shared" si="0"/>
        <v>39</v>
      </c>
      <c r="F45" s="176"/>
      <c r="G45" s="264"/>
      <c r="H45" s="176"/>
      <c r="I45" s="176"/>
      <c r="J45" s="176"/>
    </row>
    <row r="46" spans="1:10" s="15" customFormat="1" ht="12" customHeight="1">
      <c r="A46" s="76" t="s">
        <v>1734</v>
      </c>
      <c r="B46" s="224">
        <v>8</v>
      </c>
      <c r="C46" s="224">
        <v>0</v>
      </c>
      <c r="D46" s="224">
        <v>0</v>
      </c>
      <c r="E46" s="206">
        <f t="shared" si="0"/>
        <v>8</v>
      </c>
      <c r="F46" s="176"/>
      <c r="G46" s="264"/>
      <c r="H46" s="176"/>
      <c r="I46" s="176"/>
      <c r="J46" s="176"/>
    </row>
    <row r="47" spans="1:10" s="15" customFormat="1" ht="12" customHeight="1">
      <c r="A47" s="76" t="s">
        <v>1735</v>
      </c>
      <c r="B47" s="224">
        <v>30</v>
      </c>
      <c r="C47" s="224">
        <v>0</v>
      </c>
      <c r="D47" s="224">
        <v>0</v>
      </c>
      <c r="E47" s="206">
        <f t="shared" si="0"/>
        <v>30</v>
      </c>
      <c r="F47" s="176"/>
      <c r="G47" s="264"/>
      <c r="H47" s="176"/>
      <c r="I47" s="176"/>
      <c r="J47" s="176"/>
    </row>
    <row r="48" spans="1:10" s="15" customFormat="1" ht="12" customHeight="1">
      <c r="A48" s="76" t="s">
        <v>1736</v>
      </c>
      <c r="B48" s="224">
        <v>50</v>
      </c>
      <c r="C48" s="224">
        <v>0</v>
      </c>
      <c r="D48" s="224">
        <v>0</v>
      </c>
      <c r="E48" s="206">
        <f t="shared" si="0"/>
        <v>50</v>
      </c>
      <c r="F48" s="176"/>
      <c r="G48" s="264"/>
      <c r="H48" s="176"/>
      <c r="I48" s="176"/>
      <c r="J48" s="176"/>
    </row>
    <row r="49" spans="1:10" s="15" customFormat="1" ht="12" customHeight="1">
      <c r="A49" s="76" t="s">
        <v>1737</v>
      </c>
      <c r="B49" s="224">
        <v>4</v>
      </c>
      <c r="C49" s="224">
        <v>0</v>
      </c>
      <c r="D49" s="224">
        <v>0</v>
      </c>
      <c r="E49" s="206">
        <f t="shared" si="0"/>
        <v>4</v>
      </c>
      <c r="F49" s="176"/>
      <c r="G49" s="264"/>
      <c r="H49" s="176"/>
      <c r="I49" s="176"/>
      <c r="J49" s="176"/>
    </row>
    <row r="50" spans="1:10" s="15" customFormat="1" ht="12" customHeight="1">
      <c r="A50" s="76" t="s">
        <v>1947</v>
      </c>
      <c r="B50" s="224">
        <v>3</v>
      </c>
      <c r="C50" s="224">
        <v>0</v>
      </c>
      <c r="D50" s="224">
        <v>0</v>
      </c>
      <c r="E50" s="206">
        <f t="shared" si="0"/>
        <v>3</v>
      </c>
      <c r="F50" s="176"/>
      <c r="G50" s="264"/>
      <c r="H50" s="176"/>
      <c r="I50" s="176"/>
      <c r="J50" s="176"/>
    </row>
    <row r="51" spans="1:10" s="15" customFormat="1" ht="12" customHeight="1">
      <c r="A51" s="76" t="s">
        <v>1930</v>
      </c>
      <c r="B51" s="224">
        <v>3</v>
      </c>
      <c r="C51" s="224">
        <v>0</v>
      </c>
      <c r="D51" s="224">
        <v>0</v>
      </c>
      <c r="E51" s="206">
        <f>SUM(B51:D51)</f>
        <v>3</v>
      </c>
      <c r="F51" s="176"/>
      <c r="G51" s="264"/>
      <c r="H51" s="176"/>
      <c r="I51" s="176"/>
      <c r="J51" s="176"/>
    </row>
    <row r="52" spans="1:10" s="15" customFormat="1" ht="12" customHeight="1">
      <c r="A52" s="76" t="s">
        <v>1738</v>
      </c>
      <c r="B52" s="224">
        <v>6</v>
      </c>
      <c r="C52" s="224">
        <v>0</v>
      </c>
      <c r="D52" s="224">
        <v>0</v>
      </c>
      <c r="E52" s="206">
        <f>SUM(B52:D52)</f>
        <v>6</v>
      </c>
      <c r="F52" s="176"/>
      <c r="G52" s="264"/>
      <c r="H52" s="176"/>
      <c r="I52" s="176"/>
      <c r="J52" s="176"/>
    </row>
    <row r="53" spans="1:10" s="15" customFormat="1" ht="12" customHeight="1">
      <c r="A53" s="76"/>
      <c r="B53" s="224"/>
      <c r="C53" s="224"/>
      <c r="D53" s="224"/>
      <c r="E53" s="206"/>
      <c r="F53" s="176"/>
      <c r="G53" s="264"/>
      <c r="H53" s="176"/>
      <c r="I53" s="176"/>
      <c r="J53" s="176"/>
    </row>
    <row r="54" spans="1:10" ht="15" customHeight="1">
      <c r="A54" s="435" t="s">
        <v>19</v>
      </c>
      <c r="B54" s="435">
        <v>0</v>
      </c>
      <c r="C54" s="435">
        <v>0</v>
      </c>
      <c r="D54" s="435"/>
      <c r="E54" s="435"/>
      <c r="G54" s="264"/>
    </row>
    <row r="55" spans="1:10" ht="15" customHeight="1">
      <c r="G55" s="264"/>
    </row>
    <row r="56" spans="1:10" ht="15" customHeight="1">
      <c r="G56" s="264"/>
    </row>
    <row r="57" spans="1:10" ht="15" customHeight="1">
      <c r="G57" s="264"/>
    </row>
    <row r="58" spans="1:10" ht="15" customHeight="1">
      <c r="G58" s="264"/>
    </row>
    <row r="59" spans="1:10" ht="15" customHeight="1">
      <c r="G59" s="264"/>
    </row>
    <row r="60" spans="1:10" ht="15" customHeight="1">
      <c r="G60" s="264"/>
    </row>
    <row r="61" spans="1:10" ht="15" customHeight="1">
      <c r="G61" s="264"/>
    </row>
    <row r="62" spans="1:10" ht="15" customHeight="1">
      <c r="G62" s="264"/>
    </row>
    <row r="63" spans="1:10" ht="15" customHeight="1">
      <c r="G63" s="264"/>
    </row>
    <row r="64" spans="1:10" ht="15" customHeight="1">
      <c r="G64" s="264"/>
    </row>
    <row r="65" spans="7:7" ht="15" customHeight="1">
      <c r="G65" s="264"/>
    </row>
    <row r="66" spans="7:7" ht="15" customHeight="1">
      <c r="G66" s="264"/>
    </row>
    <row r="67" spans="7:7" ht="15" customHeight="1">
      <c r="G67" s="264"/>
    </row>
    <row r="68" spans="7:7" ht="15" customHeight="1">
      <c r="G68" s="264"/>
    </row>
    <row r="69" spans="7:7" ht="15" customHeight="1">
      <c r="G69" s="264"/>
    </row>
    <row r="70" spans="7:7" ht="15" customHeight="1">
      <c r="G70" s="264"/>
    </row>
    <row r="71" spans="7:7" ht="15" customHeight="1">
      <c r="G71" s="264"/>
    </row>
    <row r="72" spans="7:7" ht="15" customHeight="1">
      <c r="G72" s="264"/>
    </row>
    <row r="73" spans="7:7" ht="15" customHeight="1">
      <c r="G73" s="264"/>
    </row>
    <row r="74" spans="7:7" ht="15" customHeight="1">
      <c r="G74" s="264"/>
    </row>
    <row r="75" spans="7:7" ht="15" customHeight="1">
      <c r="G75" s="264"/>
    </row>
    <row r="76" spans="7:7" ht="15" customHeight="1">
      <c r="G76" s="264"/>
    </row>
    <row r="77" spans="7:7" ht="15" customHeight="1">
      <c r="G77" s="264"/>
    </row>
    <row r="78" spans="7:7" ht="15" customHeight="1">
      <c r="G78" s="264"/>
    </row>
    <row r="79" spans="7:7" ht="15" customHeight="1">
      <c r="G79" s="264"/>
    </row>
    <row r="80" spans="7:7" ht="15" customHeight="1">
      <c r="G80" s="264"/>
    </row>
    <row r="81" spans="7:7" ht="15" customHeight="1">
      <c r="G81" s="264"/>
    </row>
    <row r="82" spans="7:7" ht="15" customHeight="1">
      <c r="G82" s="264"/>
    </row>
    <row r="83" spans="7:7" ht="15" customHeight="1">
      <c r="G83" s="264"/>
    </row>
    <row r="84" spans="7:7" ht="15" customHeight="1">
      <c r="G84" s="264"/>
    </row>
    <row r="85" spans="7:7" ht="15" customHeight="1">
      <c r="G85" s="264"/>
    </row>
    <row r="86" spans="7:7" ht="15" customHeight="1">
      <c r="G86" s="264"/>
    </row>
    <row r="87" spans="7:7" ht="15" customHeight="1">
      <c r="G87" s="264"/>
    </row>
    <row r="88" spans="7:7" ht="15" customHeight="1">
      <c r="G88" s="264"/>
    </row>
    <row r="89" spans="7:7" ht="15" customHeight="1">
      <c r="G89" s="264"/>
    </row>
    <row r="90" spans="7:7" ht="15" customHeight="1">
      <c r="G90" s="264"/>
    </row>
    <row r="91" spans="7:7" ht="15" customHeight="1">
      <c r="G91" s="264"/>
    </row>
    <row r="92" spans="7:7" ht="15" customHeight="1">
      <c r="G92" s="264"/>
    </row>
    <row r="93" spans="7:7" ht="15" customHeight="1">
      <c r="G93" s="264"/>
    </row>
    <row r="94" spans="7:7" ht="15" customHeight="1">
      <c r="G94" s="264"/>
    </row>
    <row r="95" spans="7:7" ht="15" customHeight="1">
      <c r="G95" s="264"/>
    </row>
    <row r="96" spans="7:7" ht="15" customHeight="1">
      <c r="G96" s="264"/>
    </row>
    <row r="97" spans="7:7" ht="15" customHeight="1">
      <c r="G97" s="264"/>
    </row>
    <row r="98" spans="7:7" ht="15" customHeight="1">
      <c r="G98" s="264"/>
    </row>
    <row r="99" spans="7:7" ht="15" customHeight="1">
      <c r="G99" s="264"/>
    </row>
    <row r="100" spans="7:7" ht="15" customHeight="1">
      <c r="G100" s="264"/>
    </row>
    <row r="101" spans="7:7" ht="15" customHeight="1">
      <c r="G101" s="264"/>
    </row>
    <row r="102" spans="7:7" ht="15" customHeight="1">
      <c r="G102" s="264"/>
    </row>
    <row r="103" spans="7:7" ht="15" customHeight="1">
      <c r="G103" s="264"/>
    </row>
    <row r="104" spans="7:7" ht="15" customHeight="1">
      <c r="G104" s="264"/>
    </row>
    <row r="105" spans="7:7" ht="15" customHeight="1">
      <c r="G105" s="264"/>
    </row>
    <row r="106" spans="7:7" ht="15" customHeight="1">
      <c r="G106" s="264"/>
    </row>
    <row r="107" spans="7:7" ht="15" customHeight="1">
      <c r="G107" s="264"/>
    </row>
    <row r="108" spans="7:7" ht="15" customHeight="1">
      <c r="G108" s="264"/>
    </row>
    <row r="109" spans="7:7" ht="15" customHeight="1">
      <c r="G109" s="264"/>
    </row>
    <row r="110" spans="7:7" ht="15" customHeight="1">
      <c r="G110" s="264"/>
    </row>
    <row r="111" spans="7:7" ht="15" customHeight="1">
      <c r="G111" s="264"/>
    </row>
    <row r="112" spans="7:7" ht="15" customHeight="1">
      <c r="G112" s="264"/>
    </row>
    <row r="113" spans="7:7" ht="15" customHeight="1">
      <c r="G113" s="264"/>
    </row>
    <row r="114" spans="7:7" ht="15" customHeight="1">
      <c r="G114" s="264"/>
    </row>
    <row r="115" spans="7:7" ht="15" customHeight="1">
      <c r="G115" s="264"/>
    </row>
    <row r="116" spans="7:7" ht="15" customHeight="1">
      <c r="G116" s="264"/>
    </row>
    <row r="117" spans="7:7" ht="15" customHeight="1">
      <c r="G117" s="264"/>
    </row>
    <row r="118" spans="7:7" ht="15" customHeight="1">
      <c r="G118" s="264"/>
    </row>
    <row r="119" spans="7:7" ht="15" customHeight="1">
      <c r="G119" s="264"/>
    </row>
    <row r="120" spans="7:7" ht="15" customHeight="1">
      <c r="G120" s="264"/>
    </row>
    <row r="121" spans="7:7" ht="15" customHeight="1">
      <c r="G121" s="264"/>
    </row>
    <row r="122" spans="7:7" ht="15" customHeight="1">
      <c r="G122" s="264"/>
    </row>
    <row r="123" spans="7:7" ht="15" customHeight="1">
      <c r="G123" s="264"/>
    </row>
    <row r="124" spans="7:7" ht="15" customHeight="1">
      <c r="G124" s="264"/>
    </row>
    <row r="125" spans="7:7" ht="15" customHeight="1">
      <c r="G125" s="264"/>
    </row>
    <row r="126" spans="7:7" ht="15" customHeight="1">
      <c r="G126" s="264"/>
    </row>
    <row r="127" spans="7:7" ht="15" customHeight="1">
      <c r="G127" s="264"/>
    </row>
    <row r="128" spans="7:7" ht="15" customHeight="1">
      <c r="G128" s="264"/>
    </row>
    <row r="129" spans="7:7" ht="15" customHeight="1">
      <c r="G129" s="264"/>
    </row>
    <row r="130" spans="7:7" ht="15" customHeight="1">
      <c r="G130" s="264"/>
    </row>
    <row r="131" spans="7:7" ht="15" customHeight="1">
      <c r="G131" s="264"/>
    </row>
    <row r="132" spans="7:7" ht="15" customHeight="1">
      <c r="G132" s="264"/>
    </row>
    <row r="133" spans="7:7" ht="15" customHeight="1">
      <c r="G133" s="264"/>
    </row>
    <row r="134" spans="7:7" ht="15" customHeight="1">
      <c r="G134" s="264"/>
    </row>
    <row r="135" spans="7:7" ht="15" customHeight="1">
      <c r="G135" s="264"/>
    </row>
    <row r="136" spans="7:7" ht="15" customHeight="1">
      <c r="G136" s="264"/>
    </row>
    <row r="137" spans="7:7" ht="15" customHeight="1">
      <c r="G137" s="264"/>
    </row>
    <row r="138" spans="7:7" ht="15" customHeight="1">
      <c r="G138" s="264"/>
    </row>
    <row r="139" spans="7:7" ht="15" customHeight="1"/>
    <row r="140" spans="7:7" ht="15" customHeight="1"/>
    <row r="141" spans="7:7" ht="15" customHeight="1"/>
    <row r="142" spans="7:7" ht="15" customHeight="1"/>
    <row r="143" spans="7:7" ht="15" customHeight="1"/>
    <row r="144" spans="7:7"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sheetData>
  <mergeCells count="5">
    <mergeCell ref="A1:C1"/>
    <mergeCell ref="A7:A8"/>
    <mergeCell ref="B7:D7"/>
    <mergeCell ref="A6:B6"/>
    <mergeCell ref="A54:E54"/>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7"/>
  <sheetViews>
    <sheetView zoomScaleNormal="100" workbookViewId="0">
      <pane ySplit="8" topLeftCell="A9" activePane="bottomLeft" state="frozen"/>
      <selection activeCell="L26" sqref="L26"/>
      <selection pane="bottomLeft" activeCell="A12" sqref="A12"/>
    </sheetView>
  </sheetViews>
  <sheetFormatPr baseColWidth="10" defaultColWidth="11.42578125" defaultRowHeight="24.75" customHeight="1"/>
  <cols>
    <col min="1" max="1" width="142.7109375" style="11" customWidth="1"/>
    <col min="2" max="2" width="10.7109375" style="11" customWidth="1"/>
    <col min="3" max="4" width="9.7109375" style="11" customWidth="1"/>
    <col min="5" max="5" width="9.7109375" style="171" customWidth="1"/>
    <col min="6" max="6" width="15.140625" style="11" customWidth="1"/>
    <col min="7" max="16384" width="11.42578125" style="11"/>
  </cols>
  <sheetData>
    <row r="1" spans="1:10" s="2" customFormat="1" ht="15.75" customHeight="1">
      <c r="A1" s="413" t="s">
        <v>32</v>
      </c>
      <c r="B1" s="424"/>
      <c r="C1" s="424"/>
      <c r="D1" s="37"/>
      <c r="E1" s="37"/>
      <c r="F1" s="280" t="s">
        <v>99</v>
      </c>
    </row>
    <row r="2" spans="1:10" s="2" customFormat="1" ht="5.25" customHeight="1">
      <c r="A2" s="1"/>
      <c r="B2" s="1"/>
      <c r="C2" s="1"/>
      <c r="D2" s="1"/>
      <c r="E2" s="1"/>
    </row>
    <row r="3" spans="1:10" s="62" customFormat="1" ht="15" customHeight="1">
      <c r="A3" s="40" t="s">
        <v>93</v>
      </c>
      <c r="B3" s="40"/>
      <c r="C3" s="40"/>
      <c r="D3" s="40"/>
      <c r="E3" s="41"/>
    </row>
    <row r="4" spans="1:10" s="62" customFormat="1" ht="15" customHeight="1">
      <c r="A4" s="41" t="s">
        <v>13</v>
      </c>
      <c r="B4" s="63"/>
      <c r="C4" s="63"/>
      <c r="D4" s="63"/>
      <c r="E4" s="63"/>
      <c r="F4" s="64"/>
    </row>
    <row r="5" spans="1:10" s="66" customFormat="1" ht="6" customHeight="1">
      <c r="A5" s="47"/>
      <c r="B5" s="65"/>
      <c r="C5" s="65"/>
      <c r="D5" s="65"/>
      <c r="E5" s="65"/>
    </row>
    <row r="6" spans="1:10" s="8" customFormat="1" ht="15" customHeight="1" thickBot="1">
      <c r="A6" s="430" t="s">
        <v>1966</v>
      </c>
      <c r="B6" s="431"/>
      <c r="C6" s="9"/>
      <c r="D6" s="9"/>
      <c r="E6" s="10"/>
    </row>
    <row r="7" spans="1:10" s="62" customFormat="1" ht="21.75" customHeight="1">
      <c r="A7" s="418"/>
      <c r="B7" s="420"/>
      <c r="C7" s="420"/>
      <c r="D7" s="420"/>
      <c r="E7" s="233"/>
    </row>
    <row r="8" spans="1:10" s="62" customFormat="1" ht="21.75" customHeight="1">
      <c r="A8" s="419"/>
      <c r="B8" s="219" t="s">
        <v>34</v>
      </c>
      <c r="C8" s="219" t="s">
        <v>35</v>
      </c>
      <c r="D8" s="219" t="s">
        <v>36</v>
      </c>
      <c r="E8" s="234" t="s">
        <v>37</v>
      </c>
    </row>
    <row r="9" spans="1:10" s="8" customFormat="1" ht="21" customHeight="1">
      <c r="A9" s="220" t="s">
        <v>37</v>
      </c>
      <c r="B9" s="235">
        <f>SUM(B12:B25)</f>
        <v>272</v>
      </c>
      <c r="C9" s="235">
        <f>SUM(C12:C25)</f>
        <v>6</v>
      </c>
      <c r="D9" s="297">
        <f>SUM(D12:D25)</f>
        <v>0</v>
      </c>
      <c r="E9" s="235">
        <f>SUM(E12:E35)</f>
        <v>278</v>
      </c>
      <c r="F9" s="10"/>
    </row>
    <row r="10" spans="1:10" s="8" customFormat="1" ht="9" customHeight="1">
      <c r="A10" s="57"/>
      <c r="B10" s="80"/>
      <c r="C10" s="61"/>
      <c r="D10" s="61"/>
      <c r="E10" s="235"/>
    </row>
    <row r="11" spans="1:10" s="8" customFormat="1" ht="12" customHeight="1">
      <c r="A11" s="220" t="s">
        <v>1</v>
      </c>
      <c r="B11" s="80"/>
      <c r="C11" s="61"/>
      <c r="D11" s="61"/>
      <c r="E11" s="235"/>
    </row>
    <row r="12" spans="1:10" s="80" customFormat="1" ht="14.25" customHeight="1">
      <c r="A12" s="76" t="s">
        <v>1708</v>
      </c>
      <c r="B12" s="80">
        <v>6</v>
      </c>
      <c r="C12" s="297">
        <v>0</v>
      </c>
      <c r="D12" s="297">
        <v>0</v>
      </c>
      <c r="E12" s="104">
        <f t="shared" ref="E12:E25" si="0">SUM(B12:D12)</f>
        <v>6</v>
      </c>
      <c r="F12" s="176"/>
      <c r="G12" s="176"/>
      <c r="H12" s="176"/>
      <c r="I12" s="176"/>
      <c r="J12" s="176"/>
    </row>
    <row r="13" spans="1:10" s="80" customFormat="1" ht="14.25" customHeight="1">
      <c r="A13" s="76" t="s">
        <v>1711</v>
      </c>
      <c r="B13" s="80">
        <v>1</v>
      </c>
      <c r="C13" s="297">
        <v>0</v>
      </c>
      <c r="D13" s="297">
        <v>0</v>
      </c>
      <c r="E13" s="104">
        <f t="shared" si="0"/>
        <v>1</v>
      </c>
      <c r="F13" s="176"/>
      <c r="G13" s="176"/>
      <c r="H13" s="176"/>
      <c r="I13" s="176"/>
      <c r="J13" s="176"/>
    </row>
    <row r="14" spans="1:10" s="80" customFormat="1" ht="14.25" customHeight="1">
      <c r="A14" s="76" t="s">
        <v>1720</v>
      </c>
      <c r="B14" s="80">
        <v>1</v>
      </c>
      <c r="C14" s="297">
        <v>0</v>
      </c>
      <c r="D14" s="297">
        <v>0</v>
      </c>
      <c r="E14" s="104">
        <f t="shared" si="0"/>
        <v>1</v>
      </c>
      <c r="F14" s="176"/>
      <c r="G14" s="176"/>
      <c r="H14" s="176"/>
      <c r="I14" s="176"/>
      <c r="J14" s="176"/>
    </row>
    <row r="15" spans="1:10" s="80" customFormat="1" ht="14.25" customHeight="1">
      <c r="A15" s="76" t="s">
        <v>1730</v>
      </c>
      <c r="B15" s="80">
        <v>1</v>
      </c>
      <c r="C15" s="297">
        <v>0</v>
      </c>
      <c r="D15" s="297">
        <v>0</v>
      </c>
      <c r="E15" s="104">
        <f t="shared" si="0"/>
        <v>1</v>
      </c>
      <c r="F15" s="176"/>
      <c r="G15" s="176"/>
      <c r="H15" s="176"/>
      <c r="I15" s="176"/>
      <c r="J15" s="176"/>
    </row>
    <row r="16" spans="1:10" s="80" customFormat="1" ht="14.25" customHeight="1">
      <c r="A16" s="76" t="s">
        <v>1713</v>
      </c>
      <c r="B16" s="80">
        <v>1</v>
      </c>
      <c r="C16" s="297">
        <v>0</v>
      </c>
      <c r="D16" s="297">
        <v>0</v>
      </c>
      <c r="E16" s="104">
        <f t="shared" si="0"/>
        <v>1</v>
      </c>
      <c r="F16" s="176"/>
      <c r="G16" s="176"/>
      <c r="H16" s="176"/>
      <c r="I16" s="176"/>
      <c r="J16" s="176"/>
    </row>
    <row r="17" spans="1:10" s="80" customFormat="1" ht="14.25" customHeight="1">
      <c r="A17" s="76" t="s">
        <v>1714</v>
      </c>
      <c r="B17" s="80">
        <v>2</v>
      </c>
      <c r="C17" s="297">
        <v>0</v>
      </c>
      <c r="D17" s="297">
        <v>0</v>
      </c>
      <c r="E17" s="104">
        <f t="shared" si="0"/>
        <v>2</v>
      </c>
      <c r="F17" s="176"/>
      <c r="G17" s="176"/>
      <c r="H17" s="176"/>
      <c r="I17" s="176"/>
      <c r="J17" s="176"/>
    </row>
    <row r="18" spans="1:10" s="80" customFormat="1" ht="14.25" customHeight="1">
      <c r="A18" s="76" t="s">
        <v>1715</v>
      </c>
      <c r="B18" s="80">
        <v>6</v>
      </c>
      <c r="C18" s="297">
        <v>0</v>
      </c>
      <c r="D18" s="297">
        <v>0</v>
      </c>
      <c r="E18" s="104">
        <f t="shared" si="0"/>
        <v>6</v>
      </c>
      <c r="F18" s="176"/>
      <c r="G18" s="176"/>
      <c r="H18" s="176"/>
      <c r="I18" s="176"/>
      <c r="J18" s="176"/>
    </row>
    <row r="19" spans="1:10" s="80" customFormat="1" ht="14.25" customHeight="1">
      <c r="A19" s="76" t="s">
        <v>1716</v>
      </c>
      <c r="B19" s="80">
        <v>174</v>
      </c>
      <c r="C19" s="297">
        <v>5</v>
      </c>
      <c r="D19" s="297">
        <v>0</v>
      </c>
      <c r="E19" s="104">
        <f t="shared" si="0"/>
        <v>179</v>
      </c>
      <c r="F19" s="176"/>
      <c r="G19" s="176"/>
      <c r="H19" s="176"/>
      <c r="I19" s="176"/>
      <c r="J19" s="176"/>
    </row>
    <row r="20" spans="1:10" s="80" customFormat="1" ht="14.25" customHeight="1">
      <c r="A20" s="76" t="s">
        <v>1717</v>
      </c>
      <c r="B20" s="80">
        <v>65</v>
      </c>
      <c r="C20" s="297">
        <v>1</v>
      </c>
      <c r="D20" s="297">
        <v>0</v>
      </c>
      <c r="E20" s="104">
        <f t="shared" si="0"/>
        <v>66</v>
      </c>
      <c r="F20" s="176"/>
      <c r="G20" s="176"/>
      <c r="H20" s="176"/>
      <c r="I20" s="176"/>
      <c r="J20" s="176"/>
    </row>
    <row r="21" spans="1:10" s="80" customFormat="1" ht="14.25" customHeight="1">
      <c r="A21" s="76" t="s">
        <v>1733</v>
      </c>
      <c r="B21" s="80">
        <v>2</v>
      </c>
      <c r="C21" s="297">
        <v>0</v>
      </c>
      <c r="D21" s="297">
        <v>0</v>
      </c>
      <c r="E21" s="104">
        <f t="shared" si="0"/>
        <v>2</v>
      </c>
      <c r="F21" s="176"/>
      <c r="G21" s="176"/>
      <c r="H21" s="176"/>
      <c r="I21" s="176"/>
      <c r="J21" s="176"/>
    </row>
    <row r="22" spans="1:10" s="80" customFormat="1" ht="14.25" customHeight="1">
      <c r="A22" s="76" t="s">
        <v>1905</v>
      </c>
      <c r="B22" s="224">
        <v>1</v>
      </c>
      <c r="C22" s="297">
        <v>0</v>
      </c>
      <c r="D22" s="297">
        <v>0</v>
      </c>
      <c r="E22" s="104">
        <f t="shared" si="0"/>
        <v>1</v>
      </c>
      <c r="F22" s="176"/>
      <c r="G22" s="176"/>
      <c r="H22" s="176"/>
      <c r="I22" s="176"/>
      <c r="J22" s="176"/>
    </row>
    <row r="23" spans="1:10" s="80" customFormat="1" ht="14.25" customHeight="1">
      <c r="A23" s="76" t="s">
        <v>1718</v>
      </c>
      <c r="B23" s="224">
        <v>3</v>
      </c>
      <c r="C23" s="297">
        <v>0</v>
      </c>
      <c r="D23" s="297">
        <v>0</v>
      </c>
      <c r="E23" s="104">
        <f t="shared" si="0"/>
        <v>3</v>
      </c>
      <c r="F23" s="176"/>
      <c r="G23" s="176"/>
      <c r="H23" s="176"/>
      <c r="I23" s="176"/>
      <c r="J23" s="176"/>
    </row>
    <row r="24" spans="1:10" s="80" customFormat="1" ht="14.25" customHeight="1">
      <c r="A24" s="76" t="s">
        <v>1719</v>
      </c>
      <c r="B24" s="224">
        <v>8</v>
      </c>
      <c r="C24" s="297">
        <v>0</v>
      </c>
      <c r="D24" s="297">
        <v>0</v>
      </c>
      <c r="E24" s="104">
        <f t="shared" si="0"/>
        <v>8</v>
      </c>
      <c r="F24" s="176"/>
      <c r="G24" s="176"/>
      <c r="H24" s="176"/>
      <c r="I24" s="176"/>
      <c r="J24" s="176"/>
    </row>
    <row r="25" spans="1:10" s="80" customFormat="1" ht="14.25" customHeight="1">
      <c r="A25" s="76" t="s">
        <v>1736</v>
      </c>
      <c r="B25" s="224">
        <v>1</v>
      </c>
      <c r="C25" s="297">
        <v>0</v>
      </c>
      <c r="D25" s="297">
        <v>0</v>
      </c>
      <c r="E25" s="104">
        <f t="shared" si="0"/>
        <v>1</v>
      </c>
      <c r="F25" s="176"/>
      <c r="G25" s="176"/>
      <c r="H25" s="176"/>
      <c r="I25" s="176"/>
      <c r="J25" s="176"/>
    </row>
    <row r="26" spans="1:10" s="80" customFormat="1" ht="14.25" customHeight="1">
      <c r="A26" s="76"/>
      <c r="B26" s="224"/>
      <c r="C26" s="224"/>
      <c r="D26" s="224"/>
      <c r="E26" s="104"/>
      <c r="F26" s="176"/>
      <c r="G26" s="176"/>
      <c r="H26" s="176"/>
      <c r="I26" s="176"/>
      <c r="J26" s="176"/>
    </row>
    <row r="27" spans="1:10" s="80" customFormat="1" ht="21.6" customHeight="1">
      <c r="A27" s="435" t="s">
        <v>19</v>
      </c>
      <c r="B27" s="435">
        <v>0</v>
      </c>
      <c r="C27" s="435">
        <v>0</v>
      </c>
      <c r="D27" s="435"/>
      <c r="E27" s="435"/>
      <c r="F27" s="176"/>
      <c r="G27" s="176"/>
      <c r="H27" s="176"/>
      <c r="I27" s="176"/>
      <c r="J27" s="176"/>
    </row>
    <row r="28" spans="1:10" s="80" customFormat="1" ht="21.6" customHeight="1">
      <c r="A28" s="76"/>
      <c r="B28" s="224"/>
      <c r="C28" s="224"/>
      <c r="D28" s="224"/>
      <c r="E28" s="104"/>
      <c r="F28" s="176"/>
      <c r="G28" s="176"/>
      <c r="H28" s="176"/>
      <c r="I28" s="176"/>
      <c r="J28" s="176"/>
    </row>
    <row r="29" spans="1:10" s="80" customFormat="1" ht="21.6" customHeight="1">
      <c r="A29" s="76"/>
      <c r="B29" s="224"/>
      <c r="C29" s="224"/>
      <c r="D29" s="224"/>
      <c r="E29" s="104"/>
      <c r="F29" s="176"/>
      <c r="G29" s="176"/>
      <c r="H29" s="176"/>
      <c r="I29" s="176"/>
      <c r="J29" s="176"/>
    </row>
    <row r="30" spans="1:10" ht="15" customHeight="1">
      <c r="E30" s="236"/>
    </row>
    <row r="31" spans="1:10" ht="15" customHeight="1">
      <c r="E31" s="237"/>
    </row>
    <row r="32" spans="1:10" ht="15" customHeight="1"/>
    <row r="33" spans="5:5" ht="15" customHeight="1">
      <c r="E33" s="238"/>
    </row>
    <row r="34" spans="5:5" ht="15" customHeight="1"/>
    <row r="35" spans="5:5" ht="15" customHeight="1"/>
    <row r="36" spans="5:5" ht="15" customHeight="1"/>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sheetData>
  <mergeCells count="5">
    <mergeCell ref="A1:C1"/>
    <mergeCell ref="A7:A8"/>
    <mergeCell ref="B7:D7"/>
    <mergeCell ref="A6:B6"/>
    <mergeCell ref="A27:E27"/>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6"/>
  <sheetViews>
    <sheetView zoomScaleNormal="100" workbookViewId="0">
      <pane ySplit="8" topLeftCell="A9" activePane="bottomLeft" state="frozen"/>
      <selection activeCell="L26" sqref="L26"/>
      <selection pane="bottomLeft" activeCell="A6" sqref="A6:B6"/>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413" t="s">
        <v>32</v>
      </c>
      <c r="B1" s="424"/>
      <c r="C1" s="424"/>
      <c r="D1" s="36"/>
      <c r="E1" s="37"/>
      <c r="F1" s="280" t="s">
        <v>99</v>
      </c>
    </row>
    <row r="2" spans="1:9" s="2" customFormat="1" ht="5.25" customHeight="1">
      <c r="A2" s="1"/>
      <c r="B2" s="1"/>
      <c r="C2" s="1"/>
      <c r="D2" s="1"/>
      <c r="E2" s="1"/>
    </row>
    <row r="3" spans="1:9" s="62" customFormat="1" ht="15" customHeight="1">
      <c r="A3" s="40" t="s">
        <v>85</v>
      </c>
      <c r="B3" s="40"/>
      <c r="C3" s="40"/>
      <c r="D3" s="40"/>
      <c r="E3" s="40"/>
    </row>
    <row r="4" spans="1:9" s="62" customFormat="1" ht="15" customHeight="1">
      <c r="A4" s="41" t="s">
        <v>14</v>
      </c>
      <c r="B4" s="63"/>
      <c r="C4" s="63"/>
      <c r="D4" s="63"/>
      <c r="E4" s="63"/>
      <c r="F4" s="64"/>
    </row>
    <row r="5" spans="1:9" s="66" customFormat="1" ht="6" customHeight="1">
      <c r="A5" s="47"/>
      <c r="B5" s="65"/>
      <c r="C5" s="65"/>
      <c r="D5" s="65"/>
      <c r="E5" s="65"/>
    </row>
    <row r="6" spans="1:9" s="8" customFormat="1" ht="15" customHeight="1" thickBot="1">
      <c r="A6" s="430" t="s">
        <v>1966</v>
      </c>
      <c r="B6" s="431"/>
      <c r="C6" s="9"/>
      <c r="D6" s="9"/>
      <c r="E6" s="9"/>
    </row>
    <row r="7" spans="1:9" s="62" customFormat="1" ht="21.75" customHeight="1">
      <c r="A7" s="418"/>
      <c r="B7" s="420"/>
      <c r="C7" s="420"/>
      <c r="D7" s="420"/>
      <c r="E7" s="279"/>
    </row>
    <row r="8" spans="1:9" s="62" customFormat="1" ht="21.75" customHeight="1">
      <c r="A8" s="419"/>
      <c r="B8" s="42" t="s">
        <v>34</v>
      </c>
      <c r="C8" s="42" t="s">
        <v>35</v>
      </c>
      <c r="D8" s="42" t="s">
        <v>36</v>
      </c>
      <c r="E8" s="42" t="s">
        <v>37</v>
      </c>
    </row>
    <row r="9" spans="1:9" s="8" customFormat="1" ht="21" customHeight="1">
      <c r="A9" s="51" t="s">
        <v>37</v>
      </c>
      <c r="B9" s="60">
        <f>SUM(B11:B58)</f>
        <v>2890</v>
      </c>
      <c r="C9" s="60">
        <f>SUM(C11:C58)</f>
        <v>30</v>
      </c>
      <c r="D9" s="60">
        <f>SUM(D11:D58)</f>
        <v>3</v>
      </c>
      <c r="E9" s="60">
        <f>SUM(E11:E58)</f>
        <v>2923</v>
      </c>
      <c r="F9" s="10"/>
    </row>
    <row r="10" spans="1:9" s="8" customFormat="1" ht="9" customHeight="1">
      <c r="A10" s="57"/>
      <c r="B10" s="61"/>
      <c r="C10" s="61"/>
      <c r="D10" s="61"/>
      <c r="E10" s="60"/>
    </row>
    <row r="11" spans="1:9" s="80" customFormat="1" ht="12" customHeight="1">
      <c r="A11" s="77" t="s">
        <v>1739</v>
      </c>
      <c r="B11" s="85">
        <v>8</v>
      </c>
      <c r="C11" s="85">
        <v>0</v>
      </c>
      <c r="D11" s="85">
        <v>0</v>
      </c>
      <c r="E11" s="60">
        <f t="shared" ref="E11:E43" si="0">SUM(B11:D11)</f>
        <v>8</v>
      </c>
      <c r="F11" s="38"/>
      <c r="G11" s="265"/>
      <c r="H11" s="15"/>
      <c r="I11" s="15"/>
    </row>
    <row r="12" spans="1:9" s="80" customFormat="1" ht="12" customHeight="1">
      <c r="A12" s="77" t="s">
        <v>1906</v>
      </c>
      <c r="B12" s="85">
        <v>27</v>
      </c>
      <c r="C12" s="85">
        <v>0</v>
      </c>
      <c r="D12" s="85">
        <v>0</v>
      </c>
      <c r="E12" s="60">
        <f t="shared" si="0"/>
        <v>27</v>
      </c>
      <c r="F12" s="39"/>
      <c r="G12" s="265"/>
      <c r="H12" s="11"/>
      <c r="I12" s="11"/>
    </row>
    <row r="13" spans="1:9" s="80" customFormat="1" ht="12" customHeight="1">
      <c r="A13" s="77" t="s">
        <v>1740</v>
      </c>
      <c r="B13" s="85">
        <v>55</v>
      </c>
      <c r="C13" s="85">
        <v>0</v>
      </c>
      <c r="D13" s="85">
        <v>0</v>
      </c>
      <c r="E13" s="60">
        <f t="shared" si="0"/>
        <v>55</v>
      </c>
      <c r="F13" s="39"/>
      <c r="G13" s="265"/>
      <c r="H13" s="11"/>
      <c r="I13" s="11"/>
    </row>
    <row r="14" spans="1:9" s="80" customFormat="1" ht="12" customHeight="1">
      <c r="A14" s="77" t="s">
        <v>1741</v>
      </c>
      <c r="B14" s="85">
        <v>60</v>
      </c>
      <c r="C14" s="85">
        <v>2</v>
      </c>
      <c r="D14" s="85">
        <v>0</v>
      </c>
      <c r="E14" s="60">
        <f t="shared" si="0"/>
        <v>62</v>
      </c>
      <c r="F14" s="39"/>
      <c r="G14" s="265"/>
      <c r="H14" s="11"/>
      <c r="I14" s="11"/>
    </row>
    <row r="15" spans="1:9" s="80" customFormat="1" ht="12" customHeight="1">
      <c r="A15" s="77" t="s">
        <v>1742</v>
      </c>
      <c r="B15" s="85">
        <v>51</v>
      </c>
      <c r="C15" s="85">
        <v>2</v>
      </c>
      <c r="D15" s="85">
        <v>0</v>
      </c>
      <c r="E15" s="60">
        <f t="shared" si="0"/>
        <v>53</v>
      </c>
      <c r="F15" s="39"/>
      <c r="G15" s="265"/>
      <c r="H15" s="11"/>
      <c r="I15" s="11"/>
    </row>
    <row r="16" spans="1:9" s="80" customFormat="1" ht="12" customHeight="1">
      <c r="A16" s="77" t="s">
        <v>1743</v>
      </c>
      <c r="B16" s="85">
        <v>258</v>
      </c>
      <c r="C16" s="85">
        <v>2</v>
      </c>
      <c r="D16" s="85">
        <v>1</v>
      </c>
      <c r="E16" s="60">
        <f t="shared" si="0"/>
        <v>261</v>
      </c>
      <c r="F16" s="39"/>
      <c r="G16" s="265"/>
      <c r="H16" s="11"/>
      <c r="I16" s="11"/>
    </row>
    <row r="17" spans="1:9" s="80" customFormat="1" ht="12" customHeight="1">
      <c r="A17" s="77" t="s">
        <v>1744</v>
      </c>
      <c r="B17" s="85">
        <v>101</v>
      </c>
      <c r="C17" s="85">
        <v>0</v>
      </c>
      <c r="D17" s="85">
        <v>0</v>
      </c>
      <c r="E17" s="60">
        <f t="shared" si="0"/>
        <v>101</v>
      </c>
      <c r="F17" s="38"/>
      <c r="G17" s="265"/>
      <c r="H17" s="11"/>
      <c r="I17" s="11"/>
    </row>
    <row r="18" spans="1:9" s="80" customFormat="1" ht="12" customHeight="1">
      <c r="A18" s="77" t="s">
        <v>1745</v>
      </c>
      <c r="B18" s="85">
        <v>18</v>
      </c>
      <c r="C18" s="85">
        <v>0</v>
      </c>
      <c r="D18" s="85">
        <v>0</v>
      </c>
      <c r="E18" s="60">
        <f t="shared" si="0"/>
        <v>18</v>
      </c>
      <c r="F18" s="39"/>
      <c r="G18" s="265"/>
      <c r="H18" s="11"/>
      <c r="I18" s="11"/>
    </row>
    <row r="19" spans="1:9" s="80" customFormat="1" ht="12" customHeight="1">
      <c r="A19" s="77" t="s">
        <v>1746</v>
      </c>
      <c r="B19" s="85">
        <v>117</v>
      </c>
      <c r="C19" s="85">
        <v>1</v>
      </c>
      <c r="D19" s="85">
        <v>0</v>
      </c>
      <c r="E19" s="60">
        <f t="shared" si="0"/>
        <v>118</v>
      </c>
      <c r="F19" s="39"/>
      <c r="G19" s="265"/>
      <c r="H19" s="15"/>
      <c r="I19" s="15"/>
    </row>
    <row r="20" spans="1:9" s="80" customFormat="1" ht="12" customHeight="1">
      <c r="A20" s="77" t="s">
        <v>1747</v>
      </c>
      <c r="B20" s="85">
        <v>14</v>
      </c>
      <c r="C20" s="85">
        <v>1</v>
      </c>
      <c r="D20" s="85">
        <v>0</v>
      </c>
      <c r="E20" s="60">
        <f t="shared" si="0"/>
        <v>15</v>
      </c>
      <c r="F20" s="39"/>
      <c r="G20" s="265"/>
      <c r="H20" s="15"/>
      <c r="I20" s="15"/>
    </row>
    <row r="21" spans="1:9" s="80" customFormat="1" ht="12" customHeight="1">
      <c r="A21" s="77" t="s">
        <v>1749</v>
      </c>
      <c r="B21" s="85">
        <v>8</v>
      </c>
      <c r="C21" s="85">
        <v>0</v>
      </c>
      <c r="D21" s="85">
        <v>0</v>
      </c>
      <c r="E21" s="60">
        <f t="shared" si="0"/>
        <v>8</v>
      </c>
      <c r="F21" s="39"/>
      <c r="G21" s="265"/>
      <c r="H21" s="15"/>
      <c r="I21" s="15"/>
    </row>
    <row r="22" spans="1:9" s="80" customFormat="1" ht="12" customHeight="1">
      <c r="A22" s="77" t="s">
        <v>1750</v>
      </c>
      <c r="B22" s="85">
        <v>676</v>
      </c>
      <c r="C22" s="85">
        <v>6</v>
      </c>
      <c r="D22" s="85">
        <v>1</v>
      </c>
      <c r="E22" s="60">
        <f t="shared" si="0"/>
        <v>683</v>
      </c>
      <c r="F22" s="39"/>
      <c r="G22" s="265"/>
      <c r="H22" s="15"/>
      <c r="I22" s="15"/>
    </row>
    <row r="23" spans="1:9" s="80" customFormat="1" ht="12" customHeight="1">
      <c r="A23" s="77" t="s">
        <v>1751</v>
      </c>
      <c r="B23" s="85">
        <v>35</v>
      </c>
      <c r="C23" s="85">
        <v>3</v>
      </c>
      <c r="D23" s="85">
        <v>0</v>
      </c>
      <c r="E23" s="60">
        <f t="shared" si="0"/>
        <v>38</v>
      </c>
      <c r="F23" s="39"/>
      <c r="G23" s="265"/>
      <c r="H23" s="11"/>
      <c r="I23" s="11"/>
    </row>
    <row r="24" spans="1:9" s="80" customFormat="1" ht="12" customHeight="1">
      <c r="A24" s="77" t="s">
        <v>1752</v>
      </c>
      <c r="B24" s="85">
        <v>45</v>
      </c>
      <c r="C24" s="85">
        <v>2</v>
      </c>
      <c r="D24" s="85">
        <v>0</v>
      </c>
      <c r="E24" s="60">
        <f t="shared" si="0"/>
        <v>47</v>
      </c>
      <c r="F24" s="39"/>
      <c r="G24" s="265"/>
      <c r="H24" s="11"/>
      <c r="I24" s="11"/>
    </row>
    <row r="25" spans="1:9" s="80" customFormat="1" ht="12" customHeight="1">
      <c r="A25" s="77" t="s">
        <v>1931</v>
      </c>
      <c r="B25" s="85">
        <v>3</v>
      </c>
      <c r="C25" s="85">
        <v>0</v>
      </c>
      <c r="D25" s="85">
        <v>0</v>
      </c>
      <c r="E25" s="60">
        <f t="shared" si="0"/>
        <v>3</v>
      </c>
      <c r="F25" s="39"/>
      <c r="G25" s="265"/>
      <c r="H25" s="11"/>
      <c r="I25" s="11"/>
    </row>
    <row r="26" spans="1:9" s="80" customFormat="1" ht="12" customHeight="1">
      <c r="A26" s="77" t="s">
        <v>1753</v>
      </c>
      <c r="B26" s="85">
        <v>28</v>
      </c>
      <c r="C26" s="85">
        <v>0</v>
      </c>
      <c r="D26" s="85">
        <v>0</v>
      </c>
      <c r="E26" s="60">
        <f t="shared" si="0"/>
        <v>28</v>
      </c>
      <c r="F26" s="39"/>
      <c r="G26" s="265"/>
      <c r="H26" s="11"/>
      <c r="I26" s="11"/>
    </row>
    <row r="27" spans="1:9" s="80" customFormat="1" ht="12" customHeight="1">
      <c r="A27" s="77" t="s">
        <v>1754</v>
      </c>
      <c r="B27" s="85">
        <v>18</v>
      </c>
      <c r="C27" s="85">
        <v>0</v>
      </c>
      <c r="D27" s="85">
        <v>0</v>
      </c>
      <c r="E27" s="60">
        <f t="shared" si="0"/>
        <v>18</v>
      </c>
      <c r="F27" s="39"/>
      <c r="G27" s="265"/>
      <c r="H27" s="11"/>
      <c r="I27" s="11"/>
    </row>
    <row r="28" spans="1:9" s="15" customFormat="1" ht="12" customHeight="1">
      <c r="A28" s="77" t="s">
        <v>1755</v>
      </c>
      <c r="B28" s="85">
        <v>22</v>
      </c>
      <c r="C28" s="85">
        <v>0</v>
      </c>
      <c r="D28" s="85">
        <v>0</v>
      </c>
      <c r="E28" s="60">
        <f t="shared" si="0"/>
        <v>22</v>
      </c>
      <c r="F28" s="39"/>
      <c r="G28" s="265"/>
      <c r="H28" s="11"/>
      <c r="I28" s="11"/>
    </row>
    <row r="29" spans="1:9" s="15" customFormat="1" ht="12" customHeight="1">
      <c r="A29" s="77" t="s">
        <v>1756</v>
      </c>
      <c r="B29" s="85">
        <v>63</v>
      </c>
      <c r="C29" s="85">
        <v>2</v>
      </c>
      <c r="D29" s="85">
        <v>0</v>
      </c>
      <c r="E29" s="60">
        <f t="shared" si="0"/>
        <v>65</v>
      </c>
      <c r="F29" s="39"/>
      <c r="G29" s="265"/>
      <c r="H29" s="11"/>
      <c r="I29" s="11"/>
    </row>
    <row r="30" spans="1:9" s="15" customFormat="1" ht="12" customHeight="1">
      <c r="A30" s="76" t="s">
        <v>1757</v>
      </c>
      <c r="B30" s="85">
        <v>128</v>
      </c>
      <c r="C30" s="85">
        <v>1</v>
      </c>
      <c r="D30" s="85">
        <v>0</v>
      </c>
      <c r="E30" s="60">
        <f t="shared" si="0"/>
        <v>129</v>
      </c>
      <c r="F30" s="39"/>
      <c r="G30" s="265"/>
      <c r="H30" s="11"/>
      <c r="I30" s="11"/>
    </row>
    <row r="31" spans="1:9" s="15" customFormat="1" ht="12" customHeight="1">
      <c r="A31" s="77" t="s">
        <v>1758</v>
      </c>
      <c r="B31" s="85">
        <v>77</v>
      </c>
      <c r="C31" s="85">
        <v>0</v>
      </c>
      <c r="D31" s="85">
        <v>0</v>
      </c>
      <c r="E31" s="60">
        <f t="shared" si="0"/>
        <v>77</v>
      </c>
      <c r="F31" s="39"/>
      <c r="G31" s="265"/>
      <c r="H31" s="11"/>
      <c r="I31" s="11"/>
    </row>
    <row r="32" spans="1:9" s="15" customFormat="1" ht="12" customHeight="1">
      <c r="A32" s="77" t="s">
        <v>1759</v>
      </c>
      <c r="B32" s="85">
        <v>85</v>
      </c>
      <c r="C32" s="85">
        <v>0</v>
      </c>
      <c r="D32" s="85">
        <v>0</v>
      </c>
      <c r="E32" s="60">
        <f t="shared" si="0"/>
        <v>85</v>
      </c>
      <c r="F32" s="39"/>
      <c r="G32" s="265"/>
      <c r="H32" s="11"/>
      <c r="I32" s="11"/>
    </row>
    <row r="33" spans="1:9" s="15" customFormat="1" ht="12" customHeight="1">
      <c r="A33" s="77" t="s">
        <v>1760</v>
      </c>
      <c r="B33" s="85">
        <v>15</v>
      </c>
      <c r="C33" s="85">
        <v>0</v>
      </c>
      <c r="D33" s="85">
        <v>0</v>
      </c>
      <c r="E33" s="60">
        <f t="shared" si="0"/>
        <v>15</v>
      </c>
      <c r="F33" s="39"/>
      <c r="G33" s="265"/>
      <c r="H33" s="11"/>
      <c r="I33" s="11"/>
    </row>
    <row r="34" spans="1:9" s="15" customFormat="1" ht="12" customHeight="1">
      <c r="A34" s="77" t="s">
        <v>1761</v>
      </c>
      <c r="B34" s="85">
        <v>632</v>
      </c>
      <c r="C34" s="85">
        <v>3</v>
      </c>
      <c r="D34" s="85">
        <v>0</v>
      </c>
      <c r="E34" s="60">
        <f t="shared" si="0"/>
        <v>635</v>
      </c>
      <c r="F34" s="39"/>
      <c r="G34" s="265"/>
      <c r="H34" s="11"/>
      <c r="I34" s="11"/>
    </row>
    <row r="35" spans="1:9" s="15" customFormat="1" ht="12" customHeight="1">
      <c r="A35" s="77" t="s">
        <v>1762</v>
      </c>
      <c r="B35" s="85">
        <v>38</v>
      </c>
      <c r="C35" s="85">
        <v>0</v>
      </c>
      <c r="D35" s="85">
        <v>0</v>
      </c>
      <c r="E35" s="60">
        <f t="shared" si="0"/>
        <v>38</v>
      </c>
      <c r="F35" s="39"/>
      <c r="G35" s="265"/>
      <c r="H35" s="11"/>
      <c r="I35" s="11"/>
    </row>
    <row r="36" spans="1:9" s="15" customFormat="1" ht="12" customHeight="1">
      <c r="A36" s="77" t="s">
        <v>1763</v>
      </c>
      <c r="B36" s="85">
        <v>11</v>
      </c>
      <c r="C36" s="85">
        <v>0</v>
      </c>
      <c r="D36" s="85">
        <v>0</v>
      </c>
      <c r="E36" s="60">
        <f t="shared" si="0"/>
        <v>11</v>
      </c>
      <c r="F36" s="38"/>
      <c r="G36" s="265"/>
      <c r="H36" s="11"/>
      <c r="I36" s="11"/>
    </row>
    <row r="37" spans="1:9" s="15" customFormat="1" ht="12" customHeight="1">
      <c r="A37" s="77" t="s">
        <v>1964</v>
      </c>
      <c r="B37" s="85">
        <v>3</v>
      </c>
      <c r="C37" s="85">
        <v>0</v>
      </c>
      <c r="D37" s="85">
        <v>0</v>
      </c>
      <c r="E37" s="60">
        <f t="shared" si="0"/>
        <v>3</v>
      </c>
      <c r="F37" s="39"/>
      <c r="G37" s="265"/>
      <c r="H37" s="11"/>
      <c r="I37" s="11"/>
    </row>
    <row r="38" spans="1:9" s="15" customFormat="1" ht="12" customHeight="1">
      <c r="A38" s="77" t="s">
        <v>1764</v>
      </c>
      <c r="B38" s="85">
        <v>22</v>
      </c>
      <c r="C38" s="85">
        <v>0</v>
      </c>
      <c r="D38" s="85">
        <v>0</v>
      </c>
      <c r="E38" s="60">
        <f t="shared" si="0"/>
        <v>22</v>
      </c>
      <c r="F38" s="39"/>
      <c r="G38" s="265"/>
      <c r="H38" s="11"/>
      <c r="I38" s="11"/>
    </row>
    <row r="39" spans="1:9" s="15" customFormat="1" ht="12" customHeight="1">
      <c r="A39" s="77" t="s">
        <v>1965</v>
      </c>
      <c r="B39" s="85">
        <v>1</v>
      </c>
      <c r="C39" s="85">
        <v>0</v>
      </c>
      <c r="D39" s="85">
        <v>0</v>
      </c>
      <c r="E39" s="60">
        <f t="shared" si="0"/>
        <v>1</v>
      </c>
      <c r="F39" s="39"/>
      <c r="G39" s="265"/>
      <c r="H39" s="11"/>
      <c r="I39" s="11"/>
    </row>
    <row r="40" spans="1:9" s="15" customFormat="1" ht="12" customHeight="1">
      <c r="A40" s="77" t="s">
        <v>1765</v>
      </c>
      <c r="B40" s="85">
        <v>144</v>
      </c>
      <c r="C40" s="85">
        <v>1</v>
      </c>
      <c r="D40" s="85">
        <v>1</v>
      </c>
      <c r="E40" s="60">
        <f t="shared" si="0"/>
        <v>146</v>
      </c>
      <c r="F40" s="39"/>
      <c r="G40" s="265"/>
      <c r="H40" s="11"/>
      <c r="I40" s="11"/>
    </row>
    <row r="41" spans="1:9" s="15" customFormat="1" ht="12" customHeight="1">
      <c r="A41" s="77" t="s">
        <v>1766</v>
      </c>
      <c r="B41" s="85">
        <v>43</v>
      </c>
      <c r="C41" s="85">
        <v>0</v>
      </c>
      <c r="D41" s="85">
        <v>0</v>
      </c>
      <c r="E41" s="60">
        <f t="shared" si="0"/>
        <v>43</v>
      </c>
      <c r="F41" s="39"/>
      <c r="G41" s="265"/>
      <c r="H41" s="11"/>
      <c r="I41" s="11"/>
    </row>
    <row r="42" spans="1:9" s="15" customFormat="1" ht="12" customHeight="1">
      <c r="A42" s="77" t="s">
        <v>1767</v>
      </c>
      <c r="B42" s="85">
        <v>79</v>
      </c>
      <c r="C42" s="85">
        <v>4</v>
      </c>
      <c r="D42" s="85">
        <v>0</v>
      </c>
      <c r="E42" s="60">
        <f t="shared" si="0"/>
        <v>83</v>
      </c>
      <c r="F42" s="39"/>
      <c r="G42" s="265"/>
      <c r="H42" s="11"/>
      <c r="I42" s="11"/>
    </row>
    <row r="43" spans="1:9" s="15" customFormat="1" ht="12" customHeight="1">
      <c r="A43" s="77" t="s">
        <v>1768</v>
      </c>
      <c r="B43" s="85">
        <v>5</v>
      </c>
      <c r="C43" s="85">
        <v>0</v>
      </c>
      <c r="D43" s="85">
        <v>0</v>
      </c>
      <c r="E43" s="60">
        <f t="shared" si="0"/>
        <v>5</v>
      </c>
      <c r="F43" s="39"/>
      <c r="G43" s="265"/>
      <c r="H43" s="11"/>
      <c r="I43" s="11"/>
    </row>
    <row r="44" spans="1:9" s="15" customFormat="1" ht="15" customHeight="1">
      <c r="E44" s="11"/>
      <c r="G44" s="265"/>
    </row>
    <row r="45" spans="1:9" s="15" customFormat="1" ht="24.75" customHeight="1">
      <c r="A45" s="435" t="s">
        <v>19</v>
      </c>
      <c r="B45" s="435">
        <v>0</v>
      </c>
      <c r="C45" s="435">
        <v>0</v>
      </c>
      <c r="D45" s="435"/>
      <c r="E45" s="435"/>
    </row>
    <row r="46" spans="1:9" s="15" customFormat="1" ht="15" customHeight="1">
      <c r="E46" s="11"/>
    </row>
    <row r="47" spans="1:9" s="15" customFormat="1" ht="15" customHeight="1">
      <c r="E47" s="11"/>
    </row>
    <row r="48" spans="1:9" s="15" customFormat="1" ht="15" customHeight="1">
      <c r="E48" s="11"/>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5">
    <mergeCell ref="A1:C1"/>
    <mergeCell ref="A7:A8"/>
    <mergeCell ref="B7:D7"/>
    <mergeCell ref="A6:B6"/>
    <mergeCell ref="A45:E4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1"/>
  <sheetViews>
    <sheetView zoomScaleNormal="100" workbookViewId="0">
      <pane ySplit="8" topLeftCell="A9" activePane="bottomLeft" state="frozen"/>
      <selection activeCell="F1" sqref="F1"/>
      <selection pane="bottomLeft" activeCell="A24" sqref="A24:XFD24"/>
    </sheetView>
  </sheetViews>
  <sheetFormatPr baseColWidth="10" defaultColWidth="11.42578125" defaultRowHeight="24.75" customHeight="1"/>
  <cols>
    <col min="1" max="1" width="58.7109375" style="346" customWidth="1"/>
    <col min="2" max="2" width="11.570312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94</v>
      </c>
      <c r="B3" s="319"/>
      <c r="C3" s="319"/>
      <c r="D3" s="319"/>
      <c r="E3" s="319"/>
    </row>
    <row r="4" spans="1:9" s="320" customFormat="1" ht="15" customHeight="1">
      <c r="A4" s="321" t="s">
        <v>14</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32">
        <f>SUM(B11:B25)</f>
        <v>272</v>
      </c>
      <c r="C9" s="332">
        <f>SUM(C12:C25)</f>
        <v>6</v>
      </c>
      <c r="D9" s="333">
        <f>SUM(D12:D25)</f>
        <v>0</v>
      </c>
      <c r="E9" s="332">
        <f>SUM(E11:E25)</f>
        <v>278</v>
      </c>
      <c r="F9" s="334"/>
    </row>
    <row r="10" spans="1:9" s="328" customFormat="1" ht="21" customHeight="1">
      <c r="A10" s="331"/>
      <c r="B10" s="332"/>
      <c r="C10" s="332"/>
      <c r="D10" s="335"/>
      <c r="E10" s="332"/>
      <c r="F10" s="334"/>
    </row>
    <row r="11" spans="1:9" s="328" customFormat="1" ht="12">
      <c r="A11" s="336" t="s">
        <v>1739</v>
      </c>
      <c r="B11" s="337">
        <v>1</v>
      </c>
      <c r="C11" s="291">
        <v>0</v>
      </c>
      <c r="D11" s="338">
        <v>0</v>
      </c>
      <c r="E11" s="332">
        <f t="shared" ref="E11:E24" si="0">SUM(B11:D11)</f>
        <v>1</v>
      </c>
    </row>
    <row r="12" spans="1:9" s="342" customFormat="1" ht="12" customHeight="1">
      <c r="A12" s="336" t="s">
        <v>1906</v>
      </c>
      <c r="B12" s="339">
        <v>1</v>
      </c>
      <c r="C12" s="291">
        <v>0</v>
      </c>
      <c r="D12" s="339">
        <v>0</v>
      </c>
      <c r="E12" s="332">
        <f t="shared" si="0"/>
        <v>1</v>
      </c>
      <c r="F12" s="340"/>
      <c r="G12" s="341"/>
      <c r="H12" s="341"/>
      <c r="I12" s="341"/>
    </row>
    <row r="13" spans="1:9" s="342" customFormat="1" ht="12" customHeight="1">
      <c r="A13" s="343" t="s">
        <v>1741</v>
      </c>
      <c r="B13" s="339">
        <v>2</v>
      </c>
      <c r="C13" s="291">
        <v>0</v>
      </c>
      <c r="D13" s="339">
        <v>0</v>
      </c>
      <c r="E13" s="332">
        <f t="shared" si="0"/>
        <v>2</v>
      </c>
      <c r="F13" s="344"/>
      <c r="G13" s="341"/>
      <c r="H13" s="341"/>
      <c r="I13" s="341"/>
    </row>
    <row r="14" spans="1:9" s="342" customFormat="1" ht="12" customHeight="1">
      <c r="A14" s="343" t="s">
        <v>1743</v>
      </c>
      <c r="B14" s="339">
        <v>1</v>
      </c>
      <c r="C14" s="339">
        <v>0</v>
      </c>
      <c r="D14" s="339">
        <v>0</v>
      </c>
      <c r="E14" s="332">
        <f t="shared" si="0"/>
        <v>1</v>
      </c>
      <c r="F14" s="344"/>
      <c r="G14" s="341"/>
      <c r="H14" s="341"/>
      <c r="I14" s="341"/>
    </row>
    <row r="15" spans="1:9" s="342" customFormat="1" ht="12" customHeight="1">
      <c r="A15" s="336" t="s">
        <v>1746</v>
      </c>
      <c r="B15" s="339">
        <v>127</v>
      </c>
      <c r="C15" s="339">
        <v>4</v>
      </c>
      <c r="D15" s="339">
        <v>0</v>
      </c>
      <c r="E15" s="332">
        <f t="shared" si="0"/>
        <v>131</v>
      </c>
      <c r="F15" s="344"/>
      <c r="G15" s="341"/>
      <c r="H15" s="341"/>
      <c r="I15" s="341"/>
    </row>
    <row r="16" spans="1:9" s="342" customFormat="1" ht="12" customHeight="1">
      <c r="A16" s="336" t="s">
        <v>1747</v>
      </c>
      <c r="B16" s="339">
        <v>23</v>
      </c>
      <c r="C16" s="339">
        <v>0</v>
      </c>
      <c r="D16" s="339">
        <v>0</v>
      </c>
      <c r="E16" s="332">
        <f t="shared" si="0"/>
        <v>23</v>
      </c>
      <c r="F16" s="344"/>
      <c r="G16" s="341"/>
      <c r="H16" s="341"/>
      <c r="I16" s="341"/>
    </row>
    <row r="17" spans="1:9" s="342" customFormat="1" ht="12" customHeight="1">
      <c r="A17" s="343" t="s">
        <v>1748</v>
      </c>
      <c r="B17" s="339">
        <v>10</v>
      </c>
      <c r="C17" s="339">
        <v>2</v>
      </c>
      <c r="D17" s="339">
        <v>0</v>
      </c>
      <c r="E17" s="332">
        <f t="shared" si="0"/>
        <v>12</v>
      </c>
      <c r="F17" s="344"/>
      <c r="G17" s="341"/>
      <c r="H17" s="341"/>
      <c r="I17" s="341"/>
    </row>
    <row r="18" spans="1:9" s="342" customFormat="1" ht="12" customHeight="1">
      <c r="A18" s="343" t="s">
        <v>1749</v>
      </c>
      <c r="B18" s="339">
        <v>4</v>
      </c>
      <c r="C18" s="339">
        <v>0</v>
      </c>
      <c r="D18" s="339">
        <v>0</v>
      </c>
      <c r="E18" s="332">
        <f t="shared" si="0"/>
        <v>4</v>
      </c>
      <c r="F18" s="344"/>
      <c r="G18" s="341"/>
      <c r="H18" s="341"/>
      <c r="I18" s="341"/>
    </row>
    <row r="19" spans="1:9" s="342" customFormat="1" ht="12" customHeight="1">
      <c r="A19" s="343" t="s">
        <v>1750</v>
      </c>
      <c r="B19" s="339">
        <v>4</v>
      </c>
      <c r="C19" s="339">
        <v>0</v>
      </c>
      <c r="D19" s="339">
        <v>0</v>
      </c>
      <c r="E19" s="332">
        <f t="shared" si="0"/>
        <v>4</v>
      </c>
      <c r="F19" s="344"/>
      <c r="G19" s="341"/>
      <c r="H19" s="341"/>
      <c r="I19" s="341"/>
    </row>
    <row r="20" spans="1:9" s="342" customFormat="1" ht="12" customHeight="1">
      <c r="A20" s="343" t="s">
        <v>1761</v>
      </c>
      <c r="B20" s="339">
        <v>80</v>
      </c>
      <c r="C20" s="339">
        <v>0</v>
      </c>
      <c r="D20" s="339">
        <v>0</v>
      </c>
      <c r="E20" s="332">
        <f t="shared" si="0"/>
        <v>80</v>
      </c>
      <c r="F20" s="344"/>
      <c r="G20" s="341"/>
      <c r="H20" s="341"/>
      <c r="I20" s="341"/>
    </row>
    <row r="21" spans="1:9" s="342" customFormat="1" ht="12" customHeight="1">
      <c r="A21" s="343" t="s">
        <v>1762</v>
      </c>
      <c r="B21" s="339">
        <v>5</v>
      </c>
      <c r="C21" s="339">
        <v>0</v>
      </c>
      <c r="D21" s="339">
        <v>0</v>
      </c>
      <c r="E21" s="332">
        <f t="shared" si="0"/>
        <v>5</v>
      </c>
      <c r="F21" s="344"/>
      <c r="G21" s="341"/>
      <c r="H21" s="341"/>
      <c r="I21" s="341"/>
    </row>
    <row r="22" spans="1:9" s="342" customFormat="1" ht="12" customHeight="1">
      <c r="A22" s="343" t="s">
        <v>1764</v>
      </c>
      <c r="B22" s="339">
        <v>1</v>
      </c>
      <c r="C22" s="339">
        <v>0</v>
      </c>
      <c r="D22" s="339">
        <v>0</v>
      </c>
      <c r="E22" s="332">
        <f t="shared" si="0"/>
        <v>1</v>
      </c>
      <c r="F22" s="344"/>
      <c r="G22" s="341"/>
      <c r="H22" s="341"/>
      <c r="I22" s="341"/>
    </row>
    <row r="23" spans="1:9" s="342" customFormat="1" ht="12" customHeight="1">
      <c r="A23" s="343" t="s">
        <v>1766</v>
      </c>
      <c r="B23" s="339">
        <v>3</v>
      </c>
      <c r="C23" s="339">
        <v>0</v>
      </c>
      <c r="D23" s="339">
        <v>0</v>
      </c>
      <c r="E23" s="332">
        <f t="shared" si="0"/>
        <v>3</v>
      </c>
      <c r="F23" s="344"/>
      <c r="G23" s="341"/>
      <c r="H23" s="341"/>
      <c r="I23" s="341"/>
    </row>
    <row r="24" spans="1:9" s="341" customFormat="1" ht="12" customHeight="1">
      <c r="A24" s="343" t="s">
        <v>1767</v>
      </c>
      <c r="B24" s="345">
        <v>10</v>
      </c>
      <c r="C24" s="345">
        <v>0</v>
      </c>
      <c r="D24" s="345">
        <v>0</v>
      </c>
      <c r="E24" s="332">
        <f t="shared" si="0"/>
        <v>10</v>
      </c>
      <c r="F24" s="340"/>
      <c r="G24" s="346"/>
      <c r="H24" s="346"/>
      <c r="I24" s="346"/>
    </row>
    <row r="25" spans="1:9" ht="28.5" customHeight="1">
      <c r="A25" s="450" t="s">
        <v>19</v>
      </c>
      <c r="B25" s="450">
        <v>0</v>
      </c>
      <c r="C25" s="450">
        <v>0</v>
      </c>
      <c r="D25" s="450"/>
      <c r="E25" s="450"/>
    </row>
    <row r="26" spans="1:9" ht="15" customHeight="1">
      <c r="E26" s="347"/>
    </row>
    <row r="27" spans="1:9" ht="15" customHeight="1">
      <c r="E27" s="348"/>
    </row>
    <row r="28" spans="1:9" ht="15" customHeight="1">
      <c r="E28" s="348"/>
    </row>
    <row r="29" spans="1:9" ht="15" customHeight="1">
      <c r="E29" s="348"/>
    </row>
    <row r="30" spans="1:9" ht="15" customHeight="1">
      <c r="E30" s="348"/>
    </row>
    <row r="31" spans="1:9" ht="15" customHeight="1">
      <c r="E31" s="348"/>
    </row>
    <row r="32" spans="1:9" ht="15" customHeight="1">
      <c r="E32" s="349"/>
    </row>
    <row r="33" spans="5:5" ht="15" customHeight="1">
      <c r="E33" s="347"/>
    </row>
    <row r="34" spans="5:5" ht="15" customHeight="1">
      <c r="E34" s="348"/>
    </row>
    <row r="35" spans="5:5" ht="15" customHeight="1">
      <c r="E35" s="348"/>
    </row>
    <row r="36" spans="5:5" ht="15" customHeight="1">
      <c r="E36" s="350"/>
    </row>
    <row r="37" spans="5:5" ht="15" customHeight="1">
      <c r="E37" s="351"/>
    </row>
    <row r="38" spans="5:5" ht="15" customHeight="1"/>
    <row r="39" spans="5:5" ht="15" customHeight="1">
      <c r="E39" s="341"/>
    </row>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sheetData>
  <mergeCells count="5">
    <mergeCell ref="A1:C1"/>
    <mergeCell ref="A6:B6"/>
    <mergeCell ref="A7:A8"/>
    <mergeCell ref="B7:D7"/>
    <mergeCell ref="A25:E25"/>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9"/>
  <sheetViews>
    <sheetView zoomScaleNormal="100" workbookViewId="0">
      <pane ySplit="8" topLeftCell="A9" activePane="bottomLeft" state="frozen"/>
      <selection activeCell="A36" sqref="A36"/>
      <selection pane="bottomLeft" activeCell="A9" sqref="A9"/>
    </sheetView>
  </sheetViews>
  <sheetFormatPr baseColWidth="10" defaultColWidth="11.42578125" defaultRowHeight="24.75" customHeight="1"/>
  <cols>
    <col min="1" max="1" width="122" style="346" bestFit="1" customWidth="1"/>
    <col min="2" max="2" width="11.7109375" style="346" customWidth="1"/>
    <col min="3" max="5" width="9.7109375" style="346" customWidth="1"/>
    <col min="6" max="6" width="13.5703125" style="346" customWidth="1"/>
    <col min="7" max="16384" width="11.42578125" style="346"/>
  </cols>
  <sheetData>
    <row r="1" spans="1:10" s="317" customFormat="1" ht="15.75" customHeight="1">
      <c r="A1" s="443" t="s">
        <v>32</v>
      </c>
      <c r="B1" s="444"/>
      <c r="C1" s="444"/>
      <c r="D1" s="315"/>
      <c r="E1" s="316"/>
      <c r="F1" s="308" t="s">
        <v>99</v>
      </c>
    </row>
    <row r="2" spans="1:10" s="317" customFormat="1" ht="5.25" customHeight="1">
      <c r="A2" s="318"/>
      <c r="B2" s="318"/>
      <c r="C2" s="318"/>
      <c r="D2" s="318"/>
      <c r="E2" s="318"/>
    </row>
    <row r="3" spans="1:10" s="320" customFormat="1" ht="15" customHeight="1">
      <c r="A3" s="319" t="s">
        <v>86</v>
      </c>
      <c r="B3" s="319"/>
      <c r="C3" s="319"/>
      <c r="D3" s="319"/>
      <c r="E3" s="319"/>
    </row>
    <row r="4" spans="1:10" s="320" customFormat="1" ht="15" customHeight="1">
      <c r="A4" s="321" t="s">
        <v>15</v>
      </c>
      <c r="B4" s="322"/>
      <c r="C4" s="322"/>
      <c r="D4" s="322"/>
      <c r="E4" s="322"/>
    </row>
    <row r="5" spans="1:10" s="326" customFormat="1" ht="6" customHeight="1">
      <c r="A5" s="324"/>
      <c r="B5" s="325"/>
      <c r="C5" s="325"/>
      <c r="D5" s="325"/>
      <c r="E5" s="325"/>
    </row>
    <row r="6" spans="1:10" s="328" customFormat="1" ht="15" customHeight="1" thickBot="1">
      <c r="A6" s="445" t="s">
        <v>1966</v>
      </c>
      <c r="B6" s="446"/>
      <c r="C6" s="327"/>
      <c r="D6" s="327"/>
      <c r="E6" s="327"/>
    </row>
    <row r="7" spans="1:10" s="320" customFormat="1" ht="21.75" customHeight="1">
      <c r="A7" s="447"/>
      <c r="B7" s="449"/>
      <c r="C7" s="449"/>
      <c r="D7" s="449"/>
      <c r="E7" s="329"/>
    </row>
    <row r="8" spans="1:10" s="320" customFormat="1" ht="21.75" customHeight="1">
      <c r="A8" s="448"/>
      <c r="B8" s="330" t="s">
        <v>34</v>
      </c>
      <c r="C8" s="330" t="s">
        <v>35</v>
      </c>
      <c r="D8" s="330" t="s">
        <v>36</v>
      </c>
      <c r="E8" s="330" t="s">
        <v>37</v>
      </c>
    </row>
    <row r="9" spans="1:10" s="328" customFormat="1" ht="21" customHeight="1">
      <c r="A9" s="331" t="s">
        <v>37</v>
      </c>
      <c r="B9" s="352">
        <f>SUM(B11:B55)</f>
        <v>2890</v>
      </c>
      <c r="C9" s="352">
        <f>SUM(C11:C55)</f>
        <v>30</v>
      </c>
      <c r="D9" s="352">
        <f>SUM(D11:D55)</f>
        <v>3</v>
      </c>
      <c r="E9" s="352">
        <f>SUM(E11:E55)</f>
        <v>2923</v>
      </c>
      <c r="F9" s="353"/>
    </row>
    <row r="10" spans="1:10" s="328" customFormat="1" ht="9" customHeight="1">
      <c r="A10" s="354"/>
      <c r="B10" s="355"/>
      <c r="C10" s="355"/>
      <c r="D10" s="355"/>
      <c r="E10" s="332"/>
    </row>
    <row r="11" spans="1:10" s="342" customFormat="1" ht="12" customHeight="1">
      <c r="A11" s="356" t="s">
        <v>1707</v>
      </c>
      <c r="B11" s="349">
        <v>26</v>
      </c>
      <c r="C11" s="349">
        <v>1</v>
      </c>
      <c r="D11" s="349">
        <v>0</v>
      </c>
      <c r="E11" s="352">
        <f t="shared" ref="E11:E54" si="0">SUM(B11:D11)</f>
        <v>27</v>
      </c>
      <c r="F11" s="357"/>
      <c r="G11" s="358"/>
      <c r="H11" s="357"/>
      <c r="I11" s="357"/>
      <c r="J11" s="357"/>
    </row>
    <row r="12" spans="1:10" s="342" customFormat="1" ht="12" customHeight="1">
      <c r="A12" s="356" t="s">
        <v>1935</v>
      </c>
      <c r="B12" s="349">
        <v>1</v>
      </c>
      <c r="C12" s="349">
        <v>0</v>
      </c>
      <c r="D12" s="349">
        <v>0</v>
      </c>
      <c r="E12" s="352">
        <f t="shared" si="0"/>
        <v>1</v>
      </c>
      <c r="F12" s="357"/>
      <c r="G12" s="358"/>
      <c r="H12" s="357"/>
      <c r="I12" s="357"/>
      <c r="J12" s="357"/>
    </row>
    <row r="13" spans="1:10" s="342" customFormat="1" ht="12" customHeight="1">
      <c r="A13" s="356" t="s">
        <v>1934</v>
      </c>
      <c r="B13" s="349">
        <v>1</v>
      </c>
      <c r="C13" s="349">
        <v>0</v>
      </c>
      <c r="D13" s="349">
        <v>1</v>
      </c>
      <c r="E13" s="352">
        <f t="shared" si="0"/>
        <v>2</v>
      </c>
      <c r="F13" s="357"/>
      <c r="G13" s="358"/>
      <c r="H13" s="357"/>
      <c r="I13" s="357"/>
      <c r="J13" s="357"/>
    </row>
    <row r="14" spans="1:10" s="342" customFormat="1" ht="12" customHeight="1">
      <c r="A14" s="356" t="s">
        <v>1907</v>
      </c>
      <c r="B14" s="349">
        <v>5</v>
      </c>
      <c r="C14" s="349">
        <v>4</v>
      </c>
      <c r="D14" s="349">
        <v>0</v>
      </c>
      <c r="E14" s="352">
        <f t="shared" si="0"/>
        <v>9</v>
      </c>
      <c r="F14" s="357"/>
      <c r="G14" s="358"/>
      <c r="H14" s="357"/>
      <c r="I14" s="357"/>
      <c r="J14" s="357"/>
    </row>
    <row r="15" spans="1:10" s="342" customFormat="1" ht="12" customHeight="1">
      <c r="A15" s="356" t="s">
        <v>1956</v>
      </c>
      <c r="B15" s="349">
        <v>1</v>
      </c>
      <c r="C15" s="349">
        <v>0</v>
      </c>
      <c r="D15" s="349">
        <v>0</v>
      </c>
      <c r="E15" s="352">
        <f t="shared" si="0"/>
        <v>1</v>
      </c>
      <c r="F15" s="357"/>
      <c r="G15" s="358"/>
      <c r="H15" s="357"/>
      <c r="I15" s="357"/>
      <c r="J15" s="357"/>
    </row>
    <row r="16" spans="1:10" s="342" customFormat="1" ht="12" customHeight="1">
      <c r="A16" s="356" t="s">
        <v>1769</v>
      </c>
      <c r="B16" s="349">
        <v>18</v>
      </c>
      <c r="C16" s="349">
        <v>0</v>
      </c>
      <c r="D16" s="349">
        <v>0</v>
      </c>
      <c r="E16" s="352">
        <f t="shared" si="0"/>
        <v>18</v>
      </c>
      <c r="F16" s="357"/>
      <c r="G16" s="358"/>
      <c r="H16" s="357"/>
      <c r="I16" s="357"/>
      <c r="J16" s="357"/>
    </row>
    <row r="17" spans="1:10" s="342" customFormat="1" ht="12" customHeight="1">
      <c r="A17" s="356" t="s">
        <v>1789</v>
      </c>
      <c r="B17" s="349">
        <v>7</v>
      </c>
      <c r="C17" s="349">
        <v>0</v>
      </c>
      <c r="D17" s="349">
        <v>0</v>
      </c>
      <c r="E17" s="352">
        <f t="shared" si="0"/>
        <v>7</v>
      </c>
      <c r="F17" s="357"/>
      <c r="G17" s="358"/>
      <c r="H17" s="357"/>
      <c r="I17" s="357"/>
      <c r="J17" s="357"/>
    </row>
    <row r="18" spans="1:10" s="342" customFormat="1" ht="12" customHeight="1">
      <c r="A18" s="356" t="s">
        <v>1790</v>
      </c>
      <c r="B18" s="349">
        <v>31</v>
      </c>
      <c r="C18" s="349">
        <v>0</v>
      </c>
      <c r="D18" s="349">
        <v>0</v>
      </c>
      <c r="E18" s="352">
        <f t="shared" si="0"/>
        <v>31</v>
      </c>
      <c r="F18" s="357"/>
      <c r="G18" s="358"/>
      <c r="H18" s="357"/>
      <c r="I18" s="357"/>
      <c r="J18" s="357"/>
    </row>
    <row r="19" spans="1:10" s="342" customFormat="1" ht="12" customHeight="1">
      <c r="A19" s="356" t="s">
        <v>1933</v>
      </c>
      <c r="B19" s="349">
        <v>2</v>
      </c>
      <c r="C19" s="349">
        <v>0</v>
      </c>
      <c r="D19" s="349">
        <v>0</v>
      </c>
      <c r="E19" s="352">
        <f t="shared" si="0"/>
        <v>2</v>
      </c>
      <c r="F19" s="357"/>
      <c r="G19" s="358"/>
      <c r="H19" s="357"/>
      <c r="I19" s="357"/>
      <c r="J19" s="357"/>
    </row>
    <row r="20" spans="1:10" s="342" customFormat="1" ht="12" customHeight="1">
      <c r="A20" s="356" t="s">
        <v>1791</v>
      </c>
      <c r="B20" s="349">
        <v>11</v>
      </c>
      <c r="C20" s="349">
        <v>0</v>
      </c>
      <c r="D20" s="349">
        <v>0</v>
      </c>
      <c r="E20" s="352">
        <f t="shared" si="0"/>
        <v>11</v>
      </c>
      <c r="F20" s="357"/>
      <c r="G20" s="358"/>
      <c r="H20" s="357"/>
      <c r="I20" s="357"/>
      <c r="J20" s="357"/>
    </row>
    <row r="21" spans="1:10" s="342" customFormat="1" ht="12" customHeight="1">
      <c r="A21" s="356" t="s">
        <v>1932</v>
      </c>
      <c r="B21" s="349">
        <v>3</v>
      </c>
      <c r="C21" s="349">
        <v>0</v>
      </c>
      <c r="D21" s="349">
        <v>0</v>
      </c>
      <c r="E21" s="352">
        <f t="shared" si="0"/>
        <v>3</v>
      </c>
      <c r="F21" s="357"/>
      <c r="G21" s="358"/>
      <c r="H21" s="357"/>
      <c r="I21" s="357"/>
      <c r="J21" s="357"/>
    </row>
    <row r="22" spans="1:10" s="342" customFormat="1" ht="12" customHeight="1">
      <c r="A22" s="356" t="s">
        <v>1792</v>
      </c>
      <c r="B22" s="349">
        <v>15</v>
      </c>
      <c r="C22" s="349">
        <v>0</v>
      </c>
      <c r="D22" s="349">
        <v>0</v>
      </c>
      <c r="E22" s="352">
        <f t="shared" si="0"/>
        <v>15</v>
      </c>
      <c r="F22" s="357"/>
      <c r="G22" s="358"/>
      <c r="H22" s="357"/>
      <c r="I22" s="357"/>
      <c r="J22" s="357"/>
    </row>
    <row r="23" spans="1:10" s="342" customFormat="1" ht="12" customHeight="1">
      <c r="A23" s="356" t="s">
        <v>1793</v>
      </c>
      <c r="B23" s="349">
        <v>44</v>
      </c>
      <c r="C23" s="349">
        <v>0</v>
      </c>
      <c r="D23" s="349">
        <v>0</v>
      </c>
      <c r="E23" s="352">
        <f t="shared" si="0"/>
        <v>44</v>
      </c>
      <c r="F23" s="357"/>
      <c r="G23" s="358"/>
      <c r="H23" s="357"/>
      <c r="I23" s="357"/>
      <c r="J23" s="357"/>
    </row>
    <row r="24" spans="1:10" s="342" customFormat="1" ht="12" customHeight="1">
      <c r="A24" s="356" t="s">
        <v>1770</v>
      </c>
      <c r="B24" s="349">
        <v>43</v>
      </c>
      <c r="C24" s="349">
        <v>2</v>
      </c>
      <c r="D24" s="349">
        <v>0</v>
      </c>
      <c r="E24" s="352">
        <f t="shared" si="0"/>
        <v>45</v>
      </c>
      <c r="F24" s="357"/>
      <c r="G24" s="358"/>
      <c r="H24" s="357"/>
      <c r="I24" s="357"/>
      <c r="J24" s="357"/>
    </row>
    <row r="25" spans="1:10" s="342" customFormat="1" ht="12" customHeight="1">
      <c r="A25" s="356" t="s">
        <v>1794</v>
      </c>
      <c r="B25" s="349">
        <v>21</v>
      </c>
      <c r="C25" s="349">
        <v>0</v>
      </c>
      <c r="D25" s="349">
        <v>0</v>
      </c>
      <c r="E25" s="352">
        <f t="shared" si="0"/>
        <v>21</v>
      </c>
      <c r="F25" s="357"/>
      <c r="G25" s="358"/>
      <c r="H25" s="357"/>
      <c r="I25" s="357"/>
      <c r="J25" s="357"/>
    </row>
    <row r="26" spans="1:10" s="342" customFormat="1" ht="12" customHeight="1">
      <c r="A26" s="356" t="s">
        <v>1771</v>
      </c>
      <c r="B26" s="349">
        <v>36</v>
      </c>
      <c r="C26" s="349">
        <v>0</v>
      </c>
      <c r="D26" s="349">
        <v>0</v>
      </c>
      <c r="E26" s="352">
        <f t="shared" si="0"/>
        <v>36</v>
      </c>
      <c r="F26" s="357"/>
      <c r="G26" s="358"/>
      <c r="H26" s="357"/>
      <c r="I26" s="357"/>
      <c r="J26" s="357"/>
    </row>
    <row r="27" spans="1:10" s="342" customFormat="1" ht="12" customHeight="1">
      <c r="A27" s="356" t="s">
        <v>1795</v>
      </c>
      <c r="B27" s="349">
        <v>16</v>
      </c>
      <c r="C27" s="349">
        <v>0</v>
      </c>
      <c r="D27" s="349">
        <v>0</v>
      </c>
      <c r="E27" s="352">
        <f t="shared" si="0"/>
        <v>16</v>
      </c>
      <c r="F27" s="357"/>
      <c r="G27" s="358"/>
      <c r="H27" s="357"/>
      <c r="I27" s="357"/>
      <c r="J27" s="357"/>
    </row>
    <row r="28" spans="1:10" s="342" customFormat="1" ht="12" customHeight="1">
      <c r="A28" s="356" t="s">
        <v>1796</v>
      </c>
      <c r="B28" s="349">
        <v>47</v>
      </c>
      <c r="C28" s="349">
        <v>0</v>
      </c>
      <c r="D28" s="349">
        <v>0</v>
      </c>
      <c r="E28" s="352">
        <f t="shared" si="0"/>
        <v>47</v>
      </c>
      <c r="F28" s="357"/>
      <c r="G28" s="358"/>
      <c r="H28" s="357"/>
      <c r="I28" s="357"/>
      <c r="J28" s="357"/>
    </row>
    <row r="29" spans="1:10" s="342" customFormat="1" ht="12" customHeight="1">
      <c r="A29" s="356" t="s">
        <v>1772</v>
      </c>
      <c r="B29" s="349">
        <v>100</v>
      </c>
      <c r="C29" s="349">
        <v>1</v>
      </c>
      <c r="D29" s="349">
        <v>0</v>
      </c>
      <c r="E29" s="352">
        <f t="shared" si="0"/>
        <v>101</v>
      </c>
      <c r="F29" s="357"/>
      <c r="G29" s="358"/>
      <c r="H29" s="357"/>
      <c r="I29" s="357"/>
      <c r="J29" s="357"/>
    </row>
    <row r="30" spans="1:10" s="342" customFormat="1" ht="12" customHeight="1">
      <c r="A30" s="356" t="s">
        <v>1797</v>
      </c>
      <c r="B30" s="349">
        <v>147</v>
      </c>
      <c r="C30" s="349">
        <v>1</v>
      </c>
      <c r="D30" s="349">
        <v>0</v>
      </c>
      <c r="E30" s="352">
        <f t="shared" si="0"/>
        <v>148</v>
      </c>
      <c r="F30" s="357"/>
      <c r="G30" s="358"/>
      <c r="H30" s="357"/>
      <c r="I30" s="357"/>
      <c r="J30" s="357"/>
    </row>
    <row r="31" spans="1:10" s="342" customFormat="1" ht="12" customHeight="1">
      <c r="A31" s="356" t="s">
        <v>1773</v>
      </c>
      <c r="B31" s="349">
        <v>299</v>
      </c>
      <c r="C31" s="349">
        <v>5</v>
      </c>
      <c r="D31" s="349">
        <v>0</v>
      </c>
      <c r="E31" s="352">
        <f t="shared" si="0"/>
        <v>304</v>
      </c>
      <c r="F31" s="357"/>
      <c r="G31" s="358"/>
      <c r="H31" s="357"/>
      <c r="I31" s="357"/>
      <c r="J31" s="357"/>
    </row>
    <row r="32" spans="1:10" s="342" customFormat="1" ht="12" customHeight="1">
      <c r="A32" s="356" t="s">
        <v>1774</v>
      </c>
      <c r="B32" s="349">
        <v>6</v>
      </c>
      <c r="C32" s="349">
        <v>0</v>
      </c>
      <c r="D32" s="349">
        <v>0</v>
      </c>
      <c r="E32" s="352">
        <f t="shared" si="0"/>
        <v>6</v>
      </c>
      <c r="F32" s="357"/>
      <c r="G32" s="358"/>
      <c r="H32" s="357"/>
      <c r="I32" s="357"/>
      <c r="J32" s="357"/>
    </row>
    <row r="33" spans="1:10" s="342" customFormat="1" ht="12" customHeight="1">
      <c r="A33" s="356" t="s">
        <v>1775</v>
      </c>
      <c r="B33" s="349">
        <v>22</v>
      </c>
      <c r="C33" s="349">
        <v>0</v>
      </c>
      <c r="D33" s="349">
        <v>0</v>
      </c>
      <c r="E33" s="352">
        <f t="shared" si="0"/>
        <v>22</v>
      </c>
      <c r="F33" s="357"/>
      <c r="G33" s="358"/>
      <c r="H33" s="357"/>
      <c r="I33" s="357"/>
      <c r="J33" s="357"/>
    </row>
    <row r="34" spans="1:10" s="342" customFormat="1" ht="12" customHeight="1">
      <c r="A34" s="356" t="s">
        <v>1776</v>
      </c>
      <c r="B34" s="349">
        <v>132</v>
      </c>
      <c r="C34" s="349">
        <v>5</v>
      </c>
      <c r="D34" s="349">
        <v>0</v>
      </c>
      <c r="E34" s="352">
        <f t="shared" si="0"/>
        <v>137</v>
      </c>
      <c r="F34" s="357"/>
      <c r="G34" s="358"/>
      <c r="H34" s="357"/>
      <c r="I34" s="357"/>
      <c r="J34" s="357"/>
    </row>
    <row r="35" spans="1:10" s="342" customFormat="1" ht="12" customHeight="1">
      <c r="A35" s="356" t="s">
        <v>1777</v>
      </c>
      <c r="B35" s="349">
        <v>368</v>
      </c>
      <c r="C35" s="349">
        <v>1</v>
      </c>
      <c r="D35" s="349">
        <v>0</v>
      </c>
      <c r="E35" s="352">
        <f t="shared" si="0"/>
        <v>369</v>
      </c>
      <c r="F35" s="357"/>
      <c r="G35" s="358"/>
      <c r="H35" s="357"/>
      <c r="I35" s="357"/>
      <c r="J35" s="357"/>
    </row>
    <row r="36" spans="1:10" s="342" customFormat="1" ht="12" customHeight="1">
      <c r="A36" s="356" t="s">
        <v>1778</v>
      </c>
      <c r="B36" s="349">
        <v>13</v>
      </c>
      <c r="C36" s="349">
        <v>0</v>
      </c>
      <c r="D36" s="349">
        <v>0</v>
      </c>
      <c r="E36" s="352">
        <f t="shared" si="0"/>
        <v>13</v>
      </c>
      <c r="F36" s="357"/>
      <c r="G36" s="358"/>
      <c r="H36" s="357"/>
      <c r="I36" s="357"/>
      <c r="J36" s="357"/>
    </row>
    <row r="37" spans="1:10" s="342" customFormat="1" ht="12" customHeight="1">
      <c r="A37" s="356" t="s">
        <v>1798</v>
      </c>
      <c r="B37" s="349">
        <v>4</v>
      </c>
      <c r="C37" s="349">
        <v>0</v>
      </c>
      <c r="D37" s="349">
        <v>0</v>
      </c>
      <c r="E37" s="352">
        <f t="shared" si="0"/>
        <v>4</v>
      </c>
      <c r="F37" s="357"/>
      <c r="G37" s="358"/>
      <c r="H37" s="357"/>
      <c r="I37" s="357"/>
      <c r="J37" s="357"/>
    </row>
    <row r="38" spans="1:10" s="342" customFormat="1" ht="12" customHeight="1">
      <c r="A38" s="356" t="s">
        <v>1908</v>
      </c>
      <c r="B38" s="349">
        <v>17</v>
      </c>
      <c r="C38" s="349">
        <v>0</v>
      </c>
      <c r="D38" s="349">
        <v>0</v>
      </c>
      <c r="E38" s="352">
        <f t="shared" si="0"/>
        <v>17</v>
      </c>
      <c r="F38" s="357"/>
      <c r="G38" s="358"/>
      <c r="H38" s="357"/>
      <c r="I38" s="357"/>
      <c r="J38" s="357"/>
    </row>
    <row r="39" spans="1:10" s="342" customFormat="1" ht="12" customHeight="1">
      <c r="A39" s="356" t="s">
        <v>1779</v>
      </c>
      <c r="B39" s="349">
        <v>40</v>
      </c>
      <c r="C39" s="349">
        <v>0</v>
      </c>
      <c r="D39" s="349">
        <v>0</v>
      </c>
      <c r="E39" s="352">
        <f t="shared" si="0"/>
        <v>40</v>
      </c>
      <c r="F39" s="357"/>
      <c r="G39" s="358"/>
      <c r="H39" s="357"/>
      <c r="I39" s="357"/>
      <c r="J39" s="357"/>
    </row>
    <row r="40" spans="1:10" s="342" customFormat="1" ht="12" customHeight="1">
      <c r="A40" s="356" t="s">
        <v>1780</v>
      </c>
      <c r="B40" s="349">
        <v>543</v>
      </c>
      <c r="C40" s="349">
        <v>5</v>
      </c>
      <c r="D40" s="349">
        <v>0</v>
      </c>
      <c r="E40" s="352">
        <f t="shared" si="0"/>
        <v>548</v>
      </c>
      <c r="F40" s="357"/>
      <c r="G40" s="358"/>
      <c r="H40" s="357"/>
      <c r="I40" s="357"/>
      <c r="J40" s="357"/>
    </row>
    <row r="41" spans="1:10" s="342" customFormat="1" ht="12" customHeight="1">
      <c r="A41" s="356" t="s">
        <v>1781</v>
      </c>
      <c r="B41" s="349">
        <v>69</v>
      </c>
      <c r="C41" s="349">
        <v>2</v>
      </c>
      <c r="D41" s="349">
        <v>0</v>
      </c>
      <c r="E41" s="352">
        <f t="shared" si="0"/>
        <v>71</v>
      </c>
      <c r="F41" s="357"/>
      <c r="G41" s="358"/>
      <c r="H41" s="357"/>
      <c r="I41" s="357"/>
      <c r="J41" s="357"/>
    </row>
    <row r="42" spans="1:10" s="342" customFormat="1" ht="12" customHeight="1">
      <c r="A42" s="356" t="s">
        <v>1782</v>
      </c>
      <c r="B42" s="349">
        <v>271</v>
      </c>
      <c r="C42" s="349">
        <v>0</v>
      </c>
      <c r="D42" s="349">
        <v>0</v>
      </c>
      <c r="E42" s="352">
        <f t="shared" si="0"/>
        <v>271</v>
      </c>
      <c r="F42" s="357"/>
      <c r="G42" s="358"/>
      <c r="H42" s="357"/>
      <c r="I42" s="357"/>
      <c r="J42" s="357"/>
    </row>
    <row r="43" spans="1:10" s="342" customFormat="1" ht="12" customHeight="1">
      <c r="A43" s="356" t="s">
        <v>1783</v>
      </c>
      <c r="B43" s="349">
        <v>137</v>
      </c>
      <c r="C43" s="349">
        <v>1</v>
      </c>
      <c r="D43" s="349">
        <v>0</v>
      </c>
      <c r="E43" s="352">
        <f t="shared" si="0"/>
        <v>138</v>
      </c>
      <c r="F43" s="357"/>
      <c r="G43" s="358"/>
      <c r="H43" s="357"/>
      <c r="I43" s="357"/>
      <c r="J43" s="357"/>
    </row>
    <row r="44" spans="1:10" s="342" customFormat="1" ht="12" customHeight="1">
      <c r="A44" s="356" t="s">
        <v>1799</v>
      </c>
      <c r="B44" s="349">
        <v>62</v>
      </c>
      <c r="C44" s="349">
        <v>0</v>
      </c>
      <c r="D44" s="349">
        <v>0</v>
      </c>
      <c r="E44" s="352">
        <f t="shared" si="0"/>
        <v>62</v>
      </c>
      <c r="F44" s="357"/>
      <c r="G44" s="358"/>
      <c r="H44" s="357"/>
      <c r="I44" s="357"/>
      <c r="J44" s="357"/>
    </row>
    <row r="45" spans="1:10" s="342" customFormat="1" ht="12" customHeight="1">
      <c r="A45" s="356" t="s">
        <v>1784</v>
      </c>
      <c r="B45" s="349">
        <v>46</v>
      </c>
      <c r="C45" s="349">
        <v>0</v>
      </c>
      <c r="D45" s="349">
        <v>0</v>
      </c>
      <c r="E45" s="352">
        <f t="shared" si="0"/>
        <v>46</v>
      </c>
      <c r="F45" s="357"/>
      <c r="G45" s="358"/>
      <c r="H45" s="357"/>
      <c r="I45" s="357"/>
      <c r="J45" s="357"/>
    </row>
    <row r="46" spans="1:10" s="342" customFormat="1" ht="12" customHeight="1">
      <c r="A46" s="356" t="s">
        <v>1785</v>
      </c>
      <c r="B46" s="349">
        <v>108</v>
      </c>
      <c r="C46" s="349">
        <v>0</v>
      </c>
      <c r="D46" s="349">
        <v>0</v>
      </c>
      <c r="E46" s="352">
        <f t="shared" si="0"/>
        <v>108</v>
      </c>
      <c r="F46" s="357"/>
      <c r="G46" s="358"/>
      <c r="H46" s="357"/>
      <c r="I46" s="357"/>
      <c r="J46" s="357"/>
    </row>
    <row r="47" spans="1:10" s="342" customFormat="1" ht="12" customHeight="1">
      <c r="A47" s="356" t="s">
        <v>1786</v>
      </c>
      <c r="B47" s="349">
        <v>67</v>
      </c>
      <c r="C47" s="349">
        <v>0</v>
      </c>
      <c r="D47" s="349">
        <v>0</v>
      </c>
      <c r="E47" s="352">
        <f t="shared" si="0"/>
        <v>67</v>
      </c>
      <c r="F47" s="357"/>
      <c r="G47" s="358"/>
      <c r="H47" s="357"/>
      <c r="I47" s="357"/>
      <c r="J47" s="357"/>
    </row>
    <row r="48" spans="1:10" s="342" customFormat="1" ht="12" customHeight="1">
      <c r="A48" s="356" t="s">
        <v>1909</v>
      </c>
      <c r="B48" s="349">
        <v>7</v>
      </c>
      <c r="C48" s="349">
        <v>0</v>
      </c>
      <c r="D48" s="349">
        <v>0</v>
      </c>
      <c r="E48" s="352">
        <f t="shared" si="0"/>
        <v>7</v>
      </c>
      <c r="F48" s="357"/>
      <c r="G48" s="358"/>
      <c r="H48" s="357"/>
      <c r="I48" s="357"/>
      <c r="J48" s="357"/>
    </row>
    <row r="49" spans="1:10" s="342" customFormat="1" ht="12" customHeight="1">
      <c r="A49" s="356" t="s">
        <v>1800</v>
      </c>
      <c r="B49" s="349">
        <v>3</v>
      </c>
      <c r="C49" s="349">
        <v>0</v>
      </c>
      <c r="D49" s="349">
        <v>0</v>
      </c>
      <c r="E49" s="352">
        <f t="shared" si="0"/>
        <v>3</v>
      </c>
      <c r="F49" s="357"/>
      <c r="G49" s="358"/>
      <c r="H49" s="357"/>
      <c r="I49" s="357"/>
      <c r="J49" s="357"/>
    </row>
    <row r="50" spans="1:10" s="342" customFormat="1" ht="12" customHeight="1">
      <c r="A50" s="356" t="s">
        <v>1801</v>
      </c>
      <c r="B50" s="349">
        <v>36</v>
      </c>
      <c r="C50" s="349">
        <v>0</v>
      </c>
      <c r="D50" s="349">
        <v>0</v>
      </c>
      <c r="E50" s="352">
        <f t="shared" si="0"/>
        <v>36</v>
      </c>
      <c r="F50" s="357"/>
      <c r="G50" s="358"/>
      <c r="H50" s="357"/>
      <c r="I50" s="357"/>
      <c r="J50" s="357"/>
    </row>
    <row r="51" spans="1:10" s="342" customFormat="1" ht="12" customHeight="1">
      <c r="A51" s="356" t="s">
        <v>1910</v>
      </c>
      <c r="B51" s="349">
        <v>6</v>
      </c>
      <c r="C51" s="349">
        <v>0</v>
      </c>
      <c r="D51" s="349">
        <v>0</v>
      </c>
      <c r="E51" s="352">
        <f t="shared" si="0"/>
        <v>6</v>
      </c>
      <c r="F51" s="357"/>
      <c r="G51" s="358"/>
      <c r="H51" s="357"/>
      <c r="I51" s="357"/>
      <c r="J51" s="357"/>
    </row>
    <row r="52" spans="1:10" s="342" customFormat="1" ht="12" customHeight="1">
      <c r="A52" s="356" t="s">
        <v>1802</v>
      </c>
      <c r="B52" s="349">
        <v>5</v>
      </c>
      <c r="C52" s="349">
        <v>0</v>
      </c>
      <c r="D52" s="349">
        <v>0</v>
      </c>
      <c r="E52" s="352">
        <f t="shared" si="0"/>
        <v>5</v>
      </c>
      <c r="F52" s="357"/>
      <c r="G52" s="358"/>
      <c r="H52" s="357"/>
      <c r="I52" s="357"/>
      <c r="J52" s="357"/>
    </row>
    <row r="53" spans="1:10" s="342" customFormat="1" ht="12" customHeight="1">
      <c r="A53" s="356" t="s">
        <v>1787</v>
      </c>
      <c r="B53" s="349">
        <v>14</v>
      </c>
      <c r="C53" s="349">
        <v>1</v>
      </c>
      <c r="D53" s="349">
        <v>0</v>
      </c>
      <c r="E53" s="352">
        <f t="shared" si="0"/>
        <v>15</v>
      </c>
      <c r="F53" s="357"/>
      <c r="G53" s="358"/>
      <c r="H53" s="357"/>
      <c r="I53" s="357"/>
      <c r="J53" s="357"/>
    </row>
    <row r="54" spans="1:10" s="342" customFormat="1" ht="12" customHeight="1">
      <c r="A54" s="356" t="s">
        <v>1788</v>
      </c>
      <c r="B54" s="349">
        <v>40</v>
      </c>
      <c r="C54" s="349">
        <v>1</v>
      </c>
      <c r="D54" s="349">
        <v>2</v>
      </c>
      <c r="E54" s="352">
        <f t="shared" si="0"/>
        <v>43</v>
      </c>
      <c r="F54" s="357"/>
      <c r="G54" s="358"/>
      <c r="H54" s="357"/>
      <c r="I54" s="357"/>
      <c r="J54" s="357"/>
    </row>
    <row r="55" spans="1:10" s="342" customFormat="1" ht="12" customHeight="1">
      <c r="A55" s="356"/>
      <c r="B55" s="349"/>
      <c r="C55" s="349"/>
      <c r="D55" s="349"/>
      <c r="E55" s="352"/>
      <c r="F55" s="357"/>
      <c r="G55" s="358"/>
      <c r="H55" s="357"/>
      <c r="I55" s="357"/>
      <c r="J55" s="357"/>
    </row>
    <row r="56" spans="1:10" s="341" customFormat="1" ht="15" customHeight="1">
      <c r="A56" s="450" t="s">
        <v>19</v>
      </c>
      <c r="B56" s="450">
        <v>0</v>
      </c>
      <c r="C56" s="450">
        <v>0</v>
      </c>
      <c r="D56" s="450"/>
      <c r="E56" s="450"/>
      <c r="G56" s="358"/>
    </row>
    <row r="57" spans="1:10" s="341" customFormat="1" ht="15" customHeight="1">
      <c r="B57" s="349"/>
      <c r="E57" s="346"/>
      <c r="G57" s="358"/>
    </row>
    <row r="58" spans="1:10" s="341" customFormat="1" ht="15" customHeight="1">
      <c r="B58" s="349"/>
      <c r="E58" s="346"/>
      <c r="G58" s="358"/>
    </row>
    <row r="59" spans="1:10" s="341" customFormat="1" ht="15" customHeight="1">
      <c r="B59" s="349"/>
      <c r="E59" s="346"/>
      <c r="G59" s="358"/>
    </row>
    <row r="60" spans="1:10" s="341" customFormat="1" ht="15" customHeight="1">
      <c r="B60" s="347"/>
      <c r="E60" s="346"/>
      <c r="G60" s="358"/>
    </row>
    <row r="61" spans="1:10" s="341" customFormat="1" ht="15" customHeight="1">
      <c r="B61" s="347"/>
      <c r="E61" s="346"/>
      <c r="G61" s="358"/>
    </row>
    <row r="62" spans="1:10" s="341" customFormat="1" ht="15" customHeight="1">
      <c r="B62" s="347"/>
      <c r="E62" s="346"/>
      <c r="G62" s="358"/>
    </row>
    <row r="63" spans="1:10" s="341" customFormat="1" ht="15" customHeight="1">
      <c r="B63" s="347"/>
      <c r="E63" s="346"/>
      <c r="G63" s="358"/>
    </row>
    <row r="64" spans="1:10" s="341" customFormat="1" ht="15" customHeight="1">
      <c r="B64" s="347"/>
      <c r="E64" s="346"/>
      <c r="G64" s="358"/>
    </row>
    <row r="65" spans="2:7" s="341" customFormat="1" ht="15" customHeight="1">
      <c r="B65" s="349"/>
      <c r="E65" s="346"/>
      <c r="G65" s="358"/>
    </row>
    <row r="66" spans="2:7" s="341" customFormat="1" ht="15" customHeight="1">
      <c r="B66" s="349"/>
      <c r="E66" s="346"/>
      <c r="G66" s="358"/>
    </row>
    <row r="67" spans="2:7" s="341" customFormat="1" ht="15" customHeight="1">
      <c r="B67" s="349"/>
      <c r="E67" s="346"/>
      <c r="G67" s="358"/>
    </row>
    <row r="68" spans="2:7" s="341" customFormat="1" ht="15" customHeight="1">
      <c r="B68" s="349"/>
      <c r="E68" s="346"/>
      <c r="G68" s="358"/>
    </row>
    <row r="69" spans="2:7" s="341" customFormat="1" ht="15" customHeight="1">
      <c r="B69" s="349"/>
      <c r="E69" s="346"/>
      <c r="G69" s="358"/>
    </row>
    <row r="70" spans="2:7" s="341" customFormat="1" ht="15" customHeight="1">
      <c r="B70" s="349"/>
      <c r="E70" s="346"/>
      <c r="G70" s="358"/>
    </row>
    <row r="71" spans="2:7" s="341" customFormat="1" ht="15" customHeight="1">
      <c r="B71" s="349"/>
      <c r="E71" s="346"/>
      <c r="G71" s="358"/>
    </row>
    <row r="72" spans="2:7" s="341" customFormat="1" ht="15" customHeight="1">
      <c r="B72" s="349"/>
      <c r="E72" s="346"/>
    </row>
    <row r="73" spans="2:7" s="341" customFormat="1" ht="15" customHeight="1">
      <c r="B73" s="349"/>
      <c r="E73" s="346"/>
    </row>
    <row r="74" spans="2:7" s="341" customFormat="1" ht="15" customHeight="1">
      <c r="B74" s="349"/>
      <c r="E74" s="346"/>
    </row>
    <row r="75" spans="2:7" s="341" customFormat="1" ht="15" customHeight="1">
      <c r="B75" s="349"/>
      <c r="E75" s="346"/>
    </row>
    <row r="76" spans="2:7" s="341" customFormat="1" ht="15" customHeight="1">
      <c r="B76" s="349"/>
      <c r="E76" s="346"/>
    </row>
    <row r="77" spans="2:7" s="341" customFormat="1" ht="15" customHeight="1">
      <c r="B77" s="349"/>
      <c r="E77" s="346"/>
    </row>
    <row r="78" spans="2:7" ht="15" customHeight="1">
      <c r="B78" s="349"/>
    </row>
    <row r="79" spans="2:7" ht="15" customHeight="1">
      <c r="B79" s="349"/>
    </row>
    <row r="80" spans="2:7" ht="15" customHeight="1">
      <c r="B80" s="349"/>
    </row>
    <row r="81" spans="2:2" ht="15" customHeight="1">
      <c r="B81" s="349"/>
    </row>
    <row r="82" spans="2:2" ht="15" customHeight="1">
      <c r="B82" s="349"/>
    </row>
    <row r="83" spans="2:2" ht="15" customHeight="1">
      <c r="B83" s="349"/>
    </row>
    <row r="84" spans="2:2" ht="15" customHeight="1">
      <c r="B84" s="349"/>
    </row>
    <row r="85" spans="2:2" ht="15" customHeight="1">
      <c r="B85" s="349"/>
    </row>
    <row r="86" spans="2:2" ht="15" customHeight="1">
      <c r="B86" s="349"/>
    </row>
    <row r="87" spans="2:2" ht="15" customHeight="1"/>
    <row r="88" spans="2:2" ht="15" customHeight="1"/>
    <row r="89" spans="2:2" ht="15" customHeight="1"/>
    <row r="90" spans="2:2" ht="15" customHeight="1"/>
    <row r="91" spans="2:2" ht="15" customHeight="1"/>
    <row r="92" spans="2:2" ht="15" customHeight="1"/>
    <row r="93" spans="2:2" ht="15" customHeight="1"/>
    <row r="94" spans="2:2" ht="15" customHeight="1"/>
    <row r="95" spans="2:2" ht="15" customHeight="1"/>
    <row r="96" spans="2: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5">
    <mergeCell ref="A1:C1"/>
    <mergeCell ref="A6:B6"/>
    <mergeCell ref="A7:A8"/>
    <mergeCell ref="B7:D7"/>
    <mergeCell ref="A56:E5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6"/>
  <sheetViews>
    <sheetView zoomScaleNormal="100" workbookViewId="0">
      <pane ySplit="8" topLeftCell="A9" activePane="bottomLeft" state="frozen"/>
      <selection activeCell="A36" sqref="A36"/>
      <selection pane="bottomLeft" activeCell="A19" sqref="A19"/>
    </sheetView>
  </sheetViews>
  <sheetFormatPr baseColWidth="10" defaultColWidth="11.42578125" defaultRowHeight="24.75" customHeight="1"/>
  <cols>
    <col min="1" max="1" width="122" style="346" bestFit="1" customWidth="1"/>
    <col min="2" max="2" width="11.7109375" style="346" customWidth="1"/>
    <col min="3" max="5" width="9.7109375" style="346" customWidth="1"/>
    <col min="6" max="6" width="14.2851562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95</v>
      </c>
      <c r="B3" s="319"/>
      <c r="C3" s="319"/>
      <c r="D3" s="319"/>
      <c r="E3" s="319"/>
    </row>
    <row r="4" spans="1:9" s="320" customFormat="1" ht="15" customHeight="1">
      <c r="A4" s="321" t="s">
        <v>15</v>
      </c>
      <c r="B4" s="322"/>
      <c r="C4" s="322"/>
      <c r="D4" s="322"/>
      <c r="E4" s="322"/>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52">
        <f>SUM(B11:B29)</f>
        <v>272</v>
      </c>
      <c r="C9" s="352">
        <f>SUM(C11:C28)</f>
        <v>6</v>
      </c>
      <c r="D9" s="335">
        <f>SUM(D11:D29)</f>
        <v>0</v>
      </c>
      <c r="E9" s="352">
        <f>SUM(E11:E29)</f>
        <v>278</v>
      </c>
    </row>
    <row r="10" spans="1:9" s="328" customFormat="1" ht="9" customHeight="1">
      <c r="A10" s="354"/>
      <c r="B10" s="355"/>
      <c r="C10" s="355"/>
      <c r="D10" s="355"/>
      <c r="E10" s="332"/>
    </row>
    <row r="11" spans="1:9" s="342" customFormat="1" ht="15" customHeight="1">
      <c r="A11" s="356" t="s">
        <v>1707</v>
      </c>
      <c r="B11" s="349">
        <v>1</v>
      </c>
      <c r="C11" s="349">
        <v>0</v>
      </c>
      <c r="D11" s="349">
        <v>0</v>
      </c>
      <c r="E11" s="332">
        <f t="shared" ref="E11:E22" si="0">SUM(B11:D11)</f>
        <v>1</v>
      </c>
      <c r="F11" s="346"/>
      <c r="G11" s="346"/>
      <c r="H11" s="346"/>
      <c r="I11" s="346"/>
    </row>
    <row r="12" spans="1:9" s="342" customFormat="1" ht="15" customHeight="1">
      <c r="A12" s="356" t="s">
        <v>1769</v>
      </c>
      <c r="B12" s="349">
        <v>1</v>
      </c>
      <c r="C12" s="349">
        <v>0</v>
      </c>
      <c r="D12" s="349">
        <v>0</v>
      </c>
      <c r="E12" s="332">
        <f t="shared" si="0"/>
        <v>1</v>
      </c>
      <c r="F12" s="346"/>
      <c r="G12" s="346"/>
      <c r="H12" s="346"/>
      <c r="I12" s="346"/>
    </row>
    <row r="13" spans="1:9" s="342" customFormat="1" ht="15" customHeight="1">
      <c r="A13" s="356" t="s">
        <v>1794</v>
      </c>
      <c r="B13" s="349">
        <v>1</v>
      </c>
      <c r="C13" s="349">
        <v>0</v>
      </c>
      <c r="D13" s="349">
        <v>0</v>
      </c>
      <c r="E13" s="332">
        <f t="shared" si="0"/>
        <v>1</v>
      </c>
      <c r="F13" s="346"/>
      <c r="G13" s="346"/>
      <c r="H13" s="346"/>
      <c r="I13" s="346"/>
    </row>
    <row r="14" spans="1:9" s="342" customFormat="1" ht="15" customHeight="1">
      <c r="A14" s="356" t="s">
        <v>1771</v>
      </c>
      <c r="B14" s="349">
        <v>3</v>
      </c>
      <c r="C14" s="349">
        <v>0</v>
      </c>
      <c r="D14" s="349">
        <v>0</v>
      </c>
      <c r="E14" s="332">
        <f t="shared" si="0"/>
        <v>3</v>
      </c>
      <c r="F14" s="346"/>
      <c r="G14" s="346"/>
      <c r="H14" s="346"/>
      <c r="I14" s="346"/>
    </row>
    <row r="15" spans="1:9" s="342" customFormat="1" ht="15" customHeight="1">
      <c r="A15" s="356" t="s">
        <v>1795</v>
      </c>
      <c r="B15" s="349">
        <v>1</v>
      </c>
      <c r="C15" s="349">
        <v>0</v>
      </c>
      <c r="D15" s="349">
        <v>0</v>
      </c>
      <c r="E15" s="332">
        <f t="shared" si="0"/>
        <v>1</v>
      </c>
      <c r="F15" s="346"/>
      <c r="G15" s="346"/>
      <c r="H15" s="346"/>
      <c r="I15" s="346"/>
    </row>
    <row r="16" spans="1:9" s="342" customFormat="1" ht="15" customHeight="1">
      <c r="A16" s="356" t="s">
        <v>1772</v>
      </c>
      <c r="B16" s="349">
        <v>120</v>
      </c>
      <c r="C16" s="349">
        <v>3</v>
      </c>
      <c r="D16" s="349">
        <v>0</v>
      </c>
      <c r="E16" s="332">
        <f t="shared" si="0"/>
        <v>123</v>
      </c>
      <c r="F16" s="346"/>
      <c r="G16" s="346"/>
      <c r="H16" s="346"/>
      <c r="I16" s="346"/>
    </row>
    <row r="17" spans="1:9" s="342" customFormat="1" ht="15" customHeight="1">
      <c r="A17" s="356" t="s">
        <v>1797</v>
      </c>
      <c r="B17" s="349">
        <v>1</v>
      </c>
      <c r="C17" s="349">
        <v>0</v>
      </c>
      <c r="D17" s="349">
        <v>0</v>
      </c>
      <c r="E17" s="332">
        <f t="shared" si="0"/>
        <v>1</v>
      </c>
      <c r="F17" s="346"/>
      <c r="G17" s="346"/>
      <c r="H17" s="346"/>
      <c r="I17" s="346"/>
    </row>
    <row r="18" spans="1:9" s="342" customFormat="1" ht="15" customHeight="1">
      <c r="A18" s="356" t="s">
        <v>1773</v>
      </c>
      <c r="B18" s="349">
        <v>3</v>
      </c>
      <c r="C18" s="349">
        <v>0</v>
      </c>
      <c r="D18" s="349">
        <v>0</v>
      </c>
      <c r="E18" s="332">
        <f t="shared" si="0"/>
        <v>3</v>
      </c>
      <c r="F18" s="346"/>
      <c r="G18" s="346"/>
      <c r="H18" s="346"/>
      <c r="I18" s="346"/>
    </row>
    <row r="19" spans="1:9" s="342" customFormat="1" ht="15" customHeight="1">
      <c r="A19" s="356" t="s">
        <v>1775</v>
      </c>
      <c r="B19" s="349">
        <v>2</v>
      </c>
      <c r="C19" s="349">
        <v>0</v>
      </c>
      <c r="D19" s="349">
        <v>0</v>
      </c>
      <c r="E19" s="332">
        <f t="shared" si="0"/>
        <v>2</v>
      </c>
      <c r="F19" s="346"/>
      <c r="G19" s="346"/>
      <c r="H19" s="346"/>
      <c r="I19" s="346"/>
    </row>
    <row r="20" spans="1:9" s="342" customFormat="1" ht="15" customHeight="1">
      <c r="A20" s="356" t="s">
        <v>1776</v>
      </c>
      <c r="B20" s="349">
        <v>6</v>
      </c>
      <c r="C20" s="349">
        <v>0</v>
      </c>
      <c r="D20" s="349">
        <v>0</v>
      </c>
      <c r="E20" s="332">
        <f t="shared" si="0"/>
        <v>6</v>
      </c>
      <c r="F20" s="346"/>
      <c r="G20" s="346"/>
      <c r="H20" s="346"/>
      <c r="I20" s="346"/>
    </row>
    <row r="21" spans="1:9" s="342" customFormat="1" ht="15" customHeight="1">
      <c r="A21" s="356" t="s">
        <v>1777</v>
      </c>
      <c r="B21" s="349">
        <v>58</v>
      </c>
      <c r="C21" s="349">
        <v>1</v>
      </c>
      <c r="D21" s="349">
        <v>0</v>
      </c>
      <c r="E21" s="332">
        <f t="shared" si="0"/>
        <v>59</v>
      </c>
      <c r="F21" s="346"/>
      <c r="G21" s="346"/>
      <c r="H21" s="346"/>
      <c r="I21" s="346"/>
    </row>
    <row r="22" spans="1:9" s="342" customFormat="1" ht="15" customHeight="1">
      <c r="A22" s="356" t="s">
        <v>1778</v>
      </c>
      <c r="B22" s="349">
        <v>1</v>
      </c>
      <c r="C22" s="349">
        <v>0</v>
      </c>
      <c r="D22" s="349">
        <v>0</v>
      </c>
      <c r="E22" s="332">
        <f t="shared" si="0"/>
        <v>1</v>
      </c>
      <c r="F22" s="346"/>
      <c r="G22" s="346"/>
      <c r="H22" s="346"/>
      <c r="I22" s="346"/>
    </row>
    <row r="23" spans="1:9" s="342" customFormat="1" ht="15" customHeight="1">
      <c r="A23" s="356" t="s">
        <v>1779</v>
      </c>
      <c r="B23" s="349">
        <v>8</v>
      </c>
      <c r="C23" s="349">
        <v>0</v>
      </c>
      <c r="D23" s="349">
        <v>0</v>
      </c>
      <c r="E23" s="332">
        <f>SUM(B23:D23)</f>
        <v>8</v>
      </c>
      <c r="F23" s="346"/>
      <c r="G23" s="346"/>
      <c r="H23" s="346"/>
      <c r="I23" s="346"/>
    </row>
    <row r="24" spans="1:9" s="342" customFormat="1" ht="15" customHeight="1">
      <c r="A24" s="356" t="s">
        <v>1780</v>
      </c>
      <c r="B24" s="349">
        <v>42</v>
      </c>
      <c r="C24" s="349">
        <v>1</v>
      </c>
      <c r="D24" s="349">
        <v>0</v>
      </c>
      <c r="E24" s="332">
        <f t="shared" ref="E24:E29" si="1">SUM(B24:D24)</f>
        <v>43</v>
      </c>
      <c r="F24" s="346"/>
      <c r="G24" s="346"/>
      <c r="H24" s="346"/>
      <c r="I24" s="346"/>
    </row>
    <row r="25" spans="1:9" s="342" customFormat="1" ht="15" customHeight="1">
      <c r="A25" s="356" t="s">
        <v>1781</v>
      </c>
      <c r="B25" s="349">
        <v>4</v>
      </c>
      <c r="C25" s="349">
        <v>1</v>
      </c>
      <c r="D25" s="349">
        <v>0</v>
      </c>
      <c r="E25" s="332">
        <f t="shared" si="1"/>
        <v>5</v>
      </c>
      <c r="F25" s="346"/>
      <c r="G25" s="346"/>
      <c r="H25" s="346"/>
      <c r="I25" s="346"/>
    </row>
    <row r="26" spans="1:9" s="342" customFormat="1" ht="15" customHeight="1">
      <c r="A26" s="356" t="s">
        <v>1782</v>
      </c>
      <c r="B26" s="349">
        <v>1</v>
      </c>
      <c r="C26" s="349">
        <v>0</v>
      </c>
      <c r="D26" s="349">
        <v>0</v>
      </c>
      <c r="E26" s="332">
        <f t="shared" si="1"/>
        <v>1</v>
      </c>
      <c r="F26" s="346"/>
      <c r="G26" s="346"/>
      <c r="H26" s="346"/>
      <c r="I26" s="346"/>
    </row>
    <row r="27" spans="1:9" s="342" customFormat="1" ht="15" customHeight="1">
      <c r="A27" s="356" t="s">
        <v>1785</v>
      </c>
      <c r="B27" s="349">
        <v>8</v>
      </c>
      <c r="C27" s="349">
        <v>0</v>
      </c>
      <c r="D27" s="349">
        <v>0</v>
      </c>
      <c r="E27" s="332">
        <f t="shared" si="1"/>
        <v>8</v>
      </c>
      <c r="F27" s="346"/>
      <c r="G27" s="346"/>
      <c r="H27" s="346"/>
      <c r="I27" s="346"/>
    </row>
    <row r="28" spans="1:9" s="342" customFormat="1" ht="15" customHeight="1">
      <c r="A28" s="356" t="s">
        <v>1909</v>
      </c>
      <c r="B28" s="349">
        <v>4</v>
      </c>
      <c r="C28" s="349">
        <v>0</v>
      </c>
      <c r="D28" s="349">
        <v>0</v>
      </c>
      <c r="E28" s="332">
        <f t="shared" si="1"/>
        <v>4</v>
      </c>
      <c r="F28" s="346"/>
      <c r="G28" s="346"/>
      <c r="H28" s="346"/>
      <c r="I28" s="346"/>
    </row>
    <row r="29" spans="1:9" s="342" customFormat="1" ht="15" customHeight="1">
      <c r="A29" s="356" t="s">
        <v>1788</v>
      </c>
      <c r="B29" s="349">
        <v>7</v>
      </c>
      <c r="C29" s="349">
        <v>0</v>
      </c>
      <c r="D29" s="349">
        <v>0</v>
      </c>
      <c r="E29" s="332">
        <f t="shared" si="1"/>
        <v>7</v>
      </c>
      <c r="F29" s="346"/>
      <c r="G29" s="346"/>
      <c r="H29" s="346"/>
      <c r="I29" s="346"/>
    </row>
    <row r="30" spans="1:9" s="342" customFormat="1" ht="15" customHeight="1">
      <c r="A30" s="450" t="s">
        <v>19</v>
      </c>
      <c r="B30" s="450">
        <v>0</v>
      </c>
      <c r="C30" s="450">
        <v>0</v>
      </c>
      <c r="D30" s="450"/>
      <c r="E30" s="450"/>
      <c r="F30" s="346"/>
      <c r="G30" s="346"/>
      <c r="H30" s="346"/>
      <c r="I30" s="346"/>
    </row>
    <row r="31" spans="1:9" s="342" customFormat="1" ht="15" customHeight="1">
      <c r="A31" s="356"/>
      <c r="B31" s="349"/>
      <c r="C31" s="349"/>
      <c r="D31" s="349"/>
      <c r="E31" s="332"/>
      <c r="F31" s="346"/>
      <c r="G31" s="346"/>
      <c r="H31" s="346"/>
      <c r="I31" s="346"/>
    </row>
    <row r="32" spans="1:9" s="342" customFormat="1" ht="15" customHeight="1">
      <c r="A32" s="356"/>
      <c r="B32" s="349"/>
      <c r="C32" s="349"/>
      <c r="D32" s="349"/>
      <c r="E32" s="332"/>
      <c r="F32" s="346"/>
      <c r="G32" s="346"/>
      <c r="H32" s="346"/>
      <c r="I32" s="346"/>
    </row>
    <row r="33" spans="1:9" s="342" customFormat="1" ht="15" customHeight="1">
      <c r="A33" s="356"/>
      <c r="B33" s="349"/>
      <c r="C33" s="349"/>
      <c r="D33" s="349"/>
      <c r="E33" s="332"/>
      <c r="F33" s="346"/>
      <c r="G33" s="346"/>
      <c r="H33" s="346"/>
      <c r="I33" s="346"/>
    </row>
    <row r="34" spans="1:9" s="342" customFormat="1" ht="15" customHeight="1">
      <c r="A34" s="356"/>
      <c r="B34" s="349"/>
      <c r="C34" s="349"/>
      <c r="D34" s="349"/>
      <c r="E34" s="332"/>
      <c r="F34" s="346"/>
      <c r="G34" s="346"/>
      <c r="H34" s="346"/>
      <c r="I34" s="346"/>
    </row>
    <row r="35" spans="1:9" s="342" customFormat="1" ht="15" customHeight="1">
      <c r="A35" s="356"/>
      <c r="B35" s="349"/>
      <c r="C35" s="349"/>
      <c r="D35" s="349"/>
      <c r="E35" s="332"/>
      <c r="F35" s="346"/>
      <c r="G35" s="346"/>
      <c r="H35" s="346"/>
      <c r="I35" s="346"/>
    </row>
    <row r="36" spans="1:9" s="342" customFormat="1" ht="15" customHeight="1">
      <c r="A36" s="356"/>
      <c r="B36" s="349"/>
      <c r="C36" s="349"/>
      <c r="D36" s="349"/>
      <c r="E36" s="332"/>
      <c r="F36" s="346"/>
      <c r="G36" s="346"/>
      <c r="H36" s="346"/>
      <c r="I36" s="346"/>
    </row>
    <row r="37" spans="1:9" s="342" customFormat="1" ht="15" customHeight="1">
      <c r="A37" s="356"/>
      <c r="B37" s="349"/>
      <c r="C37" s="349"/>
      <c r="D37" s="349"/>
      <c r="E37" s="332"/>
      <c r="F37" s="346"/>
      <c r="G37" s="346"/>
      <c r="H37" s="346"/>
      <c r="I37" s="346"/>
    </row>
    <row r="38" spans="1:9" s="342" customFormat="1" ht="15" customHeight="1">
      <c r="A38" s="356"/>
      <c r="B38" s="349"/>
      <c r="C38" s="349"/>
      <c r="D38" s="349"/>
      <c r="E38" s="332"/>
      <c r="F38" s="346"/>
      <c r="G38" s="346"/>
      <c r="H38" s="346"/>
      <c r="I38" s="346"/>
    </row>
    <row r="39" spans="1:9" s="342" customFormat="1" ht="15" customHeight="1">
      <c r="A39" s="356"/>
      <c r="B39" s="349"/>
      <c r="C39" s="349"/>
      <c r="D39" s="349"/>
      <c r="E39" s="332"/>
      <c r="F39" s="346"/>
      <c r="G39" s="346"/>
      <c r="H39" s="346"/>
      <c r="I39" s="346"/>
    </row>
    <row r="40" spans="1:9" s="342" customFormat="1" ht="15" customHeight="1">
      <c r="A40" s="356"/>
      <c r="B40" s="349"/>
      <c r="C40" s="349"/>
      <c r="D40" s="349"/>
      <c r="E40" s="332"/>
      <c r="F40" s="346"/>
      <c r="G40" s="346"/>
      <c r="H40" s="346"/>
      <c r="I40" s="346"/>
    </row>
    <row r="41" spans="1:9" s="342" customFormat="1" ht="15" customHeight="1">
      <c r="A41" s="356"/>
      <c r="B41" s="349"/>
      <c r="C41" s="349"/>
      <c r="D41" s="349"/>
      <c r="E41" s="332"/>
      <c r="F41" s="346"/>
      <c r="G41" s="346"/>
      <c r="H41" s="346"/>
      <c r="I41" s="346"/>
    </row>
    <row r="42" spans="1:9" s="342" customFormat="1" ht="15" customHeight="1">
      <c r="A42" s="356"/>
      <c r="B42" s="349"/>
      <c r="C42" s="349"/>
      <c r="D42" s="349"/>
      <c r="E42" s="332"/>
      <c r="F42" s="346"/>
      <c r="G42" s="346"/>
      <c r="H42" s="346"/>
      <c r="I42" s="346"/>
    </row>
    <row r="43" spans="1:9" s="342" customFormat="1" ht="15" customHeight="1">
      <c r="A43" s="356"/>
      <c r="B43" s="349"/>
      <c r="C43" s="349"/>
      <c r="D43" s="349"/>
      <c r="E43" s="332"/>
      <c r="F43" s="346"/>
      <c r="G43" s="346"/>
      <c r="H43" s="346"/>
      <c r="I43" s="346"/>
    </row>
    <row r="44" spans="1:9" s="342" customFormat="1" ht="15" customHeight="1">
      <c r="A44" s="356"/>
      <c r="B44" s="349"/>
      <c r="C44" s="349"/>
      <c r="D44" s="349"/>
      <c r="E44" s="332"/>
      <c r="F44" s="346"/>
      <c r="G44" s="346"/>
      <c r="H44" s="346"/>
      <c r="I44" s="346"/>
    </row>
    <row r="45" spans="1:9" s="342" customFormat="1" ht="15" customHeight="1">
      <c r="A45" s="356"/>
      <c r="B45" s="349"/>
      <c r="C45" s="349"/>
      <c r="D45" s="349"/>
      <c r="E45" s="332"/>
      <c r="F45" s="346"/>
      <c r="G45" s="346"/>
      <c r="H45" s="346"/>
      <c r="I45" s="346"/>
    </row>
    <row r="46" spans="1:9" s="342" customFormat="1" ht="15" customHeight="1">
      <c r="A46" s="356"/>
      <c r="B46" s="349"/>
      <c r="C46" s="349"/>
      <c r="D46" s="349"/>
      <c r="E46" s="332"/>
      <c r="F46" s="346"/>
      <c r="G46" s="346"/>
      <c r="H46" s="346"/>
      <c r="I46" s="346"/>
    </row>
    <row r="47" spans="1:9" s="342" customFormat="1" ht="15" customHeight="1">
      <c r="A47" s="356"/>
      <c r="B47" s="349"/>
      <c r="C47" s="349"/>
      <c r="D47" s="349"/>
      <c r="E47" s="332"/>
      <c r="F47" s="346"/>
      <c r="G47" s="346"/>
      <c r="H47" s="346"/>
      <c r="I47" s="346"/>
    </row>
    <row r="48" spans="1:9" s="342" customFormat="1" ht="15" customHeight="1">
      <c r="A48" s="356"/>
      <c r="B48" s="349"/>
      <c r="C48" s="349"/>
      <c r="D48" s="349"/>
      <c r="E48" s="332"/>
      <c r="F48" s="346"/>
      <c r="G48" s="346"/>
      <c r="H48" s="346"/>
      <c r="I48" s="346"/>
    </row>
    <row r="49" spans="1:9" s="342" customFormat="1" ht="15" customHeight="1">
      <c r="A49" s="356"/>
      <c r="B49" s="349"/>
      <c r="C49" s="349"/>
      <c r="D49" s="349"/>
      <c r="E49" s="332"/>
      <c r="F49" s="346"/>
      <c r="G49" s="346"/>
      <c r="H49" s="346"/>
      <c r="I49" s="346"/>
    </row>
    <row r="50" spans="1:9" s="342" customFormat="1" ht="15" customHeight="1">
      <c r="A50" s="356"/>
      <c r="B50" s="349"/>
      <c r="C50" s="349"/>
      <c r="D50" s="349"/>
      <c r="E50" s="332"/>
      <c r="F50" s="346"/>
      <c r="G50" s="346"/>
      <c r="H50" s="346"/>
      <c r="I50" s="346"/>
    </row>
    <row r="51" spans="1:9" s="342" customFormat="1" ht="15" customHeight="1">
      <c r="A51" s="356"/>
      <c r="B51" s="349"/>
      <c r="C51" s="349"/>
      <c r="D51" s="349"/>
      <c r="E51" s="332"/>
      <c r="F51" s="346"/>
      <c r="G51" s="346"/>
      <c r="H51" s="346"/>
      <c r="I51" s="346"/>
    </row>
    <row r="52" spans="1:9" s="342" customFormat="1" ht="15" customHeight="1">
      <c r="A52" s="356"/>
      <c r="B52" s="349"/>
      <c r="C52" s="349"/>
      <c r="D52" s="349"/>
      <c r="E52" s="332"/>
      <c r="F52" s="346"/>
      <c r="G52" s="346"/>
      <c r="H52" s="346"/>
      <c r="I52" s="346"/>
    </row>
    <row r="53" spans="1:9" s="342" customFormat="1" ht="15" customHeight="1">
      <c r="A53" s="356"/>
      <c r="B53" s="349"/>
      <c r="C53" s="349"/>
      <c r="D53" s="349"/>
      <c r="E53" s="332"/>
      <c r="F53" s="346"/>
      <c r="G53" s="346"/>
      <c r="H53" s="346"/>
      <c r="I53" s="346"/>
    </row>
    <row r="54" spans="1:9" s="342" customFormat="1" ht="15" customHeight="1">
      <c r="A54" s="356"/>
      <c r="B54" s="349"/>
      <c r="C54" s="349"/>
      <c r="D54" s="349"/>
      <c r="E54" s="332"/>
      <c r="F54" s="346"/>
      <c r="G54" s="346"/>
      <c r="H54" s="346"/>
      <c r="I54" s="346"/>
    </row>
    <row r="55" spans="1:9" s="342" customFormat="1" ht="15" customHeight="1">
      <c r="A55" s="356"/>
      <c r="B55" s="349"/>
      <c r="C55" s="349"/>
      <c r="D55" s="349"/>
      <c r="E55" s="332"/>
      <c r="F55" s="346"/>
      <c r="G55" s="346"/>
      <c r="H55" s="346"/>
      <c r="I55" s="346"/>
    </row>
    <row r="56" spans="1:9" s="342" customFormat="1" ht="15" customHeight="1">
      <c r="A56" s="356"/>
      <c r="B56" s="349"/>
      <c r="C56" s="349"/>
      <c r="D56" s="349"/>
      <c r="E56" s="332"/>
      <c r="F56" s="346"/>
      <c r="G56" s="346"/>
      <c r="H56" s="346"/>
      <c r="I56" s="346"/>
    </row>
    <row r="57" spans="1:9" s="342" customFormat="1" ht="15" customHeight="1">
      <c r="A57" s="356"/>
      <c r="B57" s="349"/>
      <c r="C57" s="349"/>
      <c r="D57" s="349"/>
      <c r="E57" s="332"/>
      <c r="F57" s="346"/>
      <c r="G57" s="346"/>
      <c r="H57" s="346"/>
      <c r="I57" s="346"/>
    </row>
    <row r="58" spans="1:9" s="342" customFormat="1" ht="15" customHeight="1">
      <c r="A58" s="356"/>
      <c r="B58" s="349"/>
      <c r="C58" s="349"/>
      <c r="D58" s="349"/>
      <c r="E58" s="332"/>
      <c r="F58" s="346"/>
      <c r="G58" s="346"/>
      <c r="H58" s="346"/>
      <c r="I58" s="346"/>
    </row>
    <row r="59" spans="1:9" s="342" customFormat="1" ht="15" customHeight="1">
      <c r="A59" s="356"/>
      <c r="B59" s="349"/>
      <c r="C59" s="349"/>
      <c r="D59" s="349"/>
      <c r="E59" s="332"/>
      <c r="F59" s="346"/>
      <c r="G59" s="346"/>
      <c r="H59" s="346"/>
      <c r="I59" s="346"/>
    </row>
    <row r="60" spans="1:9" s="342" customFormat="1" ht="15" customHeight="1">
      <c r="A60" s="356"/>
      <c r="B60" s="349"/>
      <c r="C60" s="349"/>
      <c r="D60" s="349"/>
      <c r="E60" s="332"/>
      <c r="F60" s="346"/>
      <c r="G60" s="346"/>
      <c r="H60" s="346"/>
      <c r="I60" s="346"/>
    </row>
    <row r="61" spans="1:9" s="342" customFormat="1" ht="15" customHeight="1">
      <c r="A61" s="356"/>
      <c r="B61" s="349"/>
      <c r="C61" s="349"/>
      <c r="D61" s="349"/>
      <c r="E61" s="332"/>
      <c r="F61" s="346"/>
      <c r="G61" s="346"/>
      <c r="H61" s="346"/>
      <c r="I61" s="346"/>
    </row>
    <row r="62" spans="1:9" s="342" customFormat="1" ht="15" customHeight="1">
      <c r="A62" s="356"/>
      <c r="B62" s="349"/>
      <c r="C62" s="349"/>
      <c r="D62" s="349"/>
      <c r="E62" s="332"/>
      <c r="F62" s="346"/>
      <c r="G62" s="346"/>
      <c r="H62" s="346"/>
      <c r="I62" s="346"/>
    </row>
    <row r="63" spans="1:9" s="342" customFormat="1" ht="15" customHeight="1">
      <c r="A63" s="356"/>
      <c r="B63" s="349"/>
      <c r="C63" s="349"/>
      <c r="D63" s="349"/>
      <c r="E63" s="332"/>
      <c r="F63" s="346"/>
      <c r="G63" s="346"/>
      <c r="H63" s="346"/>
      <c r="I63" s="346"/>
    </row>
    <row r="64" spans="1:9" s="342" customFormat="1" ht="15" customHeight="1">
      <c r="A64" s="356"/>
      <c r="B64" s="349"/>
      <c r="C64" s="349"/>
      <c r="D64" s="349"/>
      <c r="E64" s="332"/>
      <c r="F64" s="346"/>
      <c r="G64" s="346"/>
      <c r="H64" s="346"/>
      <c r="I64" s="346"/>
    </row>
    <row r="65" spans="1:9" s="342" customFormat="1" ht="15" customHeight="1">
      <c r="A65" s="356"/>
      <c r="B65" s="349"/>
      <c r="C65" s="349"/>
      <c r="D65" s="349"/>
      <c r="E65" s="332"/>
      <c r="F65" s="346"/>
      <c r="G65" s="346"/>
      <c r="H65" s="346"/>
      <c r="I65" s="346"/>
    </row>
    <row r="66" spans="1:9" s="342" customFormat="1" ht="15" customHeight="1">
      <c r="A66" s="356"/>
      <c r="B66" s="349"/>
      <c r="C66" s="349"/>
      <c r="D66" s="349"/>
      <c r="E66" s="332"/>
      <c r="F66" s="346"/>
      <c r="G66" s="346"/>
      <c r="H66" s="346"/>
      <c r="I66" s="346"/>
    </row>
    <row r="67" spans="1:9" s="342" customFormat="1" ht="15" customHeight="1">
      <c r="A67" s="356"/>
      <c r="B67" s="349"/>
      <c r="C67" s="349"/>
      <c r="D67" s="349"/>
      <c r="E67" s="332"/>
      <c r="F67" s="346"/>
      <c r="G67" s="346"/>
      <c r="H67" s="346"/>
      <c r="I67" s="346"/>
    </row>
    <row r="68" spans="1:9" s="342" customFormat="1" ht="15" customHeight="1">
      <c r="A68" s="356"/>
      <c r="B68" s="349"/>
      <c r="C68" s="349"/>
      <c r="D68" s="349"/>
      <c r="E68" s="332"/>
      <c r="F68" s="346"/>
      <c r="G68" s="346"/>
      <c r="H68" s="346"/>
      <c r="I68" s="346"/>
    </row>
    <row r="69" spans="1:9" s="342" customFormat="1" ht="15" customHeight="1">
      <c r="A69" s="356"/>
      <c r="B69" s="349"/>
      <c r="C69" s="349"/>
      <c r="D69" s="349"/>
      <c r="E69" s="332"/>
      <c r="F69" s="346"/>
      <c r="G69" s="346"/>
      <c r="H69" s="346"/>
      <c r="I69" s="346"/>
    </row>
    <row r="70" spans="1:9" s="342" customFormat="1" ht="15" customHeight="1">
      <c r="A70" s="356"/>
      <c r="B70" s="349"/>
      <c r="C70" s="349"/>
      <c r="D70" s="349"/>
      <c r="E70" s="332"/>
      <c r="F70" s="346"/>
      <c r="G70" s="346"/>
      <c r="H70" s="346"/>
      <c r="I70" s="346"/>
    </row>
    <row r="71" spans="1:9" s="342" customFormat="1" ht="15" customHeight="1">
      <c r="A71" s="356"/>
      <c r="B71" s="349"/>
      <c r="C71" s="349"/>
      <c r="D71" s="349"/>
      <c r="E71" s="332"/>
      <c r="F71" s="346"/>
      <c r="G71" s="346"/>
      <c r="H71" s="346"/>
      <c r="I71" s="346"/>
    </row>
    <row r="72" spans="1:9" s="342" customFormat="1" ht="15" customHeight="1">
      <c r="A72" s="356"/>
      <c r="B72" s="349"/>
      <c r="C72" s="349"/>
      <c r="D72" s="349"/>
      <c r="E72" s="332"/>
      <c r="F72" s="346"/>
      <c r="G72" s="346"/>
      <c r="H72" s="346"/>
      <c r="I72" s="346"/>
    </row>
    <row r="73" spans="1:9" s="342" customFormat="1" ht="15" customHeight="1">
      <c r="A73" s="356"/>
      <c r="B73" s="349"/>
      <c r="C73" s="349"/>
      <c r="D73" s="349"/>
      <c r="E73" s="332"/>
      <c r="F73" s="346"/>
      <c r="G73" s="346"/>
      <c r="H73" s="346"/>
      <c r="I73" s="346"/>
    </row>
    <row r="74" spans="1:9" s="342" customFormat="1" ht="15" customHeight="1">
      <c r="A74" s="356"/>
      <c r="B74" s="349"/>
      <c r="C74" s="349"/>
      <c r="D74" s="349"/>
      <c r="E74" s="332"/>
      <c r="F74" s="346"/>
      <c r="G74" s="346"/>
      <c r="H74" s="346"/>
      <c r="I74" s="346"/>
    </row>
    <row r="75" spans="1:9" s="342" customFormat="1" ht="15" customHeight="1">
      <c r="A75" s="356"/>
      <c r="B75" s="349"/>
      <c r="C75" s="349"/>
      <c r="D75" s="349"/>
      <c r="E75" s="332"/>
      <c r="F75" s="346"/>
      <c r="G75" s="346"/>
      <c r="H75" s="346"/>
      <c r="I75" s="346"/>
    </row>
    <row r="76" spans="1:9" s="342" customFormat="1" ht="15" customHeight="1">
      <c r="A76" s="356"/>
      <c r="B76" s="349"/>
      <c r="C76" s="349"/>
      <c r="D76" s="349"/>
      <c r="E76" s="332"/>
      <c r="F76" s="346"/>
      <c r="G76" s="346"/>
      <c r="H76" s="346"/>
      <c r="I76" s="346"/>
    </row>
    <row r="77" spans="1:9" s="342" customFormat="1" ht="15" customHeight="1">
      <c r="A77" s="356"/>
      <c r="B77" s="349"/>
      <c r="C77" s="349"/>
      <c r="D77" s="349"/>
      <c r="E77" s="332"/>
      <c r="F77" s="346"/>
      <c r="G77" s="346"/>
      <c r="H77" s="346"/>
      <c r="I77" s="346"/>
    </row>
    <row r="78" spans="1:9" s="342" customFormat="1" ht="15" customHeight="1">
      <c r="A78" s="356"/>
      <c r="B78" s="349"/>
      <c r="C78" s="349"/>
      <c r="D78" s="349"/>
      <c r="E78" s="332"/>
      <c r="F78" s="346"/>
      <c r="G78" s="346"/>
      <c r="H78" s="346"/>
      <c r="I78" s="346"/>
    </row>
    <row r="79" spans="1:9" s="342" customFormat="1" ht="15" customHeight="1">
      <c r="A79" s="356"/>
      <c r="B79" s="349"/>
      <c r="C79" s="349"/>
      <c r="D79" s="349"/>
      <c r="E79" s="332"/>
      <c r="F79" s="346"/>
      <c r="G79" s="346"/>
      <c r="H79" s="346"/>
      <c r="I79" s="346"/>
    </row>
    <row r="80" spans="1:9" s="342" customFormat="1" ht="15" customHeight="1">
      <c r="A80" s="356"/>
      <c r="B80" s="349"/>
      <c r="C80" s="349"/>
      <c r="D80" s="349"/>
      <c r="E80" s="332"/>
      <c r="F80" s="346"/>
      <c r="G80" s="346"/>
      <c r="H80" s="346"/>
      <c r="I80" s="346"/>
    </row>
    <row r="81" spans="1:9" s="342" customFormat="1" ht="15" customHeight="1">
      <c r="A81" s="356"/>
      <c r="B81" s="349"/>
      <c r="C81" s="349"/>
      <c r="D81" s="349"/>
      <c r="E81" s="332"/>
      <c r="F81" s="346"/>
      <c r="G81" s="346"/>
      <c r="H81" s="346"/>
      <c r="I81" s="346"/>
    </row>
    <row r="82" spans="1:9" s="342" customFormat="1" ht="15" customHeight="1">
      <c r="A82" s="356"/>
      <c r="B82" s="349"/>
      <c r="C82" s="349"/>
      <c r="D82" s="349"/>
      <c r="E82" s="332"/>
      <c r="F82" s="346"/>
      <c r="G82" s="346"/>
      <c r="H82" s="346"/>
      <c r="I82" s="346"/>
    </row>
    <row r="83" spans="1:9" s="342" customFormat="1" ht="15" customHeight="1">
      <c r="A83" s="356"/>
      <c r="B83" s="349"/>
      <c r="C83" s="349"/>
      <c r="D83" s="349"/>
      <c r="E83" s="332"/>
      <c r="F83" s="346"/>
      <c r="G83" s="346"/>
      <c r="H83" s="346"/>
      <c r="I83" s="346"/>
    </row>
    <row r="84" spans="1:9" s="342" customFormat="1" ht="15" customHeight="1">
      <c r="A84" s="356"/>
      <c r="B84" s="349"/>
      <c r="C84" s="349"/>
      <c r="D84" s="349"/>
      <c r="E84" s="332"/>
      <c r="F84" s="346"/>
      <c r="G84" s="346"/>
      <c r="H84" s="346"/>
      <c r="I84" s="346"/>
    </row>
    <row r="85" spans="1:9" s="342" customFormat="1" ht="15" customHeight="1">
      <c r="A85" s="356"/>
      <c r="B85" s="349"/>
      <c r="C85" s="349"/>
      <c r="D85" s="349"/>
      <c r="E85" s="332"/>
      <c r="F85" s="346"/>
      <c r="G85" s="346"/>
      <c r="H85" s="346"/>
      <c r="I85" s="346"/>
    </row>
    <row r="86" spans="1:9" s="342" customFormat="1" ht="15" customHeight="1">
      <c r="A86" s="356"/>
      <c r="B86" s="349"/>
      <c r="C86" s="349"/>
      <c r="D86" s="349"/>
      <c r="E86" s="332"/>
      <c r="F86" s="346"/>
      <c r="G86" s="346"/>
      <c r="H86" s="346"/>
      <c r="I86" s="346"/>
    </row>
    <row r="87" spans="1:9" s="342" customFormat="1" ht="15" customHeight="1">
      <c r="A87" s="356"/>
      <c r="B87" s="349"/>
      <c r="C87" s="349"/>
      <c r="D87" s="349"/>
      <c r="E87" s="332"/>
      <c r="F87" s="346"/>
      <c r="G87" s="346"/>
      <c r="H87" s="346"/>
      <c r="I87" s="346"/>
    </row>
    <row r="88" spans="1:9" s="342" customFormat="1" ht="15" customHeight="1">
      <c r="A88" s="356"/>
      <c r="B88" s="349"/>
      <c r="C88" s="349"/>
      <c r="D88" s="349"/>
      <c r="E88" s="332"/>
      <c r="F88" s="346"/>
      <c r="G88" s="346"/>
      <c r="H88" s="346"/>
      <c r="I88" s="346"/>
    </row>
    <row r="89" spans="1:9" s="342" customFormat="1" ht="15" customHeight="1">
      <c r="A89" s="356"/>
      <c r="B89" s="349"/>
      <c r="C89" s="349"/>
      <c r="D89" s="349"/>
      <c r="E89" s="332"/>
      <c r="F89" s="346"/>
      <c r="G89" s="346"/>
      <c r="H89" s="346"/>
      <c r="I89" s="346"/>
    </row>
    <row r="90" spans="1:9" s="342" customFormat="1" ht="15" customHeight="1">
      <c r="A90" s="356"/>
      <c r="B90" s="349"/>
      <c r="C90" s="349"/>
      <c r="D90" s="349"/>
      <c r="E90" s="332"/>
      <c r="F90" s="346"/>
      <c r="G90" s="346"/>
      <c r="H90" s="346"/>
      <c r="I90" s="346"/>
    </row>
    <row r="91" spans="1:9" s="342" customFormat="1" ht="15" customHeight="1">
      <c r="A91" s="356"/>
      <c r="B91" s="349"/>
      <c r="C91" s="349"/>
      <c r="D91" s="349"/>
      <c r="E91" s="332"/>
      <c r="F91" s="346"/>
      <c r="G91" s="346"/>
      <c r="H91" s="346"/>
      <c r="I91" s="346"/>
    </row>
    <row r="92" spans="1:9" s="342" customFormat="1" ht="15" customHeight="1">
      <c r="A92" s="356"/>
      <c r="B92" s="349"/>
      <c r="C92" s="349"/>
      <c r="D92" s="349"/>
      <c r="E92" s="332"/>
      <c r="F92" s="346"/>
      <c r="G92" s="346"/>
      <c r="H92" s="346"/>
      <c r="I92" s="346"/>
    </row>
    <row r="93" spans="1:9" s="342" customFormat="1" ht="15" customHeight="1">
      <c r="A93" s="356"/>
      <c r="B93" s="349"/>
      <c r="C93" s="349"/>
      <c r="D93" s="349"/>
      <c r="E93" s="332"/>
      <c r="F93" s="346"/>
      <c r="G93" s="346"/>
      <c r="H93" s="346"/>
      <c r="I93" s="346"/>
    </row>
    <row r="94" spans="1:9" s="342" customFormat="1" ht="15" customHeight="1">
      <c r="A94" s="356"/>
      <c r="B94" s="349"/>
      <c r="C94" s="349"/>
      <c r="D94" s="349"/>
      <c r="E94" s="332"/>
      <c r="F94" s="346"/>
      <c r="G94" s="346"/>
      <c r="H94" s="346"/>
      <c r="I94" s="346"/>
    </row>
    <row r="95" spans="1:9" s="342" customFormat="1" ht="15" customHeight="1">
      <c r="A95" s="356"/>
      <c r="B95" s="349"/>
      <c r="C95" s="349"/>
      <c r="D95" s="349"/>
      <c r="E95" s="332"/>
      <c r="F95" s="346"/>
      <c r="G95" s="346"/>
      <c r="H95" s="346"/>
      <c r="I95" s="346"/>
    </row>
    <row r="96" spans="1:9" s="342" customFormat="1" ht="15" customHeight="1">
      <c r="A96" s="356"/>
      <c r="B96" s="349"/>
      <c r="C96" s="349"/>
      <c r="D96" s="349"/>
      <c r="E96" s="332"/>
      <c r="F96" s="346"/>
      <c r="G96" s="346"/>
      <c r="H96" s="346"/>
      <c r="I96" s="346"/>
    </row>
    <row r="97" spans="1:9" s="342" customFormat="1" ht="15" customHeight="1">
      <c r="A97" s="356"/>
      <c r="B97" s="349"/>
      <c r="C97" s="349"/>
      <c r="D97" s="349"/>
      <c r="E97" s="332"/>
      <c r="F97" s="346"/>
      <c r="G97" s="346"/>
      <c r="H97" s="346"/>
      <c r="I97" s="346"/>
    </row>
    <row r="98" spans="1:9" s="342" customFormat="1" ht="15" customHeight="1">
      <c r="A98" s="356"/>
      <c r="B98" s="349"/>
      <c r="C98" s="349"/>
      <c r="D98" s="349"/>
      <c r="E98" s="332"/>
      <c r="F98" s="346"/>
      <c r="G98" s="346"/>
      <c r="H98" s="346"/>
      <c r="I98" s="346"/>
    </row>
    <row r="99" spans="1:9" s="342" customFormat="1" ht="15" customHeight="1">
      <c r="A99" s="356"/>
      <c r="B99" s="349"/>
      <c r="C99" s="349"/>
      <c r="D99" s="349"/>
      <c r="E99" s="332"/>
      <c r="F99" s="346"/>
      <c r="G99" s="346"/>
      <c r="H99" s="346"/>
      <c r="I99" s="346"/>
    </row>
    <row r="100" spans="1:9" s="342" customFormat="1" ht="15" customHeight="1">
      <c r="A100" s="356"/>
      <c r="B100" s="349"/>
      <c r="C100" s="349"/>
      <c r="D100" s="349"/>
      <c r="E100" s="332"/>
      <c r="F100" s="346"/>
      <c r="G100" s="346"/>
      <c r="H100" s="346"/>
      <c r="I100" s="346"/>
    </row>
    <row r="101" spans="1:9" s="342" customFormat="1" ht="15" customHeight="1">
      <c r="A101" s="356"/>
      <c r="B101" s="349"/>
      <c r="C101" s="349"/>
      <c r="D101" s="349"/>
      <c r="E101" s="332"/>
      <c r="F101" s="346"/>
      <c r="G101" s="346"/>
      <c r="H101" s="346"/>
      <c r="I101" s="346"/>
    </row>
    <row r="102" spans="1:9" s="342" customFormat="1" ht="15" customHeight="1">
      <c r="A102" s="356"/>
      <c r="B102" s="349"/>
      <c r="C102" s="349"/>
      <c r="D102" s="349"/>
      <c r="E102" s="332"/>
      <c r="F102" s="346"/>
      <c r="G102" s="346"/>
      <c r="H102" s="346"/>
      <c r="I102" s="346"/>
    </row>
    <row r="103" spans="1:9" s="342" customFormat="1" ht="15" customHeight="1">
      <c r="A103" s="356"/>
      <c r="B103" s="349"/>
      <c r="C103" s="349"/>
      <c r="D103" s="349"/>
      <c r="E103" s="332"/>
      <c r="F103" s="346"/>
      <c r="G103" s="346"/>
      <c r="H103" s="346"/>
      <c r="I103" s="346"/>
    </row>
    <row r="104" spans="1:9" s="342" customFormat="1" ht="15" customHeight="1">
      <c r="A104" s="356"/>
      <c r="B104" s="349"/>
      <c r="C104" s="349"/>
      <c r="D104" s="349"/>
      <c r="E104" s="332"/>
      <c r="F104" s="346"/>
      <c r="G104" s="346"/>
      <c r="H104" s="346"/>
      <c r="I104" s="346"/>
    </row>
    <row r="105" spans="1:9" s="342" customFormat="1" ht="15" customHeight="1">
      <c r="A105" s="356"/>
      <c r="B105" s="349"/>
      <c r="C105" s="349"/>
      <c r="D105" s="349"/>
      <c r="E105" s="332"/>
      <c r="F105" s="346"/>
      <c r="G105" s="346"/>
      <c r="H105" s="346"/>
      <c r="I105" s="346"/>
    </row>
    <row r="106" spans="1:9" s="342" customFormat="1" ht="15" customHeight="1">
      <c r="A106" s="356"/>
      <c r="B106" s="349"/>
      <c r="C106" s="349"/>
      <c r="D106" s="349"/>
      <c r="E106" s="332"/>
      <c r="F106" s="346"/>
      <c r="G106" s="346"/>
      <c r="H106" s="346"/>
      <c r="I106" s="346"/>
    </row>
    <row r="107" spans="1:9" s="342" customFormat="1" ht="15" customHeight="1">
      <c r="A107" s="356"/>
      <c r="B107" s="349"/>
      <c r="C107" s="349"/>
      <c r="D107" s="349"/>
      <c r="E107" s="332"/>
      <c r="F107" s="346"/>
      <c r="G107" s="346"/>
      <c r="H107" s="346"/>
      <c r="I107" s="346"/>
    </row>
    <row r="108" spans="1:9" s="342" customFormat="1" ht="15" customHeight="1">
      <c r="A108" s="356"/>
      <c r="B108" s="349"/>
      <c r="C108" s="349"/>
      <c r="D108" s="349"/>
      <c r="E108" s="332"/>
      <c r="F108" s="346"/>
      <c r="G108" s="346"/>
      <c r="H108" s="346"/>
      <c r="I108" s="346"/>
    </row>
    <row r="109" spans="1:9" s="342" customFormat="1" ht="15" customHeight="1">
      <c r="A109" s="356"/>
      <c r="B109" s="349"/>
      <c r="C109" s="349"/>
      <c r="D109" s="349"/>
      <c r="E109" s="332"/>
      <c r="F109" s="346"/>
      <c r="G109" s="346"/>
      <c r="H109" s="346"/>
      <c r="I109" s="346"/>
    </row>
    <row r="110" spans="1:9" s="342" customFormat="1" ht="15" customHeight="1">
      <c r="A110" s="356"/>
      <c r="B110" s="349"/>
      <c r="C110" s="349"/>
      <c r="D110" s="349"/>
      <c r="E110" s="332"/>
      <c r="F110" s="346"/>
      <c r="G110" s="346"/>
      <c r="H110" s="346"/>
      <c r="I110" s="346"/>
    </row>
    <row r="111" spans="1:9" ht="15" customHeight="1"/>
    <row r="112" spans="1:9"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sheetData>
  <mergeCells count="5">
    <mergeCell ref="A1:C1"/>
    <mergeCell ref="A6:B6"/>
    <mergeCell ref="A7:A8"/>
    <mergeCell ref="B7:D7"/>
    <mergeCell ref="A30:E30"/>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9"/>
  <sheetViews>
    <sheetView zoomScaleNormal="100" workbookViewId="0">
      <pane ySplit="8" topLeftCell="A9" activePane="bottomLeft" state="frozen"/>
      <selection activeCell="A36" sqref="A36"/>
      <selection pane="bottomLeft" activeCell="A12" sqref="A12"/>
    </sheetView>
  </sheetViews>
  <sheetFormatPr baseColWidth="10" defaultColWidth="11.42578125" defaultRowHeight="24.75" customHeight="1"/>
  <cols>
    <col min="1" max="1" width="94" style="346" bestFit="1" customWidth="1"/>
    <col min="2" max="2" width="10.7109375" style="346" customWidth="1"/>
    <col min="3" max="5" width="9.7109375" style="346" customWidth="1"/>
    <col min="6" max="6" width="16" style="346" customWidth="1"/>
    <col min="7" max="16384" width="11.42578125" style="346"/>
  </cols>
  <sheetData>
    <row r="1" spans="1:11" s="317" customFormat="1" ht="15.75" customHeight="1">
      <c r="A1" s="443" t="s">
        <v>32</v>
      </c>
      <c r="B1" s="444"/>
      <c r="C1" s="444"/>
      <c r="D1" s="315"/>
      <c r="E1" s="316"/>
      <c r="F1" s="308" t="s">
        <v>99</v>
      </c>
    </row>
    <row r="2" spans="1:11" s="317" customFormat="1" ht="5.25" customHeight="1">
      <c r="A2" s="318"/>
      <c r="B2" s="318"/>
      <c r="C2" s="318"/>
      <c r="D2" s="318"/>
      <c r="E2" s="318"/>
    </row>
    <row r="3" spans="1:11" s="320" customFormat="1" ht="15" customHeight="1">
      <c r="A3" s="319" t="s">
        <v>87</v>
      </c>
      <c r="B3" s="319"/>
      <c r="C3" s="319"/>
      <c r="D3" s="319"/>
      <c r="E3" s="319"/>
    </row>
    <row r="4" spans="1:11" s="320" customFormat="1" ht="15" customHeight="1">
      <c r="A4" s="321" t="s">
        <v>16</v>
      </c>
      <c r="B4" s="322"/>
      <c r="C4" s="322"/>
      <c r="D4" s="322"/>
      <c r="E4" s="322"/>
      <c r="F4" s="323"/>
    </row>
    <row r="5" spans="1:11" s="326" customFormat="1" ht="6" customHeight="1">
      <c r="A5" s="324"/>
      <c r="B5" s="325"/>
      <c r="C5" s="325"/>
      <c r="D5" s="325"/>
      <c r="E5" s="325"/>
    </row>
    <row r="6" spans="1:11" s="328" customFormat="1" ht="15" customHeight="1" thickBot="1">
      <c r="A6" s="445" t="s">
        <v>1966</v>
      </c>
      <c r="B6" s="446"/>
      <c r="C6" s="327"/>
      <c r="D6" s="327"/>
      <c r="E6" s="327"/>
    </row>
    <row r="7" spans="1:11" s="320" customFormat="1" ht="21.75" customHeight="1">
      <c r="A7" s="447"/>
      <c r="B7" s="449"/>
      <c r="C7" s="449"/>
      <c r="D7" s="449"/>
      <c r="E7" s="329"/>
    </row>
    <row r="8" spans="1:11" s="320" customFormat="1" ht="21.75" customHeight="1">
      <c r="A8" s="448"/>
      <c r="B8" s="330" t="s">
        <v>34</v>
      </c>
      <c r="C8" s="330" t="s">
        <v>35</v>
      </c>
      <c r="D8" s="330" t="s">
        <v>36</v>
      </c>
      <c r="E8" s="330" t="s">
        <v>37</v>
      </c>
    </row>
    <row r="9" spans="1:11" s="328" customFormat="1" ht="21" customHeight="1">
      <c r="A9" s="331" t="s">
        <v>37</v>
      </c>
      <c r="B9" s="359">
        <f>SUM(B11:B48)</f>
        <v>2890</v>
      </c>
      <c r="C9" s="359">
        <f>SUM(C11:C46)</f>
        <v>30</v>
      </c>
      <c r="D9" s="359">
        <f>SUM(D11:D48)</f>
        <v>3</v>
      </c>
      <c r="E9" s="359">
        <f>SUM(E11:E48)</f>
        <v>2923</v>
      </c>
      <c r="F9" s="334"/>
    </row>
    <row r="10" spans="1:11" s="342" customFormat="1" ht="12.6" customHeight="1">
      <c r="A10" s="356"/>
      <c r="B10" s="107"/>
      <c r="C10" s="107"/>
      <c r="D10" s="107"/>
      <c r="E10" s="359"/>
      <c r="F10" s="340"/>
      <c r="G10" s="346"/>
      <c r="H10" s="346"/>
      <c r="I10" s="346"/>
    </row>
    <row r="11" spans="1:11" s="342" customFormat="1" ht="12.6" customHeight="1">
      <c r="A11" s="356" t="s">
        <v>1739</v>
      </c>
      <c r="B11" s="257">
        <v>16</v>
      </c>
      <c r="C11" s="257">
        <v>0</v>
      </c>
      <c r="D11" s="257">
        <v>0</v>
      </c>
      <c r="E11" s="359">
        <f t="shared" ref="E11:E46" si="0">SUM(B11:D11)</f>
        <v>16</v>
      </c>
      <c r="F11" s="357"/>
      <c r="G11" s="360"/>
      <c r="H11" s="357"/>
      <c r="I11" s="357"/>
      <c r="J11" s="357"/>
      <c r="K11" s="357"/>
    </row>
    <row r="12" spans="1:11" s="342" customFormat="1" ht="12.6" customHeight="1">
      <c r="A12" s="356" t="s">
        <v>1803</v>
      </c>
      <c r="B12" s="107">
        <v>9</v>
      </c>
      <c r="C12" s="257">
        <v>0</v>
      </c>
      <c r="D12" s="257">
        <v>0</v>
      </c>
      <c r="E12" s="359">
        <f t="shared" si="0"/>
        <v>9</v>
      </c>
      <c r="F12" s="357"/>
      <c r="G12" s="360"/>
      <c r="H12" s="357"/>
      <c r="I12" s="357"/>
      <c r="J12" s="357"/>
      <c r="K12" s="357"/>
    </row>
    <row r="13" spans="1:11" s="342" customFormat="1" ht="12.6" customHeight="1">
      <c r="A13" s="356" t="s">
        <v>1937</v>
      </c>
      <c r="B13" s="107">
        <v>4</v>
      </c>
      <c r="C13" s="257">
        <v>0</v>
      </c>
      <c r="D13" s="257">
        <v>1</v>
      </c>
      <c r="E13" s="359">
        <f t="shared" si="0"/>
        <v>5</v>
      </c>
      <c r="F13" s="357"/>
      <c r="G13" s="360"/>
      <c r="H13" s="357"/>
      <c r="I13" s="357"/>
      <c r="J13" s="357"/>
      <c r="K13" s="357"/>
    </row>
    <row r="14" spans="1:11" s="342" customFormat="1" ht="12.6" customHeight="1">
      <c r="A14" s="356" t="s">
        <v>1804</v>
      </c>
      <c r="B14" s="107">
        <v>40</v>
      </c>
      <c r="C14" s="107">
        <v>4</v>
      </c>
      <c r="D14" s="257">
        <v>0</v>
      </c>
      <c r="E14" s="359">
        <f t="shared" si="0"/>
        <v>44</v>
      </c>
      <c r="F14" s="357"/>
      <c r="G14" s="360"/>
      <c r="H14" s="357"/>
      <c r="I14" s="357"/>
      <c r="J14" s="357"/>
      <c r="K14" s="357"/>
    </row>
    <row r="15" spans="1:11" s="342" customFormat="1" ht="12.6" customHeight="1">
      <c r="A15" s="356" t="s">
        <v>1936</v>
      </c>
      <c r="B15" s="107">
        <v>2</v>
      </c>
      <c r="C15" s="107">
        <v>0</v>
      </c>
      <c r="D15" s="257">
        <v>0</v>
      </c>
      <c r="E15" s="359">
        <f t="shared" si="0"/>
        <v>2</v>
      </c>
      <c r="F15" s="357"/>
      <c r="G15" s="360"/>
      <c r="H15" s="357"/>
      <c r="I15" s="357"/>
      <c r="J15" s="357"/>
      <c r="K15" s="357"/>
    </row>
    <row r="16" spans="1:11" s="342" customFormat="1" ht="12.6" customHeight="1">
      <c r="A16" s="356" t="s">
        <v>1805</v>
      </c>
      <c r="B16" s="107">
        <v>53</v>
      </c>
      <c r="C16" s="107">
        <v>0</v>
      </c>
      <c r="D16" s="257">
        <v>0</v>
      </c>
      <c r="E16" s="359">
        <f t="shared" si="0"/>
        <v>53</v>
      </c>
      <c r="F16" s="357"/>
      <c r="G16" s="360"/>
      <c r="H16" s="357"/>
      <c r="I16" s="357"/>
      <c r="J16" s="357"/>
      <c r="K16" s="357"/>
    </row>
    <row r="17" spans="1:11" s="342" customFormat="1" ht="12.6" customHeight="1">
      <c r="A17" s="356" t="s">
        <v>1806</v>
      </c>
      <c r="B17" s="107">
        <v>13</v>
      </c>
      <c r="C17" s="107">
        <v>0</v>
      </c>
      <c r="D17" s="257">
        <v>0</v>
      </c>
      <c r="E17" s="359">
        <f t="shared" si="0"/>
        <v>13</v>
      </c>
      <c r="F17" s="357"/>
      <c r="G17" s="360"/>
      <c r="H17" s="357"/>
      <c r="I17" s="357"/>
      <c r="J17" s="357"/>
      <c r="K17" s="357"/>
    </row>
    <row r="18" spans="1:11" s="342" customFormat="1" ht="12.6" customHeight="1">
      <c r="A18" s="356" t="s">
        <v>1887</v>
      </c>
      <c r="B18" s="107">
        <v>1</v>
      </c>
      <c r="C18" s="107">
        <v>0</v>
      </c>
      <c r="D18" s="257">
        <v>0</v>
      </c>
      <c r="E18" s="359">
        <f t="shared" si="0"/>
        <v>1</v>
      </c>
      <c r="F18" s="357"/>
      <c r="G18" s="360"/>
      <c r="H18" s="357"/>
      <c r="I18" s="357"/>
      <c r="J18" s="357"/>
      <c r="K18" s="357"/>
    </row>
    <row r="19" spans="1:11" s="342" customFormat="1" ht="12.6" customHeight="1">
      <c r="A19" s="356" t="s">
        <v>1807</v>
      </c>
      <c r="B19" s="107">
        <v>469</v>
      </c>
      <c r="C19" s="107">
        <v>6</v>
      </c>
      <c r="D19" s="257">
        <v>0</v>
      </c>
      <c r="E19" s="359">
        <f t="shared" si="0"/>
        <v>475</v>
      </c>
      <c r="F19" s="357"/>
      <c r="G19" s="360"/>
      <c r="H19" s="357"/>
      <c r="I19" s="357"/>
      <c r="J19" s="357"/>
      <c r="K19" s="357"/>
    </row>
    <row r="20" spans="1:11" s="342" customFormat="1" ht="12.6" customHeight="1">
      <c r="A20" s="356" t="s">
        <v>1808</v>
      </c>
      <c r="B20" s="107">
        <v>239</v>
      </c>
      <c r="C20" s="107">
        <v>0</v>
      </c>
      <c r="D20" s="257">
        <v>0</v>
      </c>
      <c r="E20" s="359">
        <f t="shared" si="0"/>
        <v>239</v>
      </c>
      <c r="F20" s="357"/>
      <c r="G20" s="360"/>
      <c r="H20" s="357"/>
      <c r="I20" s="357"/>
      <c r="J20" s="357"/>
      <c r="K20" s="357"/>
    </row>
    <row r="21" spans="1:11" s="342" customFormat="1" ht="12.6" customHeight="1">
      <c r="A21" s="356" t="s">
        <v>1809</v>
      </c>
      <c r="B21" s="107">
        <v>50</v>
      </c>
      <c r="C21" s="107">
        <v>0</v>
      </c>
      <c r="D21" s="257">
        <v>0</v>
      </c>
      <c r="E21" s="359">
        <f t="shared" si="0"/>
        <v>50</v>
      </c>
      <c r="F21" s="357"/>
      <c r="G21" s="360"/>
      <c r="H21" s="357"/>
      <c r="I21" s="357"/>
      <c r="J21" s="357"/>
      <c r="K21" s="357"/>
    </row>
    <row r="22" spans="1:11" s="342" customFormat="1" ht="12.6" customHeight="1">
      <c r="A22" s="356" t="s">
        <v>1810</v>
      </c>
      <c r="B22" s="107">
        <v>97</v>
      </c>
      <c r="C22" s="107">
        <v>1</v>
      </c>
      <c r="D22" s="257">
        <v>0</v>
      </c>
      <c r="E22" s="359">
        <f t="shared" si="0"/>
        <v>98</v>
      </c>
      <c r="F22" s="357"/>
      <c r="G22" s="360"/>
      <c r="H22" s="357"/>
      <c r="I22" s="357"/>
      <c r="J22" s="357"/>
      <c r="K22" s="357"/>
    </row>
    <row r="23" spans="1:11" s="342" customFormat="1" ht="12.6" customHeight="1">
      <c r="A23" s="356" t="s">
        <v>1811</v>
      </c>
      <c r="B23" s="107">
        <v>205</v>
      </c>
      <c r="C23" s="107">
        <v>4</v>
      </c>
      <c r="D23" s="257">
        <v>0</v>
      </c>
      <c r="E23" s="359">
        <f t="shared" si="0"/>
        <v>209</v>
      </c>
      <c r="F23" s="357"/>
      <c r="G23" s="360"/>
      <c r="H23" s="357"/>
      <c r="I23" s="357"/>
      <c r="J23" s="357"/>
      <c r="K23" s="357"/>
    </row>
    <row r="24" spans="1:11" s="342" customFormat="1" ht="12.6" customHeight="1">
      <c r="A24" s="356" t="s">
        <v>1812</v>
      </c>
      <c r="B24" s="107">
        <v>131</v>
      </c>
      <c r="C24" s="107">
        <v>2</v>
      </c>
      <c r="D24" s="257">
        <v>0</v>
      </c>
      <c r="E24" s="359">
        <f t="shared" si="0"/>
        <v>133</v>
      </c>
      <c r="F24" s="357"/>
      <c r="G24" s="360"/>
      <c r="H24" s="357"/>
      <c r="I24" s="357"/>
      <c r="J24" s="357"/>
      <c r="K24" s="357"/>
    </row>
    <row r="25" spans="1:11" s="342" customFormat="1" ht="12.6" customHeight="1">
      <c r="A25" s="356" t="s">
        <v>1813</v>
      </c>
      <c r="B25" s="107">
        <v>89</v>
      </c>
      <c r="C25" s="107">
        <v>3</v>
      </c>
      <c r="D25" s="257">
        <v>0</v>
      </c>
      <c r="E25" s="359">
        <f t="shared" si="0"/>
        <v>92</v>
      </c>
      <c r="F25" s="357"/>
      <c r="G25" s="360"/>
      <c r="H25" s="357"/>
      <c r="I25" s="357"/>
      <c r="J25" s="357"/>
      <c r="K25" s="357"/>
    </row>
    <row r="26" spans="1:11" s="342" customFormat="1" ht="12.6" customHeight="1">
      <c r="A26" s="356" t="s">
        <v>1814</v>
      </c>
      <c r="B26" s="107">
        <v>78</v>
      </c>
      <c r="C26" s="107">
        <v>0</v>
      </c>
      <c r="D26" s="257">
        <v>0</v>
      </c>
      <c r="E26" s="359">
        <f t="shared" si="0"/>
        <v>78</v>
      </c>
      <c r="F26" s="357"/>
      <c r="G26" s="360"/>
      <c r="H26" s="357"/>
      <c r="I26" s="357"/>
      <c r="J26" s="357"/>
      <c r="K26" s="357"/>
    </row>
    <row r="27" spans="1:11" s="342" customFormat="1" ht="12.6" customHeight="1">
      <c r="A27" s="356" t="s">
        <v>1815</v>
      </c>
      <c r="B27" s="107">
        <v>19</v>
      </c>
      <c r="C27" s="107">
        <v>0</v>
      </c>
      <c r="D27" s="257">
        <v>0</v>
      </c>
      <c r="E27" s="359">
        <f t="shared" si="0"/>
        <v>19</v>
      </c>
      <c r="F27" s="357"/>
      <c r="G27" s="360"/>
      <c r="H27" s="357"/>
      <c r="I27" s="357"/>
      <c r="J27" s="357"/>
      <c r="K27" s="357"/>
    </row>
    <row r="28" spans="1:11" s="342" customFormat="1" ht="12.6" customHeight="1">
      <c r="A28" s="356" t="s">
        <v>1816</v>
      </c>
      <c r="B28" s="107">
        <v>251</v>
      </c>
      <c r="C28" s="107">
        <v>2</v>
      </c>
      <c r="D28" s="257">
        <v>0</v>
      </c>
      <c r="E28" s="359">
        <f t="shared" si="0"/>
        <v>253</v>
      </c>
      <c r="F28" s="357"/>
      <c r="G28" s="360"/>
      <c r="H28" s="357"/>
      <c r="I28" s="357"/>
      <c r="J28" s="357"/>
      <c r="K28" s="357"/>
    </row>
    <row r="29" spans="1:11" s="342" customFormat="1" ht="12.6" customHeight="1">
      <c r="A29" s="356" t="s">
        <v>1817</v>
      </c>
      <c r="B29" s="107">
        <v>45</v>
      </c>
      <c r="C29" s="107">
        <v>0</v>
      </c>
      <c r="D29" s="257">
        <v>0</v>
      </c>
      <c r="E29" s="359">
        <f t="shared" si="0"/>
        <v>45</v>
      </c>
      <c r="F29" s="357"/>
      <c r="G29" s="360"/>
      <c r="H29" s="357"/>
      <c r="I29" s="357"/>
      <c r="J29" s="357"/>
      <c r="K29" s="357"/>
    </row>
    <row r="30" spans="1:11" s="342" customFormat="1" ht="12.6" customHeight="1">
      <c r="A30" s="356" t="s">
        <v>1818</v>
      </c>
      <c r="B30" s="107">
        <v>21</v>
      </c>
      <c r="C30" s="107">
        <v>0</v>
      </c>
      <c r="D30" s="257">
        <v>0</v>
      </c>
      <c r="E30" s="359">
        <f t="shared" si="0"/>
        <v>21</v>
      </c>
      <c r="F30" s="357"/>
      <c r="G30" s="360"/>
      <c r="H30" s="357"/>
      <c r="I30" s="357"/>
      <c r="J30" s="357"/>
      <c r="K30" s="357"/>
    </row>
    <row r="31" spans="1:11" s="342" customFormat="1" ht="12.6" customHeight="1">
      <c r="A31" s="356" t="s">
        <v>1819</v>
      </c>
      <c r="B31" s="107">
        <v>30</v>
      </c>
      <c r="C31" s="107">
        <v>0</v>
      </c>
      <c r="D31" s="257">
        <v>0</v>
      </c>
      <c r="E31" s="359">
        <f t="shared" si="0"/>
        <v>30</v>
      </c>
      <c r="F31" s="357"/>
      <c r="G31" s="360"/>
      <c r="H31" s="357"/>
      <c r="I31" s="357"/>
      <c r="J31" s="357"/>
      <c r="K31" s="357"/>
    </row>
    <row r="32" spans="1:11" s="342" customFormat="1" ht="12.6" customHeight="1">
      <c r="A32" s="356" t="s">
        <v>1820</v>
      </c>
      <c r="B32" s="107">
        <v>30</v>
      </c>
      <c r="C32" s="107">
        <v>1</v>
      </c>
      <c r="D32" s="257">
        <v>0</v>
      </c>
      <c r="E32" s="359">
        <f t="shared" si="0"/>
        <v>31</v>
      </c>
      <c r="F32" s="357"/>
      <c r="G32" s="360"/>
      <c r="H32" s="357"/>
      <c r="I32" s="357"/>
      <c r="J32" s="357"/>
      <c r="K32" s="357"/>
    </row>
    <row r="33" spans="1:11" s="342" customFormat="1" ht="12.6" customHeight="1">
      <c r="A33" s="356" t="s">
        <v>1821</v>
      </c>
      <c r="B33" s="107">
        <v>18</v>
      </c>
      <c r="C33" s="107">
        <v>2</v>
      </c>
      <c r="D33" s="257">
        <v>0</v>
      </c>
      <c r="E33" s="359">
        <f t="shared" si="0"/>
        <v>20</v>
      </c>
      <c r="F33" s="357"/>
      <c r="G33" s="360"/>
      <c r="H33" s="357"/>
      <c r="I33" s="357"/>
      <c r="J33" s="357"/>
      <c r="K33" s="357"/>
    </row>
    <row r="34" spans="1:11" s="342" customFormat="1" ht="12.6" customHeight="1">
      <c r="A34" s="356" t="s">
        <v>1822</v>
      </c>
      <c r="B34" s="107">
        <v>35</v>
      </c>
      <c r="C34" s="107">
        <v>0</v>
      </c>
      <c r="D34" s="257">
        <v>0</v>
      </c>
      <c r="E34" s="359">
        <f t="shared" si="0"/>
        <v>35</v>
      </c>
      <c r="F34" s="357"/>
      <c r="G34" s="360"/>
      <c r="H34" s="357"/>
      <c r="I34" s="357"/>
      <c r="J34" s="357"/>
      <c r="K34" s="357"/>
    </row>
    <row r="35" spans="1:11" s="342" customFormat="1" ht="12.6" customHeight="1">
      <c r="A35" s="356" t="s">
        <v>1823</v>
      </c>
      <c r="B35" s="107">
        <v>3</v>
      </c>
      <c r="C35" s="107">
        <v>0</v>
      </c>
      <c r="D35" s="257">
        <v>0</v>
      </c>
      <c r="E35" s="359">
        <f t="shared" si="0"/>
        <v>3</v>
      </c>
      <c r="F35" s="357"/>
      <c r="G35" s="360"/>
      <c r="H35" s="357"/>
      <c r="I35" s="357"/>
      <c r="J35" s="357"/>
      <c r="K35" s="357"/>
    </row>
    <row r="36" spans="1:11" s="342" customFormat="1" ht="12.6" customHeight="1">
      <c r="A36" s="356" t="s">
        <v>1824</v>
      </c>
      <c r="B36" s="107">
        <v>6</v>
      </c>
      <c r="C36" s="107">
        <v>0</v>
      </c>
      <c r="D36" s="257">
        <v>0</v>
      </c>
      <c r="E36" s="359">
        <f t="shared" si="0"/>
        <v>6</v>
      </c>
      <c r="F36" s="357"/>
      <c r="G36" s="360"/>
      <c r="H36" s="357"/>
      <c r="I36" s="357"/>
      <c r="J36" s="357"/>
      <c r="K36" s="357"/>
    </row>
    <row r="37" spans="1:11" s="342" customFormat="1" ht="12.6" customHeight="1">
      <c r="A37" s="356" t="s">
        <v>1825</v>
      </c>
      <c r="B37" s="107">
        <v>859</v>
      </c>
      <c r="C37" s="107">
        <v>0</v>
      </c>
      <c r="D37" s="257">
        <v>0</v>
      </c>
      <c r="E37" s="359">
        <f t="shared" si="0"/>
        <v>859</v>
      </c>
      <c r="F37" s="357"/>
      <c r="G37" s="360"/>
      <c r="H37" s="357"/>
      <c r="I37" s="357"/>
      <c r="J37" s="357"/>
      <c r="K37" s="357"/>
    </row>
    <row r="38" spans="1:11" s="342" customFormat="1" ht="12.6" customHeight="1">
      <c r="A38" s="356" t="s">
        <v>1948</v>
      </c>
      <c r="B38" s="107">
        <v>2</v>
      </c>
      <c r="C38" s="107">
        <v>0</v>
      </c>
      <c r="D38" s="257">
        <v>0</v>
      </c>
      <c r="E38" s="359">
        <f t="shared" si="0"/>
        <v>2</v>
      </c>
      <c r="F38" s="357"/>
      <c r="G38" s="360"/>
      <c r="H38" s="357"/>
      <c r="I38" s="357"/>
      <c r="J38" s="357"/>
      <c r="K38" s="357"/>
    </row>
    <row r="39" spans="1:11" s="342" customFormat="1" ht="12.6" customHeight="1">
      <c r="A39" s="356" t="s">
        <v>1911</v>
      </c>
      <c r="B39" s="107">
        <v>4</v>
      </c>
      <c r="C39" s="107">
        <v>0</v>
      </c>
      <c r="D39" s="257">
        <v>0</v>
      </c>
      <c r="E39" s="359">
        <f t="shared" si="0"/>
        <v>4</v>
      </c>
      <c r="F39" s="357"/>
      <c r="G39" s="360"/>
      <c r="H39" s="357"/>
      <c r="I39" s="357"/>
      <c r="J39" s="357"/>
      <c r="K39" s="357"/>
    </row>
    <row r="40" spans="1:11" s="342" customFormat="1" ht="12.6" customHeight="1">
      <c r="A40" s="356" t="s">
        <v>1826</v>
      </c>
      <c r="B40" s="107">
        <v>11</v>
      </c>
      <c r="C40" s="107">
        <v>0</v>
      </c>
      <c r="D40" s="257">
        <v>0</v>
      </c>
      <c r="E40" s="359">
        <f t="shared" si="0"/>
        <v>11</v>
      </c>
      <c r="F40" s="357"/>
      <c r="G40" s="360"/>
      <c r="H40" s="357"/>
      <c r="I40" s="357"/>
      <c r="J40" s="357"/>
      <c r="K40" s="357"/>
    </row>
    <row r="41" spans="1:11" s="342" customFormat="1" ht="12.6" customHeight="1">
      <c r="A41" s="356" t="s">
        <v>1912</v>
      </c>
      <c r="B41" s="107">
        <v>6</v>
      </c>
      <c r="C41" s="107">
        <v>0</v>
      </c>
      <c r="D41" s="257">
        <v>0</v>
      </c>
      <c r="E41" s="359">
        <f t="shared" si="0"/>
        <v>6</v>
      </c>
      <c r="F41" s="357"/>
      <c r="G41" s="360"/>
      <c r="H41" s="357"/>
      <c r="I41" s="357"/>
      <c r="J41" s="357"/>
      <c r="K41" s="357"/>
    </row>
    <row r="42" spans="1:11" s="342" customFormat="1" ht="12.6" customHeight="1">
      <c r="A42" s="356" t="s">
        <v>1913</v>
      </c>
      <c r="B42" s="107">
        <v>4</v>
      </c>
      <c r="C42" s="107">
        <v>0</v>
      </c>
      <c r="D42" s="257">
        <v>0</v>
      </c>
      <c r="E42" s="359">
        <f t="shared" si="0"/>
        <v>4</v>
      </c>
      <c r="F42" s="357"/>
      <c r="G42" s="360"/>
      <c r="H42" s="357"/>
      <c r="I42" s="357"/>
      <c r="J42" s="357"/>
      <c r="K42" s="357"/>
    </row>
    <row r="43" spans="1:11" s="342" customFormat="1" ht="12.6" customHeight="1">
      <c r="A43" s="356" t="s">
        <v>1827</v>
      </c>
      <c r="B43" s="107">
        <v>45</v>
      </c>
      <c r="C43" s="107">
        <v>0</v>
      </c>
      <c r="D43" s="257">
        <v>0</v>
      </c>
      <c r="E43" s="359">
        <f t="shared" si="0"/>
        <v>45</v>
      </c>
      <c r="F43" s="357"/>
      <c r="G43" s="360"/>
      <c r="H43" s="357"/>
      <c r="I43" s="357"/>
      <c r="J43" s="357"/>
      <c r="K43" s="357"/>
    </row>
    <row r="44" spans="1:11" s="342" customFormat="1" ht="12.6" customHeight="1">
      <c r="A44" s="356" t="s">
        <v>1828</v>
      </c>
      <c r="B44" s="107">
        <v>4</v>
      </c>
      <c r="C44" s="107">
        <v>0</v>
      </c>
      <c r="D44" s="257">
        <v>0</v>
      </c>
      <c r="E44" s="359">
        <f t="shared" si="0"/>
        <v>4</v>
      </c>
      <c r="F44" s="357"/>
      <c r="G44" s="360"/>
      <c r="H44" s="357"/>
      <c r="I44" s="357"/>
      <c r="J44" s="357"/>
      <c r="K44" s="357"/>
    </row>
    <row r="45" spans="1:11" s="342" customFormat="1" ht="12.6" customHeight="1">
      <c r="A45" s="356" t="s">
        <v>1829</v>
      </c>
      <c r="B45" s="107">
        <v>0</v>
      </c>
      <c r="C45" s="107">
        <v>5</v>
      </c>
      <c r="D45" s="107">
        <v>2</v>
      </c>
      <c r="E45" s="359">
        <f t="shared" si="0"/>
        <v>7</v>
      </c>
      <c r="F45" s="357"/>
      <c r="G45" s="360"/>
      <c r="H45" s="357"/>
      <c r="I45" s="357"/>
      <c r="J45" s="357"/>
      <c r="K45" s="357"/>
    </row>
    <row r="46" spans="1:11" s="342" customFormat="1" ht="12.6" customHeight="1">
      <c r="A46" s="356" t="s">
        <v>1957</v>
      </c>
      <c r="B46" s="107">
        <v>1</v>
      </c>
      <c r="C46" s="107">
        <v>0</v>
      </c>
      <c r="D46" s="107">
        <v>0</v>
      </c>
      <c r="E46" s="359">
        <f t="shared" si="0"/>
        <v>1</v>
      </c>
      <c r="F46" s="357"/>
      <c r="G46" s="360"/>
      <c r="H46" s="357"/>
      <c r="I46" s="357"/>
      <c r="J46" s="357"/>
      <c r="K46" s="357"/>
    </row>
    <row r="47" spans="1:11" s="342" customFormat="1" ht="12.6" customHeight="1">
      <c r="A47" s="356"/>
      <c r="B47" s="107"/>
      <c r="C47" s="107"/>
      <c r="D47" s="107"/>
      <c r="E47" s="359"/>
      <c r="F47" s="357"/>
      <c r="G47" s="360"/>
      <c r="H47" s="357"/>
      <c r="I47" s="357"/>
      <c r="J47" s="357"/>
      <c r="K47" s="357"/>
    </row>
    <row r="48" spans="1:11" s="342" customFormat="1" ht="12.6" customHeight="1">
      <c r="A48" s="356"/>
      <c r="B48" s="107"/>
      <c r="C48" s="107"/>
      <c r="D48" s="107"/>
      <c r="E48" s="359"/>
      <c r="F48" s="357"/>
      <c r="G48" s="360"/>
      <c r="H48" s="357"/>
      <c r="I48" s="357"/>
      <c r="J48" s="357"/>
      <c r="K48" s="357"/>
    </row>
    <row r="49" spans="1:11" s="342" customFormat="1" ht="12.6" customHeight="1">
      <c r="A49" s="450" t="s">
        <v>19</v>
      </c>
      <c r="B49" s="450">
        <v>0</v>
      </c>
      <c r="C49" s="450">
        <v>0</v>
      </c>
      <c r="D49" s="450"/>
      <c r="E49" s="450"/>
      <c r="F49" s="357"/>
      <c r="G49" s="360"/>
      <c r="H49" s="357"/>
      <c r="I49" s="357"/>
      <c r="J49" s="357"/>
      <c r="K49" s="357"/>
    </row>
    <row r="50" spans="1:11" s="341" customFormat="1" ht="15" customHeight="1">
      <c r="A50" s="356"/>
      <c r="B50" s="107"/>
      <c r="C50" s="107"/>
      <c r="D50" s="107"/>
      <c r="E50" s="359"/>
      <c r="F50" s="356"/>
      <c r="G50" s="360"/>
    </row>
    <row r="51" spans="1:11" s="341" customFormat="1" ht="15" customHeight="1">
      <c r="A51" s="356"/>
      <c r="B51" s="107"/>
      <c r="C51" s="107"/>
      <c r="D51" s="107"/>
      <c r="E51" s="359"/>
      <c r="F51" s="356"/>
      <c r="G51" s="360"/>
    </row>
    <row r="52" spans="1:11" s="341" customFormat="1" ht="15" customHeight="1">
      <c r="A52" s="356"/>
      <c r="B52" s="107"/>
      <c r="C52" s="107"/>
      <c r="D52" s="107"/>
      <c r="E52" s="359"/>
      <c r="F52" s="356"/>
      <c r="G52" s="360"/>
    </row>
    <row r="53" spans="1:11" s="341" customFormat="1" ht="15" customHeight="1">
      <c r="A53" s="356"/>
      <c r="B53" s="107"/>
      <c r="C53" s="107"/>
      <c r="D53" s="107"/>
      <c r="E53" s="359"/>
      <c r="F53" s="356"/>
      <c r="G53" s="360"/>
    </row>
    <row r="54" spans="1:11" s="341" customFormat="1" ht="15" customHeight="1">
      <c r="A54" s="356"/>
      <c r="B54" s="107"/>
      <c r="C54" s="107"/>
      <c r="D54" s="107"/>
      <c r="E54" s="359"/>
      <c r="F54" s="356"/>
      <c r="G54" s="360"/>
    </row>
    <row r="55" spans="1:11" s="341" customFormat="1" ht="15" customHeight="1">
      <c r="A55" s="356"/>
      <c r="B55" s="107"/>
      <c r="C55" s="107"/>
      <c r="D55" s="107"/>
      <c r="E55" s="359"/>
      <c r="F55" s="356"/>
      <c r="G55" s="360"/>
    </row>
    <row r="56" spans="1:11" s="341" customFormat="1" ht="15" customHeight="1">
      <c r="A56" s="356"/>
      <c r="B56" s="107"/>
      <c r="C56" s="107"/>
      <c r="D56" s="107"/>
      <c r="E56" s="359"/>
      <c r="F56" s="356"/>
      <c r="G56" s="360"/>
    </row>
    <row r="57" spans="1:11" s="341" customFormat="1" ht="15" customHeight="1">
      <c r="A57" s="356"/>
      <c r="B57" s="107"/>
      <c r="C57" s="107"/>
      <c r="D57" s="107"/>
      <c r="E57" s="359"/>
      <c r="F57" s="356"/>
      <c r="G57" s="360"/>
    </row>
    <row r="58" spans="1:11" s="341" customFormat="1" ht="15" customHeight="1">
      <c r="A58" s="356"/>
      <c r="B58" s="107"/>
      <c r="C58" s="107"/>
      <c r="D58" s="107"/>
      <c r="E58" s="359"/>
      <c r="F58" s="356"/>
      <c r="G58" s="360"/>
    </row>
    <row r="59" spans="1:11" s="341" customFormat="1" ht="15" customHeight="1">
      <c r="A59" s="356"/>
      <c r="B59" s="107"/>
      <c r="C59" s="107"/>
      <c r="D59" s="107"/>
      <c r="E59" s="359"/>
      <c r="F59" s="356"/>
      <c r="G59" s="360"/>
    </row>
    <row r="60" spans="1:11" s="341" customFormat="1" ht="15" customHeight="1">
      <c r="A60" s="356"/>
      <c r="B60" s="107"/>
      <c r="C60" s="107"/>
      <c r="D60" s="107"/>
      <c r="E60" s="359"/>
      <c r="F60" s="356"/>
      <c r="G60" s="360"/>
    </row>
    <row r="61" spans="1:11" s="341" customFormat="1" ht="15" customHeight="1">
      <c r="A61" s="356"/>
      <c r="B61" s="107"/>
      <c r="C61" s="107"/>
      <c r="D61" s="107"/>
      <c r="E61" s="359"/>
      <c r="F61" s="356"/>
      <c r="G61" s="360"/>
    </row>
    <row r="62" spans="1:11" s="341" customFormat="1" ht="15" customHeight="1">
      <c r="A62" s="356"/>
      <c r="B62" s="107"/>
      <c r="C62" s="107"/>
      <c r="D62" s="107"/>
      <c r="E62" s="359"/>
      <c r="F62" s="356"/>
      <c r="G62" s="360"/>
    </row>
    <row r="63" spans="1:11" s="341" customFormat="1" ht="15" customHeight="1">
      <c r="E63" s="346"/>
      <c r="G63" s="360"/>
    </row>
    <row r="64" spans="1:11" s="341" customFormat="1" ht="15" customHeight="1">
      <c r="E64" s="346"/>
      <c r="G64" s="360"/>
    </row>
    <row r="65" spans="5:7" s="341" customFormat="1" ht="15" customHeight="1">
      <c r="E65" s="346"/>
      <c r="G65" s="360"/>
    </row>
    <row r="66" spans="5:7" s="341" customFormat="1" ht="15" customHeight="1">
      <c r="E66" s="346"/>
      <c r="G66" s="360"/>
    </row>
    <row r="67" spans="5:7" s="341" customFormat="1" ht="15" customHeight="1">
      <c r="E67" s="346"/>
      <c r="G67" s="360"/>
    </row>
    <row r="68" spans="5:7" s="341" customFormat="1" ht="15" customHeight="1">
      <c r="E68" s="346"/>
      <c r="G68" s="360"/>
    </row>
    <row r="69" spans="5:7" s="341" customFormat="1" ht="15" customHeight="1">
      <c r="E69" s="346"/>
      <c r="G69" s="360"/>
    </row>
    <row r="70" spans="5:7" s="341" customFormat="1" ht="15" customHeight="1">
      <c r="E70" s="346"/>
      <c r="G70" s="360"/>
    </row>
    <row r="71" spans="5:7" s="341" customFormat="1" ht="15" customHeight="1">
      <c r="E71" s="346"/>
      <c r="G71" s="360"/>
    </row>
    <row r="72" spans="5:7" s="341" customFormat="1" ht="15" customHeight="1">
      <c r="E72" s="346"/>
      <c r="G72" s="360"/>
    </row>
    <row r="73" spans="5:7" s="341" customFormat="1" ht="15" customHeight="1">
      <c r="E73" s="346"/>
      <c r="G73" s="360"/>
    </row>
    <row r="74" spans="5:7" s="341" customFormat="1" ht="15" customHeight="1">
      <c r="E74" s="346"/>
      <c r="G74" s="360"/>
    </row>
    <row r="75" spans="5:7" s="341" customFormat="1" ht="15" customHeight="1">
      <c r="E75" s="346"/>
      <c r="G75" s="360"/>
    </row>
    <row r="76" spans="5:7" s="341" customFormat="1" ht="15" customHeight="1">
      <c r="E76" s="346"/>
      <c r="G76" s="360"/>
    </row>
    <row r="77" spans="5:7" s="341" customFormat="1" ht="15" customHeight="1">
      <c r="E77" s="346"/>
      <c r="G77" s="360"/>
    </row>
    <row r="78" spans="5:7" s="341" customFormat="1" ht="15" customHeight="1">
      <c r="E78" s="346"/>
      <c r="G78" s="360"/>
    </row>
    <row r="79" spans="5:7" s="341" customFormat="1" ht="15" customHeight="1">
      <c r="E79" s="346"/>
      <c r="G79" s="360"/>
    </row>
    <row r="80" spans="5:7" s="341" customFormat="1" ht="15" customHeight="1">
      <c r="E80" s="346"/>
      <c r="G80" s="360"/>
    </row>
    <row r="81" spans="5:5" s="341" customFormat="1" ht="15" customHeight="1">
      <c r="E81" s="346"/>
    </row>
    <row r="82" spans="5:5" s="341" customFormat="1" ht="15" customHeight="1">
      <c r="E82" s="346"/>
    </row>
    <row r="83" spans="5:5" s="341" customFormat="1" ht="15" customHeight="1">
      <c r="E83" s="346"/>
    </row>
    <row r="84" spans="5:5" s="341" customFormat="1" ht="15" customHeight="1">
      <c r="E84" s="346"/>
    </row>
    <row r="85" spans="5:5" s="341" customFormat="1" ht="15" customHeight="1">
      <c r="E85" s="346"/>
    </row>
    <row r="86" spans="5:5" s="341" customFormat="1" ht="15" customHeight="1">
      <c r="E86" s="346"/>
    </row>
    <row r="87" spans="5:5" s="341" customFormat="1" ht="15" customHeight="1">
      <c r="E87" s="346"/>
    </row>
    <row r="88" spans="5:5" s="341" customFormat="1" ht="15" customHeight="1">
      <c r="E88" s="346"/>
    </row>
    <row r="89" spans="5:5" s="341" customFormat="1" ht="15" customHeight="1">
      <c r="E89" s="346"/>
    </row>
    <row r="90" spans="5:5" s="341" customFormat="1" ht="15" customHeight="1">
      <c r="E90" s="346"/>
    </row>
    <row r="91" spans="5:5" s="341" customFormat="1" ht="15" customHeight="1">
      <c r="E91" s="346"/>
    </row>
    <row r="92" spans="5:5" s="341" customFormat="1" ht="15" customHeight="1">
      <c r="E92" s="346"/>
    </row>
    <row r="93" spans="5:5" s="341" customFormat="1" ht="15" customHeight="1">
      <c r="E93" s="346"/>
    </row>
    <row r="94" spans="5:5" s="341" customFormat="1" ht="15" customHeight="1">
      <c r="E94" s="346"/>
    </row>
    <row r="95" spans="5:5" s="341" customFormat="1" ht="15" customHeight="1">
      <c r="E95" s="346"/>
    </row>
    <row r="96" spans="5:5" s="341" customFormat="1" ht="15" customHeight="1">
      <c r="E96" s="346"/>
    </row>
    <row r="97" spans="5:5" s="341" customFormat="1" ht="15" customHeight="1">
      <c r="E97" s="346"/>
    </row>
    <row r="98" spans="5:5" s="341" customFormat="1" ht="15" customHeight="1">
      <c r="E98" s="346"/>
    </row>
    <row r="99" spans="5:5" s="341" customFormat="1" ht="15" customHeight="1">
      <c r="E99" s="346"/>
    </row>
    <row r="100" spans="5:5" s="341" customFormat="1" ht="15" customHeight="1">
      <c r="E100" s="346"/>
    </row>
    <row r="101" spans="5:5" s="341" customFormat="1" ht="15" customHeight="1">
      <c r="E101" s="346"/>
    </row>
    <row r="102" spans="5:5" s="341" customFormat="1" ht="15" customHeight="1">
      <c r="E102" s="346"/>
    </row>
    <row r="103" spans="5:5" s="341" customFormat="1" ht="15" customHeight="1">
      <c r="E103" s="346"/>
    </row>
    <row r="104" spans="5:5" s="341" customFormat="1" ht="15" customHeight="1">
      <c r="E104" s="346"/>
    </row>
    <row r="105" spans="5:5" s="341" customFormat="1" ht="15" customHeight="1">
      <c r="E105" s="346"/>
    </row>
    <row r="106" spans="5:5" s="341" customFormat="1" ht="15" customHeight="1">
      <c r="E106" s="346"/>
    </row>
    <row r="107" spans="5:5" s="341" customFormat="1" ht="15" customHeight="1">
      <c r="E107" s="346"/>
    </row>
    <row r="108" spans="5:5" s="341" customFormat="1" ht="15" customHeight="1">
      <c r="E108" s="346"/>
    </row>
    <row r="109" spans="5:5" s="341" customFormat="1" ht="15" customHeight="1">
      <c r="E109" s="346"/>
    </row>
    <row r="110" spans="5:5" s="341" customFormat="1" ht="15" customHeight="1">
      <c r="E110" s="346"/>
    </row>
    <row r="111" spans="5:5" s="341" customFormat="1" ht="15" customHeight="1">
      <c r="E111" s="346"/>
    </row>
    <row r="112" spans="5:5" s="341" customFormat="1" ht="15" customHeight="1">
      <c r="E112" s="346"/>
    </row>
    <row r="113" spans="5:5" s="341" customFormat="1" ht="15" customHeight="1">
      <c r="E113" s="346"/>
    </row>
    <row r="114" spans="5:5" s="341" customFormat="1" ht="15" customHeight="1">
      <c r="E114" s="346"/>
    </row>
    <row r="115" spans="5:5" s="341" customFormat="1" ht="15" customHeight="1">
      <c r="E115" s="346"/>
    </row>
    <row r="116" spans="5:5" s="341" customFormat="1" ht="15" customHeight="1">
      <c r="E116" s="346"/>
    </row>
    <row r="117" spans="5:5" s="341" customFormat="1" ht="15" customHeight="1">
      <c r="E117" s="346"/>
    </row>
    <row r="118" spans="5:5" s="341" customFormat="1" ht="15" customHeight="1">
      <c r="E118" s="346"/>
    </row>
    <row r="119" spans="5:5" s="341" customFormat="1" ht="15" customHeight="1">
      <c r="E119" s="346"/>
    </row>
    <row r="120" spans="5:5" s="341" customFormat="1" ht="15" customHeight="1">
      <c r="E120" s="346"/>
    </row>
    <row r="121" spans="5:5" s="341" customFormat="1" ht="15" customHeight="1">
      <c r="E121" s="346"/>
    </row>
    <row r="122" spans="5:5" s="341" customFormat="1" ht="15" customHeight="1">
      <c r="E122" s="346"/>
    </row>
    <row r="123" spans="5:5" s="341" customFormat="1" ht="15" customHeight="1">
      <c r="E123" s="346"/>
    </row>
    <row r="124" spans="5:5" s="341" customFormat="1" ht="15" customHeight="1">
      <c r="E124" s="346"/>
    </row>
    <row r="125" spans="5:5" s="341" customFormat="1" ht="15" customHeight="1">
      <c r="E125" s="346"/>
    </row>
    <row r="126" spans="5:5" s="341" customFormat="1" ht="15" customHeight="1">
      <c r="E126" s="346"/>
    </row>
    <row r="127" spans="5:5" s="341" customFormat="1" ht="15" customHeight="1">
      <c r="E127" s="346"/>
    </row>
    <row r="128" spans="5:5" s="341" customFormat="1" ht="15" customHeight="1">
      <c r="E128" s="346"/>
    </row>
    <row r="129" spans="5:5" s="341" customFormat="1" ht="15" customHeight="1">
      <c r="E129" s="346"/>
    </row>
    <row r="130" spans="5:5" s="341" customFormat="1" ht="15" customHeight="1">
      <c r="E130" s="346"/>
    </row>
    <row r="131" spans="5:5" s="341" customFormat="1" ht="15" customHeight="1">
      <c r="E131" s="346"/>
    </row>
    <row r="132" spans="5:5" s="341" customFormat="1" ht="15" customHeight="1">
      <c r="E132" s="346"/>
    </row>
    <row r="133" spans="5:5" s="341" customFormat="1" ht="15" customHeight="1">
      <c r="E133" s="346"/>
    </row>
    <row r="134" spans="5:5" s="341" customFormat="1" ht="15" customHeight="1">
      <c r="E134" s="346"/>
    </row>
    <row r="135" spans="5:5" s="341" customFormat="1" ht="15" customHeight="1">
      <c r="E135" s="346"/>
    </row>
    <row r="136" spans="5:5" s="341" customFormat="1" ht="15" customHeight="1">
      <c r="E136" s="346"/>
    </row>
    <row r="137" spans="5:5" s="341" customFormat="1" ht="15" customHeight="1">
      <c r="E137" s="346"/>
    </row>
    <row r="138" spans="5:5" s="341" customFormat="1" ht="15" customHeight="1">
      <c r="E138" s="346"/>
    </row>
    <row r="139" spans="5:5" s="341" customFormat="1" ht="15" customHeight="1">
      <c r="E139" s="346"/>
    </row>
    <row r="140" spans="5:5" s="341" customFormat="1" ht="15" customHeight="1">
      <c r="E140" s="346"/>
    </row>
    <row r="141" spans="5:5" s="341" customFormat="1" ht="15" customHeight="1">
      <c r="E141" s="346"/>
    </row>
    <row r="142" spans="5:5" s="341" customFormat="1" ht="15" customHeight="1">
      <c r="E142" s="346"/>
    </row>
    <row r="143" spans="5:5" s="341" customFormat="1" ht="15" customHeight="1">
      <c r="E143" s="346"/>
    </row>
    <row r="144" spans="5:5" s="341" customFormat="1" ht="15" customHeight="1">
      <c r="E144" s="346"/>
    </row>
    <row r="145" spans="5:5" s="341" customFormat="1" ht="15" customHeight="1">
      <c r="E145" s="346"/>
    </row>
    <row r="146" spans="5:5" s="341" customFormat="1" ht="15" customHeight="1">
      <c r="E146" s="346"/>
    </row>
    <row r="147" spans="5:5" s="341" customFormat="1" ht="15" customHeight="1">
      <c r="E147" s="346"/>
    </row>
    <row r="148" spans="5:5" s="341" customFormat="1" ht="15" customHeight="1">
      <c r="E148" s="346"/>
    </row>
    <row r="149" spans="5:5" s="341" customFormat="1" ht="15" customHeight="1">
      <c r="E149" s="346"/>
    </row>
    <row r="150" spans="5:5" s="341" customFormat="1" ht="15" customHeight="1">
      <c r="E150" s="346"/>
    </row>
    <row r="151" spans="5:5" s="341" customFormat="1" ht="15" customHeight="1">
      <c r="E151" s="346"/>
    </row>
    <row r="152" spans="5:5" ht="15" customHeight="1"/>
    <row r="153" spans="5:5" ht="15" customHeight="1"/>
    <row r="154" spans="5:5" ht="15" customHeight="1"/>
    <row r="155" spans="5:5" ht="15" customHeight="1"/>
    <row r="156" spans="5:5" ht="15" customHeight="1"/>
    <row r="157" spans="5:5" ht="15" customHeight="1"/>
    <row r="158" spans="5:5" ht="15" customHeight="1"/>
    <row r="159" spans="5:5" ht="15" customHeight="1"/>
    <row r="160" spans="5:5"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5">
    <mergeCell ref="A1:C1"/>
    <mergeCell ref="A6:B6"/>
    <mergeCell ref="A7:A8"/>
    <mergeCell ref="B7:D7"/>
    <mergeCell ref="A49:E49"/>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0"/>
  <sheetViews>
    <sheetView zoomScaleNormal="100" workbookViewId="0">
      <pane ySplit="8" topLeftCell="A9" activePane="bottomLeft" state="frozen"/>
      <selection activeCell="A36" sqref="A36"/>
      <selection pane="bottomLeft" activeCell="A6" sqref="A6:B6"/>
    </sheetView>
  </sheetViews>
  <sheetFormatPr baseColWidth="10" defaultColWidth="11.42578125" defaultRowHeight="24.75" customHeight="1"/>
  <cols>
    <col min="1" max="1" width="82.42578125" style="346" customWidth="1"/>
    <col min="2" max="2" width="10.7109375" style="346" customWidth="1"/>
    <col min="3" max="5" width="9.7109375" style="346" customWidth="1"/>
    <col min="6" max="6" width="14.4257812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96</v>
      </c>
      <c r="B3" s="319"/>
      <c r="C3" s="319"/>
      <c r="D3" s="319"/>
      <c r="E3" s="319"/>
    </row>
    <row r="4" spans="1:9" s="320" customFormat="1" ht="15" customHeight="1">
      <c r="A4" s="321" t="s">
        <v>16</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61" customFormat="1" ht="21.75" customHeight="1">
      <c r="A8" s="448"/>
      <c r="B8" s="330" t="s">
        <v>34</v>
      </c>
      <c r="C8" s="330" t="s">
        <v>35</v>
      </c>
      <c r="D8" s="330" t="s">
        <v>36</v>
      </c>
      <c r="E8" s="330" t="s">
        <v>37</v>
      </c>
    </row>
    <row r="9" spans="1:9" s="342" customFormat="1" ht="21" customHeight="1">
      <c r="A9" s="331" t="s">
        <v>37</v>
      </c>
      <c r="B9" s="332">
        <f>SUM(B11:B27)</f>
        <v>272</v>
      </c>
      <c r="C9" s="332">
        <f>SUM(C11:C27)</f>
        <v>6</v>
      </c>
      <c r="D9" s="335">
        <f>SUM(D11:D27)</f>
        <v>0</v>
      </c>
      <c r="E9" s="332">
        <f>SUM(E11:E27)</f>
        <v>278</v>
      </c>
      <c r="F9" s="362"/>
    </row>
    <row r="10" spans="1:9" s="328" customFormat="1" ht="9" customHeight="1">
      <c r="A10" s="354"/>
      <c r="B10" s="337"/>
      <c r="C10" s="337"/>
      <c r="D10" s="337"/>
      <c r="E10" s="332"/>
    </row>
    <row r="11" spans="1:9" s="342" customFormat="1" ht="12.6" customHeight="1">
      <c r="A11" s="356" t="s">
        <v>1807</v>
      </c>
      <c r="B11" s="86">
        <v>75</v>
      </c>
      <c r="C11" s="86">
        <v>0</v>
      </c>
      <c r="D11" s="86">
        <v>0</v>
      </c>
      <c r="E11" s="332">
        <f t="shared" ref="E11:E24" si="0">SUM(B11:D11)</f>
        <v>75</v>
      </c>
      <c r="F11" s="340"/>
      <c r="G11" s="346"/>
    </row>
    <row r="12" spans="1:9" s="342" customFormat="1" ht="12.6" customHeight="1">
      <c r="A12" s="356" t="s">
        <v>1808</v>
      </c>
      <c r="B12" s="86">
        <v>16</v>
      </c>
      <c r="C12" s="86">
        <v>0</v>
      </c>
      <c r="D12" s="86">
        <v>0</v>
      </c>
      <c r="E12" s="332">
        <f t="shared" si="0"/>
        <v>16</v>
      </c>
      <c r="F12" s="340"/>
      <c r="G12" s="346"/>
      <c r="H12" s="346"/>
      <c r="I12" s="346"/>
    </row>
    <row r="13" spans="1:9" s="342" customFormat="1" ht="12.6" customHeight="1">
      <c r="A13" s="356" t="s">
        <v>1809</v>
      </c>
      <c r="B13" s="86">
        <v>1</v>
      </c>
      <c r="C13" s="86">
        <v>0</v>
      </c>
      <c r="D13" s="86">
        <v>0</v>
      </c>
      <c r="E13" s="332">
        <f t="shared" si="0"/>
        <v>1</v>
      </c>
      <c r="F13" s="340"/>
      <c r="G13" s="346"/>
      <c r="H13" s="346"/>
      <c r="I13" s="346"/>
    </row>
    <row r="14" spans="1:9" s="342" customFormat="1" ht="12.6" customHeight="1">
      <c r="A14" s="356" t="s">
        <v>1810</v>
      </c>
      <c r="B14" s="86">
        <v>3</v>
      </c>
      <c r="C14" s="86">
        <v>0</v>
      </c>
      <c r="D14" s="86">
        <v>0</v>
      </c>
      <c r="E14" s="332">
        <f t="shared" si="0"/>
        <v>3</v>
      </c>
      <c r="F14" s="340"/>
      <c r="G14" s="346"/>
      <c r="H14" s="346"/>
      <c r="I14" s="346"/>
    </row>
    <row r="15" spans="1:9" s="342" customFormat="1" ht="12.6" customHeight="1">
      <c r="A15" s="356" t="s">
        <v>1811</v>
      </c>
      <c r="B15" s="86">
        <v>2</v>
      </c>
      <c r="C15" s="86">
        <v>0</v>
      </c>
      <c r="D15" s="86">
        <v>0</v>
      </c>
      <c r="E15" s="332">
        <f t="shared" si="0"/>
        <v>2</v>
      </c>
      <c r="F15" s="340"/>
      <c r="G15" s="346"/>
      <c r="H15" s="346"/>
      <c r="I15" s="346"/>
    </row>
    <row r="16" spans="1:9" s="342" customFormat="1" ht="12.6" customHeight="1">
      <c r="A16" s="356" t="s">
        <v>1812</v>
      </c>
      <c r="B16" s="86">
        <v>2</v>
      </c>
      <c r="C16" s="86">
        <v>0</v>
      </c>
      <c r="D16" s="86">
        <v>0</v>
      </c>
      <c r="E16" s="332">
        <f t="shared" si="0"/>
        <v>2</v>
      </c>
      <c r="F16" s="340"/>
      <c r="G16" s="346"/>
      <c r="H16" s="346"/>
      <c r="I16" s="346"/>
    </row>
    <row r="17" spans="1:9" s="342" customFormat="1" ht="12.6" customHeight="1">
      <c r="A17" s="356" t="s">
        <v>1813</v>
      </c>
      <c r="B17" s="86">
        <v>71</v>
      </c>
      <c r="C17" s="86">
        <v>3</v>
      </c>
      <c r="D17" s="86">
        <v>0</v>
      </c>
      <c r="E17" s="332">
        <f t="shared" si="0"/>
        <v>74</v>
      </c>
      <c r="F17" s="340"/>
      <c r="G17" s="346"/>
      <c r="H17" s="346"/>
      <c r="I17" s="346"/>
    </row>
    <row r="18" spans="1:9" s="342" customFormat="1" ht="12.6" customHeight="1">
      <c r="A18" s="356" t="s">
        <v>1814</v>
      </c>
      <c r="B18" s="86">
        <v>78</v>
      </c>
      <c r="C18" s="86">
        <v>3</v>
      </c>
      <c r="D18" s="86">
        <v>0</v>
      </c>
      <c r="E18" s="332">
        <f t="shared" si="0"/>
        <v>81</v>
      </c>
      <c r="F18" s="340"/>
      <c r="G18" s="346"/>
      <c r="H18" s="346"/>
      <c r="I18" s="346"/>
    </row>
    <row r="19" spans="1:9" s="342" customFormat="1" ht="12.6" customHeight="1">
      <c r="A19" s="356" t="s">
        <v>1817</v>
      </c>
      <c r="B19" s="86">
        <v>1</v>
      </c>
      <c r="C19" s="86">
        <v>0</v>
      </c>
      <c r="D19" s="86">
        <v>0</v>
      </c>
      <c r="E19" s="332">
        <f t="shared" si="0"/>
        <v>1</v>
      </c>
      <c r="F19" s="340"/>
      <c r="G19" s="346"/>
      <c r="H19" s="346"/>
      <c r="I19" s="346"/>
    </row>
    <row r="20" spans="1:9" s="342" customFormat="1" ht="12.6" customHeight="1">
      <c r="A20" s="356" t="s">
        <v>1819</v>
      </c>
      <c r="B20" s="86">
        <v>1</v>
      </c>
      <c r="C20" s="86">
        <v>0</v>
      </c>
      <c r="D20" s="86">
        <v>0</v>
      </c>
      <c r="E20" s="332">
        <f t="shared" si="0"/>
        <v>1</v>
      </c>
      <c r="F20" s="340"/>
      <c r="G20" s="346"/>
      <c r="H20" s="346"/>
      <c r="I20" s="346"/>
    </row>
    <row r="21" spans="1:9" s="342" customFormat="1" ht="12.6" customHeight="1">
      <c r="A21" s="356" t="s">
        <v>1820</v>
      </c>
      <c r="B21" s="86">
        <v>3</v>
      </c>
      <c r="C21" s="86">
        <v>0</v>
      </c>
      <c r="D21" s="86">
        <v>0</v>
      </c>
      <c r="E21" s="332">
        <f t="shared" si="0"/>
        <v>3</v>
      </c>
      <c r="F21" s="340"/>
      <c r="G21" s="346"/>
      <c r="H21" s="346"/>
      <c r="I21" s="346"/>
    </row>
    <row r="22" spans="1:9" s="342" customFormat="1" ht="12.6" customHeight="1">
      <c r="A22" s="356" t="s">
        <v>1821</v>
      </c>
      <c r="B22" s="86">
        <v>1</v>
      </c>
      <c r="C22" s="86">
        <v>0</v>
      </c>
      <c r="D22" s="86">
        <v>0</v>
      </c>
      <c r="E22" s="332">
        <f t="shared" si="0"/>
        <v>1</v>
      </c>
      <c r="F22" s="340"/>
      <c r="G22" s="346"/>
      <c r="H22" s="346"/>
      <c r="I22" s="346"/>
    </row>
    <row r="23" spans="1:9" s="342" customFormat="1" ht="12.6" customHeight="1">
      <c r="A23" s="356" t="s">
        <v>1822</v>
      </c>
      <c r="B23" s="86">
        <v>2</v>
      </c>
      <c r="C23" s="86">
        <v>0</v>
      </c>
      <c r="D23" s="86">
        <v>0</v>
      </c>
      <c r="E23" s="332">
        <f t="shared" si="0"/>
        <v>2</v>
      </c>
      <c r="F23" s="340"/>
      <c r="G23" s="346"/>
      <c r="H23" s="346"/>
      <c r="I23" s="346"/>
    </row>
    <row r="24" spans="1:9" s="342" customFormat="1" ht="12.6" customHeight="1">
      <c r="A24" s="356" t="s">
        <v>1825</v>
      </c>
      <c r="B24" s="86">
        <v>16</v>
      </c>
      <c r="C24" s="86">
        <v>0</v>
      </c>
      <c r="D24" s="86">
        <v>0</v>
      </c>
      <c r="E24" s="332">
        <f t="shared" si="0"/>
        <v>16</v>
      </c>
      <c r="F24" s="340"/>
      <c r="G24" s="346"/>
      <c r="H24" s="346"/>
      <c r="I24" s="346"/>
    </row>
    <row r="25" spans="1:9" s="342" customFormat="1" ht="12.6" customHeight="1">
      <c r="A25" s="356"/>
      <c r="B25" s="86"/>
      <c r="C25" s="86"/>
      <c r="D25" s="86"/>
      <c r="E25" s="332"/>
      <c r="F25" s="340"/>
      <c r="G25" s="346"/>
      <c r="H25" s="346"/>
      <c r="I25" s="346"/>
    </row>
    <row r="26" spans="1:9" s="342" customFormat="1" ht="12.6" customHeight="1">
      <c r="A26" s="356"/>
      <c r="B26" s="86"/>
      <c r="C26" s="86"/>
      <c r="D26" s="86"/>
      <c r="E26" s="332"/>
      <c r="F26" s="340"/>
      <c r="G26" s="346"/>
      <c r="H26" s="346"/>
      <c r="I26" s="346"/>
    </row>
    <row r="27" spans="1:9" ht="15" customHeight="1">
      <c r="E27" s="348"/>
    </row>
    <row r="28" spans="1:9" ht="15" customHeight="1">
      <c r="A28" s="450" t="s">
        <v>19</v>
      </c>
      <c r="B28" s="450">
        <v>0</v>
      </c>
      <c r="C28" s="450">
        <v>0</v>
      </c>
      <c r="D28" s="450"/>
      <c r="E28" s="450"/>
    </row>
    <row r="29" spans="1:9" ht="15" customHeight="1">
      <c r="E29" s="347"/>
    </row>
    <row r="30" spans="1:9" ht="15" customHeight="1">
      <c r="E30" s="348"/>
    </row>
    <row r="31" spans="1:9" ht="15" customHeight="1">
      <c r="E31" s="348"/>
    </row>
    <row r="32" spans="1:9" ht="15" customHeight="1">
      <c r="E32" s="348"/>
    </row>
    <row r="33" spans="5:5" ht="15" customHeight="1">
      <c r="E33" s="348"/>
    </row>
    <row r="34" spans="5:5" ht="15" customHeight="1">
      <c r="E34" s="348"/>
    </row>
    <row r="35" spans="5:5" ht="15" customHeight="1">
      <c r="E35" s="349"/>
    </row>
    <row r="36" spans="5:5" ht="15" customHeight="1">
      <c r="E36" s="347"/>
    </row>
    <row r="37" spans="5:5" ht="15" customHeight="1">
      <c r="E37" s="348"/>
    </row>
    <row r="38" spans="5:5" ht="15" customHeight="1">
      <c r="E38" s="348"/>
    </row>
    <row r="39" spans="5:5" ht="15" customHeight="1">
      <c r="E39" s="350"/>
    </row>
    <row r="40" spans="5:5" ht="15" customHeight="1">
      <c r="E40" s="351"/>
    </row>
    <row r="41" spans="5:5" ht="15" customHeight="1"/>
    <row r="42" spans="5:5" ht="15" customHeight="1">
      <c r="E42" s="341"/>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sheetData>
  <mergeCells count="5">
    <mergeCell ref="A1:C1"/>
    <mergeCell ref="A6:B6"/>
    <mergeCell ref="A7:A8"/>
    <mergeCell ref="B7:D7"/>
    <mergeCell ref="A28:E28"/>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zoomScaleNormal="100" workbookViewId="0">
      <pane ySplit="8" topLeftCell="A9" activePane="bottomLeft" state="frozen"/>
      <selection activeCell="A36" sqref="A36"/>
      <selection pane="bottomLeft" activeCell="C39" sqref="C39"/>
    </sheetView>
  </sheetViews>
  <sheetFormatPr baseColWidth="10" defaultColWidth="11.42578125" defaultRowHeight="24.75" customHeight="1"/>
  <cols>
    <col min="1" max="1" width="60.5703125" style="346" customWidth="1"/>
    <col min="2" max="2" width="10.85546875" style="346" customWidth="1"/>
    <col min="3" max="5" width="9.7109375" style="346" customWidth="1"/>
    <col min="6" max="6" width="15.42578125" style="346" customWidth="1"/>
    <col min="7" max="10" width="11.42578125" style="357"/>
    <col min="11" max="16384" width="11.42578125" style="346"/>
  </cols>
  <sheetData>
    <row r="1" spans="1:16" s="317" customFormat="1" ht="15.75" customHeight="1">
      <c r="A1" s="443" t="s">
        <v>32</v>
      </c>
      <c r="B1" s="444"/>
      <c r="C1" s="444"/>
      <c r="D1" s="315"/>
      <c r="E1" s="316"/>
      <c r="F1" s="308" t="s">
        <v>99</v>
      </c>
    </row>
    <row r="2" spans="1:16" s="317" customFormat="1" ht="5.25" customHeight="1">
      <c r="A2" s="318"/>
      <c r="B2" s="318"/>
      <c r="C2" s="318"/>
      <c r="D2" s="318"/>
      <c r="E2" s="318"/>
    </row>
    <row r="3" spans="1:16" s="320" customFormat="1" ht="15" customHeight="1">
      <c r="A3" s="319" t="s">
        <v>88</v>
      </c>
      <c r="B3" s="319"/>
      <c r="C3" s="319"/>
      <c r="D3" s="319"/>
      <c r="E3" s="319"/>
    </row>
    <row r="4" spans="1:16" s="320" customFormat="1" ht="15" customHeight="1">
      <c r="A4" s="321" t="s">
        <v>17</v>
      </c>
      <c r="B4" s="322"/>
      <c r="C4" s="322"/>
      <c r="D4" s="322"/>
      <c r="E4" s="322"/>
      <c r="F4" s="323"/>
    </row>
    <row r="5" spans="1:16" s="326" customFormat="1" ht="6" customHeight="1">
      <c r="A5" s="324"/>
      <c r="B5" s="325"/>
      <c r="C5" s="325"/>
      <c r="D5" s="325"/>
      <c r="E5" s="325"/>
    </row>
    <row r="6" spans="1:16" s="328" customFormat="1" ht="15" customHeight="1" thickBot="1">
      <c r="A6" s="445" t="s">
        <v>1966</v>
      </c>
      <c r="B6" s="446"/>
      <c r="C6" s="327"/>
      <c r="D6" s="327"/>
      <c r="E6" s="327"/>
    </row>
    <row r="7" spans="1:16" s="320" customFormat="1" ht="21.75" customHeight="1">
      <c r="A7" s="447"/>
      <c r="B7" s="449" t="s">
        <v>33</v>
      </c>
      <c r="C7" s="449"/>
      <c r="D7" s="449"/>
      <c r="E7" s="329"/>
    </row>
    <row r="8" spans="1:16" s="320" customFormat="1" ht="21.75" customHeight="1">
      <c r="A8" s="448"/>
      <c r="B8" s="330" t="s">
        <v>34</v>
      </c>
      <c r="C8" s="330" t="s">
        <v>35</v>
      </c>
      <c r="D8" s="330" t="s">
        <v>36</v>
      </c>
      <c r="E8" s="330" t="s">
        <v>37</v>
      </c>
    </row>
    <row r="9" spans="1:16" s="328" customFormat="1" ht="21" customHeight="1">
      <c r="A9" s="331" t="s">
        <v>37</v>
      </c>
      <c r="B9" s="363">
        <f>SUM(B11:B39)</f>
        <v>2890</v>
      </c>
      <c r="C9" s="363">
        <f>SUM(C11:C39)</f>
        <v>30</v>
      </c>
      <c r="D9" s="363">
        <f>SUM(D11:D39)</f>
        <v>3</v>
      </c>
      <c r="E9" s="363">
        <f>SUM(E11:E39)</f>
        <v>2923</v>
      </c>
      <c r="F9" s="364"/>
      <c r="G9" s="365"/>
      <c r="H9" s="365"/>
      <c r="I9" s="365"/>
      <c r="J9" s="365"/>
    </row>
    <row r="10" spans="1:16" s="328" customFormat="1" ht="11.25" customHeight="1">
      <c r="A10" s="366"/>
      <c r="B10" s="367"/>
      <c r="C10" s="367"/>
      <c r="D10" s="367"/>
      <c r="E10" s="332"/>
      <c r="F10" s="357"/>
      <c r="G10" s="357"/>
      <c r="H10" s="357"/>
      <c r="I10" s="357"/>
      <c r="J10" s="357"/>
    </row>
    <row r="11" spans="1:16" s="342" customFormat="1" ht="12" customHeight="1">
      <c r="A11" s="356" t="s">
        <v>1843</v>
      </c>
      <c r="B11" s="368">
        <v>6</v>
      </c>
      <c r="C11" s="368">
        <v>0</v>
      </c>
      <c r="D11" s="368">
        <v>0</v>
      </c>
      <c r="E11" s="363">
        <f t="shared" ref="E11:E38" si="0">SUM(B11:D11)</f>
        <v>6</v>
      </c>
      <c r="F11" s="357"/>
      <c r="G11" s="360"/>
      <c r="H11" s="357"/>
      <c r="I11" s="357"/>
      <c r="J11" s="357"/>
      <c r="K11" s="357"/>
      <c r="L11" s="357"/>
      <c r="M11" s="357"/>
      <c r="N11" s="357"/>
      <c r="O11" s="357"/>
      <c r="P11" s="357"/>
    </row>
    <row r="12" spans="1:16" s="342" customFormat="1" ht="12" customHeight="1">
      <c r="A12" s="356" t="s">
        <v>1830</v>
      </c>
      <c r="B12" s="368">
        <v>350</v>
      </c>
      <c r="C12" s="368">
        <v>0</v>
      </c>
      <c r="D12" s="368">
        <v>0</v>
      </c>
      <c r="E12" s="363">
        <f t="shared" si="0"/>
        <v>350</v>
      </c>
      <c r="F12" s="357"/>
      <c r="G12" s="360"/>
      <c r="H12" s="357"/>
      <c r="I12" s="357"/>
      <c r="J12" s="357"/>
      <c r="K12" s="357"/>
      <c r="L12" s="357"/>
      <c r="M12" s="357"/>
      <c r="N12" s="357"/>
      <c r="O12" s="357"/>
      <c r="P12" s="357"/>
    </row>
    <row r="13" spans="1:16" s="342" customFormat="1" ht="12" customHeight="1">
      <c r="A13" s="356" t="s">
        <v>1831</v>
      </c>
      <c r="B13" s="368">
        <v>412</v>
      </c>
      <c r="C13" s="368">
        <v>2</v>
      </c>
      <c r="D13" s="368">
        <v>0</v>
      </c>
      <c r="E13" s="363">
        <f t="shared" si="0"/>
        <v>414</v>
      </c>
      <c r="F13" s="357"/>
      <c r="G13" s="360"/>
      <c r="H13" s="357"/>
      <c r="I13" s="357"/>
      <c r="J13" s="357"/>
      <c r="K13" s="357"/>
      <c r="L13" s="357"/>
      <c r="M13" s="357"/>
      <c r="N13" s="357"/>
      <c r="O13" s="357"/>
      <c r="P13" s="357"/>
    </row>
    <row r="14" spans="1:16" s="342" customFormat="1" ht="12" customHeight="1">
      <c r="A14" s="356" t="s">
        <v>1832</v>
      </c>
      <c r="B14" s="368">
        <v>455</v>
      </c>
      <c r="C14" s="368">
        <v>3</v>
      </c>
      <c r="D14" s="368">
        <v>0</v>
      </c>
      <c r="E14" s="363">
        <f t="shared" si="0"/>
        <v>458</v>
      </c>
      <c r="F14" s="357"/>
      <c r="G14" s="360"/>
      <c r="H14" s="357"/>
      <c r="I14" s="357"/>
      <c r="J14" s="357"/>
      <c r="K14" s="357"/>
      <c r="L14" s="357"/>
      <c r="M14" s="357"/>
      <c r="N14" s="357"/>
      <c r="O14" s="357"/>
      <c r="P14" s="357"/>
    </row>
    <row r="15" spans="1:16" s="342" customFormat="1" ht="12" customHeight="1">
      <c r="A15" s="356" t="s">
        <v>1833</v>
      </c>
      <c r="B15" s="368">
        <v>122</v>
      </c>
      <c r="C15" s="368">
        <v>7</v>
      </c>
      <c r="D15" s="368">
        <v>0</v>
      </c>
      <c r="E15" s="363">
        <f t="shared" si="0"/>
        <v>129</v>
      </c>
      <c r="F15" s="357"/>
      <c r="G15" s="360"/>
      <c r="H15" s="357"/>
      <c r="I15" s="357"/>
      <c r="J15" s="357"/>
      <c r="K15" s="357"/>
      <c r="L15" s="357"/>
      <c r="M15" s="357"/>
      <c r="N15" s="357"/>
      <c r="O15" s="357"/>
      <c r="P15" s="357"/>
    </row>
    <row r="16" spans="1:16" s="342" customFormat="1" ht="12" customHeight="1">
      <c r="A16" s="356" t="s">
        <v>1834</v>
      </c>
      <c r="B16" s="368">
        <v>21</v>
      </c>
      <c r="C16" s="368">
        <v>1</v>
      </c>
      <c r="D16" s="368">
        <v>0</v>
      </c>
      <c r="E16" s="363">
        <f t="shared" si="0"/>
        <v>22</v>
      </c>
      <c r="F16" s="357"/>
      <c r="G16" s="360"/>
      <c r="H16" s="357"/>
      <c r="I16" s="357"/>
      <c r="J16" s="357"/>
      <c r="K16" s="357"/>
      <c r="L16" s="357"/>
      <c r="M16" s="357"/>
      <c r="N16" s="357"/>
      <c r="O16" s="357"/>
      <c r="P16" s="357"/>
    </row>
    <row r="17" spans="1:16" s="342" customFormat="1" ht="12" customHeight="1">
      <c r="A17" s="356" t="s">
        <v>1835</v>
      </c>
      <c r="B17" s="368">
        <v>18</v>
      </c>
      <c r="C17" s="368">
        <v>1</v>
      </c>
      <c r="D17" s="368">
        <v>0</v>
      </c>
      <c r="E17" s="363">
        <f t="shared" si="0"/>
        <v>19</v>
      </c>
      <c r="F17" s="357"/>
      <c r="G17" s="360"/>
      <c r="H17" s="357"/>
      <c r="I17" s="357"/>
      <c r="J17" s="357"/>
      <c r="K17" s="357"/>
      <c r="L17" s="357"/>
      <c r="M17" s="357"/>
      <c r="N17" s="357"/>
      <c r="O17" s="357"/>
      <c r="P17" s="357"/>
    </row>
    <row r="18" spans="1:16" s="342" customFormat="1" ht="12" customHeight="1">
      <c r="A18" s="356" t="s">
        <v>1836</v>
      </c>
      <c r="B18" s="368">
        <v>86</v>
      </c>
      <c r="C18" s="368">
        <v>0</v>
      </c>
      <c r="D18" s="368">
        <v>0</v>
      </c>
      <c r="E18" s="363">
        <f t="shared" si="0"/>
        <v>86</v>
      </c>
      <c r="F18" s="357"/>
      <c r="G18" s="360"/>
      <c r="H18" s="357"/>
      <c r="I18" s="357"/>
      <c r="J18" s="357"/>
      <c r="K18" s="357"/>
      <c r="L18" s="357"/>
      <c r="M18" s="357"/>
      <c r="N18" s="357"/>
      <c r="O18" s="357"/>
      <c r="P18" s="357"/>
    </row>
    <row r="19" spans="1:16" s="342" customFormat="1" ht="12" customHeight="1">
      <c r="A19" s="356" t="s">
        <v>1837</v>
      </c>
      <c r="B19" s="368">
        <v>587</v>
      </c>
      <c r="C19" s="368">
        <v>0</v>
      </c>
      <c r="D19" s="368">
        <v>0</v>
      </c>
      <c r="E19" s="363">
        <f t="shared" si="0"/>
        <v>587</v>
      </c>
      <c r="F19" s="357"/>
      <c r="G19" s="360"/>
      <c r="H19" s="357"/>
      <c r="I19" s="357"/>
      <c r="J19" s="357"/>
      <c r="K19" s="357"/>
      <c r="L19" s="357"/>
      <c r="M19" s="357"/>
      <c r="N19" s="357"/>
      <c r="O19" s="357"/>
      <c r="P19" s="357"/>
    </row>
    <row r="20" spans="1:16" s="342" customFormat="1" ht="12" customHeight="1">
      <c r="A20" s="356" t="s">
        <v>1838</v>
      </c>
      <c r="B20" s="368">
        <v>403</v>
      </c>
      <c r="C20" s="368">
        <v>0</v>
      </c>
      <c r="D20" s="368">
        <v>0</v>
      </c>
      <c r="E20" s="363">
        <f t="shared" si="0"/>
        <v>403</v>
      </c>
      <c r="F20" s="357"/>
      <c r="G20" s="360"/>
      <c r="H20" s="357"/>
      <c r="I20" s="357"/>
      <c r="J20" s="357"/>
      <c r="K20" s="357"/>
      <c r="L20" s="357"/>
      <c r="M20" s="357"/>
      <c r="N20" s="357"/>
      <c r="O20" s="357"/>
      <c r="P20" s="357"/>
    </row>
    <row r="21" spans="1:16" s="342" customFormat="1" ht="12" customHeight="1">
      <c r="A21" s="356" t="s">
        <v>1844</v>
      </c>
      <c r="B21" s="368">
        <v>9</v>
      </c>
      <c r="C21" s="368">
        <v>0</v>
      </c>
      <c r="D21" s="368">
        <v>0</v>
      </c>
      <c r="E21" s="363">
        <f t="shared" si="0"/>
        <v>9</v>
      </c>
      <c r="F21" s="357"/>
      <c r="G21" s="360"/>
      <c r="H21" s="357"/>
      <c r="I21" s="357"/>
      <c r="J21" s="357"/>
      <c r="K21" s="357"/>
      <c r="L21" s="357"/>
      <c r="M21" s="357"/>
      <c r="N21" s="357"/>
      <c r="O21" s="357"/>
      <c r="P21" s="357"/>
    </row>
    <row r="22" spans="1:16" s="341" customFormat="1" ht="12" customHeight="1">
      <c r="A22" s="356" t="s">
        <v>1914</v>
      </c>
      <c r="B22" s="368">
        <v>5</v>
      </c>
      <c r="C22" s="368">
        <v>1</v>
      </c>
      <c r="D22" s="368">
        <v>0</v>
      </c>
      <c r="E22" s="363">
        <f t="shared" si="0"/>
        <v>6</v>
      </c>
      <c r="F22" s="357"/>
      <c r="G22" s="360"/>
      <c r="H22" s="357"/>
      <c r="I22" s="357"/>
      <c r="J22" s="357"/>
      <c r="K22" s="357"/>
      <c r="L22" s="357"/>
      <c r="M22" s="357"/>
      <c r="N22" s="357"/>
      <c r="O22" s="357"/>
      <c r="P22" s="357"/>
    </row>
    <row r="23" spans="1:16" s="341" customFormat="1" ht="12" customHeight="1">
      <c r="A23" s="356" t="s">
        <v>1839</v>
      </c>
      <c r="B23" s="368">
        <v>243</v>
      </c>
      <c r="C23" s="368">
        <v>4</v>
      </c>
      <c r="D23" s="368">
        <v>0</v>
      </c>
      <c r="E23" s="363">
        <f t="shared" si="0"/>
        <v>247</v>
      </c>
      <c r="F23" s="357"/>
      <c r="G23" s="360"/>
      <c r="H23" s="357"/>
      <c r="I23" s="357"/>
      <c r="J23" s="357"/>
      <c r="K23" s="357"/>
      <c r="L23" s="357"/>
      <c r="M23" s="357"/>
      <c r="N23" s="357"/>
      <c r="O23" s="357"/>
      <c r="P23" s="357"/>
    </row>
    <row r="24" spans="1:16" s="342" customFormat="1" ht="12" customHeight="1">
      <c r="A24" s="356" t="s">
        <v>1840</v>
      </c>
      <c r="B24" s="368">
        <v>15</v>
      </c>
      <c r="C24" s="368">
        <v>0</v>
      </c>
      <c r="D24" s="368">
        <v>0</v>
      </c>
      <c r="E24" s="363">
        <f t="shared" si="0"/>
        <v>15</v>
      </c>
      <c r="F24" s="357"/>
      <c r="G24" s="360"/>
      <c r="H24" s="357"/>
      <c r="I24" s="357"/>
      <c r="J24" s="357"/>
      <c r="K24" s="357"/>
      <c r="L24" s="357"/>
      <c r="M24" s="357"/>
      <c r="N24" s="357"/>
      <c r="O24" s="357"/>
      <c r="P24" s="357"/>
    </row>
    <row r="25" spans="1:16" s="342" customFormat="1" ht="12" customHeight="1">
      <c r="A25" s="356" t="s">
        <v>1845</v>
      </c>
      <c r="B25" s="368">
        <v>35</v>
      </c>
      <c r="C25" s="368">
        <v>2</v>
      </c>
      <c r="D25" s="368">
        <v>0</v>
      </c>
      <c r="E25" s="363">
        <f t="shared" si="0"/>
        <v>37</v>
      </c>
      <c r="F25" s="357"/>
      <c r="G25" s="360"/>
      <c r="H25" s="357"/>
      <c r="I25" s="357"/>
      <c r="J25" s="357"/>
      <c r="K25" s="357"/>
      <c r="L25" s="357"/>
      <c r="M25" s="357"/>
      <c r="N25" s="357"/>
      <c r="O25" s="357"/>
      <c r="P25" s="357"/>
    </row>
    <row r="26" spans="1:16" s="342" customFormat="1" ht="12" customHeight="1">
      <c r="A26" s="356" t="s">
        <v>1846</v>
      </c>
      <c r="B26" s="368">
        <v>11</v>
      </c>
      <c r="C26" s="368">
        <v>0</v>
      </c>
      <c r="D26" s="368">
        <v>0</v>
      </c>
      <c r="E26" s="363">
        <f t="shared" si="0"/>
        <v>11</v>
      </c>
      <c r="F26" s="357"/>
      <c r="G26" s="360"/>
      <c r="H26" s="357"/>
      <c r="I26" s="357"/>
      <c r="J26" s="357"/>
      <c r="K26" s="357"/>
      <c r="L26" s="357"/>
      <c r="M26" s="357"/>
      <c r="N26" s="357"/>
      <c r="O26" s="357"/>
      <c r="P26" s="357"/>
    </row>
    <row r="27" spans="1:16" s="342" customFormat="1" ht="12" customHeight="1">
      <c r="A27" s="366" t="s">
        <v>1954</v>
      </c>
      <c r="B27" s="368">
        <v>3</v>
      </c>
      <c r="C27" s="368">
        <v>1</v>
      </c>
      <c r="D27" s="368">
        <v>0</v>
      </c>
      <c r="E27" s="363">
        <f t="shared" si="0"/>
        <v>4</v>
      </c>
      <c r="F27" s="357"/>
      <c r="G27" s="360"/>
      <c r="H27" s="357"/>
      <c r="I27" s="357"/>
      <c r="J27" s="357"/>
      <c r="K27" s="357"/>
      <c r="L27" s="357"/>
      <c r="M27" s="357"/>
      <c r="N27" s="357"/>
      <c r="O27" s="357"/>
      <c r="P27" s="357"/>
    </row>
    <row r="28" spans="1:16" s="342" customFormat="1" ht="12" customHeight="1">
      <c r="A28" s="366" t="s">
        <v>1940</v>
      </c>
      <c r="B28" s="368">
        <v>2</v>
      </c>
      <c r="C28" s="368">
        <v>0</v>
      </c>
      <c r="D28" s="368">
        <v>0</v>
      </c>
      <c r="E28" s="363">
        <f t="shared" si="0"/>
        <v>2</v>
      </c>
      <c r="F28" s="357"/>
      <c r="G28" s="360"/>
      <c r="H28" s="357"/>
      <c r="I28" s="357"/>
      <c r="J28" s="357"/>
      <c r="K28" s="357"/>
      <c r="L28" s="357"/>
      <c r="M28" s="357"/>
      <c r="N28" s="357"/>
      <c r="O28" s="357"/>
      <c r="P28" s="357"/>
    </row>
    <row r="29" spans="1:16" s="342" customFormat="1" ht="12" customHeight="1">
      <c r="A29" s="366" t="s">
        <v>1958</v>
      </c>
      <c r="B29" s="368">
        <v>1</v>
      </c>
      <c r="C29" s="368">
        <v>0</v>
      </c>
      <c r="D29" s="368">
        <v>0</v>
      </c>
      <c r="E29" s="363">
        <f t="shared" si="0"/>
        <v>1</v>
      </c>
      <c r="F29" s="357"/>
      <c r="G29" s="360"/>
      <c r="H29" s="357"/>
      <c r="I29" s="357"/>
      <c r="J29" s="357"/>
      <c r="K29" s="357"/>
      <c r="L29" s="357"/>
      <c r="M29" s="357"/>
      <c r="N29" s="357"/>
      <c r="O29" s="357"/>
      <c r="P29" s="357"/>
    </row>
    <row r="30" spans="1:16" s="342" customFormat="1" ht="12" customHeight="1">
      <c r="A30" s="366" t="s">
        <v>1939</v>
      </c>
      <c r="B30" s="368">
        <v>1</v>
      </c>
      <c r="C30" s="368">
        <v>0</v>
      </c>
      <c r="D30" s="368">
        <v>0</v>
      </c>
      <c r="E30" s="363">
        <f t="shared" si="0"/>
        <v>1</v>
      </c>
      <c r="F30" s="357"/>
      <c r="G30" s="360"/>
      <c r="H30" s="357"/>
      <c r="I30" s="357"/>
      <c r="J30" s="357"/>
      <c r="K30" s="357"/>
      <c r="L30" s="357"/>
      <c r="M30" s="357"/>
      <c r="N30" s="357"/>
      <c r="O30" s="357"/>
      <c r="P30" s="357"/>
    </row>
    <row r="31" spans="1:16" s="342" customFormat="1" ht="12" customHeight="1">
      <c r="A31" s="366" t="s">
        <v>1888</v>
      </c>
      <c r="B31" s="368">
        <v>1</v>
      </c>
      <c r="C31" s="368">
        <v>0</v>
      </c>
      <c r="D31" s="368">
        <v>0</v>
      </c>
      <c r="E31" s="363">
        <f t="shared" si="0"/>
        <v>1</v>
      </c>
      <c r="F31" s="357"/>
      <c r="G31" s="360"/>
      <c r="H31" s="357"/>
      <c r="I31" s="357"/>
      <c r="J31" s="357"/>
      <c r="K31" s="357"/>
      <c r="L31" s="357"/>
      <c r="M31" s="357"/>
      <c r="N31" s="357"/>
      <c r="O31" s="357"/>
      <c r="P31" s="357"/>
    </row>
    <row r="32" spans="1:16" s="342" customFormat="1" ht="12" customHeight="1">
      <c r="A32" s="366" t="s">
        <v>1959</v>
      </c>
      <c r="B32" s="368">
        <v>1</v>
      </c>
      <c r="C32" s="368">
        <v>0</v>
      </c>
      <c r="D32" s="368">
        <v>0</v>
      </c>
      <c r="E32" s="363">
        <f t="shared" si="0"/>
        <v>1</v>
      </c>
      <c r="F32" s="357"/>
      <c r="G32" s="360"/>
      <c r="H32" s="357"/>
      <c r="I32" s="357"/>
      <c r="J32" s="357"/>
      <c r="K32" s="357"/>
      <c r="L32" s="357"/>
      <c r="M32" s="357"/>
      <c r="N32" s="357"/>
      <c r="O32" s="357"/>
      <c r="P32" s="357"/>
    </row>
    <row r="33" spans="1:16" s="342" customFormat="1" ht="12" customHeight="1">
      <c r="A33" s="366" t="s">
        <v>1950</v>
      </c>
      <c r="B33" s="368">
        <v>1</v>
      </c>
      <c r="C33" s="368">
        <v>0</v>
      </c>
      <c r="D33" s="368">
        <v>0</v>
      </c>
      <c r="E33" s="363">
        <f t="shared" si="0"/>
        <v>1</v>
      </c>
      <c r="F33" s="357"/>
      <c r="G33" s="360"/>
      <c r="H33" s="357"/>
      <c r="I33" s="357"/>
      <c r="J33" s="357"/>
      <c r="K33" s="357"/>
      <c r="L33" s="357"/>
      <c r="M33" s="357"/>
      <c r="N33" s="357"/>
      <c r="O33" s="357"/>
      <c r="P33" s="357"/>
    </row>
    <row r="34" spans="1:16" s="342" customFormat="1" ht="12" customHeight="1">
      <c r="A34" s="366" t="s">
        <v>1938</v>
      </c>
      <c r="B34" s="368">
        <v>2</v>
      </c>
      <c r="C34" s="368">
        <v>0</v>
      </c>
      <c r="D34" s="368">
        <v>0</v>
      </c>
      <c r="E34" s="363">
        <f t="shared" si="0"/>
        <v>2</v>
      </c>
      <c r="F34" s="357"/>
      <c r="G34" s="360"/>
      <c r="H34" s="357"/>
      <c r="I34" s="357"/>
      <c r="J34" s="357"/>
      <c r="K34" s="357"/>
      <c r="L34" s="357"/>
      <c r="M34" s="357"/>
      <c r="N34" s="357"/>
      <c r="O34" s="357"/>
      <c r="P34" s="357"/>
    </row>
    <row r="35" spans="1:16" s="342" customFormat="1" ht="12" customHeight="1">
      <c r="A35" s="366" t="s">
        <v>1949</v>
      </c>
      <c r="B35" s="368">
        <v>1</v>
      </c>
      <c r="C35" s="368">
        <v>0</v>
      </c>
      <c r="D35" s="368">
        <v>1</v>
      </c>
      <c r="E35" s="363">
        <f t="shared" si="0"/>
        <v>2</v>
      </c>
      <c r="F35" s="357"/>
      <c r="G35" s="360"/>
      <c r="H35" s="357"/>
      <c r="I35" s="357"/>
      <c r="J35" s="357"/>
      <c r="K35" s="357"/>
      <c r="L35" s="357"/>
      <c r="M35" s="357"/>
      <c r="N35" s="357"/>
      <c r="O35" s="357"/>
      <c r="P35" s="357"/>
    </row>
    <row r="36" spans="1:16" s="342" customFormat="1" ht="12" customHeight="1">
      <c r="A36" s="366" t="s">
        <v>1841</v>
      </c>
      <c r="B36" s="368">
        <v>70</v>
      </c>
      <c r="C36" s="368">
        <v>4</v>
      </c>
      <c r="D36" s="368">
        <v>0</v>
      </c>
      <c r="E36" s="363">
        <f t="shared" si="0"/>
        <v>74</v>
      </c>
      <c r="F36" s="357"/>
      <c r="G36" s="360"/>
      <c r="H36" s="357"/>
      <c r="I36" s="357"/>
      <c r="J36" s="357"/>
      <c r="K36" s="357"/>
      <c r="L36" s="357"/>
      <c r="M36" s="357"/>
      <c r="N36" s="357"/>
      <c r="O36" s="357"/>
      <c r="P36" s="357"/>
    </row>
    <row r="37" spans="1:16" s="342" customFormat="1" ht="12" customHeight="1">
      <c r="A37" s="366" t="s">
        <v>1847</v>
      </c>
      <c r="B37" s="368">
        <v>2</v>
      </c>
      <c r="C37" s="368">
        <v>3</v>
      </c>
      <c r="D37" s="368">
        <v>2</v>
      </c>
      <c r="E37" s="363">
        <f t="shared" si="0"/>
        <v>7</v>
      </c>
      <c r="F37" s="357"/>
      <c r="G37" s="360"/>
      <c r="H37" s="357"/>
      <c r="I37" s="357"/>
      <c r="J37" s="357"/>
      <c r="K37" s="357"/>
      <c r="L37" s="357"/>
      <c r="M37" s="357"/>
      <c r="N37" s="357"/>
      <c r="O37" s="357"/>
      <c r="P37" s="357"/>
    </row>
    <row r="38" spans="1:16" s="342" customFormat="1" ht="12" customHeight="1">
      <c r="A38" s="366" t="s">
        <v>1842</v>
      </c>
      <c r="B38" s="368">
        <v>27</v>
      </c>
      <c r="C38" s="368">
        <v>1</v>
      </c>
      <c r="D38" s="368">
        <v>0</v>
      </c>
      <c r="E38" s="363">
        <f t="shared" si="0"/>
        <v>28</v>
      </c>
      <c r="F38" s="357"/>
      <c r="G38" s="360"/>
      <c r="H38" s="357"/>
      <c r="I38" s="357"/>
      <c r="J38" s="357"/>
      <c r="K38" s="357"/>
      <c r="L38" s="357"/>
      <c r="M38" s="357"/>
      <c r="N38" s="357"/>
      <c r="O38" s="357"/>
      <c r="P38" s="357"/>
    </row>
    <row r="39" spans="1:16" s="342" customFormat="1" ht="12" customHeight="1">
      <c r="A39" s="366"/>
      <c r="B39" s="349"/>
      <c r="C39" s="332"/>
      <c r="D39" s="332"/>
      <c r="E39" s="363"/>
      <c r="F39" s="357"/>
      <c r="G39" s="357"/>
      <c r="H39" s="357"/>
      <c r="I39" s="357"/>
      <c r="J39" s="357"/>
      <c r="K39" s="357"/>
      <c r="L39" s="357"/>
      <c r="M39" s="357"/>
      <c r="N39" s="357"/>
      <c r="O39" s="357"/>
      <c r="P39" s="357"/>
    </row>
    <row r="40" spans="1:16" s="342" customFormat="1" ht="29.25" customHeight="1">
      <c r="A40" s="450" t="s">
        <v>19</v>
      </c>
      <c r="B40" s="450">
        <v>0</v>
      </c>
      <c r="C40" s="450">
        <v>0</v>
      </c>
      <c r="D40" s="450"/>
      <c r="E40" s="450"/>
      <c r="F40" s="357"/>
      <c r="G40" s="357"/>
      <c r="H40" s="357"/>
      <c r="I40" s="357"/>
      <c r="J40" s="357"/>
      <c r="K40" s="357"/>
      <c r="L40" s="357"/>
      <c r="M40" s="357"/>
      <c r="N40" s="357"/>
      <c r="O40" s="357"/>
      <c r="P40" s="357"/>
    </row>
    <row r="41" spans="1:16" s="342" customFormat="1" ht="12" customHeight="1">
      <c r="A41" s="366"/>
      <c r="B41" s="349"/>
      <c r="C41" s="349"/>
      <c r="D41" s="349"/>
      <c r="E41" s="332"/>
      <c r="F41" s="357"/>
      <c r="G41" s="357"/>
      <c r="H41" s="357"/>
      <c r="I41" s="357"/>
      <c r="J41" s="357"/>
      <c r="K41" s="357"/>
      <c r="L41" s="357"/>
      <c r="M41" s="357"/>
      <c r="N41" s="357"/>
      <c r="O41" s="357"/>
      <c r="P41" s="357"/>
    </row>
    <row r="42" spans="1:16" s="342" customFormat="1" ht="12" customHeight="1">
      <c r="A42" s="366"/>
      <c r="B42" s="349"/>
      <c r="C42" s="349"/>
      <c r="D42" s="349"/>
      <c r="E42" s="332"/>
      <c r="F42" s="357"/>
      <c r="G42" s="357"/>
      <c r="H42" s="357"/>
      <c r="I42" s="357"/>
      <c r="J42" s="357"/>
      <c r="K42" s="357"/>
      <c r="L42" s="357"/>
      <c r="M42" s="357"/>
      <c r="N42" s="357"/>
      <c r="O42" s="357"/>
      <c r="P42" s="357"/>
    </row>
    <row r="43" spans="1:16" s="342" customFormat="1" ht="12" customHeight="1">
      <c r="A43" s="366"/>
      <c r="B43" s="349"/>
      <c r="C43" s="349"/>
      <c r="D43" s="349"/>
      <c r="E43" s="332"/>
      <c r="F43" s="357"/>
      <c r="G43" s="357"/>
      <c r="H43" s="357"/>
      <c r="I43" s="357"/>
      <c r="J43" s="357"/>
      <c r="K43" s="357"/>
      <c r="L43" s="357"/>
      <c r="M43" s="357"/>
      <c r="N43" s="357"/>
      <c r="O43" s="357"/>
      <c r="P43" s="357"/>
    </row>
    <row r="44" spans="1:16" s="342" customFormat="1" ht="12" customHeight="1">
      <c r="A44" s="366"/>
      <c r="B44" s="349"/>
      <c r="C44" s="349"/>
      <c r="D44" s="349"/>
      <c r="E44" s="332"/>
      <c r="F44" s="357"/>
      <c r="G44" s="357"/>
      <c r="H44" s="357"/>
      <c r="I44" s="357"/>
      <c r="J44" s="357"/>
      <c r="K44" s="357"/>
      <c r="L44" s="357"/>
      <c r="M44" s="357"/>
      <c r="N44" s="357"/>
      <c r="O44" s="357"/>
      <c r="P44" s="357"/>
    </row>
    <row r="45" spans="1:16" s="342" customFormat="1" ht="12" customHeight="1">
      <c r="A45" s="366"/>
      <c r="B45" s="349"/>
      <c r="C45" s="349"/>
      <c r="D45" s="349"/>
      <c r="E45" s="332"/>
      <c r="F45" s="357"/>
      <c r="G45" s="357"/>
      <c r="H45" s="357"/>
      <c r="I45" s="357"/>
      <c r="J45" s="357"/>
      <c r="K45" s="357"/>
      <c r="L45" s="357"/>
      <c r="M45" s="357"/>
      <c r="N45" s="357"/>
      <c r="O45" s="357"/>
      <c r="P45" s="357"/>
    </row>
    <row r="46" spans="1:16" s="342" customFormat="1" ht="12" customHeight="1">
      <c r="A46" s="366"/>
      <c r="B46" s="349"/>
      <c r="C46" s="349"/>
      <c r="D46" s="349"/>
      <c r="E46" s="332"/>
      <c r="F46" s="357"/>
      <c r="G46" s="357"/>
      <c r="H46" s="357"/>
      <c r="I46" s="357"/>
      <c r="J46" s="357"/>
      <c r="K46" s="357"/>
      <c r="L46" s="357"/>
      <c r="M46" s="357"/>
      <c r="N46" s="357"/>
      <c r="O46" s="357"/>
      <c r="P46" s="357"/>
    </row>
    <row r="47" spans="1:16" s="342" customFormat="1" ht="12" customHeight="1">
      <c r="A47" s="366"/>
      <c r="B47" s="349"/>
      <c r="C47" s="349"/>
      <c r="D47" s="349"/>
      <c r="E47" s="332"/>
      <c r="F47" s="357"/>
      <c r="G47" s="357"/>
      <c r="H47" s="357"/>
      <c r="I47" s="357"/>
      <c r="J47" s="357"/>
      <c r="K47" s="357"/>
      <c r="L47" s="357"/>
      <c r="M47" s="357"/>
      <c r="N47" s="357"/>
      <c r="O47" s="357"/>
      <c r="P47" s="357"/>
    </row>
    <row r="48" spans="1:16" s="342" customFormat="1" ht="12" customHeight="1">
      <c r="A48" s="366"/>
      <c r="B48" s="349"/>
      <c r="C48" s="349"/>
      <c r="D48" s="349"/>
      <c r="E48" s="332"/>
      <c r="F48" s="357"/>
      <c r="G48" s="357"/>
      <c r="H48" s="357"/>
      <c r="I48" s="357"/>
      <c r="J48" s="357"/>
      <c r="K48" s="357"/>
      <c r="L48" s="357"/>
      <c r="M48" s="357"/>
      <c r="N48" s="357"/>
      <c r="O48" s="357"/>
      <c r="P48" s="357"/>
    </row>
    <row r="49" spans="1:16" s="342" customFormat="1" ht="12" customHeight="1">
      <c r="A49" s="366"/>
      <c r="B49" s="349"/>
      <c r="C49" s="349"/>
      <c r="D49" s="349"/>
      <c r="E49" s="332"/>
      <c r="F49" s="357"/>
      <c r="G49" s="357"/>
      <c r="H49" s="357"/>
      <c r="I49" s="357"/>
      <c r="J49" s="357"/>
      <c r="K49" s="357"/>
      <c r="L49" s="357"/>
      <c r="M49" s="357"/>
      <c r="N49" s="357"/>
      <c r="O49" s="357"/>
      <c r="P49" s="357"/>
    </row>
    <row r="50" spans="1:16" s="342" customFormat="1" ht="12" customHeight="1">
      <c r="A50" s="366"/>
      <c r="B50" s="349"/>
      <c r="C50" s="349"/>
      <c r="D50" s="349"/>
      <c r="E50" s="332"/>
      <c r="F50" s="357"/>
      <c r="G50" s="357"/>
      <c r="H50" s="357"/>
      <c r="I50" s="357"/>
      <c r="J50" s="357"/>
      <c r="K50" s="357"/>
      <c r="L50" s="357"/>
      <c r="M50" s="357"/>
      <c r="N50" s="357"/>
      <c r="O50" s="357"/>
      <c r="P50" s="357"/>
    </row>
    <row r="51" spans="1:16" s="342" customFormat="1" ht="12" customHeight="1">
      <c r="A51" s="366"/>
      <c r="B51" s="349"/>
      <c r="C51" s="349"/>
      <c r="D51" s="349"/>
      <c r="E51" s="332"/>
      <c r="F51" s="357"/>
      <c r="G51" s="357"/>
      <c r="H51" s="357"/>
      <c r="I51" s="357"/>
      <c r="J51" s="357"/>
      <c r="K51" s="357"/>
      <c r="L51" s="357"/>
      <c r="M51" s="357"/>
      <c r="N51" s="357"/>
      <c r="O51" s="357"/>
      <c r="P51" s="357"/>
    </row>
    <row r="52" spans="1:16" s="342" customFormat="1" ht="12" customHeight="1">
      <c r="A52" s="366"/>
      <c r="B52" s="349"/>
      <c r="C52" s="349"/>
      <c r="D52" s="349"/>
      <c r="E52" s="332"/>
      <c r="F52" s="357"/>
      <c r="G52" s="357"/>
      <c r="H52" s="357"/>
      <c r="I52" s="357"/>
      <c r="J52" s="357"/>
      <c r="K52" s="357"/>
      <c r="L52" s="357"/>
      <c r="M52" s="357"/>
      <c r="N52" s="357"/>
      <c r="O52" s="357"/>
      <c r="P52" s="357"/>
    </row>
    <row r="53" spans="1:16" s="342" customFormat="1" ht="12" customHeight="1">
      <c r="A53" s="366"/>
      <c r="B53" s="349"/>
      <c r="C53" s="349"/>
      <c r="D53" s="349"/>
      <c r="E53" s="332"/>
      <c r="F53" s="357"/>
      <c r="G53" s="357"/>
      <c r="H53" s="357"/>
      <c r="I53" s="357"/>
      <c r="J53" s="357"/>
      <c r="K53" s="357"/>
      <c r="L53" s="357"/>
      <c r="M53" s="357"/>
      <c r="N53" s="357"/>
      <c r="O53" s="357"/>
      <c r="P53" s="357"/>
    </row>
    <row r="54" spans="1:16" s="342" customFormat="1" ht="12" customHeight="1">
      <c r="A54" s="366"/>
      <c r="B54" s="349"/>
      <c r="C54" s="349"/>
      <c r="D54" s="349"/>
      <c r="E54" s="332"/>
      <c r="F54" s="357"/>
      <c r="G54" s="357"/>
      <c r="H54" s="357"/>
      <c r="I54" s="357"/>
      <c r="J54" s="357"/>
      <c r="K54" s="357"/>
      <c r="L54" s="357"/>
      <c r="M54" s="357"/>
      <c r="N54" s="357"/>
      <c r="O54" s="357"/>
      <c r="P54" s="357"/>
    </row>
    <row r="55" spans="1:16" s="342" customFormat="1" ht="12" customHeight="1">
      <c r="A55" s="366"/>
      <c r="B55" s="349"/>
      <c r="C55" s="349"/>
      <c r="D55" s="349"/>
      <c r="E55" s="332"/>
      <c r="F55" s="357"/>
      <c r="G55" s="357"/>
      <c r="H55" s="357"/>
      <c r="I55" s="357"/>
      <c r="J55" s="357"/>
      <c r="K55" s="357"/>
      <c r="L55" s="357"/>
      <c r="M55" s="357"/>
      <c r="N55" s="357"/>
      <c r="O55" s="357"/>
      <c r="P55" s="357"/>
    </row>
    <row r="56" spans="1:16" s="342" customFormat="1" ht="12" customHeight="1">
      <c r="A56" s="366"/>
      <c r="B56" s="349"/>
      <c r="C56" s="349"/>
      <c r="D56" s="349"/>
      <c r="E56" s="332"/>
      <c r="F56" s="357"/>
      <c r="G56" s="357"/>
      <c r="H56" s="357"/>
      <c r="I56" s="357"/>
      <c r="J56" s="357"/>
      <c r="K56" s="357"/>
      <c r="L56" s="357"/>
      <c r="M56" s="357"/>
      <c r="N56" s="357"/>
      <c r="O56" s="357"/>
      <c r="P56" s="357"/>
    </row>
    <row r="57" spans="1:16" s="342" customFormat="1" ht="12" customHeight="1">
      <c r="A57" s="366"/>
      <c r="B57" s="349"/>
      <c r="C57" s="349"/>
      <c r="D57" s="349"/>
      <c r="E57" s="332"/>
      <c r="F57" s="357"/>
      <c r="G57" s="357"/>
      <c r="H57" s="357"/>
      <c r="I57" s="357"/>
      <c r="J57" s="357"/>
      <c r="K57" s="357"/>
      <c r="L57" s="357"/>
      <c r="M57" s="357"/>
      <c r="N57" s="357"/>
      <c r="O57" s="357"/>
      <c r="P57" s="357"/>
    </row>
    <row r="58" spans="1:16" s="342" customFormat="1" ht="12" customHeight="1">
      <c r="A58" s="366"/>
      <c r="B58" s="349"/>
      <c r="C58" s="349"/>
      <c r="D58" s="349"/>
      <c r="E58" s="332"/>
      <c r="F58" s="357"/>
      <c r="G58" s="357"/>
      <c r="H58" s="357"/>
      <c r="I58" s="357"/>
      <c r="J58" s="357"/>
      <c r="K58" s="357"/>
      <c r="L58" s="357"/>
      <c r="M58" s="357"/>
      <c r="N58" s="357"/>
      <c r="O58" s="357"/>
      <c r="P58" s="357"/>
    </row>
    <row r="59" spans="1:16" s="342" customFormat="1" ht="12" customHeight="1">
      <c r="A59" s="366"/>
      <c r="B59" s="349"/>
      <c r="C59" s="349"/>
      <c r="D59" s="349"/>
      <c r="E59" s="332"/>
      <c r="F59" s="357"/>
      <c r="G59" s="357"/>
      <c r="H59" s="357"/>
      <c r="I59" s="357"/>
      <c r="J59" s="357"/>
      <c r="K59" s="357"/>
      <c r="L59" s="357"/>
      <c r="M59" s="357"/>
      <c r="N59" s="357"/>
      <c r="O59" s="357"/>
      <c r="P59" s="357"/>
    </row>
    <row r="60" spans="1:16" s="342" customFormat="1" ht="12" customHeight="1">
      <c r="A60" s="366"/>
      <c r="B60" s="349"/>
      <c r="C60" s="349"/>
      <c r="D60" s="349"/>
      <c r="E60" s="332"/>
      <c r="F60" s="357"/>
      <c r="G60" s="357"/>
      <c r="H60" s="357"/>
      <c r="I60" s="357"/>
      <c r="J60" s="357"/>
      <c r="K60" s="357"/>
      <c r="L60" s="357"/>
      <c r="M60" s="357"/>
      <c r="N60" s="357"/>
      <c r="O60" s="357"/>
      <c r="P60" s="357"/>
    </row>
    <row r="61" spans="1:16" s="342" customFormat="1" ht="12" customHeight="1">
      <c r="A61" s="366"/>
      <c r="B61" s="349"/>
      <c r="C61" s="349"/>
      <c r="D61" s="349"/>
      <c r="E61" s="332"/>
      <c r="F61" s="357"/>
      <c r="G61" s="357"/>
      <c r="H61" s="357"/>
      <c r="I61" s="357"/>
      <c r="J61" s="357"/>
      <c r="K61" s="357"/>
      <c r="L61" s="357"/>
      <c r="M61" s="357"/>
      <c r="N61" s="357"/>
      <c r="O61" s="357"/>
      <c r="P61" s="357"/>
    </row>
    <row r="62" spans="1:16" s="342" customFormat="1" ht="12" customHeight="1">
      <c r="A62" s="366"/>
      <c r="B62" s="349"/>
      <c r="C62" s="349"/>
      <c r="D62" s="349"/>
      <c r="E62" s="332"/>
      <c r="F62" s="357"/>
      <c r="G62" s="357"/>
      <c r="H62" s="357"/>
      <c r="I62" s="357"/>
      <c r="J62" s="357"/>
      <c r="K62" s="357"/>
      <c r="L62" s="357"/>
      <c r="M62" s="357"/>
      <c r="N62" s="357"/>
      <c r="O62" s="357"/>
      <c r="P62" s="357"/>
    </row>
    <row r="63" spans="1:16" s="342" customFormat="1" ht="12" customHeight="1">
      <c r="A63" s="366"/>
      <c r="B63" s="349"/>
      <c r="C63" s="349"/>
      <c r="D63" s="349"/>
      <c r="E63" s="332"/>
      <c r="F63" s="357"/>
      <c r="G63" s="357"/>
      <c r="H63" s="357"/>
      <c r="I63" s="357"/>
      <c r="J63" s="357"/>
      <c r="K63" s="357"/>
      <c r="L63" s="357"/>
      <c r="M63" s="357"/>
      <c r="N63" s="357"/>
      <c r="O63" s="357"/>
      <c r="P63" s="357"/>
    </row>
    <row r="64" spans="1:16" s="342" customFormat="1" ht="12" customHeight="1">
      <c r="A64" s="366"/>
      <c r="B64" s="349"/>
      <c r="C64" s="349"/>
      <c r="D64" s="349"/>
      <c r="E64" s="332"/>
      <c r="F64" s="357"/>
      <c r="G64" s="357"/>
      <c r="H64" s="357"/>
      <c r="I64" s="357"/>
      <c r="J64" s="357"/>
      <c r="K64" s="357"/>
      <c r="L64" s="357"/>
      <c r="M64" s="357"/>
      <c r="N64" s="357"/>
      <c r="O64" s="357"/>
      <c r="P64" s="357"/>
    </row>
    <row r="65" spans="1:16" s="342" customFormat="1" ht="12" customHeight="1">
      <c r="A65" s="366"/>
      <c r="B65" s="349"/>
      <c r="C65" s="349"/>
      <c r="D65" s="349"/>
      <c r="E65" s="332"/>
      <c r="F65" s="357"/>
      <c r="G65" s="357"/>
      <c r="H65" s="357"/>
      <c r="I65" s="357"/>
      <c r="J65" s="357"/>
      <c r="K65" s="357"/>
      <c r="L65" s="357"/>
      <c r="M65" s="357"/>
      <c r="N65" s="357"/>
      <c r="O65" s="357"/>
      <c r="P65" s="357"/>
    </row>
    <row r="66" spans="1:16" s="342" customFormat="1" ht="12" customHeight="1">
      <c r="A66" s="366"/>
      <c r="B66" s="349"/>
      <c r="C66" s="349"/>
      <c r="D66" s="349"/>
      <c r="E66" s="332"/>
      <c r="F66" s="357"/>
      <c r="G66" s="357"/>
      <c r="H66" s="357"/>
      <c r="I66" s="357"/>
      <c r="J66" s="357"/>
      <c r="K66" s="357"/>
      <c r="L66" s="357"/>
      <c r="M66" s="357"/>
      <c r="N66" s="357"/>
      <c r="O66" s="357"/>
      <c r="P66" s="357"/>
    </row>
    <row r="67" spans="1:16" s="342" customFormat="1" ht="12" customHeight="1">
      <c r="A67" s="366"/>
      <c r="B67" s="349"/>
      <c r="C67" s="349"/>
      <c r="D67" s="349"/>
      <c r="E67" s="332"/>
      <c r="F67" s="357"/>
      <c r="G67" s="357"/>
      <c r="H67" s="357"/>
      <c r="I67" s="357"/>
      <c r="J67" s="357"/>
      <c r="K67" s="357"/>
      <c r="L67" s="357"/>
      <c r="M67" s="357"/>
      <c r="N67" s="357"/>
      <c r="O67" s="357"/>
      <c r="P67" s="357"/>
    </row>
    <row r="68" spans="1:16" s="342" customFormat="1" ht="12" customHeight="1">
      <c r="A68" s="366"/>
      <c r="B68" s="349"/>
      <c r="C68" s="349"/>
      <c r="D68" s="349"/>
      <c r="E68" s="332"/>
      <c r="F68" s="357"/>
      <c r="G68" s="357"/>
      <c r="H68" s="357"/>
      <c r="I68" s="357"/>
      <c r="J68" s="357"/>
      <c r="K68" s="357"/>
      <c r="L68" s="357"/>
      <c r="M68" s="357"/>
      <c r="N68" s="357"/>
      <c r="O68" s="357"/>
      <c r="P68" s="357"/>
    </row>
    <row r="69" spans="1:16" s="342" customFormat="1" ht="12" customHeight="1">
      <c r="A69" s="366"/>
      <c r="B69" s="349"/>
      <c r="C69" s="349"/>
      <c r="D69" s="349"/>
      <c r="E69" s="332"/>
      <c r="F69" s="357"/>
      <c r="G69" s="357"/>
      <c r="H69" s="357"/>
      <c r="I69" s="357"/>
      <c r="J69" s="357"/>
      <c r="K69" s="357"/>
      <c r="L69" s="357"/>
      <c r="M69" s="357"/>
      <c r="N69" s="357"/>
      <c r="O69" s="357"/>
      <c r="P69" s="357"/>
    </row>
    <row r="70" spans="1:16" s="342" customFormat="1" ht="12" customHeight="1">
      <c r="A70" s="366"/>
      <c r="B70" s="349"/>
      <c r="C70" s="349"/>
      <c r="D70" s="349"/>
      <c r="E70" s="332"/>
      <c r="F70" s="357"/>
      <c r="G70" s="357"/>
      <c r="H70" s="357"/>
      <c r="I70" s="357"/>
      <c r="J70" s="357"/>
      <c r="K70" s="357"/>
      <c r="L70" s="357"/>
      <c r="M70" s="357"/>
      <c r="N70" s="357"/>
      <c r="O70" s="357"/>
      <c r="P70" s="357"/>
    </row>
    <row r="71" spans="1:16" s="342" customFormat="1" ht="12" customHeight="1">
      <c r="A71" s="366"/>
      <c r="B71" s="349"/>
      <c r="C71" s="349"/>
      <c r="D71" s="349"/>
      <c r="E71" s="332"/>
      <c r="F71" s="357"/>
      <c r="G71" s="357"/>
      <c r="H71" s="357"/>
      <c r="I71" s="357"/>
      <c r="J71" s="357"/>
      <c r="K71" s="357"/>
      <c r="L71" s="357"/>
      <c r="M71" s="357"/>
      <c r="N71" s="357"/>
      <c r="O71" s="357"/>
      <c r="P71" s="357"/>
    </row>
    <row r="72" spans="1:16" s="342" customFormat="1" ht="12" customHeight="1">
      <c r="A72" s="366"/>
      <c r="B72" s="349"/>
      <c r="C72" s="349"/>
      <c r="D72" s="349"/>
      <c r="E72" s="332"/>
      <c r="F72" s="357"/>
      <c r="G72" s="357"/>
      <c r="H72" s="357"/>
      <c r="I72" s="357"/>
      <c r="J72" s="357"/>
      <c r="K72" s="357"/>
      <c r="L72" s="357"/>
      <c r="M72" s="357"/>
      <c r="N72" s="357"/>
      <c r="O72" s="357"/>
      <c r="P72" s="357"/>
    </row>
    <row r="73" spans="1:16" s="342" customFormat="1" ht="12" customHeight="1">
      <c r="A73" s="366"/>
      <c r="B73" s="349"/>
      <c r="C73" s="349"/>
      <c r="D73" s="349"/>
      <c r="E73" s="332"/>
      <c r="F73" s="357"/>
      <c r="G73" s="357"/>
      <c r="H73" s="357"/>
      <c r="I73" s="357"/>
      <c r="J73" s="357"/>
      <c r="K73" s="357"/>
      <c r="L73" s="357"/>
      <c r="M73" s="357"/>
      <c r="N73" s="357"/>
      <c r="O73" s="357"/>
      <c r="P73" s="357"/>
    </row>
    <row r="74" spans="1:16" s="342" customFormat="1" ht="12" customHeight="1">
      <c r="A74" s="366"/>
      <c r="B74" s="349"/>
      <c r="C74" s="349"/>
      <c r="D74" s="349"/>
      <c r="E74" s="332"/>
      <c r="F74" s="357"/>
      <c r="G74" s="357"/>
      <c r="H74" s="357"/>
      <c r="I74" s="357"/>
      <c r="J74" s="357"/>
      <c r="K74" s="357"/>
      <c r="L74" s="357"/>
      <c r="M74" s="357"/>
      <c r="N74" s="357"/>
      <c r="O74" s="357"/>
      <c r="P74" s="357"/>
    </row>
    <row r="75" spans="1:16" s="342" customFormat="1" ht="12" customHeight="1">
      <c r="A75" s="366"/>
      <c r="B75" s="349"/>
      <c r="C75" s="349"/>
      <c r="D75" s="349"/>
      <c r="E75" s="332"/>
      <c r="F75" s="357"/>
      <c r="G75" s="357"/>
      <c r="H75" s="357"/>
      <c r="I75" s="357"/>
      <c r="J75" s="357"/>
      <c r="K75" s="357"/>
      <c r="L75" s="357"/>
      <c r="M75" s="357"/>
      <c r="N75" s="357"/>
      <c r="O75" s="357"/>
      <c r="P75" s="357"/>
    </row>
    <row r="76" spans="1:16" ht="15" customHeight="1"/>
    <row r="77" spans="1:16" ht="15" customHeight="1"/>
    <row r="78" spans="1:16" ht="15" customHeight="1"/>
    <row r="79" spans="1:16" ht="15" customHeight="1"/>
    <row r="80" spans="1:16"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sheetData>
  <mergeCells count="5">
    <mergeCell ref="A1:C1"/>
    <mergeCell ref="A6:B6"/>
    <mergeCell ref="A7:A8"/>
    <mergeCell ref="B7:D7"/>
    <mergeCell ref="A40:E40"/>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0"/>
  <sheetViews>
    <sheetView zoomScaleNormal="100" workbookViewId="0">
      <pane ySplit="8" topLeftCell="A9" activePane="bottomLeft" state="frozen"/>
      <selection activeCell="A36" sqref="A36"/>
      <selection pane="bottomLeft" activeCell="D18" sqref="D18"/>
    </sheetView>
  </sheetViews>
  <sheetFormatPr baseColWidth="10" defaultColWidth="11.42578125" defaultRowHeight="24.75" customHeight="1"/>
  <cols>
    <col min="1" max="1" width="54.28515625" style="346" customWidth="1"/>
    <col min="2" max="2" width="11.140625" style="346" customWidth="1"/>
    <col min="3" max="5" width="9.7109375" style="346" customWidth="1"/>
    <col min="6" max="6" width="15" style="346" customWidth="1"/>
    <col min="7" max="16384" width="11.42578125" style="346"/>
  </cols>
  <sheetData>
    <row r="1" spans="1:11" s="317" customFormat="1" ht="15.75" customHeight="1">
      <c r="A1" s="443" t="s">
        <v>32</v>
      </c>
      <c r="B1" s="444"/>
      <c r="C1" s="444"/>
      <c r="D1" s="315"/>
      <c r="E1" s="316"/>
      <c r="F1" s="308" t="s">
        <v>99</v>
      </c>
    </row>
    <row r="2" spans="1:11" s="317" customFormat="1" ht="5.25" customHeight="1">
      <c r="A2" s="318"/>
      <c r="B2" s="318"/>
      <c r="C2" s="318"/>
      <c r="D2" s="318"/>
      <c r="E2" s="318"/>
    </row>
    <row r="3" spans="1:11" s="320" customFormat="1" ht="15" customHeight="1">
      <c r="A3" s="319" t="s">
        <v>97</v>
      </c>
      <c r="B3" s="319"/>
      <c r="C3" s="319"/>
      <c r="D3" s="319"/>
      <c r="E3" s="319"/>
    </row>
    <row r="4" spans="1:11" s="320" customFormat="1" ht="15" customHeight="1">
      <c r="A4" s="321" t="s">
        <v>17</v>
      </c>
      <c r="B4" s="322"/>
      <c r="C4" s="322"/>
      <c r="D4" s="322"/>
      <c r="E4" s="322"/>
      <c r="F4" s="323"/>
    </row>
    <row r="5" spans="1:11" s="326" customFormat="1" ht="6" customHeight="1">
      <c r="A5" s="324"/>
      <c r="B5" s="325"/>
      <c r="C5" s="325"/>
      <c r="D5" s="325"/>
      <c r="E5" s="325"/>
    </row>
    <row r="6" spans="1:11" s="328" customFormat="1" ht="15" customHeight="1" thickBot="1">
      <c r="A6" s="445" t="s">
        <v>1966</v>
      </c>
      <c r="B6" s="446"/>
      <c r="C6" s="327"/>
      <c r="D6" s="327"/>
      <c r="E6" s="327"/>
    </row>
    <row r="7" spans="1:11" s="320" customFormat="1" ht="21.75" customHeight="1">
      <c r="A7" s="447"/>
      <c r="B7" s="449"/>
      <c r="C7" s="449"/>
      <c r="D7" s="449"/>
      <c r="E7" s="329"/>
    </row>
    <row r="8" spans="1:11" s="320" customFormat="1" ht="21.75" customHeight="1">
      <c r="A8" s="448"/>
      <c r="B8" s="330" t="s">
        <v>34</v>
      </c>
      <c r="C8" s="330" t="s">
        <v>35</v>
      </c>
      <c r="D8" s="330" t="s">
        <v>36</v>
      </c>
      <c r="E8" s="330" t="s">
        <v>37</v>
      </c>
    </row>
    <row r="9" spans="1:11" s="328" customFormat="1" ht="21" customHeight="1">
      <c r="A9" s="331" t="s">
        <v>37</v>
      </c>
      <c r="B9" s="359">
        <f>SUM(B11:B25)</f>
        <v>272</v>
      </c>
      <c r="C9" s="359">
        <f>SUM(C11:C25)</f>
        <v>6</v>
      </c>
      <c r="D9" s="369">
        <f>SUM(D11:D25)</f>
        <v>0</v>
      </c>
      <c r="E9" s="359">
        <f>SUM(E11:E25)</f>
        <v>278</v>
      </c>
      <c r="F9" s="334"/>
    </row>
    <row r="10" spans="1:11" s="328" customFormat="1" ht="9" customHeight="1">
      <c r="A10" s="366"/>
      <c r="B10" s="337"/>
      <c r="C10" s="337"/>
      <c r="D10" s="337"/>
      <c r="E10" s="332"/>
    </row>
    <row r="11" spans="1:11" s="342" customFormat="1" ht="12" customHeight="1">
      <c r="A11" s="356" t="s">
        <v>1843</v>
      </c>
      <c r="B11" s="368">
        <v>1</v>
      </c>
      <c r="C11" s="368">
        <v>0</v>
      </c>
      <c r="D11" s="368">
        <v>0</v>
      </c>
      <c r="E11" s="359">
        <f t="shared" ref="E11:E24" si="0">SUM(B11:D11)</f>
        <v>1</v>
      </c>
      <c r="F11" s="357"/>
      <c r="G11" s="357"/>
      <c r="H11" s="357"/>
      <c r="I11" s="357"/>
      <c r="J11" s="357"/>
      <c r="K11" s="357"/>
    </row>
    <row r="12" spans="1:11" s="342" customFormat="1" ht="12" customHeight="1">
      <c r="A12" s="356" t="s">
        <v>1830</v>
      </c>
      <c r="B12" s="368">
        <v>26</v>
      </c>
      <c r="C12" s="368">
        <v>0</v>
      </c>
      <c r="D12" s="368">
        <v>0</v>
      </c>
      <c r="E12" s="359">
        <f t="shared" si="0"/>
        <v>26</v>
      </c>
      <c r="F12" s="357"/>
      <c r="G12" s="357"/>
      <c r="H12" s="357"/>
      <c r="I12" s="357"/>
      <c r="J12" s="357"/>
      <c r="K12" s="357"/>
    </row>
    <row r="13" spans="1:11" s="342" customFormat="1" ht="12" customHeight="1">
      <c r="A13" s="356" t="s">
        <v>1831</v>
      </c>
      <c r="B13" s="368">
        <v>7</v>
      </c>
      <c r="C13" s="368">
        <v>0</v>
      </c>
      <c r="D13" s="368">
        <v>0</v>
      </c>
      <c r="E13" s="359">
        <f t="shared" si="0"/>
        <v>7</v>
      </c>
      <c r="F13" s="357"/>
      <c r="G13" s="357"/>
      <c r="H13" s="357"/>
      <c r="I13" s="357"/>
      <c r="J13" s="357"/>
      <c r="K13" s="357"/>
    </row>
    <row r="14" spans="1:11" s="342" customFormat="1" ht="12" customHeight="1">
      <c r="A14" s="356" t="s">
        <v>1832</v>
      </c>
      <c r="B14" s="368">
        <v>32</v>
      </c>
      <c r="C14" s="368">
        <v>0</v>
      </c>
      <c r="D14" s="368">
        <v>0</v>
      </c>
      <c r="E14" s="359">
        <f t="shared" si="0"/>
        <v>32</v>
      </c>
      <c r="F14" s="357"/>
      <c r="G14" s="357"/>
      <c r="H14" s="357"/>
      <c r="I14" s="357"/>
      <c r="J14" s="357"/>
      <c r="K14" s="357"/>
    </row>
    <row r="15" spans="1:11" s="342" customFormat="1" ht="12" customHeight="1">
      <c r="A15" s="356" t="s">
        <v>1833</v>
      </c>
      <c r="B15" s="368">
        <v>19</v>
      </c>
      <c r="C15" s="368">
        <v>4</v>
      </c>
      <c r="D15" s="368">
        <v>0</v>
      </c>
      <c r="E15" s="359">
        <f t="shared" si="0"/>
        <v>23</v>
      </c>
      <c r="F15" s="357"/>
      <c r="G15" s="357"/>
      <c r="H15" s="357"/>
      <c r="I15" s="357"/>
      <c r="J15" s="357"/>
      <c r="K15" s="357"/>
    </row>
    <row r="16" spans="1:11" s="342" customFormat="1" ht="12" customHeight="1">
      <c r="A16" s="356" t="s">
        <v>1835</v>
      </c>
      <c r="B16" s="368">
        <v>3</v>
      </c>
      <c r="C16" s="368">
        <v>0</v>
      </c>
      <c r="D16" s="368">
        <v>0</v>
      </c>
      <c r="E16" s="359">
        <f t="shared" si="0"/>
        <v>3</v>
      </c>
      <c r="F16" s="357"/>
      <c r="G16" s="357"/>
      <c r="H16" s="357"/>
      <c r="I16" s="357"/>
      <c r="J16" s="357"/>
      <c r="K16" s="357"/>
    </row>
    <row r="17" spans="1:11" s="342" customFormat="1" ht="12" customHeight="1">
      <c r="A17" s="356" t="s">
        <v>1836</v>
      </c>
      <c r="B17" s="368">
        <v>5</v>
      </c>
      <c r="C17" s="368">
        <v>0</v>
      </c>
      <c r="D17" s="368">
        <v>0</v>
      </c>
      <c r="E17" s="359">
        <f t="shared" si="0"/>
        <v>5</v>
      </c>
      <c r="F17" s="357"/>
      <c r="G17" s="357"/>
      <c r="H17" s="357"/>
      <c r="I17" s="357"/>
      <c r="J17" s="357"/>
      <c r="K17" s="357"/>
    </row>
    <row r="18" spans="1:11" s="342" customFormat="1" ht="12" customHeight="1">
      <c r="A18" s="356" t="s">
        <v>1837</v>
      </c>
      <c r="B18" s="368">
        <v>64</v>
      </c>
      <c r="C18" s="368">
        <v>0</v>
      </c>
      <c r="D18" s="368">
        <v>0</v>
      </c>
      <c r="E18" s="359">
        <f t="shared" si="0"/>
        <v>64</v>
      </c>
      <c r="F18" s="357"/>
      <c r="G18" s="357"/>
      <c r="H18" s="357"/>
      <c r="I18" s="357"/>
      <c r="J18" s="357"/>
      <c r="K18" s="357"/>
    </row>
    <row r="19" spans="1:11" s="342" customFormat="1" ht="12" customHeight="1">
      <c r="A19" s="356" t="s">
        <v>1838</v>
      </c>
      <c r="B19" s="368">
        <v>43</v>
      </c>
      <c r="C19" s="368">
        <v>0</v>
      </c>
      <c r="D19" s="368">
        <v>0</v>
      </c>
      <c r="E19" s="359">
        <f t="shared" si="0"/>
        <v>43</v>
      </c>
      <c r="F19" s="357"/>
      <c r="G19" s="357"/>
      <c r="H19" s="357"/>
      <c r="I19" s="357"/>
      <c r="J19" s="357"/>
      <c r="K19" s="357"/>
    </row>
    <row r="20" spans="1:11" s="342" customFormat="1" ht="12" customHeight="1">
      <c r="A20" s="356" t="s">
        <v>1839</v>
      </c>
      <c r="B20" s="368">
        <v>22</v>
      </c>
      <c r="C20" s="368">
        <v>1</v>
      </c>
      <c r="D20" s="368">
        <v>0</v>
      </c>
      <c r="E20" s="359">
        <f t="shared" si="0"/>
        <v>23</v>
      </c>
      <c r="F20" s="357"/>
      <c r="G20" s="357"/>
      <c r="H20" s="357"/>
      <c r="I20" s="357"/>
      <c r="J20" s="357"/>
      <c r="K20" s="357"/>
    </row>
    <row r="21" spans="1:11" s="342" customFormat="1" ht="12" customHeight="1">
      <c r="A21" s="356" t="s">
        <v>1840</v>
      </c>
      <c r="B21" s="368">
        <v>4</v>
      </c>
      <c r="C21" s="368">
        <v>0</v>
      </c>
      <c r="D21" s="368">
        <v>0</v>
      </c>
      <c r="E21" s="359">
        <f t="shared" si="0"/>
        <v>4</v>
      </c>
      <c r="F21" s="357"/>
      <c r="G21" s="357"/>
      <c r="H21" s="357"/>
      <c r="I21" s="357"/>
      <c r="J21" s="357"/>
      <c r="K21" s="357"/>
    </row>
    <row r="22" spans="1:11" s="342" customFormat="1" ht="12" customHeight="1">
      <c r="A22" s="356" t="s">
        <v>1841</v>
      </c>
      <c r="B22" s="368">
        <v>41</v>
      </c>
      <c r="C22" s="368">
        <v>1</v>
      </c>
      <c r="D22" s="368">
        <v>0</v>
      </c>
      <c r="E22" s="359">
        <f t="shared" si="0"/>
        <v>42</v>
      </c>
      <c r="F22" s="357"/>
      <c r="G22" s="357"/>
      <c r="H22" s="357"/>
      <c r="I22" s="357"/>
      <c r="J22" s="357"/>
      <c r="K22" s="357"/>
    </row>
    <row r="23" spans="1:11" s="342" customFormat="1" ht="12" customHeight="1">
      <c r="A23" s="356" t="s">
        <v>1847</v>
      </c>
      <c r="B23" s="368">
        <v>1</v>
      </c>
      <c r="C23" s="368">
        <v>0</v>
      </c>
      <c r="D23" s="368">
        <v>0</v>
      </c>
      <c r="E23" s="359">
        <f t="shared" si="0"/>
        <v>1</v>
      </c>
      <c r="F23" s="357"/>
      <c r="G23" s="357"/>
      <c r="H23" s="357"/>
      <c r="I23" s="357"/>
      <c r="J23" s="357"/>
      <c r="K23" s="357"/>
    </row>
    <row r="24" spans="1:11" s="342" customFormat="1" ht="12" customHeight="1">
      <c r="A24" s="356" t="s">
        <v>1842</v>
      </c>
      <c r="B24" s="368">
        <v>4</v>
      </c>
      <c r="C24" s="368">
        <v>0</v>
      </c>
      <c r="D24" s="368">
        <v>0</v>
      </c>
      <c r="E24" s="359">
        <f t="shared" si="0"/>
        <v>4</v>
      </c>
      <c r="F24" s="357"/>
      <c r="G24" s="357"/>
      <c r="H24" s="357"/>
      <c r="I24" s="357"/>
      <c r="J24" s="357"/>
      <c r="K24" s="357"/>
    </row>
    <row r="25" spans="1:11" s="342" customFormat="1" ht="12" customHeight="1">
      <c r="A25" s="356"/>
      <c r="B25" s="349"/>
      <c r="C25" s="349"/>
      <c r="D25" s="349"/>
      <c r="E25" s="332"/>
      <c r="F25" s="357"/>
      <c r="G25" s="357"/>
      <c r="H25" s="357"/>
      <c r="I25" s="357"/>
      <c r="J25" s="357"/>
      <c r="K25" s="357"/>
    </row>
    <row r="26" spans="1:11" s="342" customFormat="1" ht="30" customHeight="1">
      <c r="A26" s="450" t="s">
        <v>19</v>
      </c>
      <c r="B26" s="450">
        <v>0</v>
      </c>
      <c r="C26" s="450">
        <v>0</v>
      </c>
      <c r="D26" s="450"/>
      <c r="E26" s="450"/>
      <c r="F26" s="357"/>
      <c r="G26" s="357"/>
      <c r="H26" s="357"/>
      <c r="I26" s="357"/>
      <c r="J26" s="357"/>
      <c r="K26" s="357"/>
    </row>
    <row r="27" spans="1:11" s="342" customFormat="1" ht="12" customHeight="1">
      <c r="A27" s="356"/>
      <c r="B27" s="349"/>
      <c r="C27" s="349"/>
      <c r="D27" s="349"/>
      <c r="E27" s="332"/>
      <c r="F27" s="357"/>
      <c r="G27" s="357"/>
      <c r="H27" s="357"/>
      <c r="I27" s="357"/>
      <c r="J27" s="357"/>
      <c r="K27" s="357"/>
    </row>
    <row r="28" spans="1:11" s="342" customFormat="1" ht="12" customHeight="1">
      <c r="A28" s="356"/>
      <c r="B28" s="349"/>
      <c r="C28" s="349"/>
      <c r="D28" s="349"/>
      <c r="E28" s="332"/>
      <c r="F28" s="357"/>
      <c r="G28" s="357"/>
      <c r="H28" s="357"/>
      <c r="I28" s="357"/>
      <c r="J28" s="357"/>
      <c r="K28" s="357"/>
    </row>
    <row r="29" spans="1:11" s="342" customFormat="1" ht="12" customHeight="1">
      <c r="A29" s="356"/>
      <c r="B29" s="349"/>
      <c r="C29" s="349"/>
      <c r="D29" s="349"/>
      <c r="E29" s="332"/>
      <c r="F29" s="357"/>
      <c r="G29" s="357"/>
      <c r="H29" s="357"/>
      <c r="I29" s="357"/>
      <c r="J29" s="357"/>
      <c r="K29" s="357"/>
    </row>
    <row r="30" spans="1:11" s="342" customFormat="1" ht="12" customHeight="1">
      <c r="A30" s="356"/>
      <c r="B30" s="349"/>
      <c r="C30" s="349"/>
      <c r="D30" s="349"/>
      <c r="E30" s="332"/>
      <c r="F30" s="357"/>
      <c r="G30" s="357"/>
      <c r="H30" s="357"/>
      <c r="I30" s="357"/>
      <c r="J30" s="357"/>
      <c r="K30" s="357"/>
    </row>
    <row r="31" spans="1:11" s="342" customFormat="1" ht="12" customHeight="1">
      <c r="A31" s="356"/>
      <c r="B31" s="349"/>
      <c r="C31" s="349"/>
      <c r="D31" s="349"/>
      <c r="E31" s="332"/>
      <c r="F31" s="357"/>
      <c r="G31" s="357"/>
      <c r="H31" s="357"/>
      <c r="I31" s="357"/>
      <c r="J31" s="357"/>
      <c r="K31" s="357"/>
    </row>
    <row r="32" spans="1:11" s="342" customFormat="1" ht="12" customHeight="1">
      <c r="A32" s="356"/>
      <c r="B32" s="349"/>
      <c r="C32" s="349"/>
      <c r="D32" s="349"/>
      <c r="E32" s="332"/>
      <c r="F32" s="357"/>
      <c r="G32" s="357"/>
      <c r="H32" s="357"/>
      <c r="I32" s="357"/>
      <c r="J32" s="357"/>
      <c r="K32" s="357"/>
    </row>
    <row r="33" spans="1:11" s="342" customFormat="1" ht="12" customHeight="1">
      <c r="A33" s="356"/>
      <c r="B33" s="349"/>
      <c r="C33" s="349"/>
      <c r="D33" s="349"/>
      <c r="E33" s="332"/>
      <c r="F33" s="357"/>
      <c r="G33" s="357"/>
      <c r="H33" s="357"/>
      <c r="I33" s="357"/>
      <c r="J33" s="357"/>
      <c r="K33" s="357"/>
    </row>
    <row r="34" spans="1:11" s="342" customFormat="1" ht="12" customHeight="1">
      <c r="A34" s="356"/>
      <c r="B34" s="349"/>
      <c r="C34" s="349"/>
      <c r="D34" s="349"/>
      <c r="E34" s="332"/>
      <c r="F34" s="357"/>
      <c r="G34" s="357"/>
      <c r="H34" s="357"/>
      <c r="I34" s="357"/>
      <c r="J34" s="357"/>
      <c r="K34" s="357"/>
    </row>
    <row r="35" spans="1:11" s="342" customFormat="1" ht="12" customHeight="1">
      <c r="A35" s="356"/>
      <c r="B35" s="349"/>
      <c r="C35" s="349"/>
      <c r="D35" s="349"/>
      <c r="E35" s="332"/>
      <c r="F35" s="357"/>
      <c r="G35" s="357"/>
      <c r="H35" s="357"/>
      <c r="I35" s="357"/>
      <c r="J35" s="357"/>
      <c r="K35" s="357"/>
    </row>
    <row r="36" spans="1:11" s="342" customFormat="1" ht="12" customHeight="1">
      <c r="A36" s="356"/>
      <c r="B36" s="349"/>
      <c r="C36" s="349"/>
      <c r="D36" s="349"/>
      <c r="E36" s="332"/>
      <c r="F36" s="357"/>
      <c r="G36" s="357"/>
      <c r="H36" s="357"/>
      <c r="I36" s="357"/>
      <c r="J36" s="357"/>
      <c r="K36" s="357"/>
    </row>
    <row r="37" spans="1:11" s="342" customFormat="1" ht="12" customHeight="1">
      <c r="A37" s="356"/>
      <c r="B37" s="349"/>
      <c r="C37" s="349"/>
      <c r="D37" s="349"/>
      <c r="E37" s="332"/>
      <c r="F37" s="357"/>
      <c r="G37" s="357"/>
      <c r="H37" s="357"/>
      <c r="I37" s="357"/>
      <c r="J37" s="357"/>
      <c r="K37" s="357"/>
    </row>
    <row r="38" spans="1:11" s="342" customFormat="1" ht="12" customHeight="1">
      <c r="A38" s="356"/>
      <c r="B38" s="349"/>
      <c r="C38" s="349"/>
      <c r="D38" s="349"/>
      <c r="E38" s="332"/>
      <c r="F38" s="357"/>
      <c r="G38" s="357"/>
      <c r="H38" s="357"/>
      <c r="I38" s="357"/>
      <c r="J38" s="357"/>
      <c r="K38" s="357"/>
    </row>
    <row r="39" spans="1:11" s="342" customFormat="1" ht="12" customHeight="1">
      <c r="A39" s="356"/>
      <c r="B39" s="349"/>
      <c r="C39" s="349"/>
      <c r="D39" s="349"/>
      <c r="E39" s="332"/>
      <c r="F39" s="357"/>
      <c r="G39" s="357"/>
      <c r="H39" s="357"/>
      <c r="I39" s="357"/>
      <c r="J39" s="357"/>
      <c r="K39" s="357"/>
    </row>
    <row r="40" spans="1:11" s="342" customFormat="1" ht="12" customHeight="1">
      <c r="A40" s="356"/>
      <c r="B40" s="349"/>
      <c r="C40" s="349"/>
      <c r="D40" s="349"/>
      <c r="E40" s="332"/>
      <c r="F40" s="357"/>
      <c r="G40" s="357"/>
      <c r="H40" s="357"/>
      <c r="I40" s="357"/>
      <c r="J40" s="357"/>
      <c r="K40" s="357"/>
    </row>
    <row r="41" spans="1:11" s="342" customFormat="1" ht="12" customHeight="1">
      <c r="A41" s="356"/>
      <c r="B41" s="349"/>
      <c r="C41" s="349"/>
      <c r="D41" s="349"/>
      <c r="E41" s="332"/>
      <c r="F41" s="357"/>
      <c r="G41" s="357"/>
      <c r="H41" s="357"/>
      <c r="I41" s="357"/>
      <c r="J41" s="357"/>
      <c r="K41" s="357"/>
    </row>
    <row r="42" spans="1:11" s="342" customFormat="1" ht="12" customHeight="1">
      <c r="A42" s="356"/>
      <c r="B42" s="349"/>
      <c r="C42" s="349"/>
      <c r="D42" s="349"/>
      <c r="E42" s="332"/>
      <c r="F42" s="357"/>
      <c r="G42" s="357"/>
      <c r="H42" s="357"/>
      <c r="I42" s="357"/>
      <c r="J42" s="357"/>
      <c r="K42" s="357"/>
    </row>
    <row r="43" spans="1:11" s="342" customFormat="1" ht="12" customHeight="1">
      <c r="A43" s="356"/>
      <c r="B43" s="349"/>
      <c r="C43" s="349"/>
      <c r="D43" s="349"/>
      <c r="E43" s="332"/>
      <c r="F43" s="357"/>
      <c r="G43" s="357"/>
      <c r="H43" s="357"/>
      <c r="I43" s="357"/>
      <c r="J43" s="357"/>
      <c r="K43" s="357"/>
    </row>
    <row r="44" spans="1:11" s="342" customFormat="1" ht="12" customHeight="1">
      <c r="A44" s="356"/>
      <c r="B44" s="349"/>
      <c r="C44" s="349"/>
      <c r="D44" s="349"/>
      <c r="E44" s="332"/>
      <c r="F44" s="357"/>
      <c r="G44" s="357"/>
      <c r="H44" s="357"/>
      <c r="I44" s="357"/>
      <c r="J44" s="357"/>
      <c r="K44" s="357"/>
    </row>
    <row r="45" spans="1:11" s="342" customFormat="1" ht="12" customHeight="1">
      <c r="A45" s="356"/>
      <c r="B45" s="349"/>
      <c r="C45" s="349"/>
      <c r="D45" s="349"/>
      <c r="E45" s="332"/>
      <c r="F45" s="357"/>
      <c r="G45" s="357"/>
      <c r="H45" s="357"/>
      <c r="I45" s="357"/>
      <c r="J45" s="357"/>
      <c r="K45" s="357"/>
    </row>
    <row r="46" spans="1:11" s="342" customFormat="1" ht="12" customHeight="1">
      <c r="A46" s="356"/>
      <c r="B46" s="349"/>
      <c r="C46" s="349"/>
      <c r="D46" s="349"/>
      <c r="E46" s="332"/>
      <c r="F46" s="357"/>
      <c r="G46" s="357"/>
      <c r="H46" s="357"/>
      <c r="I46" s="357"/>
      <c r="J46" s="357"/>
      <c r="K46" s="357"/>
    </row>
    <row r="47" spans="1:11" s="342" customFormat="1" ht="12" customHeight="1">
      <c r="A47" s="356"/>
      <c r="B47" s="349"/>
      <c r="C47" s="349"/>
      <c r="D47" s="349"/>
      <c r="E47" s="332"/>
      <c r="F47" s="357"/>
      <c r="G47" s="357"/>
      <c r="H47" s="357"/>
      <c r="I47" s="357"/>
      <c r="J47" s="357"/>
      <c r="K47" s="357"/>
    </row>
    <row r="48" spans="1:11" s="342" customFormat="1" ht="12" customHeight="1">
      <c r="A48" s="356"/>
      <c r="B48" s="349"/>
      <c r="C48" s="349"/>
      <c r="D48" s="349"/>
      <c r="E48" s="332"/>
      <c r="F48" s="357"/>
      <c r="G48" s="357"/>
      <c r="H48" s="357"/>
      <c r="I48" s="357"/>
      <c r="J48" s="357"/>
      <c r="K48" s="357"/>
    </row>
    <row r="49" spans="1:11" s="342" customFormat="1" ht="12" customHeight="1">
      <c r="A49" s="356"/>
      <c r="B49" s="349"/>
      <c r="C49" s="349"/>
      <c r="D49" s="349"/>
      <c r="E49" s="332"/>
      <c r="F49" s="357"/>
      <c r="G49" s="357"/>
      <c r="H49" s="357"/>
      <c r="I49" s="357"/>
      <c r="J49" s="357"/>
      <c r="K49" s="357"/>
    </row>
    <row r="50" spans="1:11" s="342" customFormat="1" ht="12" customHeight="1">
      <c r="A50" s="356"/>
      <c r="B50" s="349"/>
      <c r="C50" s="349"/>
      <c r="D50" s="349"/>
      <c r="E50" s="332"/>
      <c r="F50" s="357"/>
      <c r="G50" s="357"/>
      <c r="H50" s="357"/>
      <c r="I50" s="357"/>
      <c r="J50" s="357"/>
      <c r="K50" s="357"/>
    </row>
    <row r="51" spans="1:11" s="342" customFormat="1" ht="12" customHeight="1">
      <c r="A51" s="356"/>
      <c r="B51" s="349"/>
      <c r="C51" s="349"/>
      <c r="D51" s="349"/>
      <c r="E51" s="332"/>
      <c r="F51" s="357"/>
      <c r="G51" s="357"/>
      <c r="H51" s="357"/>
      <c r="I51" s="357"/>
      <c r="J51" s="357"/>
      <c r="K51" s="357"/>
    </row>
    <row r="52" spans="1:11" s="342" customFormat="1" ht="12" customHeight="1">
      <c r="A52" s="356"/>
      <c r="B52" s="349"/>
      <c r="C52" s="349"/>
      <c r="D52" s="349"/>
      <c r="E52" s="332"/>
      <c r="F52" s="357"/>
      <c r="G52" s="357"/>
      <c r="H52" s="357"/>
      <c r="I52" s="357"/>
      <c r="J52" s="357"/>
      <c r="K52" s="357"/>
    </row>
    <row r="53" spans="1:11" s="342" customFormat="1" ht="12" customHeight="1">
      <c r="A53" s="356"/>
      <c r="B53" s="349"/>
      <c r="C53" s="349"/>
      <c r="D53" s="349"/>
      <c r="E53" s="332"/>
      <c r="F53" s="357"/>
      <c r="G53" s="357"/>
      <c r="H53" s="357"/>
      <c r="I53" s="357"/>
      <c r="J53" s="357"/>
      <c r="K53" s="357"/>
    </row>
    <row r="54" spans="1:11" s="342" customFormat="1" ht="12" customHeight="1">
      <c r="A54" s="356"/>
      <c r="B54" s="349"/>
      <c r="C54" s="349"/>
      <c r="D54" s="349"/>
      <c r="E54" s="332"/>
      <c r="F54" s="357"/>
      <c r="G54" s="357"/>
      <c r="H54" s="357"/>
      <c r="I54" s="357"/>
      <c r="J54" s="357"/>
      <c r="K54" s="357"/>
    </row>
    <row r="55" spans="1:11" s="342" customFormat="1" ht="12" customHeight="1">
      <c r="A55" s="356"/>
      <c r="B55" s="349"/>
      <c r="C55" s="349"/>
      <c r="D55" s="349"/>
      <c r="E55" s="332"/>
      <c r="F55" s="357"/>
      <c r="G55" s="357"/>
      <c r="H55" s="357"/>
      <c r="I55" s="357"/>
      <c r="J55" s="357"/>
      <c r="K55" s="357"/>
    </row>
    <row r="56" spans="1:11" s="342" customFormat="1" ht="12" customHeight="1">
      <c r="A56" s="356"/>
      <c r="B56" s="349"/>
      <c r="C56" s="349"/>
      <c r="D56" s="349"/>
      <c r="E56" s="332"/>
      <c r="F56" s="357"/>
      <c r="G56" s="357"/>
      <c r="H56" s="357"/>
      <c r="I56" s="357"/>
      <c r="J56" s="357"/>
      <c r="K56" s="357"/>
    </row>
    <row r="57" spans="1:11" s="342" customFormat="1" ht="12" customHeight="1">
      <c r="A57" s="356"/>
      <c r="B57" s="349"/>
      <c r="C57" s="349"/>
      <c r="D57" s="349"/>
      <c r="E57" s="332"/>
      <c r="F57" s="357"/>
      <c r="G57" s="357"/>
      <c r="H57" s="357"/>
      <c r="I57" s="357"/>
      <c r="J57" s="357"/>
      <c r="K57" s="357"/>
    </row>
    <row r="58" spans="1:11" s="342" customFormat="1" ht="12" customHeight="1">
      <c r="A58" s="356"/>
      <c r="B58" s="349"/>
      <c r="C58" s="349"/>
      <c r="D58" s="349"/>
      <c r="E58" s="332"/>
      <c r="F58" s="357"/>
      <c r="G58" s="357"/>
      <c r="H58" s="357"/>
      <c r="I58" s="357"/>
      <c r="J58" s="357"/>
      <c r="K58" s="357"/>
    </row>
    <row r="59" spans="1:11" s="342" customFormat="1" ht="12" customHeight="1">
      <c r="A59" s="356"/>
      <c r="B59" s="349"/>
      <c r="C59" s="349"/>
      <c r="D59" s="349"/>
      <c r="E59" s="332"/>
      <c r="F59" s="357"/>
      <c r="G59" s="357"/>
      <c r="H59" s="357"/>
      <c r="I59" s="357"/>
      <c r="J59" s="357"/>
      <c r="K59" s="357"/>
    </row>
    <row r="60" spans="1:11" s="342" customFormat="1" ht="12" customHeight="1">
      <c r="A60" s="356"/>
      <c r="B60" s="349"/>
      <c r="C60" s="349"/>
      <c r="D60" s="349"/>
      <c r="E60" s="332"/>
      <c r="F60" s="357"/>
      <c r="G60" s="357"/>
      <c r="H60" s="357"/>
      <c r="I60" s="357"/>
      <c r="J60" s="357"/>
      <c r="K60" s="357"/>
    </row>
    <row r="61" spans="1:11" s="342" customFormat="1" ht="12" customHeight="1">
      <c r="A61" s="356"/>
      <c r="B61" s="349"/>
      <c r="C61" s="349"/>
      <c r="D61" s="349"/>
      <c r="E61" s="332"/>
      <c r="F61" s="357"/>
      <c r="G61" s="357"/>
      <c r="H61" s="357"/>
      <c r="I61" s="357"/>
      <c r="J61" s="357"/>
      <c r="K61" s="357"/>
    </row>
    <row r="62" spans="1:11" s="342" customFormat="1" ht="12" customHeight="1">
      <c r="A62" s="356"/>
      <c r="B62" s="349"/>
      <c r="C62" s="349"/>
      <c r="D62" s="349"/>
      <c r="E62" s="332"/>
      <c r="F62" s="357"/>
      <c r="G62" s="357"/>
      <c r="H62" s="357"/>
      <c r="I62" s="357"/>
      <c r="J62" s="357"/>
      <c r="K62" s="357"/>
    </row>
    <row r="63" spans="1:11" s="342" customFormat="1" ht="12" customHeight="1">
      <c r="A63" s="356"/>
      <c r="B63" s="349"/>
      <c r="C63" s="349"/>
      <c r="D63" s="349"/>
      <c r="E63" s="332"/>
      <c r="F63" s="357"/>
      <c r="G63" s="357"/>
      <c r="H63" s="357"/>
      <c r="I63" s="357"/>
      <c r="J63" s="357"/>
      <c r="K63" s="357"/>
    </row>
    <row r="64" spans="1:11" s="342" customFormat="1" ht="12" customHeight="1">
      <c r="A64" s="356"/>
      <c r="B64" s="349"/>
      <c r="C64" s="349"/>
      <c r="D64" s="349"/>
      <c r="E64" s="332"/>
      <c r="F64" s="357"/>
      <c r="G64" s="357"/>
      <c r="H64" s="357"/>
      <c r="I64" s="357"/>
      <c r="J64" s="357"/>
      <c r="K64" s="357"/>
    </row>
    <row r="65" spans="1:11" s="342" customFormat="1" ht="12" customHeight="1">
      <c r="A65" s="356"/>
      <c r="B65" s="349"/>
      <c r="C65" s="349"/>
      <c r="D65" s="349"/>
      <c r="E65" s="332"/>
      <c r="F65" s="357"/>
      <c r="G65" s="357"/>
      <c r="H65" s="357"/>
      <c r="I65" s="357"/>
      <c r="J65" s="357"/>
      <c r="K65" s="357"/>
    </row>
    <row r="66" spans="1:11" s="342" customFormat="1" ht="12" customHeight="1">
      <c r="A66" s="356"/>
      <c r="B66" s="349"/>
      <c r="C66" s="349"/>
      <c r="D66" s="349"/>
      <c r="E66" s="332"/>
      <c r="F66" s="357"/>
      <c r="G66" s="357"/>
      <c r="H66" s="357"/>
      <c r="I66" s="357"/>
      <c r="J66" s="357"/>
      <c r="K66" s="357"/>
    </row>
    <row r="67" spans="1:11" s="342" customFormat="1" ht="12" customHeight="1">
      <c r="A67" s="356"/>
      <c r="B67" s="349"/>
      <c r="C67" s="349"/>
      <c r="D67" s="349"/>
      <c r="E67" s="332"/>
      <c r="F67" s="357"/>
      <c r="G67" s="357"/>
      <c r="H67" s="357"/>
      <c r="I67" s="357"/>
      <c r="J67" s="357"/>
      <c r="K67" s="357"/>
    </row>
    <row r="68" spans="1:11" s="342" customFormat="1" ht="12" customHeight="1">
      <c r="A68" s="356"/>
      <c r="B68" s="349"/>
      <c r="C68" s="349"/>
      <c r="D68" s="349"/>
      <c r="E68" s="332"/>
      <c r="F68" s="357"/>
      <c r="G68" s="357"/>
      <c r="H68" s="357"/>
      <c r="I68" s="357"/>
      <c r="J68" s="357"/>
      <c r="K68" s="357"/>
    </row>
    <row r="69" spans="1:11" s="342" customFormat="1" ht="12" customHeight="1">
      <c r="A69" s="356"/>
      <c r="B69" s="349"/>
      <c r="C69" s="349"/>
      <c r="D69" s="349"/>
      <c r="E69" s="332"/>
      <c r="F69" s="357"/>
      <c r="G69" s="357"/>
      <c r="H69" s="357"/>
      <c r="I69" s="357"/>
      <c r="J69" s="357"/>
      <c r="K69" s="357"/>
    </row>
    <row r="70" spans="1:11" s="342" customFormat="1" ht="12" customHeight="1">
      <c r="A70" s="356"/>
      <c r="B70" s="349"/>
      <c r="C70" s="349"/>
      <c r="D70" s="349"/>
      <c r="E70" s="332"/>
      <c r="F70" s="357"/>
      <c r="G70" s="357"/>
      <c r="H70" s="357"/>
      <c r="I70" s="357"/>
      <c r="J70" s="357"/>
      <c r="K70" s="357"/>
    </row>
    <row r="71" spans="1:11" s="342" customFormat="1" ht="12" customHeight="1">
      <c r="A71" s="356"/>
      <c r="B71" s="349"/>
      <c r="C71" s="349"/>
      <c r="D71" s="349"/>
      <c r="E71" s="332"/>
      <c r="F71" s="357"/>
      <c r="G71" s="357"/>
      <c r="H71" s="357"/>
      <c r="I71" s="357"/>
      <c r="J71" s="357"/>
      <c r="K71" s="357"/>
    </row>
    <row r="72" spans="1:11" s="342" customFormat="1" ht="12" customHeight="1">
      <c r="A72" s="356"/>
      <c r="B72" s="349"/>
      <c r="C72" s="349"/>
      <c r="D72" s="349"/>
      <c r="E72" s="332"/>
      <c r="F72" s="357"/>
      <c r="G72" s="357"/>
      <c r="H72" s="357"/>
      <c r="I72" s="357"/>
      <c r="J72" s="357"/>
      <c r="K72" s="357"/>
    </row>
    <row r="73" spans="1:11" s="342" customFormat="1" ht="12" customHeight="1">
      <c r="A73" s="356"/>
      <c r="B73" s="349"/>
      <c r="C73" s="349"/>
      <c r="D73" s="349"/>
      <c r="E73" s="332"/>
      <c r="F73" s="357"/>
      <c r="G73" s="357"/>
      <c r="H73" s="357"/>
      <c r="I73" s="357"/>
      <c r="J73" s="357"/>
      <c r="K73" s="357"/>
    </row>
    <row r="74" spans="1:11" s="342" customFormat="1" ht="12" customHeight="1">
      <c r="A74" s="356"/>
      <c r="B74" s="349"/>
      <c r="C74" s="349"/>
      <c r="D74" s="349"/>
      <c r="E74" s="332"/>
      <c r="F74" s="357"/>
      <c r="G74" s="357"/>
      <c r="H74" s="357"/>
      <c r="I74" s="357"/>
      <c r="J74" s="357"/>
      <c r="K74" s="357"/>
    </row>
    <row r="75" spans="1:11" s="342" customFormat="1" ht="12" customHeight="1">
      <c r="A75" s="356"/>
      <c r="B75" s="349"/>
      <c r="C75" s="349"/>
      <c r="D75" s="349"/>
      <c r="E75" s="332"/>
      <c r="F75" s="357"/>
      <c r="G75" s="357"/>
      <c r="H75" s="357"/>
      <c r="I75" s="357"/>
      <c r="J75" s="357"/>
      <c r="K75" s="357"/>
    </row>
    <row r="76" spans="1:11" s="342" customFormat="1" ht="12" customHeight="1">
      <c r="A76" s="356"/>
      <c r="B76" s="349"/>
      <c r="C76" s="349"/>
      <c r="D76" s="349"/>
      <c r="E76" s="332"/>
      <c r="F76" s="357"/>
      <c r="G76" s="357"/>
      <c r="H76" s="357"/>
      <c r="I76" s="357"/>
      <c r="J76" s="357"/>
      <c r="K76" s="357"/>
    </row>
    <row r="77" spans="1:11" s="342" customFormat="1" ht="12" customHeight="1">
      <c r="A77" s="356"/>
      <c r="B77" s="349"/>
      <c r="C77" s="349"/>
      <c r="D77" s="349"/>
      <c r="E77" s="332"/>
      <c r="F77" s="357"/>
      <c r="G77" s="357"/>
      <c r="H77" s="357"/>
      <c r="I77" s="357"/>
      <c r="J77" s="357"/>
      <c r="K77" s="357"/>
    </row>
    <row r="78" spans="1:11" s="342" customFormat="1" ht="12" customHeight="1">
      <c r="A78" s="356"/>
      <c r="B78" s="349"/>
      <c r="C78" s="349"/>
      <c r="D78" s="349"/>
      <c r="E78" s="332"/>
      <c r="F78" s="357"/>
      <c r="G78" s="357"/>
      <c r="H78" s="357"/>
      <c r="I78" s="357"/>
      <c r="J78" s="357"/>
      <c r="K78" s="357"/>
    </row>
    <row r="79" spans="1:11" s="342" customFormat="1" ht="12" customHeight="1">
      <c r="A79" s="356"/>
      <c r="B79" s="349"/>
      <c r="C79" s="349"/>
      <c r="D79" s="349"/>
      <c r="E79" s="332"/>
      <c r="F79" s="357"/>
      <c r="G79" s="357"/>
      <c r="H79" s="357"/>
      <c r="I79" s="357"/>
      <c r="J79" s="357"/>
      <c r="K79" s="357"/>
    </row>
    <row r="80" spans="1:11" s="342" customFormat="1" ht="12" customHeight="1">
      <c r="A80" s="356"/>
      <c r="B80" s="349"/>
      <c r="C80" s="349"/>
      <c r="D80" s="349"/>
      <c r="E80" s="332"/>
      <c r="F80" s="357"/>
      <c r="G80" s="357"/>
      <c r="H80" s="357"/>
      <c r="I80" s="357"/>
      <c r="J80" s="357"/>
      <c r="K80" s="357"/>
    </row>
    <row r="81" spans="1:11" s="342" customFormat="1" ht="12" customHeight="1">
      <c r="A81" s="356"/>
      <c r="B81" s="349"/>
      <c r="C81" s="349"/>
      <c r="D81" s="349"/>
      <c r="E81" s="332"/>
      <c r="F81" s="357"/>
      <c r="G81" s="357"/>
      <c r="H81" s="357"/>
      <c r="I81" s="357"/>
      <c r="J81" s="357"/>
      <c r="K81" s="357"/>
    </row>
    <row r="82" spans="1:11" s="342" customFormat="1" ht="12" customHeight="1">
      <c r="A82" s="356"/>
      <c r="B82" s="349"/>
      <c r="C82" s="349"/>
      <c r="D82" s="349"/>
      <c r="E82" s="332"/>
      <c r="F82" s="357"/>
      <c r="G82" s="357"/>
      <c r="H82" s="357"/>
      <c r="I82" s="357"/>
      <c r="J82" s="357"/>
      <c r="K82" s="357"/>
    </row>
    <row r="83" spans="1:11" s="342" customFormat="1" ht="12" customHeight="1">
      <c r="A83" s="356"/>
      <c r="B83" s="349"/>
      <c r="C83" s="349"/>
      <c r="D83" s="349"/>
      <c r="E83" s="332"/>
      <c r="F83" s="357"/>
      <c r="G83" s="357"/>
      <c r="H83" s="357"/>
      <c r="I83" s="357"/>
      <c r="J83" s="357"/>
      <c r="K83" s="357"/>
    </row>
    <row r="84" spans="1:11" s="342" customFormat="1" ht="12" customHeight="1">
      <c r="A84" s="356"/>
      <c r="B84" s="349"/>
      <c r="C84" s="349"/>
      <c r="D84" s="349"/>
      <c r="E84" s="332"/>
      <c r="F84" s="357"/>
      <c r="G84" s="357"/>
      <c r="H84" s="357"/>
      <c r="I84" s="357"/>
      <c r="J84" s="357"/>
      <c r="K84" s="357"/>
    </row>
    <row r="85" spans="1:11" s="342" customFormat="1" ht="12" customHeight="1">
      <c r="A85" s="356"/>
      <c r="B85" s="349"/>
      <c r="C85" s="349"/>
      <c r="D85" s="349"/>
      <c r="E85" s="332"/>
      <c r="F85" s="357"/>
      <c r="G85" s="357"/>
      <c r="H85" s="357"/>
      <c r="I85" s="357"/>
      <c r="J85" s="357"/>
      <c r="K85" s="357"/>
    </row>
    <row r="86" spans="1:11" s="342" customFormat="1" ht="12" customHeight="1">
      <c r="A86" s="356"/>
      <c r="B86" s="349"/>
      <c r="C86" s="349"/>
      <c r="D86" s="349"/>
      <c r="E86" s="332"/>
      <c r="F86" s="357"/>
      <c r="G86" s="357"/>
      <c r="H86" s="357"/>
      <c r="I86" s="357"/>
      <c r="J86" s="357"/>
      <c r="K86" s="357"/>
    </row>
    <row r="87" spans="1:11" s="342" customFormat="1" ht="12" customHeight="1">
      <c r="A87" s="356"/>
      <c r="B87" s="349"/>
      <c r="C87" s="349"/>
      <c r="D87" s="349"/>
      <c r="E87" s="332"/>
      <c r="F87" s="357"/>
      <c r="G87" s="357"/>
      <c r="H87" s="357"/>
      <c r="I87" s="357"/>
      <c r="J87" s="357"/>
      <c r="K87" s="357"/>
    </row>
    <row r="88" spans="1:11" s="342" customFormat="1" ht="12" customHeight="1">
      <c r="A88" s="356"/>
      <c r="B88" s="349"/>
      <c r="C88" s="349"/>
      <c r="D88" s="349"/>
      <c r="E88" s="332"/>
      <c r="F88" s="357"/>
      <c r="G88" s="357"/>
      <c r="H88" s="357"/>
      <c r="I88" s="357"/>
      <c r="J88" s="357"/>
      <c r="K88" s="357"/>
    </row>
    <row r="89" spans="1:11" s="342" customFormat="1" ht="12" customHeight="1">
      <c r="A89" s="356"/>
      <c r="B89" s="349"/>
      <c r="C89" s="349"/>
      <c r="D89" s="349"/>
      <c r="E89" s="332"/>
      <c r="F89" s="357"/>
      <c r="G89" s="357"/>
      <c r="H89" s="357"/>
      <c r="I89" s="357"/>
      <c r="J89" s="357"/>
      <c r="K89" s="357"/>
    </row>
    <row r="90" spans="1:11" s="342" customFormat="1" ht="12" customHeight="1">
      <c r="A90" s="356"/>
      <c r="B90" s="349"/>
      <c r="C90" s="349"/>
      <c r="D90" s="349"/>
      <c r="E90" s="332"/>
      <c r="F90" s="357"/>
      <c r="G90" s="357"/>
      <c r="H90" s="357"/>
      <c r="I90" s="357"/>
      <c r="J90" s="357"/>
      <c r="K90" s="357"/>
    </row>
    <row r="91" spans="1:11" s="342" customFormat="1" ht="12" customHeight="1">
      <c r="A91" s="356"/>
      <c r="B91" s="349"/>
      <c r="C91" s="349"/>
      <c r="D91" s="349"/>
      <c r="E91" s="332"/>
      <c r="F91" s="357"/>
      <c r="G91" s="357"/>
      <c r="H91" s="357"/>
      <c r="I91" s="357"/>
      <c r="J91" s="357"/>
      <c r="K91" s="357"/>
    </row>
    <row r="92" spans="1:11" s="342" customFormat="1" ht="12" customHeight="1">
      <c r="A92" s="356"/>
      <c r="B92" s="349"/>
      <c r="C92" s="349"/>
      <c r="D92" s="349"/>
      <c r="E92" s="332"/>
      <c r="F92" s="357"/>
      <c r="G92" s="357"/>
      <c r="H92" s="357"/>
      <c r="I92" s="357"/>
      <c r="J92" s="357"/>
      <c r="K92" s="357"/>
    </row>
    <row r="93" spans="1:11" s="342" customFormat="1" ht="12" customHeight="1">
      <c r="A93" s="356"/>
      <c r="B93" s="349"/>
      <c r="C93" s="349"/>
      <c r="D93" s="349"/>
      <c r="E93" s="332"/>
      <c r="F93" s="357"/>
      <c r="G93" s="357"/>
      <c r="H93" s="357"/>
      <c r="I93" s="357"/>
      <c r="J93" s="357"/>
      <c r="K93" s="357"/>
    </row>
    <row r="94" spans="1:11" s="342" customFormat="1" ht="12" customHeight="1">
      <c r="A94" s="356"/>
      <c r="B94" s="349"/>
      <c r="C94" s="349"/>
      <c r="D94" s="349"/>
      <c r="E94" s="332"/>
      <c r="F94" s="357"/>
      <c r="G94" s="357"/>
      <c r="H94" s="357"/>
      <c r="I94" s="357"/>
      <c r="J94" s="357"/>
      <c r="K94" s="357"/>
    </row>
    <row r="95" spans="1:11" s="342" customFormat="1" ht="12" customHeight="1">
      <c r="A95" s="356"/>
      <c r="B95" s="349"/>
      <c r="C95" s="349"/>
      <c r="D95" s="349"/>
      <c r="E95" s="332"/>
      <c r="F95" s="357"/>
      <c r="G95" s="357"/>
      <c r="H95" s="357"/>
      <c r="I95" s="357"/>
      <c r="J95" s="357"/>
      <c r="K95" s="357"/>
    </row>
    <row r="96" spans="1:11" s="342" customFormat="1" ht="12" customHeight="1">
      <c r="A96" s="356"/>
      <c r="B96" s="349"/>
      <c r="C96" s="349"/>
      <c r="D96" s="349"/>
      <c r="E96" s="332"/>
      <c r="F96" s="357"/>
      <c r="G96" s="357"/>
      <c r="H96" s="357"/>
      <c r="I96" s="357"/>
      <c r="J96" s="357"/>
      <c r="K96" s="357"/>
    </row>
    <row r="97" spans="1:11" s="342" customFormat="1" ht="12" customHeight="1">
      <c r="A97" s="356"/>
      <c r="B97" s="349"/>
      <c r="C97" s="349"/>
      <c r="D97" s="349"/>
      <c r="E97" s="332"/>
      <c r="F97" s="357"/>
      <c r="G97" s="357"/>
      <c r="H97" s="357"/>
      <c r="I97" s="357"/>
      <c r="J97" s="357"/>
      <c r="K97" s="357"/>
    </row>
    <row r="98" spans="1:11" s="342" customFormat="1" ht="12" customHeight="1">
      <c r="A98" s="356"/>
      <c r="B98" s="349"/>
      <c r="C98" s="349"/>
      <c r="D98" s="349"/>
      <c r="E98" s="332"/>
      <c r="F98" s="357"/>
      <c r="G98" s="357"/>
      <c r="H98" s="357"/>
      <c r="I98" s="357"/>
      <c r="J98" s="357"/>
      <c r="K98" s="357"/>
    </row>
    <row r="99" spans="1:11" s="342" customFormat="1" ht="12" customHeight="1">
      <c r="A99" s="356"/>
      <c r="B99" s="349"/>
      <c r="C99" s="349"/>
      <c r="D99" s="349"/>
      <c r="E99" s="332"/>
      <c r="F99" s="357"/>
      <c r="G99" s="357"/>
      <c r="H99" s="357"/>
      <c r="I99" s="357"/>
      <c r="J99" s="357"/>
      <c r="K99" s="357"/>
    </row>
    <row r="100" spans="1:11" s="342" customFormat="1" ht="12" customHeight="1">
      <c r="A100" s="356"/>
      <c r="B100" s="349"/>
      <c r="C100" s="349"/>
      <c r="D100" s="349"/>
      <c r="E100" s="332"/>
      <c r="F100" s="357"/>
      <c r="G100" s="357"/>
      <c r="H100" s="357"/>
      <c r="I100" s="357"/>
      <c r="J100" s="357"/>
      <c r="K100" s="357"/>
    </row>
    <row r="101" spans="1:11" s="342" customFormat="1" ht="12" customHeight="1">
      <c r="A101" s="356"/>
      <c r="B101" s="349"/>
      <c r="C101" s="349"/>
      <c r="D101" s="349"/>
      <c r="E101" s="332"/>
      <c r="F101" s="357"/>
      <c r="G101" s="357"/>
      <c r="H101" s="357"/>
      <c r="I101" s="357"/>
      <c r="J101" s="357"/>
      <c r="K101" s="357"/>
    </row>
    <row r="102" spans="1:11" s="342" customFormat="1" ht="12" customHeight="1">
      <c r="A102" s="356"/>
      <c r="B102" s="349"/>
      <c r="C102" s="349"/>
      <c r="D102" s="349"/>
      <c r="E102" s="332"/>
      <c r="F102" s="357"/>
      <c r="G102" s="357"/>
      <c r="H102" s="357"/>
      <c r="I102" s="357"/>
      <c r="J102" s="357"/>
      <c r="K102" s="357"/>
    </row>
    <row r="103" spans="1:11" s="342" customFormat="1" ht="12" customHeight="1">
      <c r="A103" s="356"/>
      <c r="B103" s="349"/>
      <c r="C103" s="349"/>
      <c r="D103" s="349"/>
      <c r="E103" s="332"/>
      <c r="F103" s="357"/>
      <c r="G103" s="357"/>
      <c r="H103" s="357"/>
      <c r="I103" s="357"/>
      <c r="J103" s="357"/>
      <c r="K103" s="357"/>
    </row>
    <row r="104" spans="1:11" s="342" customFormat="1" ht="12" customHeight="1">
      <c r="A104" s="356"/>
      <c r="B104" s="349"/>
      <c r="C104" s="349"/>
      <c r="D104" s="349"/>
      <c r="E104" s="332"/>
      <c r="F104" s="357"/>
      <c r="G104" s="357"/>
      <c r="H104" s="357"/>
      <c r="I104" s="357"/>
      <c r="J104" s="357"/>
      <c r="K104" s="357"/>
    </row>
    <row r="105" spans="1:11" s="342" customFormat="1" ht="12" customHeight="1">
      <c r="A105" s="356"/>
      <c r="B105" s="349"/>
      <c r="C105" s="349"/>
      <c r="D105" s="349"/>
      <c r="E105" s="332"/>
      <c r="F105" s="357"/>
      <c r="G105" s="357"/>
      <c r="H105" s="357"/>
      <c r="I105" s="357"/>
      <c r="J105" s="357"/>
      <c r="K105" s="357"/>
    </row>
    <row r="106" spans="1:11" s="342" customFormat="1" ht="12" customHeight="1">
      <c r="A106" s="356"/>
      <c r="B106" s="349"/>
      <c r="C106" s="349"/>
      <c r="D106" s="349"/>
      <c r="E106" s="332"/>
      <c r="F106" s="357"/>
      <c r="G106" s="357"/>
      <c r="H106" s="357"/>
      <c r="I106" s="357"/>
      <c r="J106" s="357"/>
      <c r="K106" s="357"/>
    </row>
    <row r="107" spans="1:11" s="342" customFormat="1" ht="12" customHeight="1">
      <c r="A107" s="356"/>
      <c r="B107" s="349"/>
      <c r="C107" s="349"/>
      <c r="D107" s="349"/>
      <c r="E107" s="332"/>
      <c r="F107" s="357"/>
      <c r="G107" s="357"/>
      <c r="H107" s="357"/>
      <c r="I107" s="357"/>
      <c r="J107" s="357"/>
      <c r="K107" s="357"/>
    </row>
    <row r="108" spans="1:11" s="342" customFormat="1" ht="12" customHeight="1">
      <c r="A108" s="356"/>
      <c r="B108" s="349"/>
      <c r="C108" s="349"/>
      <c r="D108" s="349"/>
      <c r="E108" s="332"/>
      <c r="F108" s="357"/>
      <c r="G108" s="357"/>
      <c r="H108" s="357"/>
      <c r="I108" s="357"/>
      <c r="J108" s="357"/>
      <c r="K108" s="357"/>
    </row>
    <row r="109" spans="1:11" s="342" customFormat="1" ht="12" customHeight="1">
      <c r="A109" s="356"/>
      <c r="B109" s="349"/>
      <c r="C109" s="349"/>
      <c r="D109" s="349"/>
      <c r="E109" s="332"/>
      <c r="F109" s="357"/>
      <c r="G109" s="357"/>
      <c r="H109" s="357"/>
      <c r="I109" s="357"/>
      <c r="J109" s="357"/>
      <c r="K109" s="357"/>
    </row>
    <row r="110" spans="1:11" s="342" customFormat="1" ht="12" customHeight="1">
      <c r="A110" s="356"/>
      <c r="B110" s="349"/>
      <c r="C110" s="349"/>
      <c r="D110" s="349"/>
      <c r="E110" s="332"/>
      <c r="F110" s="357"/>
      <c r="G110" s="357"/>
      <c r="H110" s="357"/>
      <c r="I110" s="357"/>
      <c r="J110" s="357"/>
      <c r="K110" s="357"/>
    </row>
    <row r="111" spans="1:11" s="342" customFormat="1" ht="12" customHeight="1">
      <c r="A111" s="356"/>
      <c r="B111" s="349"/>
      <c r="C111" s="349"/>
      <c r="D111" s="349"/>
      <c r="E111" s="332"/>
      <c r="F111" s="357"/>
      <c r="G111" s="357"/>
      <c r="H111" s="357"/>
      <c r="I111" s="357"/>
      <c r="J111" s="357"/>
      <c r="K111" s="357"/>
    </row>
    <row r="112" spans="1:11" s="342" customFormat="1" ht="12" customHeight="1">
      <c r="A112" s="356"/>
      <c r="B112" s="349"/>
      <c r="C112" s="349"/>
      <c r="D112" s="349"/>
      <c r="E112" s="332"/>
      <c r="F112" s="357"/>
      <c r="G112" s="357"/>
      <c r="H112" s="357"/>
      <c r="I112" s="357"/>
      <c r="J112" s="357"/>
      <c r="K112" s="357"/>
    </row>
    <row r="113" spans="1:11" s="342" customFormat="1" ht="12" customHeight="1">
      <c r="A113" s="356"/>
      <c r="B113" s="349"/>
      <c r="C113" s="349"/>
      <c r="D113" s="349"/>
      <c r="E113" s="332"/>
      <c r="F113" s="357"/>
      <c r="G113" s="357"/>
      <c r="H113" s="357"/>
      <c r="I113" s="357"/>
      <c r="J113" s="357"/>
      <c r="K113" s="357"/>
    </row>
    <row r="114" spans="1:11" s="342" customFormat="1" ht="12" customHeight="1">
      <c r="A114" s="356"/>
      <c r="B114" s="349"/>
      <c r="C114" s="349"/>
      <c r="D114" s="349"/>
      <c r="E114" s="332"/>
      <c r="F114" s="357"/>
      <c r="G114" s="357"/>
      <c r="H114" s="357"/>
      <c r="I114" s="357"/>
      <c r="J114" s="357"/>
      <c r="K114" s="357"/>
    </row>
    <row r="115" spans="1:11" s="342" customFormat="1" ht="12" customHeight="1">
      <c r="A115" s="356"/>
      <c r="B115" s="349"/>
      <c r="C115" s="349"/>
      <c r="D115" s="349"/>
      <c r="E115" s="332"/>
      <c r="F115" s="357"/>
      <c r="G115" s="357"/>
      <c r="H115" s="357"/>
      <c r="I115" s="357"/>
      <c r="J115" s="357"/>
      <c r="K115" s="357"/>
    </row>
    <row r="116" spans="1:11" ht="15" customHeight="1"/>
    <row r="117" spans="1:11" ht="15" customHeight="1"/>
    <row r="118" spans="1:11" ht="15" customHeight="1"/>
    <row r="119" spans="1:11" ht="15" customHeight="1"/>
    <row r="120" spans="1:11" ht="15" customHeight="1"/>
    <row r="121" spans="1:11" ht="15" customHeight="1"/>
    <row r="122" spans="1:11" ht="15" customHeight="1"/>
    <row r="123" spans="1:11" ht="15" customHeight="1"/>
    <row r="124" spans="1:11" ht="15" customHeight="1"/>
    <row r="125" spans="1:11" ht="15" customHeight="1"/>
    <row r="126" spans="1:11" ht="15" customHeight="1"/>
    <row r="127" spans="1:11" ht="15" customHeight="1"/>
    <row r="128" spans="1: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sheetData>
  <mergeCells count="5">
    <mergeCell ref="A1:C1"/>
    <mergeCell ref="A6:B6"/>
    <mergeCell ref="A7:A8"/>
    <mergeCell ref="B7:D7"/>
    <mergeCell ref="A26:E2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5"/>
  <sheetViews>
    <sheetView zoomScaleNormal="100" workbookViewId="0">
      <pane ySplit="8" topLeftCell="A9" activePane="bottomLeft" state="frozen"/>
      <selection activeCell="A36" sqref="A36"/>
      <selection pane="bottomLeft" activeCell="C40" sqref="C40"/>
    </sheetView>
  </sheetViews>
  <sheetFormatPr baseColWidth="10" defaultColWidth="11.42578125" defaultRowHeight="24.75" customHeight="1"/>
  <cols>
    <col min="1" max="1" width="66" style="346" customWidth="1"/>
    <col min="2" max="2" width="10.710937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89</v>
      </c>
      <c r="B3" s="319"/>
      <c r="C3" s="319"/>
      <c r="D3" s="319"/>
      <c r="E3" s="319"/>
    </row>
    <row r="4" spans="1:9" s="320" customFormat="1" ht="15" customHeight="1">
      <c r="A4" s="321" t="s">
        <v>18</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59">
        <f>SUM(B11:B42)</f>
        <v>2890</v>
      </c>
      <c r="C9" s="359">
        <f>SUM(C11:C42)</f>
        <v>30</v>
      </c>
      <c r="D9" s="359">
        <f>SUM(D11:D42)</f>
        <v>3</v>
      </c>
      <c r="E9" s="359">
        <f>SUM(E11:E42)</f>
        <v>2923</v>
      </c>
      <c r="F9" s="334"/>
    </row>
    <row r="10" spans="1:9" s="328" customFormat="1" ht="9" customHeight="1">
      <c r="A10" s="354"/>
      <c r="B10" s="370"/>
      <c r="C10" s="370"/>
      <c r="D10" s="370"/>
      <c r="E10" s="359"/>
    </row>
    <row r="11" spans="1:9" s="342" customFormat="1" ht="12" customHeight="1">
      <c r="A11" s="356" t="s">
        <v>1848</v>
      </c>
      <c r="B11" s="107">
        <v>12</v>
      </c>
      <c r="C11" s="107">
        <v>2</v>
      </c>
      <c r="D11" s="107">
        <v>0</v>
      </c>
      <c r="E11" s="359">
        <f t="shared" ref="E11:E42" si="0">SUM(B11:D11)</f>
        <v>14</v>
      </c>
      <c r="F11" s="340"/>
      <c r="G11" s="371"/>
      <c r="H11" s="346"/>
      <c r="I11" s="346"/>
    </row>
    <row r="12" spans="1:9" s="342" customFormat="1" ht="12" customHeight="1">
      <c r="A12" s="356" t="s">
        <v>1849</v>
      </c>
      <c r="B12" s="107">
        <v>34</v>
      </c>
      <c r="C12" s="107">
        <v>1</v>
      </c>
      <c r="D12" s="107">
        <v>0</v>
      </c>
      <c r="E12" s="359">
        <f t="shared" si="0"/>
        <v>35</v>
      </c>
      <c r="F12" s="344"/>
      <c r="G12" s="371"/>
      <c r="H12" s="346"/>
      <c r="I12" s="346"/>
    </row>
    <row r="13" spans="1:9" s="342" customFormat="1" ht="12" customHeight="1">
      <c r="A13" s="356" t="s">
        <v>1850</v>
      </c>
      <c r="B13" s="107">
        <v>76</v>
      </c>
      <c r="C13" s="107">
        <v>2</v>
      </c>
      <c r="D13" s="107">
        <v>0</v>
      </c>
      <c r="E13" s="359">
        <f t="shared" si="0"/>
        <v>78</v>
      </c>
      <c r="F13" s="344"/>
      <c r="G13" s="371"/>
      <c r="H13" s="346"/>
      <c r="I13" s="346"/>
    </row>
    <row r="14" spans="1:9" s="342" customFormat="1" ht="12" customHeight="1">
      <c r="A14" s="356" t="s">
        <v>1952</v>
      </c>
      <c r="B14" s="107">
        <v>2</v>
      </c>
      <c r="C14" s="107">
        <v>0</v>
      </c>
      <c r="D14" s="107">
        <v>0</v>
      </c>
      <c r="E14" s="359">
        <f t="shared" si="0"/>
        <v>2</v>
      </c>
      <c r="F14" s="344"/>
      <c r="G14" s="371"/>
      <c r="H14" s="346"/>
      <c r="I14" s="346"/>
    </row>
    <row r="15" spans="1:9" s="342" customFormat="1" ht="12" customHeight="1">
      <c r="A15" s="356" t="s">
        <v>1851</v>
      </c>
      <c r="B15" s="107">
        <v>9</v>
      </c>
      <c r="C15" s="107">
        <v>1</v>
      </c>
      <c r="D15" s="107">
        <v>0</v>
      </c>
      <c r="E15" s="359">
        <f t="shared" si="0"/>
        <v>10</v>
      </c>
      <c r="F15" s="344"/>
      <c r="G15" s="371"/>
      <c r="H15" s="346"/>
      <c r="I15" s="346"/>
    </row>
    <row r="16" spans="1:9" s="342" customFormat="1" ht="12" customHeight="1">
      <c r="A16" s="356" t="s">
        <v>1852</v>
      </c>
      <c r="B16" s="107">
        <v>23</v>
      </c>
      <c r="C16" s="107">
        <v>1</v>
      </c>
      <c r="D16" s="107">
        <v>0</v>
      </c>
      <c r="E16" s="359">
        <f t="shared" si="0"/>
        <v>24</v>
      </c>
      <c r="F16" s="344"/>
      <c r="G16" s="371"/>
      <c r="H16" s="346"/>
      <c r="I16" s="346"/>
    </row>
    <row r="17" spans="1:9" s="342" customFormat="1" ht="12" customHeight="1">
      <c r="A17" s="356" t="s">
        <v>1853</v>
      </c>
      <c r="B17" s="107">
        <v>58</v>
      </c>
      <c r="C17" s="107">
        <v>0</v>
      </c>
      <c r="D17" s="107">
        <v>0</v>
      </c>
      <c r="E17" s="359">
        <f t="shared" si="0"/>
        <v>58</v>
      </c>
      <c r="F17" s="340"/>
      <c r="G17" s="371"/>
      <c r="H17" s="346"/>
      <c r="I17" s="346"/>
    </row>
    <row r="18" spans="1:9" s="342" customFormat="1" ht="12" customHeight="1">
      <c r="A18" s="356" t="s">
        <v>1854</v>
      </c>
      <c r="B18" s="107">
        <v>9</v>
      </c>
      <c r="C18" s="107">
        <v>0</v>
      </c>
      <c r="D18" s="107">
        <v>0</v>
      </c>
      <c r="E18" s="359">
        <f t="shared" si="0"/>
        <v>9</v>
      </c>
      <c r="F18" s="344"/>
      <c r="G18" s="371"/>
      <c r="H18" s="346"/>
      <c r="I18" s="346"/>
    </row>
    <row r="19" spans="1:9" s="342" customFormat="1" ht="12" customHeight="1">
      <c r="A19" s="356" t="s">
        <v>1855</v>
      </c>
      <c r="B19" s="107">
        <v>284</v>
      </c>
      <c r="C19" s="107">
        <v>1</v>
      </c>
      <c r="D19" s="107">
        <v>0</v>
      </c>
      <c r="E19" s="359">
        <f t="shared" si="0"/>
        <v>285</v>
      </c>
      <c r="F19" s="344"/>
      <c r="G19" s="371"/>
      <c r="H19" s="346"/>
      <c r="I19" s="346"/>
    </row>
    <row r="20" spans="1:9" s="342" customFormat="1" ht="12" customHeight="1">
      <c r="A20" s="356" t="s">
        <v>1856</v>
      </c>
      <c r="B20" s="107">
        <v>96</v>
      </c>
      <c r="C20" s="107">
        <v>0</v>
      </c>
      <c r="D20" s="107">
        <v>0</v>
      </c>
      <c r="E20" s="359">
        <f t="shared" si="0"/>
        <v>96</v>
      </c>
      <c r="F20" s="344"/>
      <c r="G20" s="371"/>
      <c r="H20" s="346"/>
      <c r="I20" s="346"/>
    </row>
    <row r="21" spans="1:9" s="342" customFormat="1" ht="12" customHeight="1">
      <c r="A21" s="356" t="s">
        <v>1857</v>
      </c>
      <c r="B21" s="107">
        <v>74</v>
      </c>
      <c r="C21" s="107">
        <v>1</v>
      </c>
      <c r="D21" s="107">
        <v>0</v>
      </c>
      <c r="E21" s="359">
        <f t="shared" si="0"/>
        <v>75</v>
      </c>
      <c r="F21" s="344"/>
      <c r="G21" s="371"/>
      <c r="H21" s="346"/>
      <c r="I21" s="346"/>
    </row>
    <row r="22" spans="1:9" s="342" customFormat="1" ht="12" customHeight="1">
      <c r="A22" s="356" t="s">
        <v>1858</v>
      </c>
      <c r="B22" s="107">
        <v>10</v>
      </c>
      <c r="C22" s="107">
        <v>0</v>
      </c>
      <c r="D22" s="107">
        <v>2</v>
      </c>
      <c r="E22" s="359">
        <f t="shared" si="0"/>
        <v>12</v>
      </c>
      <c r="F22" s="344"/>
      <c r="G22" s="371"/>
      <c r="H22" s="346"/>
      <c r="I22" s="346"/>
    </row>
    <row r="23" spans="1:9" s="342" customFormat="1" ht="12" customHeight="1">
      <c r="A23" s="356" t="s">
        <v>1859</v>
      </c>
      <c r="B23" s="107">
        <v>10</v>
      </c>
      <c r="C23" s="107">
        <v>0</v>
      </c>
      <c r="D23" s="107">
        <v>0</v>
      </c>
      <c r="E23" s="359">
        <f t="shared" si="0"/>
        <v>10</v>
      </c>
      <c r="F23" s="344"/>
      <c r="G23" s="371"/>
      <c r="H23" s="346"/>
      <c r="I23" s="346"/>
    </row>
    <row r="24" spans="1:9" s="342" customFormat="1" ht="12" customHeight="1">
      <c r="A24" s="356" t="s">
        <v>1915</v>
      </c>
      <c r="B24" s="107">
        <v>6</v>
      </c>
      <c r="C24" s="107">
        <v>0</v>
      </c>
      <c r="D24" s="107">
        <v>0</v>
      </c>
      <c r="E24" s="359">
        <f t="shared" si="0"/>
        <v>6</v>
      </c>
      <c r="F24" s="344"/>
      <c r="G24" s="371"/>
      <c r="H24" s="346"/>
      <c r="I24" s="346"/>
    </row>
    <row r="25" spans="1:9" s="342" customFormat="1" ht="12" customHeight="1">
      <c r="A25" s="356" t="s">
        <v>1951</v>
      </c>
      <c r="B25" s="107">
        <v>4</v>
      </c>
      <c r="C25" s="107">
        <v>1</v>
      </c>
      <c r="D25" s="107">
        <v>0</v>
      </c>
      <c r="E25" s="359">
        <f t="shared" si="0"/>
        <v>5</v>
      </c>
      <c r="F25" s="344"/>
      <c r="G25" s="371"/>
      <c r="H25" s="346"/>
      <c r="I25" s="346"/>
    </row>
    <row r="26" spans="1:9" s="341" customFormat="1" ht="12" customHeight="1">
      <c r="A26" s="356" t="s">
        <v>1860</v>
      </c>
      <c r="B26" s="107">
        <v>161</v>
      </c>
      <c r="C26" s="107">
        <v>0</v>
      </c>
      <c r="D26" s="107">
        <v>0</v>
      </c>
      <c r="E26" s="359">
        <f t="shared" si="0"/>
        <v>161</v>
      </c>
      <c r="F26" s="340"/>
      <c r="G26" s="371"/>
      <c r="H26" s="346"/>
      <c r="I26" s="346"/>
    </row>
    <row r="27" spans="1:9" s="341" customFormat="1" ht="12" customHeight="1">
      <c r="A27" s="356" t="s">
        <v>1861</v>
      </c>
      <c r="B27" s="107">
        <v>179</v>
      </c>
      <c r="C27" s="107">
        <v>0</v>
      </c>
      <c r="D27" s="107">
        <v>0</v>
      </c>
      <c r="E27" s="359">
        <f t="shared" si="0"/>
        <v>179</v>
      </c>
      <c r="F27" s="344"/>
      <c r="G27" s="371"/>
      <c r="H27" s="346"/>
      <c r="I27" s="346"/>
    </row>
    <row r="28" spans="1:9" s="341" customFormat="1" ht="12" customHeight="1">
      <c r="A28" s="356" t="s">
        <v>1862</v>
      </c>
      <c r="B28" s="107">
        <v>244</v>
      </c>
      <c r="C28" s="107">
        <v>1</v>
      </c>
      <c r="D28" s="107">
        <v>0</v>
      </c>
      <c r="E28" s="359">
        <f t="shared" si="0"/>
        <v>245</v>
      </c>
      <c r="F28" s="344"/>
      <c r="G28" s="371"/>
      <c r="H28" s="346"/>
      <c r="I28" s="346"/>
    </row>
    <row r="29" spans="1:9" s="341" customFormat="1" ht="12" customHeight="1">
      <c r="A29" s="356" t="s">
        <v>1863</v>
      </c>
      <c r="B29" s="107">
        <v>509</v>
      </c>
      <c r="C29" s="107">
        <v>2</v>
      </c>
      <c r="D29" s="107">
        <v>0</v>
      </c>
      <c r="E29" s="359">
        <f t="shared" si="0"/>
        <v>511</v>
      </c>
      <c r="F29" s="344"/>
      <c r="G29" s="371"/>
      <c r="H29" s="346"/>
      <c r="I29" s="346"/>
    </row>
    <row r="30" spans="1:9" s="341" customFormat="1" ht="12" customHeight="1">
      <c r="A30" s="356" t="s">
        <v>1864</v>
      </c>
      <c r="B30" s="107">
        <v>127</v>
      </c>
      <c r="C30" s="107">
        <v>0</v>
      </c>
      <c r="D30" s="107">
        <v>0</v>
      </c>
      <c r="E30" s="359">
        <f t="shared" si="0"/>
        <v>127</v>
      </c>
      <c r="F30" s="344"/>
      <c r="G30" s="371"/>
      <c r="H30" s="346"/>
      <c r="I30" s="346"/>
    </row>
    <row r="31" spans="1:9" s="341" customFormat="1" ht="12" customHeight="1">
      <c r="A31" s="356" t="s">
        <v>1865</v>
      </c>
      <c r="B31" s="107">
        <v>17</v>
      </c>
      <c r="C31" s="107">
        <v>0</v>
      </c>
      <c r="D31" s="107">
        <v>0</v>
      </c>
      <c r="E31" s="359">
        <f t="shared" si="0"/>
        <v>17</v>
      </c>
      <c r="F31" s="344"/>
      <c r="G31" s="371"/>
      <c r="H31" s="346"/>
      <c r="I31" s="346"/>
    </row>
    <row r="32" spans="1:9" s="341" customFormat="1" ht="12" customHeight="1">
      <c r="A32" s="356" t="s">
        <v>1866</v>
      </c>
      <c r="B32" s="107">
        <v>16</v>
      </c>
      <c r="C32" s="107">
        <v>2</v>
      </c>
      <c r="D32" s="107">
        <v>0</v>
      </c>
      <c r="E32" s="359">
        <f t="shared" si="0"/>
        <v>18</v>
      </c>
      <c r="F32" s="344"/>
      <c r="G32" s="371"/>
      <c r="H32" s="346"/>
      <c r="I32" s="346"/>
    </row>
    <row r="33" spans="1:9" s="341" customFormat="1" ht="12" customHeight="1">
      <c r="A33" s="356" t="s">
        <v>1916</v>
      </c>
      <c r="B33" s="107">
        <v>16</v>
      </c>
      <c r="C33" s="107">
        <v>1</v>
      </c>
      <c r="D33" s="107">
        <v>0</v>
      </c>
      <c r="E33" s="359">
        <f t="shared" si="0"/>
        <v>17</v>
      </c>
      <c r="F33" s="344"/>
      <c r="G33" s="371"/>
      <c r="H33" s="346"/>
      <c r="I33" s="346"/>
    </row>
    <row r="34" spans="1:9" s="341" customFormat="1" ht="12" customHeight="1">
      <c r="A34" s="356" t="s">
        <v>1867</v>
      </c>
      <c r="B34" s="107">
        <v>317</v>
      </c>
      <c r="C34" s="107">
        <v>0</v>
      </c>
      <c r="D34" s="107">
        <v>0</v>
      </c>
      <c r="E34" s="359">
        <f t="shared" si="0"/>
        <v>317</v>
      </c>
      <c r="F34" s="344"/>
      <c r="G34" s="371"/>
      <c r="H34" s="346"/>
      <c r="I34" s="346"/>
    </row>
    <row r="35" spans="1:9" s="341" customFormat="1" ht="12" customHeight="1">
      <c r="A35" s="356" t="s">
        <v>1868</v>
      </c>
      <c r="B35" s="107">
        <v>185</v>
      </c>
      <c r="C35" s="107">
        <v>0</v>
      </c>
      <c r="D35" s="107">
        <v>0</v>
      </c>
      <c r="E35" s="359">
        <f t="shared" si="0"/>
        <v>185</v>
      </c>
      <c r="F35" s="340"/>
      <c r="G35" s="371"/>
      <c r="H35" s="346"/>
      <c r="I35" s="346"/>
    </row>
    <row r="36" spans="1:9" s="341" customFormat="1" ht="12" customHeight="1">
      <c r="A36" s="356" t="s">
        <v>1869</v>
      </c>
      <c r="B36" s="107">
        <v>195</v>
      </c>
      <c r="C36" s="107">
        <v>1</v>
      </c>
      <c r="D36" s="107">
        <v>0</v>
      </c>
      <c r="E36" s="359">
        <f t="shared" si="0"/>
        <v>196</v>
      </c>
      <c r="F36" s="344"/>
      <c r="G36" s="371"/>
      <c r="H36" s="346"/>
      <c r="I36" s="346"/>
    </row>
    <row r="37" spans="1:9" s="341" customFormat="1" ht="12" customHeight="1">
      <c r="A37" s="356" t="s">
        <v>1870</v>
      </c>
      <c r="B37" s="107">
        <v>26</v>
      </c>
      <c r="C37" s="107">
        <v>0</v>
      </c>
      <c r="D37" s="107">
        <v>0</v>
      </c>
      <c r="E37" s="359">
        <f t="shared" si="0"/>
        <v>26</v>
      </c>
      <c r="F37" s="344"/>
      <c r="G37" s="371"/>
      <c r="H37" s="346"/>
      <c r="I37" s="346"/>
    </row>
    <row r="38" spans="1:9" s="341" customFormat="1" ht="12" customHeight="1">
      <c r="A38" s="356" t="s">
        <v>1871</v>
      </c>
      <c r="B38" s="107">
        <v>10</v>
      </c>
      <c r="C38" s="107">
        <v>1</v>
      </c>
      <c r="D38" s="107">
        <v>0</v>
      </c>
      <c r="E38" s="359">
        <f t="shared" si="0"/>
        <v>11</v>
      </c>
      <c r="F38" s="344"/>
      <c r="G38" s="371"/>
      <c r="H38" s="346"/>
      <c r="I38" s="346"/>
    </row>
    <row r="39" spans="1:9" s="341" customFormat="1" ht="12" customHeight="1">
      <c r="A39" s="356" t="s">
        <v>1872</v>
      </c>
      <c r="B39" s="107">
        <v>29</v>
      </c>
      <c r="C39" s="107">
        <v>0</v>
      </c>
      <c r="D39" s="107">
        <v>0</v>
      </c>
      <c r="E39" s="359">
        <f t="shared" si="0"/>
        <v>29</v>
      </c>
      <c r="F39" s="344"/>
      <c r="G39" s="371"/>
      <c r="H39" s="346"/>
      <c r="I39" s="346"/>
    </row>
    <row r="40" spans="1:9" s="341" customFormat="1" ht="12" customHeight="1">
      <c r="A40" s="356" t="s">
        <v>1941</v>
      </c>
      <c r="B40" s="107">
        <v>3</v>
      </c>
      <c r="C40" s="107">
        <v>1</v>
      </c>
      <c r="D40" s="107">
        <v>1</v>
      </c>
      <c r="E40" s="359">
        <f t="shared" si="0"/>
        <v>5</v>
      </c>
      <c r="F40" s="344"/>
      <c r="G40" s="371"/>
      <c r="H40" s="346"/>
      <c r="I40" s="346"/>
    </row>
    <row r="41" spans="1:9" s="341" customFormat="1" ht="12" customHeight="1">
      <c r="A41" s="356" t="s">
        <v>1873</v>
      </c>
      <c r="B41" s="107">
        <v>148</v>
      </c>
      <c r="C41" s="107">
        <v>11</v>
      </c>
      <c r="D41" s="107">
        <v>0</v>
      </c>
      <c r="E41" s="359">
        <f t="shared" si="0"/>
        <v>159</v>
      </c>
      <c r="F41" s="344"/>
      <c r="G41" s="371"/>
      <c r="H41" s="346"/>
      <c r="I41" s="346"/>
    </row>
    <row r="42" spans="1:9" s="341" customFormat="1" ht="12" customHeight="1">
      <c r="A42" s="356" t="s">
        <v>1917</v>
      </c>
      <c r="B42" s="107">
        <v>1</v>
      </c>
      <c r="C42" s="107">
        <v>0</v>
      </c>
      <c r="D42" s="107">
        <v>0</v>
      </c>
      <c r="E42" s="359">
        <f t="shared" si="0"/>
        <v>1</v>
      </c>
      <c r="F42" s="344"/>
      <c r="G42" s="371"/>
      <c r="H42" s="346"/>
      <c r="I42" s="346"/>
    </row>
    <row r="43" spans="1:9" s="341" customFormat="1" ht="12" customHeight="1">
      <c r="A43" s="336"/>
      <c r="B43" s="368"/>
      <c r="C43" s="368"/>
      <c r="D43" s="368"/>
      <c r="E43" s="359"/>
      <c r="F43" s="344"/>
      <c r="G43" s="371"/>
      <c r="H43" s="346"/>
      <c r="I43" s="346"/>
    </row>
    <row r="44" spans="1:9" s="341" customFormat="1" ht="29.25" customHeight="1">
      <c r="A44" s="450" t="s">
        <v>19</v>
      </c>
      <c r="B44" s="450">
        <v>0</v>
      </c>
      <c r="C44" s="450">
        <v>0</v>
      </c>
      <c r="D44" s="450"/>
      <c r="E44" s="450"/>
      <c r="F44" s="344"/>
      <c r="G44" s="371"/>
      <c r="H44" s="346"/>
      <c r="I44" s="346"/>
    </row>
    <row r="45" spans="1:9" s="341" customFormat="1" ht="12" customHeight="1">
      <c r="A45" s="336"/>
      <c r="B45" s="349"/>
      <c r="C45" s="349"/>
      <c r="D45" s="349"/>
      <c r="E45" s="332"/>
      <c r="F45" s="344"/>
      <c r="G45" s="371"/>
      <c r="H45" s="346"/>
      <c r="I45" s="346"/>
    </row>
    <row r="46" spans="1:9" s="341" customFormat="1" ht="12" customHeight="1">
      <c r="A46" s="336"/>
      <c r="B46" s="349"/>
      <c r="C46" s="349"/>
      <c r="D46" s="349"/>
      <c r="E46" s="332"/>
      <c r="F46" s="344"/>
      <c r="G46" s="371"/>
      <c r="H46" s="346"/>
      <c r="I46" s="346"/>
    </row>
    <row r="47" spans="1:9" s="341" customFormat="1" ht="12" customHeight="1">
      <c r="A47" s="336"/>
      <c r="B47" s="349"/>
      <c r="C47" s="349"/>
      <c r="D47" s="349"/>
      <c r="E47" s="332"/>
      <c r="F47" s="344"/>
      <c r="G47" s="371"/>
      <c r="H47" s="346"/>
      <c r="I47" s="346"/>
    </row>
    <row r="48" spans="1:9" s="341" customFormat="1" ht="12" customHeight="1">
      <c r="A48" s="336"/>
      <c r="B48" s="349"/>
      <c r="C48" s="349"/>
      <c r="D48" s="349"/>
      <c r="E48" s="332"/>
      <c r="F48" s="344"/>
      <c r="G48" s="371"/>
      <c r="H48" s="346"/>
      <c r="I48" s="346"/>
    </row>
    <row r="49" spans="1:9" s="341" customFormat="1" ht="12" customHeight="1">
      <c r="A49" s="336"/>
      <c r="B49" s="349"/>
      <c r="C49" s="349"/>
      <c r="D49" s="349"/>
      <c r="E49" s="332"/>
      <c r="F49" s="344"/>
      <c r="G49" s="371"/>
      <c r="H49" s="346"/>
      <c r="I49" s="346"/>
    </row>
    <row r="50" spans="1:9" s="341" customFormat="1" ht="12" customHeight="1">
      <c r="A50" s="336"/>
      <c r="B50" s="349"/>
      <c r="C50" s="349"/>
      <c r="D50" s="349"/>
      <c r="E50" s="332"/>
      <c r="F50" s="344"/>
      <c r="G50" s="371"/>
      <c r="H50" s="346"/>
      <c r="I50" s="346"/>
    </row>
    <row r="51" spans="1:9" s="341" customFormat="1" ht="12" customHeight="1">
      <c r="A51" s="336"/>
      <c r="B51" s="349"/>
      <c r="C51" s="349"/>
      <c r="D51" s="349"/>
      <c r="E51" s="332"/>
      <c r="F51" s="344"/>
      <c r="G51" s="371"/>
      <c r="H51" s="346"/>
      <c r="I51" s="346"/>
    </row>
    <row r="52" spans="1:9" s="341" customFormat="1" ht="12" customHeight="1">
      <c r="A52" s="336"/>
      <c r="B52" s="349"/>
      <c r="C52" s="349"/>
      <c r="D52" s="349"/>
      <c r="E52" s="332"/>
      <c r="F52" s="344"/>
      <c r="G52" s="371"/>
      <c r="H52" s="346"/>
      <c r="I52" s="346"/>
    </row>
    <row r="53" spans="1:9" s="341" customFormat="1" ht="12" customHeight="1">
      <c r="A53" s="336"/>
      <c r="B53" s="349"/>
      <c r="C53" s="349"/>
      <c r="D53" s="349"/>
      <c r="E53" s="332"/>
      <c r="F53" s="344"/>
      <c r="G53" s="371"/>
      <c r="H53" s="346"/>
      <c r="I53" s="346"/>
    </row>
    <row r="54" spans="1:9" s="341" customFormat="1" ht="12" customHeight="1">
      <c r="A54" s="336"/>
      <c r="B54" s="349"/>
      <c r="C54" s="349"/>
      <c r="D54" s="349"/>
      <c r="E54" s="332"/>
      <c r="F54" s="344"/>
      <c r="G54" s="371"/>
      <c r="H54" s="346"/>
      <c r="I54" s="346"/>
    </row>
    <row r="55" spans="1:9" s="341" customFormat="1" ht="12" customHeight="1">
      <c r="A55" s="336"/>
      <c r="B55" s="349"/>
      <c r="C55" s="349"/>
      <c r="D55" s="349"/>
      <c r="E55" s="332"/>
      <c r="F55" s="344"/>
      <c r="G55" s="371"/>
      <c r="H55" s="346"/>
      <c r="I55" s="346"/>
    </row>
    <row r="56" spans="1:9" s="341" customFormat="1" ht="12" customHeight="1">
      <c r="A56" s="336"/>
      <c r="B56" s="349"/>
      <c r="C56" s="349"/>
      <c r="D56" s="349"/>
      <c r="E56" s="332"/>
      <c r="F56" s="344"/>
      <c r="G56" s="346"/>
      <c r="H56" s="346"/>
      <c r="I56" s="346"/>
    </row>
    <row r="57" spans="1:9" s="341" customFormat="1" ht="12" customHeight="1">
      <c r="A57" s="336"/>
      <c r="B57" s="349"/>
      <c r="C57" s="349"/>
      <c r="D57" s="349"/>
      <c r="E57" s="332"/>
      <c r="F57" s="344"/>
      <c r="G57" s="346"/>
      <c r="H57" s="346"/>
      <c r="I57" s="346"/>
    </row>
    <row r="58" spans="1:9" s="341" customFormat="1" ht="12" customHeight="1">
      <c r="A58" s="336"/>
      <c r="B58" s="349"/>
      <c r="C58" s="349"/>
      <c r="D58" s="349"/>
      <c r="E58" s="332"/>
      <c r="F58" s="344"/>
      <c r="G58" s="346"/>
      <c r="H58" s="346"/>
      <c r="I58" s="346"/>
    </row>
    <row r="59" spans="1:9" s="341" customFormat="1" ht="12" customHeight="1">
      <c r="A59" s="336"/>
      <c r="B59" s="349"/>
      <c r="C59" s="349"/>
      <c r="D59" s="349"/>
      <c r="E59" s="332"/>
      <c r="F59" s="344"/>
      <c r="G59" s="346"/>
      <c r="H59" s="346"/>
      <c r="I59" s="346"/>
    </row>
    <row r="60" spans="1:9" s="341" customFormat="1" ht="12" customHeight="1">
      <c r="A60" s="336"/>
      <c r="B60" s="349"/>
      <c r="C60" s="349"/>
      <c r="D60" s="349"/>
      <c r="E60" s="332"/>
      <c r="F60" s="344"/>
      <c r="G60" s="346"/>
      <c r="H60" s="346"/>
      <c r="I60" s="346"/>
    </row>
    <row r="61" spans="1:9" s="341" customFormat="1" ht="12" customHeight="1">
      <c r="A61" s="336"/>
      <c r="B61" s="349"/>
      <c r="C61" s="349"/>
      <c r="D61" s="349"/>
      <c r="E61" s="332"/>
      <c r="F61" s="344"/>
      <c r="G61" s="346"/>
      <c r="H61" s="346"/>
      <c r="I61" s="346"/>
    </row>
    <row r="62" spans="1:9" s="341" customFormat="1" ht="12" customHeight="1">
      <c r="A62" s="336"/>
      <c r="B62" s="349"/>
      <c r="C62" s="349"/>
      <c r="D62" s="349"/>
      <c r="E62" s="332"/>
      <c r="F62" s="344"/>
      <c r="G62" s="346"/>
      <c r="H62" s="346"/>
      <c r="I62" s="346"/>
    </row>
    <row r="63" spans="1:9" s="341" customFormat="1" ht="12" customHeight="1">
      <c r="A63" s="336"/>
      <c r="B63" s="349"/>
      <c r="C63" s="349"/>
      <c r="D63" s="349"/>
      <c r="E63" s="332"/>
      <c r="F63" s="344"/>
      <c r="G63" s="346"/>
      <c r="H63" s="346"/>
      <c r="I63" s="346"/>
    </row>
    <row r="64" spans="1:9" s="341" customFormat="1" ht="12" customHeight="1">
      <c r="A64" s="336"/>
      <c r="B64" s="349"/>
      <c r="C64" s="349"/>
      <c r="D64" s="349"/>
      <c r="E64" s="332"/>
      <c r="F64" s="344"/>
      <c r="G64" s="346"/>
      <c r="H64" s="346"/>
      <c r="I64" s="346"/>
    </row>
    <row r="65" spans="1:9" s="341" customFormat="1" ht="12" customHeight="1">
      <c r="A65" s="336"/>
      <c r="B65" s="349"/>
      <c r="C65" s="349"/>
      <c r="D65" s="349"/>
      <c r="E65" s="332"/>
      <c r="F65" s="344"/>
      <c r="G65" s="346"/>
      <c r="H65" s="346"/>
      <c r="I65" s="346"/>
    </row>
    <row r="66" spans="1:9" s="341" customFormat="1" ht="12" customHeight="1">
      <c r="A66" s="336"/>
      <c r="B66" s="349"/>
      <c r="C66" s="349"/>
      <c r="D66" s="349"/>
      <c r="E66" s="332"/>
      <c r="F66" s="344"/>
      <c r="G66" s="346"/>
      <c r="H66" s="346"/>
      <c r="I66" s="346"/>
    </row>
    <row r="67" spans="1:9" s="341" customFormat="1" ht="12" customHeight="1">
      <c r="A67" s="336"/>
      <c r="B67" s="349"/>
      <c r="C67" s="349"/>
      <c r="D67" s="349"/>
      <c r="E67" s="332"/>
      <c r="F67" s="344"/>
      <c r="G67" s="346"/>
      <c r="H67" s="346"/>
      <c r="I67" s="346"/>
    </row>
    <row r="68" spans="1:9" s="341" customFormat="1" ht="12" customHeight="1">
      <c r="A68" s="336"/>
      <c r="B68" s="349"/>
      <c r="C68" s="349"/>
      <c r="D68" s="349"/>
      <c r="E68" s="332"/>
      <c r="F68" s="344"/>
      <c r="G68" s="346"/>
      <c r="H68" s="346"/>
      <c r="I68" s="346"/>
    </row>
    <row r="69" spans="1:9" s="341" customFormat="1" ht="12" customHeight="1">
      <c r="A69" s="336"/>
      <c r="B69" s="349"/>
      <c r="C69" s="349"/>
      <c r="D69" s="349"/>
      <c r="E69" s="332"/>
      <c r="F69" s="344"/>
      <c r="G69" s="346"/>
      <c r="H69" s="346"/>
      <c r="I69" s="346"/>
    </row>
    <row r="70" spans="1:9" s="341" customFormat="1" ht="12" customHeight="1">
      <c r="A70" s="336"/>
      <c r="B70" s="349"/>
      <c r="C70" s="349"/>
      <c r="D70" s="349"/>
      <c r="E70" s="332"/>
      <c r="F70" s="344"/>
      <c r="G70" s="346"/>
      <c r="H70" s="346"/>
      <c r="I70" s="346"/>
    </row>
    <row r="71" spans="1:9" s="341" customFormat="1" ht="12" customHeight="1">
      <c r="A71" s="336"/>
      <c r="B71" s="349"/>
      <c r="C71" s="349"/>
      <c r="D71" s="349"/>
      <c r="E71" s="332"/>
      <c r="F71" s="344"/>
      <c r="G71" s="346"/>
      <c r="H71" s="346"/>
      <c r="I71" s="346"/>
    </row>
    <row r="72" spans="1:9" s="341" customFormat="1" ht="12" customHeight="1">
      <c r="A72" s="336"/>
      <c r="B72" s="349"/>
      <c r="C72" s="349"/>
      <c r="D72" s="349"/>
      <c r="E72" s="332"/>
      <c r="F72" s="344"/>
      <c r="G72" s="346"/>
      <c r="H72" s="346"/>
      <c r="I72" s="346"/>
    </row>
    <row r="73" spans="1:9" s="341" customFormat="1" ht="12" customHeight="1">
      <c r="A73" s="336"/>
      <c r="B73" s="349"/>
      <c r="C73" s="349"/>
      <c r="D73" s="349"/>
      <c r="E73" s="332"/>
      <c r="F73" s="344"/>
      <c r="G73" s="346"/>
      <c r="H73" s="346"/>
      <c r="I73" s="346"/>
    </row>
    <row r="74" spans="1:9" s="341" customFormat="1" ht="12" customHeight="1">
      <c r="A74" s="336"/>
      <c r="B74" s="349"/>
      <c r="C74" s="349"/>
      <c r="D74" s="349"/>
      <c r="E74" s="332"/>
      <c r="F74" s="344"/>
      <c r="G74" s="346"/>
      <c r="H74" s="346"/>
      <c r="I74" s="346"/>
    </row>
    <row r="75" spans="1:9" s="341" customFormat="1" ht="12" customHeight="1">
      <c r="A75" s="336"/>
      <c r="B75" s="349"/>
      <c r="C75" s="349"/>
      <c r="D75" s="349"/>
      <c r="E75" s="332"/>
      <c r="F75" s="344"/>
      <c r="G75" s="346"/>
      <c r="H75" s="346"/>
      <c r="I75" s="346"/>
    </row>
    <row r="76" spans="1:9" s="341" customFormat="1" ht="12" customHeight="1">
      <c r="A76" s="336"/>
      <c r="B76" s="349"/>
      <c r="C76" s="349"/>
      <c r="D76" s="349"/>
      <c r="E76" s="332"/>
      <c r="F76" s="344"/>
      <c r="G76" s="346"/>
      <c r="H76" s="346"/>
      <c r="I76" s="346"/>
    </row>
    <row r="77" spans="1:9" s="341" customFormat="1" ht="12" customHeight="1">
      <c r="A77" s="336"/>
      <c r="B77" s="349"/>
      <c r="C77" s="349"/>
      <c r="D77" s="349"/>
      <c r="E77" s="332"/>
      <c r="F77" s="344"/>
      <c r="G77" s="346"/>
      <c r="H77" s="346"/>
      <c r="I77" s="346"/>
    </row>
    <row r="78" spans="1:9" s="341" customFormat="1" ht="12" customHeight="1">
      <c r="A78" s="336"/>
      <c r="B78" s="349"/>
      <c r="C78" s="349"/>
      <c r="D78" s="349"/>
      <c r="E78" s="332"/>
      <c r="F78" s="344"/>
      <c r="G78" s="346"/>
      <c r="H78" s="346"/>
      <c r="I78" s="346"/>
    </row>
    <row r="79" spans="1:9" s="341" customFormat="1" ht="12" customHeight="1">
      <c r="A79" s="336"/>
      <c r="B79" s="349"/>
      <c r="C79" s="349"/>
      <c r="D79" s="349"/>
      <c r="E79" s="332"/>
      <c r="F79" s="344"/>
      <c r="G79" s="346"/>
      <c r="H79" s="346"/>
      <c r="I79" s="346"/>
    </row>
    <row r="80" spans="1:9" s="341" customFormat="1" ht="12" customHeight="1">
      <c r="A80" s="336"/>
      <c r="B80" s="349"/>
      <c r="C80" s="349"/>
      <c r="D80" s="349"/>
      <c r="E80" s="332"/>
      <c r="F80" s="344"/>
      <c r="G80" s="346"/>
      <c r="H80" s="346"/>
      <c r="I80" s="346"/>
    </row>
    <row r="81" spans="1:9" s="341" customFormat="1" ht="12" customHeight="1">
      <c r="A81" s="336"/>
      <c r="B81" s="349"/>
      <c r="C81" s="349"/>
      <c r="D81" s="349"/>
      <c r="E81" s="332"/>
      <c r="F81" s="344"/>
      <c r="G81" s="346"/>
      <c r="H81" s="346"/>
      <c r="I81" s="346"/>
    </row>
    <row r="82" spans="1:9" s="341" customFormat="1" ht="12" customHeight="1">
      <c r="A82" s="336"/>
      <c r="B82" s="349"/>
      <c r="C82" s="349"/>
      <c r="D82" s="349"/>
      <c r="E82" s="332"/>
      <c r="F82" s="344"/>
      <c r="G82" s="346"/>
      <c r="H82" s="346"/>
      <c r="I82" s="346"/>
    </row>
    <row r="83" spans="1:9" s="341" customFormat="1" ht="12" customHeight="1">
      <c r="A83" s="336"/>
      <c r="B83" s="349"/>
      <c r="C83" s="349"/>
      <c r="D83" s="349"/>
      <c r="E83" s="332"/>
      <c r="F83" s="344"/>
      <c r="G83" s="346"/>
      <c r="H83" s="346"/>
      <c r="I83" s="346"/>
    </row>
    <row r="84" spans="1:9" s="341" customFormat="1" ht="12" customHeight="1">
      <c r="A84" s="336"/>
      <c r="B84" s="349"/>
      <c r="C84" s="349"/>
      <c r="D84" s="349"/>
      <c r="E84" s="332"/>
      <c r="F84" s="344"/>
      <c r="G84" s="346"/>
      <c r="H84" s="346"/>
      <c r="I84" s="346"/>
    </row>
    <row r="85" spans="1:9" s="341" customFormat="1" ht="12" customHeight="1">
      <c r="A85" s="336"/>
      <c r="B85" s="349"/>
      <c r="C85" s="349"/>
      <c r="D85" s="349"/>
      <c r="E85" s="332"/>
      <c r="F85" s="344"/>
      <c r="G85" s="346"/>
      <c r="H85" s="346"/>
      <c r="I85" s="346"/>
    </row>
    <row r="86" spans="1:9" s="341" customFormat="1" ht="12" customHeight="1">
      <c r="A86" s="336"/>
      <c r="B86" s="349"/>
      <c r="C86" s="349"/>
      <c r="D86" s="349"/>
      <c r="E86" s="332"/>
      <c r="F86" s="344"/>
      <c r="G86" s="346"/>
      <c r="H86" s="346"/>
      <c r="I86" s="346"/>
    </row>
    <row r="87" spans="1:9" s="341" customFormat="1" ht="12" customHeight="1">
      <c r="A87" s="336"/>
      <c r="B87" s="349"/>
      <c r="C87" s="349"/>
      <c r="D87" s="349"/>
      <c r="E87" s="332"/>
      <c r="F87" s="344"/>
      <c r="G87" s="346"/>
      <c r="H87" s="346"/>
      <c r="I87" s="346"/>
    </row>
    <row r="88" spans="1:9" s="341" customFormat="1" ht="12" customHeight="1">
      <c r="A88" s="336"/>
      <c r="B88" s="349"/>
      <c r="C88" s="349"/>
      <c r="D88" s="349"/>
      <c r="E88" s="332"/>
      <c r="F88" s="344"/>
      <c r="G88" s="346"/>
      <c r="H88" s="346"/>
      <c r="I88" s="346"/>
    </row>
    <row r="89" spans="1:9" s="341" customFormat="1" ht="12" customHeight="1">
      <c r="A89" s="336"/>
      <c r="B89" s="349"/>
      <c r="C89" s="349"/>
      <c r="D89" s="349"/>
      <c r="E89" s="332"/>
      <c r="F89" s="344"/>
      <c r="G89" s="346"/>
      <c r="H89" s="346"/>
      <c r="I89" s="346"/>
    </row>
    <row r="90" spans="1:9" s="341" customFormat="1" ht="12" customHeight="1">
      <c r="A90" s="336"/>
      <c r="B90" s="349"/>
      <c r="C90" s="349"/>
      <c r="D90" s="349"/>
      <c r="E90" s="332"/>
      <c r="F90" s="344"/>
      <c r="G90" s="346"/>
      <c r="H90" s="346"/>
      <c r="I90" s="346"/>
    </row>
    <row r="91" spans="1:9" s="341" customFormat="1" ht="12" customHeight="1">
      <c r="A91" s="336"/>
      <c r="B91" s="349"/>
      <c r="C91" s="349"/>
      <c r="D91" s="349"/>
      <c r="E91" s="332"/>
      <c r="F91" s="344"/>
      <c r="G91" s="346"/>
      <c r="H91" s="346"/>
      <c r="I91" s="346"/>
    </row>
    <row r="92" spans="1:9" s="341" customFormat="1" ht="12" customHeight="1">
      <c r="A92" s="336"/>
      <c r="B92" s="349"/>
      <c r="C92" s="349"/>
      <c r="D92" s="349"/>
      <c r="E92" s="332"/>
      <c r="F92" s="344"/>
      <c r="G92" s="346"/>
      <c r="H92" s="346"/>
      <c r="I92" s="346"/>
    </row>
    <row r="93" spans="1:9" s="341" customFormat="1" ht="12" customHeight="1">
      <c r="A93" s="336"/>
      <c r="B93" s="349"/>
      <c r="C93" s="349"/>
      <c r="D93" s="349"/>
      <c r="E93" s="332"/>
      <c r="F93" s="344"/>
      <c r="G93" s="346"/>
      <c r="H93" s="346"/>
      <c r="I93" s="346"/>
    </row>
    <row r="94" spans="1:9" s="341" customFormat="1" ht="12" customHeight="1">
      <c r="A94" s="336"/>
      <c r="B94" s="349"/>
      <c r="C94" s="349"/>
      <c r="D94" s="349"/>
      <c r="E94" s="332"/>
      <c r="F94" s="344"/>
      <c r="G94" s="346"/>
      <c r="H94" s="346"/>
      <c r="I94" s="346"/>
    </row>
    <row r="95" spans="1:9" s="341" customFormat="1" ht="12" customHeight="1">
      <c r="A95" s="336"/>
      <c r="B95" s="349"/>
      <c r="C95" s="349"/>
      <c r="D95" s="349"/>
      <c r="E95" s="332"/>
      <c r="F95" s="344"/>
      <c r="G95" s="346"/>
      <c r="H95" s="346"/>
      <c r="I95" s="346"/>
    </row>
    <row r="96" spans="1:9" s="341" customFormat="1" ht="12" customHeight="1">
      <c r="A96" s="336"/>
      <c r="B96" s="349"/>
      <c r="C96" s="349"/>
      <c r="D96" s="349"/>
      <c r="E96" s="332"/>
      <c r="F96" s="344"/>
      <c r="G96" s="346"/>
      <c r="H96" s="346"/>
      <c r="I96" s="346"/>
    </row>
    <row r="97" spans="1:9" s="341" customFormat="1" ht="12" customHeight="1">
      <c r="A97" s="336"/>
      <c r="B97" s="349"/>
      <c r="C97" s="349"/>
      <c r="D97" s="349"/>
      <c r="E97" s="332"/>
      <c r="F97" s="344"/>
      <c r="G97" s="346"/>
      <c r="H97" s="346"/>
      <c r="I97" s="346"/>
    </row>
    <row r="98" spans="1:9" s="341" customFormat="1" ht="12" customHeight="1">
      <c r="A98" s="336"/>
      <c r="B98" s="349"/>
      <c r="C98" s="349"/>
      <c r="D98" s="349"/>
      <c r="E98" s="332"/>
      <c r="F98" s="344"/>
      <c r="G98" s="346"/>
      <c r="H98" s="346"/>
      <c r="I98" s="346"/>
    </row>
    <row r="99" spans="1:9" s="341" customFormat="1" ht="12" customHeight="1">
      <c r="A99" s="336"/>
      <c r="B99" s="349"/>
      <c r="C99" s="349"/>
      <c r="D99" s="349"/>
      <c r="E99" s="332"/>
      <c r="F99" s="344"/>
      <c r="G99" s="346"/>
      <c r="H99" s="346"/>
      <c r="I99" s="346"/>
    </row>
    <row r="100" spans="1:9" s="341" customFormat="1" ht="12" customHeight="1">
      <c r="A100" s="336"/>
      <c r="B100" s="349"/>
      <c r="C100" s="349"/>
      <c r="D100" s="349"/>
      <c r="E100" s="332"/>
      <c r="F100" s="344"/>
      <c r="G100" s="346"/>
      <c r="H100" s="346"/>
      <c r="I100" s="346"/>
    </row>
    <row r="101" spans="1:9" s="341" customFormat="1" ht="12" customHeight="1">
      <c r="A101" s="336"/>
      <c r="B101" s="349"/>
      <c r="C101" s="349"/>
      <c r="D101" s="349"/>
      <c r="E101" s="332"/>
      <c r="F101" s="344"/>
      <c r="G101" s="346"/>
      <c r="H101" s="346"/>
      <c r="I101" s="346"/>
    </row>
    <row r="102" spans="1:9" s="341" customFormat="1" ht="12" customHeight="1">
      <c r="A102" s="336"/>
      <c r="B102" s="349"/>
      <c r="C102" s="349"/>
      <c r="D102" s="349"/>
      <c r="E102" s="332"/>
      <c r="F102" s="344"/>
      <c r="G102" s="346"/>
      <c r="H102" s="346"/>
      <c r="I102" s="346"/>
    </row>
    <row r="103" spans="1:9" s="341" customFormat="1" ht="12" customHeight="1">
      <c r="A103" s="336"/>
      <c r="B103" s="349"/>
      <c r="C103" s="349"/>
      <c r="D103" s="349"/>
      <c r="E103" s="332"/>
      <c r="F103" s="344"/>
      <c r="G103" s="346"/>
      <c r="H103" s="346"/>
      <c r="I103" s="346"/>
    </row>
    <row r="104" spans="1:9" s="341" customFormat="1" ht="12" customHeight="1">
      <c r="A104" s="336"/>
      <c r="B104" s="349"/>
      <c r="C104" s="349"/>
      <c r="D104" s="349"/>
      <c r="E104" s="332"/>
      <c r="F104" s="344"/>
      <c r="G104" s="346"/>
      <c r="H104" s="346"/>
      <c r="I104" s="346"/>
    </row>
    <row r="105" spans="1:9" s="341" customFormat="1" ht="12" customHeight="1">
      <c r="A105" s="336"/>
      <c r="B105" s="349"/>
      <c r="C105" s="349"/>
      <c r="D105" s="349"/>
      <c r="E105" s="332"/>
      <c r="F105" s="344"/>
      <c r="G105" s="346"/>
      <c r="H105" s="346"/>
      <c r="I105" s="346"/>
    </row>
    <row r="106" spans="1:9" s="341" customFormat="1" ht="12" customHeight="1">
      <c r="A106" s="336"/>
      <c r="B106" s="349"/>
      <c r="C106" s="349"/>
      <c r="D106" s="349"/>
      <c r="E106" s="332"/>
      <c r="F106" s="344"/>
      <c r="G106" s="346"/>
      <c r="H106" s="346"/>
      <c r="I106" s="346"/>
    </row>
    <row r="107" spans="1:9" s="341" customFormat="1" ht="12" customHeight="1">
      <c r="A107" s="336"/>
      <c r="B107" s="349"/>
      <c r="C107" s="349"/>
      <c r="D107" s="349"/>
      <c r="E107" s="332"/>
      <c r="F107" s="344"/>
      <c r="G107" s="346"/>
      <c r="H107" s="346"/>
      <c r="I107" s="346"/>
    </row>
    <row r="108" spans="1:9" s="341" customFormat="1" ht="12" customHeight="1">
      <c r="A108" s="336"/>
      <c r="B108" s="349"/>
      <c r="C108" s="349"/>
      <c r="D108" s="349"/>
      <c r="E108" s="332"/>
      <c r="F108" s="344"/>
      <c r="G108" s="346"/>
      <c r="H108" s="346"/>
      <c r="I108" s="346"/>
    </row>
    <row r="109" spans="1:9" s="341" customFormat="1" ht="12" customHeight="1">
      <c r="A109" s="336"/>
      <c r="B109" s="349"/>
      <c r="C109" s="349"/>
      <c r="D109" s="349"/>
      <c r="E109" s="332"/>
      <c r="F109" s="344"/>
      <c r="G109" s="346"/>
      <c r="H109" s="346"/>
      <c r="I109" s="346"/>
    </row>
    <row r="110" spans="1:9" s="341" customFormat="1" ht="12" customHeight="1">
      <c r="A110" s="336"/>
      <c r="B110" s="349"/>
      <c r="C110" s="349"/>
      <c r="D110" s="349"/>
      <c r="E110" s="332"/>
      <c r="F110" s="344"/>
      <c r="G110" s="346"/>
      <c r="H110" s="346"/>
      <c r="I110" s="346"/>
    </row>
    <row r="111" spans="1:9" s="341" customFormat="1" ht="12" customHeight="1">
      <c r="A111" s="336"/>
      <c r="B111" s="349"/>
      <c r="C111" s="349"/>
      <c r="D111" s="349"/>
      <c r="E111" s="332"/>
      <c r="F111" s="344"/>
      <c r="G111" s="346"/>
      <c r="H111" s="346"/>
      <c r="I111" s="346"/>
    </row>
    <row r="112" spans="1:9" s="341" customFormat="1" ht="12" customHeight="1">
      <c r="A112" s="336"/>
      <c r="B112" s="349"/>
      <c r="C112" s="349"/>
      <c r="D112" s="349"/>
      <c r="E112" s="332"/>
      <c r="F112" s="344"/>
      <c r="G112" s="346"/>
      <c r="H112" s="346"/>
      <c r="I112" s="346"/>
    </row>
    <row r="113" spans="1:9" s="341" customFormat="1" ht="12" customHeight="1">
      <c r="A113" s="336"/>
      <c r="B113" s="349"/>
      <c r="C113" s="349"/>
      <c r="D113" s="349"/>
      <c r="E113" s="332"/>
      <c r="F113" s="344"/>
      <c r="G113" s="346"/>
      <c r="H113" s="346"/>
      <c r="I113" s="346"/>
    </row>
    <row r="114" spans="1:9" s="341" customFormat="1" ht="12" customHeight="1">
      <c r="A114" s="336"/>
      <c r="B114" s="349"/>
      <c r="C114" s="349"/>
      <c r="D114" s="349"/>
      <c r="E114" s="332"/>
      <c r="F114" s="344"/>
      <c r="G114" s="346"/>
      <c r="H114" s="346"/>
      <c r="I114" s="346"/>
    </row>
    <row r="115" spans="1:9" s="341" customFormat="1" ht="12" customHeight="1">
      <c r="A115" s="336"/>
      <c r="B115" s="349"/>
      <c r="C115" s="349"/>
      <c r="D115" s="349"/>
      <c r="E115" s="332"/>
      <c r="F115" s="344"/>
      <c r="G115" s="346"/>
      <c r="H115" s="346"/>
      <c r="I115" s="346"/>
    </row>
    <row r="116" spans="1:9" s="341" customFormat="1" ht="12" customHeight="1">
      <c r="A116" s="336"/>
      <c r="B116" s="349"/>
      <c r="C116" s="349"/>
      <c r="D116" s="349"/>
      <c r="E116" s="332"/>
      <c r="F116" s="344"/>
      <c r="G116" s="346"/>
      <c r="H116" s="346"/>
      <c r="I116" s="346"/>
    </row>
    <row r="117" spans="1:9" s="341" customFormat="1" ht="12" customHeight="1">
      <c r="A117" s="336"/>
      <c r="B117" s="349"/>
      <c r="C117" s="349"/>
      <c r="D117" s="349"/>
      <c r="E117" s="332"/>
      <c r="F117" s="344"/>
      <c r="G117" s="346"/>
      <c r="H117" s="346"/>
      <c r="I117" s="346"/>
    </row>
    <row r="118" spans="1:9" s="341" customFormat="1" ht="12" customHeight="1">
      <c r="A118" s="336"/>
      <c r="B118" s="349"/>
      <c r="C118" s="349"/>
      <c r="D118" s="349"/>
      <c r="E118" s="332"/>
      <c r="F118" s="344"/>
      <c r="G118" s="346"/>
      <c r="H118" s="346"/>
      <c r="I118" s="346"/>
    </row>
    <row r="119" spans="1:9" s="341" customFormat="1" ht="12" customHeight="1">
      <c r="A119" s="336"/>
      <c r="B119" s="349"/>
      <c r="C119" s="349"/>
      <c r="D119" s="349"/>
      <c r="E119" s="332"/>
      <c r="F119" s="344"/>
      <c r="G119" s="346"/>
      <c r="H119" s="346"/>
      <c r="I119" s="346"/>
    </row>
    <row r="120" spans="1:9" s="341" customFormat="1" ht="12" customHeight="1">
      <c r="A120" s="336"/>
      <c r="B120" s="349"/>
      <c r="C120" s="349"/>
      <c r="D120" s="349"/>
      <c r="E120" s="332"/>
      <c r="F120" s="344"/>
      <c r="G120" s="346"/>
      <c r="H120" s="346"/>
      <c r="I120" s="346"/>
    </row>
    <row r="121" spans="1:9" s="341" customFormat="1" ht="12" customHeight="1">
      <c r="A121" s="336"/>
      <c r="B121" s="349"/>
      <c r="C121" s="349"/>
      <c r="D121" s="349"/>
      <c r="E121" s="332"/>
      <c r="F121" s="344"/>
      <c r="G121" s="346"/>
      <c r="H121" s="346"/>
      <c r="I121" s="346"/>
    </row>
    <row r="122" spans="1:9" s="341" customFormat="1" ht="12" customHeight="1">
      <c r="A122" s="336"/>
      <c r="B122" s="349"/>
      <c r="C122" s="349"/>
      <c r="D122" s="349"/>
      <c r="E122" s="332"/>
      <c r="F122" s="344"/>
      <c r="G122" s="346"/>
      <c r="H122" s="346"/>
      <c r="I122" s="346"/>
    </row>
    <row r="123" spans="1:9" s="341" customFormat="1" ht="12" customHeight="1">
      <c r="A123" s="336"/>
      <c r="B123" s="349"/>
      <c r="C123" s="349"/>
      <c r="D123" s="349"/>
      <c r="E123" s="332"/>
      <c r="F123" s="344"/>
      <c r="G123" s="346"/>
      <c r="H123" s="346"/>
      <c r="I123" s="346"/>
    </row>
    <row r="124" spans="1:9" ht="15" customHeight="1"/>
    <row r="125" spans="1:9" ht="15" customHeight="1"/>
    <row r="126" spans="1:9" ht="15" customHeight="1"/>
    <row r="127" spans="1:9" ht="15" customHeight="1"/>
    <row r="128" spans="1:9"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5">
    <mergeCell ref="A1:C1"/>
    <mergeCell ref="A6:B6"/>
    <mergeCell ref="A7:A8"/>
    <mergeCell ref="B7:D7"/>
    <mergeCell ref="A44:E4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3"/>
  <sheetViews>
    <sheetView zoomScaleNormal="100" workbookViewId="0">
      <pane ySplit="8" topLeftCell="A9" activePane="bottomLeft" state="frozen"/>
      <selection activeCell="A36" sqref="A36"/>
      <selection pane="bottomLeft" activeCell="B16" sqref="B16"/>
    </sheetView>
  </sheetViews>
  <sheetFormatPr baseColWidth="10" defaultColWidth="11.42578125" defaultRowHeight="24.75" customHeight="1"/>
  <cols>
    <col min="1" max="1" width="54" style="346" customWidth="1"/>
    <col min="2" max="2" width="10.7109375" style="346" customWidth="1"/>
    <col min="3" max="5" width="9.7109375" style="346" customWidth="1"/>
    <col min="6" max="6" width="17"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98</v>
      </c>
      <c r="B3" s="319"/>
      <c r="C3" s="319"/>
      <c r="D3" s="319"/>
      <c r="E3" s="319"/>
    </row>
    <row r="4" spans="1:9" s="320" customFormat="1" ht="15" customHeight="1">
      <c r="A4" s="321" t="s">
        <v>18</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12.75">
      <c r="A8" s="448"/>
      <c r="B8" s="330" t="s">
        <v>34</v>
      </c>
      <c r="C8" s="330" t="s">
        <v>35</v>
      </c>
      <c r="D8" s="330" t="s">
        <v>36</v>
      </c>
      <c r="E8" s="330" t="s">
        <v>37</v>
      </c>
    </row>
    <row r="9" spans="1:9" s="328" customFormat="1" ht="18.75" customHeight="1">
      <c r="A9" s="331" t="s">
        <v>37</v>
      </c>
      <c r="B9" s="332">
        <f>SUM(B11:B32)</f>
        <v>272</v>
      </c>
      <c r="C9" s="332">
        <f>SUM(C11:C32)</f>
        <v>6</v>
      </c>
      <c r="D9" s="333">
        <f>SUM(D11:D32)</f>
        <v>0</v>
      </c>
      <c r="E9" s="332">
        <f>SUM(E11:E32)</f>
        <v>278</v>
      </c>
      <c r="F9" s="334"/>
    </row>
    <row r="10" spans="1:9" s="328" customFormat="1" ht="12.75" customHeight="1">
      <c r="A10" s="354"/>
      <c r="B10" s="337"/>
      <c r="C10" s="337"/>
      <c r="D10" s="337"/>
      <c r="E10" s="332"/>
    </row>
    <row r="11" spans="1:9" s="342" customFormat="1" ht="12" customHeight="1">
      <c r="A11" s="336" t="s">
        <v>1849</v>
      </c>
      <c r="B11" s="349">
        <v>4</v>
      </c>
      <c r="C11" s="349">
        <v>0</v>
      </c>
      <c r="D11" s="349">
        <v>0</v>
      </c>
      <c r="E11" s="332">
        <f t="shared" ref="E11:E32" si="0">SUM(B11:D11)</f>
        <v>4</v>
      </c>
      <c r="F11" s="340"/>
      <c r="G11" s="371"/>
      <c r="H11" s="346"/>
      <c r="I11" s="346"/>
    </row>
    <row r="12" spans="1:9" s="342" customFormat="1" ht="12" customHeight="1">
      <c r="A12" s="336" t="s">
        <v>1852</v>
      </c>
      <c r="B12" s="349">
        <v>2</v>
      </c>
      <c r="C12" s="349">
        <v>0</v>
      </c>
      <c r="D12" s="349">
        <v>0</v>
      </c>
      <c r="E12" s="332">
        <f t="shared" si="0"/>
        <v>2</v>
      </c>
      <c r="F12" s="340"/>
      <c r="G12" s="371"/>
      <c r="H12" s="346"/>
      <c r="I12" s="346"/>
    </row>
    <row r="13" spans="1:9" s="342" customFormat="1" ht="12" customHeight="1">
      <c r="A13" s="336" t="s">
        <v>1853</v>
      </c>
      <c r="B13" s="349">
        <v>40</v>
      </c>
      <c r="C13" s="349">
        <v>1</v>
      </c>
      <c r="D13" s="349">
        <v>0</v>
      </c>
      <c r="E13" s="332">
        <f t="shared" si="0"/>
        <v>41</v>
      </c>
      <c r="F13" s="340"/>
      <c r="G13" s="371"/>
      <c r="H13" s="346"/>
      <c r="I13" s="346"/>
    </row>
    <row r="14" spans="1:9" s="342" customFormat="1" ht="12" customHeight="1">
      <c r="A14" s="336" t="s">
        <v>1854</v>
      </c>
      <c r="B14" s="349">
        <v>8</v>
      </c>
      <c r="C14" s="349">
        <v>0</v>
      </c>
      <c r="D14" s="349">
        <v>0</v>
      </c>
      <c r="E14" s="332">
        <f t="shared" si="0"/>
        <v>8</v>
      </c>
      <c r="F14" s="340"/>
      <c r="G14" s="371"/>
      <c r="H14" s="346"/>
      <c r="I14" s="346"/>
    </row>
    <row r="15" spans="1:9" s="342" customFormat="1" ht="12" customHeight="1">
      <c r="A15" s="336" t="s">
        <v>1855</v>
      </c>
      <c r="B15" s="349">
        <v>16</v>
      </c>
      <c r="C15" s="349">
        <v>0</v>
      </c>
      <c r="D15" s="349">
        <v>0</v>
      </c>
      <c r="E15" s="332">
        <f t="shared" si="0"/>
        <v>16</v>
      </c>
      <c r="F15" s="340"/>
      <c r="G15" s="371"/>
      <c r="H15" s="346"/>
      <c r="I15" s="346"/>
    </row>
    <row r="16" spans="1:9" s="342" customFormat="1" ht="12" customHeight="1">
      <c r="A16" s="336" t="s">
        <v>1856</v>
      </c>
      <c r="B16" s="349">
        <v>5</v>
      </c>
      <c r="C16" s="349">
        <v>0</v>
      </c>
      <c r="D16" s="349">
        <v>0</v>
      </c>
      <c r="E16" s="332">
        <f t="shared" si="0"/>
        <v>5</v>
      </c>
      <c r="F16" s="340"/>
      <c r="G16" s="371"/>
      <c r="H16" s="346"/>
      <c r="I16" s="346"/>
    </row>
    <row r="17" spans="1:9" s="342" customFormat="1" ht="12" customHeight="1">
      <c r="A17" s="336" t="s">
        <v>1857</v>
      </c>
      <c r="B17" s="349">
        <v>8</v>
      </c>
      <c r="C17" s="349">
        <v>0</v>
      </c>
      <c r="D17" s="349">
        <v>0</v>
      </c>
      <c r="E17" s="332">
        <f t="shared" si="0"/>
        <v>8</v>
      </c>
      <c r="F17" s="340"/>
      <c r="G17" s="371"/>
      <c r="H17" s="346"/>
      <c r="I17" s="346"/>
    </row>
    <row r="18" spans="1:9" s="342" customFormat="1" ht="12" customHeight="1">
      <c r="A18" s="336" t="s">
        <v>1915</v>
      </c>
      <c r="B18" s="349">
        <v>1</v>
      </c>
      <c r="C18" s="349">
        <v>0</v>
      </c>
      <c r="D18" s="349">
        <v>0</v>
      </c>
      <c r="E18" s="332">
        <f t="shared" si="0"/>
        <v>1</v>
      </c>
      <c r="F18" s="340"/>
      <c r="G18" s="371"/>
      <c r="H18" s="346"/>
      <c r="I18" s="346"/>
    </row>
    <row r="19" spans="1:9" s="342" customFormat="1" ht="12" customHeight="1">
      <c r="A19" s="336" t="s">
        <v>1860</v>
      </c>
      <c r="B19" s="349">
        <v>8</v>
      </c>
      <c r="C19" s="349">
        <v>0</v>
      </c>
      <c r="D19" s="349">
        <v>0</v>
      </c>
      <c r="E19" s="332">
        <f t="shared" si="0"/>
        <v>8</v>
      </c>
      <c r="F19" s="340"/>
      <c r="G19" s="371"/>
      <c r="H19" s="346"/>
      <c r="I19" s="346"/>
    </row>
    <row r="20" spans="1:9" s="342" customFormat="1" ht="12" customHeight="1">
      <c r="A20" s="336" t="s">
        <v>1861</v>
      </c>
      <c r="B20" s="349">
        <v>8</v>
      </c>
      <c r="C20" s="349">
        <v>0</v>
      </c>
      <c r="D20" s="349">
        <v>0</v>
      </c>
      <c r="E20" s="332">
        <f t="shared" si="0"/>
        <v>8</v>
      </c>
      <c r="F20" s="340"/>
      <c r="G20" s="371"/>
      <c r="H20" s="346"/>
      <c r="I20" s="346"/>
    </row>
    <row r="21" spans="1:9" s="342" customFormat="1" ht="12" customHeight="1">
      <c r="A21" s="336" t="s">
        <v>1862</v>
      </c>
      <c r="B21" s="349">
        <v>6</v>
      </c>
      <c r="C21" s="349">
        <v>0</v>
      </c>
      <c r="D21" s="349">
        <v>0</v>
      </c>
      <c r="E21" s="332">
        <f t="shared" si="0"/>
        <v>6</v>
      </c>
      <c r="F21" s="340"/>
      <c r="G21" s="371"/>
      <c r="H21" s="346"/>
      <c r="I21" s="346"/>
    </row>
    <row r="22" spans="1:9" s="342" customFormat="1" ht="12" customHeight="1">
      <c r="A22" s="336" t="s">
        <v>1863</v>
      </c>
      <c r="B22" s="349">
        <v>1</v>
      </c>
      <c r="C22" s="349">
        <v>0</v>
      </c>
      <c r="D22" s="349">
        <v>0</v>
      </c>
      <c r="E22" s="332">
        <f t="shared" si="0"/>
        <v>1</v>
      </c>
      <c r="F22" s="340"/>
      <c r="G22" s="371"/>
      <c r="H22" s="346"/>
      <c r="I22" s="346"/>
    </row>
    <row r="23" spans="1:9" s="342" customFormat="1" ht="12" customHeight="1">
      <c r="A23" s="336" t="s">
        <v>1864</v>
      </c>
      <c r="B23" s="349">
        <v>9</v>
      </c>
      <c r="C23" s="349">
        <v>0</v>
      </c>
      <c r="D23" s="349">
        <v>0</v>
      </c>
      <c r="E23" s="332">
        <f t="shared" si="0"/>
        <v>9</v>
      </c>
      <c r="F23" s="340"/>
      <c r="G23" s="371"/>
      <c r="H23" s="346"/>
      <c r="I23" s="346"/>
    </row>
    <row r="24" spans="1:9" s="342" customFormat="1" ht="12" customHeight="1">
      <c r="A24" s="336" t="s">
        <v>1865</v>
      </c>
      <c r="B24" s="349">
        <v>5</v>
      </c>
      <c r="C24" s="349">
        <v>0</v>
      </c>
      <c r="D24" s="349">
        <v>0</v>
      </c>
      <c r="E24" s="332">
        <f t="shared" si="0"/>
        <v>5</v>
      </c>
      <c r="F24" s="340"/>
      <c r="G24" s="371"/>
      <c r="H24" s="346"/>
      <c r="I24" s="346"/>
    </row>
    <row r="25" spans="1:9" s="342" customFormat="1" ht="12" customHeight="1">
      <c r="A25" s="336" t="s">
        <v>1866</v>
      </c>
      <c r="B25" s="349">
        <v>2</v>
      </c>
      <c r="C25" s="349">
        <v>0</v>
      </c>
      <c r="D25" s="349">
        <v>0</v>
      </c>
      <c r="E25" s="332">
        <f t="shared" si="0"/>
        <v>2</v>
      </c>
      <c r="F25" s="340"/>
      <c r="G25" s="371"/>
      <c r="H25" s="346"/>
      <c r="I25" s="346"/>
    </row>
    <row r="26" spans="1:9" s="342" customFormat="1" ht="12" customHeight="1">
      <c r="A26" s="336" t="s">
        <v>1867</v>
      </c>
      <c r="B26" s="349">
        <v>30</v>
      </c>
      <c r="C26" s="349">
        <v>1</v>
      </c>
      <c r="D26" s="349">
        <v>0</v>
      </c>
      <c r="E26" s="332">
        <f t="shared" si="0"/>
        <v>31</v>
      </c>
      <c r="F26" s="340"/>
      <c r="G26" s="371"/>
      <c r="H26" s="346"/>
      <c r="I26" s="346"/>
    </row>
    <row r="27" spans="1:9" s="342" customFormat="1" ht="12" customHeight="1">
      <c r="A27" s="336" t="s">
        <v>1868</v>
      </c>
      <c r="B27" s="349">
        <v>30</v>
      </c>
      <c r="C27" s="349">
        <v>0</v>
      </c>
      <c r="D27" s="349">
        <v>0</v>
      </c>
      <c r="E27" s="332">
        <f t="shared" si="0"/>
        <v>30</v>
      </c>
      <c r="F27" s="340"/>
      <c r="G27" s="371"/>
      <c r="H27" s="346"/>
      <c r="I27" s="346"/>
    </row>
    <row r="28" spans="1:9" s="342" customFormat="1" ht="12" customHeight="1">
      <c r="A28" s="336" t="s">
        <v>1869</v>
      </c>
      <c r="B28" s="349">
        <v>10</v>
      </c>
      <c r="C28" s="349">
        <v>0</v>
      </c>
      <c r="D28" s="349">
        <v>0</v>
      </c>
      <c r="E28" s="332">
        <f t="shared" si="0"/>
        <v>10</v>
      </c>
      <c r="F28" s="340"/>
      <c r="G28" s="371"/>
      <c r="H28" s="346"/>
      <c r="I28" s="346"/>
    </row>
    <row r="29" spans="1:9" s="342" customFormat="1" ht="12" customHeight="1">
      <c r="A29" s="336" t="s">
        <v>1870</v>
      </c>
      <c r="B29" s="349">
        <v>2</v>
      </c>
      <c r="C29" s="349">
        <v>0</v>
      </c>
      <c r="D29" s="349">
        <v>0</v>
      </c>
      <c r="E29" s="332">
        <f t="shared" si="0"/>
        <v>2</v>
      </c>
      <c r="F29" s="340"/>
      <c r="G29" s="371"/>
      <c r="H29" s="346"/>
      <c r="I29" s="346"/>
    </row>
    <row r="30" spans="1:9" s="342" customFormat="1" ht="12" customHeight="1">
      <c r="A30" s="336" t="s">
        <v>1871</v>
      </c>
      <c r="B30" s="349">
        <v>2</v>
      </c>
      <c r="C30" s="349">
        <v>0</v>
      </c>
      <c r="D30" s="349">
        <v>0</v>
      </c>
      <c r="E30" s="332">
        <f t="shared" si="0"/>
        <v>2</v>
      </c>
      <c r="F30" s="340"/>
      <c r="G30" s="371"/>
      <c r="H30" s="346"/>
      <c r="I30" s="346"/>
    </row>
    <row r="31" spans="1:9" s="342" customFormat="1" ht="12" customHeight="1">
      <c r="A31" s="336" t="s">
        <v>1872</v>
      </c>
      <c r="B31" s="349">
        <v>3</v>
      </c>
      <c r="C31" s="349">
        <v>0</v>
      </c>
      <c r="D31" s="349">
        <v>0</v>
      </c>
      <c r="E31" s="332">
        <f t="shared" si="0"/>
        <v>3</v>
      </c>
      <c r="F31" s="340"/>
      <c r="G31" s="371"/>
      <c r="H31" s="346"/>
      <c r="I31" s="346"/>
    </row>
    <row r="32" spans="1:9" s="342" customFormat="1" ht="12" customHeight="1">
      <c r="A32" s="336" t="s">
        <v>1873</v>
      </c>
      <c r="B32" s="349">
        <v>72</v>
      </c>
      <c r="C32" s="349">
        <v>4</v>
      </c>
      <c r="D32" s="349">
        <v>0</v>
      </c>
      <c r="E32" s="332">
        <f t="shared" si="0"/>
        <v>76</v>
      </c>
      <c r="F32" s="340"/>
      <c r="G32" s="371"/>
      <c r="H32" s="346"/>
      <c r="I32" s="346"/>
    </row>
    <row r="33" spans="1:9" s="342" customFormat="1" ht="12.75" customHeight="1">
      <c r="A33" s="336"/>
      <c r="B33" s="349"/>
      <c r="C33" s="349"/>
      <c r="D33" s="349"/>
      <c r="E33" s="332"/>
      <c r="F33" s="340"/>
      <c r="G33" s="346"/>
      <c r="H33" s="346"/>
      <c r="I33" s="346"/>
    </row>
    <row r="34" spans="1:9" s="342" customFormat="1" ht="37.5" customHeight="1">
      <c r="A34" s="450" t="s">
        <v>19</v>
      </c>
      <c r="B34" s="450">
        <v>0</v>
      </c>
      <c r="C34" s="450">
        <v>0</v>
      </c>
      <c r="D34" s="450"/>
      <c r="E34" s="450"/>
      <c r="F34" s="340"/>
      <c r="G34" s="346"/>
      <c r="H34" s="346"/>
      <c r="I34" s="346"/>
    </row>
    <row r="35" spans="1:9" ht="15" customHeight="1"/>
    <row r="36" spans="1:9" ht="15" customHeight="1"/>
    <row r="37" spans="1:9" ht="15" customHeight="1"/>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sheetData>
  <mergeCells count="5">
    <mergeCell ref="A1:C1"/>
    <mergeCell ref="A6:B6"/>
    <mergeCell ref="A7:A8"/>
    <mergeCell ref="B7:D7"/>
    <mergeCell ref="A34:E34"/>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7"/>
  <sheetViews>
    <sheetView workbookViewId="0">
      <selection activeCell="B9" sqref="B9"/>
    </sheetView>
  </sheetViews>
  <sheetFormatPr baseColWidth="10" defaultColWidth="11.42578125" defaultRowHeight="12.75"/>
  <cols>
    <col min="1" max="1" width="35.7109375" style="346" customWidth="1"/>
    <col min="2" max="2" width="10.710937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1456</v>
      </c>
      <c r="B3" s="319"/>
      <c r="C3" s="319"/>
      <c r="D3" s="319"/>
      <c r="E3" s="319"/>
    </row>
    <row r="4" spans="1:9" s="320" customFormat="1" ht="15" customHeight="1">
      <c r="A4" s="321" t="s">
        <v>1457</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32">
        <f>SUM(B11:B17)</f>
        <v>2890</v>
      </c>
      <c r="C9" s="332">
        <f>SUM(C11:C17)</f>
        <v>30</v>
      </c>
      <c r="D9" s="332">
        <f>SUM(D11:D17)</f>
        <v>3</v>
      </c>
      <c r="E9" s="332">
        <f>SUM(E11:E17)</f>
        <v>2923</v>
      </c>
      <c r="F9" s="334"/>
    </row>
    <row r="10" spans="1:9" s="328" customFormat="1" ht="9" customHeight="1">
      <c r="A10" s="354"/>
      <c r="B10" s="337"/>
      <c r="C10" s="337"/>
      <c r="D10" s="337"/>
      <c r="E10" s="332"/>
    </row>
    <row r="11" spans="1:9" s="342" customFormat="1" ht="12" customHeight="1">
      <c r="A11" s="336" t="s">
        <v>1874</v>
      </c>
      <c r="B11" s="349">
        <v>1953</v>
      </c>
      <c r="C11" s="349">
        <v>18</v>
      </c>
      <c r="D11" s="349">
        <v>2</v>
      </c>
      <c r="E11" s="332">
        <f t="shared" ref="E11:E17" si="0">SUM(B11:D11)</f>
        <v>1973</v>
      </c>
      <c r="F11" s="344"/>
      <c r="G11" s="346"/>
      <c r="H11" s="346"/>
      <c r="I11" s="346"/>
    </row>
    <row r="12" spans="1:9" s="342" customFormat="1" ht="12" customHeight="1">
      <c r="A12" s="336" t="s">
        <v>1875</v>
      </c>
      <c r="B12" s="349">
        <v>222</v>
      </c>
      <c r="C12" s="349">
        <v>1</v>
      </c>
      <c r="D12" s="349">
        <v>0</v>
      </c>
      <c r="E12" s="332">
        <f t="shared" si="0"/>
        <v>223</v>
      </c>
      <c r="F12" s="344"/>
      <c r="G12" s="346"/>
      <c r="H12" s="346"/>
      <c r="I12" s="346"/>
    </row>
    <row r="13" spans="1:9" s="342" customFormat="1" ht="12" customHeight="1">
      <c r="A13" s="336" t="s">
        <v>1876</v>
      </c>
      <c r="B13" s="349">
        <v>123</v>
      </c>
      <c r="C13" s="349">
        <v>2</v>
      </c>
      <c r="D13" s="349">
        <v>0</v>
      </c>
      <c r="E13" s="332">
        <f t="shared" si="0"/>
        <v>125</v>
      </c>
      <c r="F13" s="344"/>
      <c r="G13" s="346"/>
      <c r="H13" s="346"/>
      <c r="I13" s="346"/>
    </row>
    <row r="14" spans="1:9" s="342" customFormat="1" ht="12" customHeight="1">
      <c r="A14" s="336" t="s">
        <v>1877</v>
      </c>
      <c r="B14" s="349">
        <v>359</v>
      </c>
      <c r="C14" s="349">
        <v>4</v>
      </c>
      <c r="D14" s="349">
        <v>0</v>
      </c>
      <c r="E14" s="332">
        <f t="shared" si="0"/>
        <v>363</v>
      </c>
      <c r="F14" s="344"/>
      <c r="G14" s="346"/>
      <c r="H14" s="346"/>
      <c r="I14" s="346"/>
    </row>
    <row r="15" spans="1:9" s="342" customFormat="1" ht="12" customHeight="1">
      <c r="A15" s="336" t="s">
        <v>1878</v>
      </c>
      <c r="B15" s="349">
        <v>80</v>
      </c>
      <c r="C15" s="349">
        <v>0</v>
      </c>
      <c r="D15" s="349">
        <v>0</v>
      </c>
      <c r="E15" s="332">
        <f t="shared" si="0"/>
        <v>80</v>
      </c>
      <c r="F15" s="344"/>
      <c r="G15" s="346"/>
      <c r="H15" s="346"/>
      <c r="I15" s="346"/>
    </row>
    <row r="16" spans="1:9" s="342" customFormat="1" ht="12" customHeight="1">
      <c r="A16" s="336" t="s">
        <v>1551</v>
      </c>
      <c r="B16" s="349">
        <v>152</v>
      </c>
      <c r="C16" s="349">
        <v>5</v>
      </c>
      <c r="D16" s="349">
        <v>1</v>
      </c>
      <c r="E16" s="332">
        <f t="shared" si="0"/>
        <v>158</v>
      </c>
      <c r="F16" s="344"/>
      <c r="G16" s="346"/>
      <c r="H16" s="346"/>
      <c r="I16" s="346"/>
    </row>
    <row r="17" spans="1:9" s="342" customFormat="1" ht="12" customHeight="1">
      <c r="A17" s="336" t="s">
        <v>1918</v>
      </c>
      <c r="B17" s="349">
        <v>1</v>
      </c>
      <c r="C17" s="349">
        <v>0</v>
      </c>
      <c r="D17" s="349">
        <v>0</v>
      </c>
      <c r="E17" s="332">
        <f t="shared" si="0"/>
        <v>1</v>
      </c>
      <c r="F17" s="344"/>
      <c r="G17" s="346"/>
      <c r="H17" s="346"/>
      <c r="I17" s="346"/>
    </row>
    <row r="18" spans="1:9" s="342" customFormat="1" ht="12" customHeight="1">
      <c r="A18" s="336"/>
      <c r="B18" s="349"/>
      <c r="C18" s="349"/>
      <c r="D18" s="349"/>
      <c r="E18" s="348"/>
      <c r="F18" s="344"/>
      <c r="G18" s="346"/>
      <c r="H18" s="346"/>
      <c r="I18" s="346"/>
    </row>
    <row r="19" spans="1:9" s="342" customFormat="1" ht="23.25" customHeight="1">
      <c r="A19" s="450" t="s">
        <v>19</v>
      </c>
      <c r="B19" s="450">
        <v>0</v>
      </c>
      <c r="C19" s="450">
        <v>0</v>
      </c>
      <c r="D19" s="450"/>
      <c r="E19" s="450"/>
      <c r="F19" s="344"/>
      <c r="G19" s="346"/>
      <c r="H19" s="346"/>
      <c r="I19" s="346"/>
    </row>
    <row r="20" spans="1:9" s="342" customFormat="1" ht="12" customHeight="1">
      <c r="A20" s="336"/>
      <c r="B20" s="349"/>
      <c r="C20" s="349"/>
      <c r="D20" s="349"/>
      <c r="E20" s="347"/>
      <c r="F20" s="344"/>
      <c r="G20" s="346"/>
      <c r="H20" s="346"/>
      <c r="I20" s="346"/>
    </row>
    <row r="21" spans="1:9" s="342" customFormat="1" ht="12" customHeight="1">
      <c r="A21" s="336"/>
      <c r="B21" s="349"/>
      <c r="C21" s="349"/>
      <c r="D21" s="349"/>
      <c r="E21" s="348"/>
      <c r="F21" s="344"/>
      <c r="G21" s="346"/>
      <c r="H21" s="346"/>
      <c r="I21" s="346"/>
    </row>
    <row r="22" spans="1:9" s="342" customFormat="1" ht="12" customHeight="1">
      <c r="A22" s="336"/>
      <c r="B22" s="349"/>
      <c r="C22" s="349"/>
      <c r="D22" s="349"/>
      <c r="E22" s="348"/>
      <c r="F22" s="344"/>
      <c r="G22" s="346"/>
      <c r="H22" s="346"/>
      <c r="I22" s="346"/>
    </row>
    <row r="23" spans="1:9" s="341" customFormat="1" ht="12" customHeight="1">
      <c r="A23" s="372"/>
      <c r="B23" s="349"/>
      <c r="C23" s="349"/>
      <c r="D23" s="349"/>
      <c r="E23" s="348"/>
      <c r="F23" s="340"/>
      <c r="G23" s="346"/>
      <c r="H23" s="346"/>
      <c r="I23" s="346"/>
    </row>
    <row r="24" spans="1:9" s="341" customFormat="1" ht="12" customHeight="1">
      <c r="A24" s="372"/>
      <c r="B24" s="349"/>
      <c r="C24" s="349"/>
      <c r="D24" s="349"/>
      <c r="E24" s="348"/>
      <c r="F24" s="344"/>
      <c r="G24" s="346"/>
      <c r="H24" s="346"/>
      <c r="I24" s="346"/>
    </row>
    <row r="25" spans="1:9" s="341" customFormat="1" ht="12" customHeight="1">
      <c r="A25" s="372"/>
      <c r="B25" s="349"/>
      <c r="C25" s="349"/>
      <c r="D25" s="349"/>
      <c r="E25" s="348"/>
      <c r="F25" s="344"/>
      <c r="G25" s="346"/>
      <c r="H25" s="346"/>
      <c r="I25" s="346"/>
    </row>
    <row r="26" spans="1:9" s="341" customFormat="1" ht="12" customHeight="1">
      <c r="A26" s="372"/>
      <c r="B26" s="349"/>
      <c r="C26" s="349"/>
      <c r="D26" s="349"/>
      <c r="E26" s="348"/>
      <c r="F26" s="344"/>
      <c r="G26" s="346"/>
      <c r="H26" s="346"/>
      <c r="I26" s="346"/>
    </row>
    <row r="27" spans="1:9" s="341" customFormat="1" ht="12" customHeight="1">
      <c r="A27" s="372"/>
      <c r="B27" s="349"/>
      <c r="C27" s="349"/>
      <c r="D27" s="349"/>
      <c r="E27" s="348"/>
      <c r="F27" s="344"/>
      <c r="G27" s="346"/>
      <c r="H27" s="346"/>
      <c r="I27" s="346"/>
    </row>
    <row r="28" spans="1:9" s="341" customFormat="1" ht="12" customHeight="1">
      <c r="A28" s="372"/>
      <c r="B28" s="349"/>
      <c r="C28" s="349"/>
      <c r="D28" s="349"/>
      <c r="E28" s="349"/>
      <c r="F28" s="344"/>
      <c r="G28" s="346"/>
      <c r="H28" s="346"/>
      <c r="I28" s="346"/>
    </row>
    <row r="29" spans="1:9" s="341" customFormat="1" ht="12" customHeight="1">
      <c r="A29" s="373"/>
      <c r="B29" s="349"/>
      <c r="C29" s="349"/>
      <c r="D29" s="349"/>
      <c r="E29" s="347"/>
      <c r="F29" s="344"/>
      <c r="G29" s="346"/>
      <c r="H29" s="346"/>
      <c r="I29" s="346"/>
    </row>
    <row r="30" spans="1:9" s="341" customFormat="1" ht="12" customHeight="1">
      <c r="A30" s="374"/>
      <c r="B30" s="349"/>
      <c r="C30" s="349"/>
      <c r="D30" s="349"/>
      <c r="E30" s="348"/>
      <c r="F30" s="344"/>
      <c r="G30" s="346"/>
      <c r="H30" s="346"/>
      <c r="I30" s="346"/>
    </row>
    <row r="31" spans="1:9" s="341" customFormat="1" ht="12" customHeight="1">
      <c r="A31" s="336"/>
      <c r="B31" s="349"/>
      <c r="C31" s="349"/>
      <c r="D31" s="349"/>
      <c r="E31" s="348"/>
      <c r="F31" s="344"/>
      <c r="G31" s="346"/>
      <c r="H31" s="346"/>
      <c r="I31" s="346"/>
    </row>
    <row r="32" spans="1:9" s="341" customFormat="1" ht="12" customHeight="1">
      <c r="A32" s="336"/>
      <c r="B32" s="349"/>
      <c r="C32" s="349"/>
      <c r="D32" s="349"/>
      <c r="E32" s="348"/>
      <c r="F32" s="340"/>
      <c r="G32" s="346"/>
      <c r="H32" s="346"/>
      <c r="I32" s="346"/>
    </row>
    <row r="33" spans="1:9" s="341" customFormat="1" ht="12" customHeight="1">
      <c r="A33" s="336"/>
      <c r="B33" s="349"/>
      <c r="C33" s="349"/>
      <c r="D33" s="349"/>
      <c r="E33" s="348"/>
      <c r="F33" s="344"/>
      <c r="G33" s="346"/>
      <c r="H33" s="346"/>
      <c r="I33" s="346"/>
    </row>
    <row r="34" spans="1:9" s="341" customFormat="1" ht="12" customHeight="1">
      <c r="A34" s="336"/>
      <c r="B34" s="349"/>
      <c r="C34" s="349"/>
      <c r="D34" s="349"/>
      <c r="E34" s="348"/>
      <c r="F34" s="344"/>
      <c r="G34" s="346"/>
      <c r="H34" s="346"/>
      <c r="I34" s="346"/>
    </row>
    <row r="35" spans="1:9" s="341" customFormat="1" ht="12" customHeight="1">
      <c r="A35" s="356"/>
      <c r="B35" s="349"/>
      <c r="C35" s="349"/>
      <c r="D35" s="349"/>
      <c r="E35" s="348"/>
      <c r="F35" s="344"/>
      <c r="G35" s="346"/>
      <c r="H35" s="346"/>
      <c r="I35" s="346"/>
    </row>
    <row r="36" spans="1:9" s="341" customFormat="1" ht="12" customHeight="1">
      <c r="A36" s="336"/>
      <c r="B36" s="349"/>
      <c r="C36" s="349"/>
      <c r="D36" s="349"/>
      <c r="E36" s="348"/>
      <c r="F36" s="344"/>
      <c r="G36" s="346"/>
      <c r="H36" s="346"/>
      <c r="I36" s="346"/>
    </row>
    <row r="37" spans="1:9" s="341" customFormat="1" ht="12" customHeight="1">
      <c r="A37" s="336"/>
      <c r="B37" s="349"/>
      <c r="C37" s="349"/>
      <c r="D37" s="349"/>
      <c r="E37" s="349"/>
      <c r="F37" s="344"/>
      <c r="G37" s="346"/>
      <c r="H37" s="346"/>
      <c r="I37" s="346"/>
    </row>
    <row r="38" spans="1:9" s="341" customFormat="1" ht="12" customHeight="1">
      <c r="A38" s="336"/>
      <c r="B38" s="349"/>
      <c r="C38" s="349"/>
      <c r="D38" s="349"/>
      <c r="E38" s="347"/>
      <c r="F38" s="344"/>
      <c r="G38" s="346"/>
      <c r="H38" s="346"/>
      <c r="I38" s="346"/>
    </row>
    <row r="39" spans="1:9" s="341" customFormat="1" ht="12" customHeight="1">
      <c r="A39" s="336"/>
      <c r="B39" s="349"/>
      <c r="C39" s="349"/>
      <c r="D39" s="349"/>
      <c r="E39" s="348"/>
      <c r="F39" s="340"/>
      <c r="G39" s="346"/>
      <c r="H39" s="346"/>
      <c r="I39" s="346"/>
    </row>
    <row r="40" spans="1:9" s="341" customFormat="1" ht="12" customHeight="1">
      <c r="A40" s="336"/>
      <c r="B40" s="349"/>
      <c r="C40" s="349"/>
      <c r="D40" s="349"/>
      <c r="E40" s="348"/>
      <c r="F40" s="344"/>
      <c r="G40" s="346"/>
      <c r="H40" s="346"/>
      <c r="I40" s="346"/>
    </row>
    <row r="41" spans="1:9" s="341" customFormat="1" ht="9" customHeight="1">
      <c r="A41" s="375"/>
      <c r="B41" s="83"/>
      <c r="C41" s="83"/>
      <c r="D41" s="83"/>
      <c r="E41" s="348"/>
      <c r="F41" s="340"/>
      <c r="G41" s="346"/>
      <c r="H41" s="346"/>
      <c r="I41" s="346"/>
    </row>
    <row r="42" spans="1:9" s="341" customFormat="1" ht="12.75" customHeight="1">
      <c r="A42" s="452"/>
      <c r="B42" s="452"/>
      <c r="C42" s="452"/>
      <c r="D42" s="452"/>
      <c r="E42" s="452"/>
    </row>
    <row r="43" spans="1:9" s="341" customFormat="1" ht="12" customHeight="1">
      <c r="A43" s="451"/>
      <c r="B43" s="451"/>
      <c r="C43" s="451"/>
      <c r="D43" s="451"/>
      <c r="E43" s="451"/>
    </row>
    <row r="44" spans="1:9" s="341" customFormat="1" ht="15" customHeight="1">
      <c r="E44" s="349"/>
    </row>
    <row r="45" spans="1:9" s="341" customFormat="1" ht="15" customHeight="1">
      <c r="E45" s="347"/>
    </row>
    <row r="46" spans="1:9" s="341" customFormat="1" ht="15" customHeight="1">
      <c r="E46" s="348"/>
    </row>
    <row r="47" spans="1:9" s="341" customFormat="1" ht="15" customHeight="1">
      <c r="E47" s="348"/>
    </row>
    <row r="48" spans="1:9" s="341" customFormat="1" ht="15" customHeight="1">
      <c r="E48" s="350"/>
    </row>
    <row r="49" spans="5:5" s="341" customFormat="1" ht="15" customHeight="1">
      <c r="E49" s="351"/>
    </row>
    <row r="50" spans="5:5" s="341" customFormat="1" ht="15" customHeight="1">
      <c r="E50" s="346"/>
    </row>
    <row r="51" spans="5:5" s="341" customFormat="1" ht="15" customHeight="1"/>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s="341" customFormat="1" ht="15" customHeight="1">
      <c r="E78" s="346"/>
    </row>
    <row r="79" spans="5:5" s="341" customFormat="1" ht="15" customHeight="1">
      <c r="E79" s="346"/>
    </row>
    <row r="80" spans="5:5" s="341" customFormat="1" ht="15" customHeight="1">
      <c r="E80" s="346"/>
    </row>
    <row r="81" spans="5:5" s="341" customFormat="1" ht="15" customHeight="1">
      <c r="E81" s="346"/>
    </row>
    <row r="82" spans="5:5" s="341" customFormat="1" ht="15" customHeight="1">
      <c r="E82" s="346"/>
    </row>
    <row r="83" spans="5:5" s="341" customFormat="1" ht="15" customHeight="1">
      <c r="E83" s="346"/>
    </row>
    <row r="84" spans="5:5" s="341" customFormat="1" ht="15" customHeight="1">
      <c r="E84" s="346"/>
    </row>
    <row r="85" spans="5:5" s="341" customFormat="1" ht="15" customHeight="1">
      <c r="E85" s="346"/>
    </row>
    <row r="86" spans="5:5" s="341" customFormat="1" ht="15" customHeight="1">
      <c r="E86" s="346"/>
    </row>
    <row r="87" spans="5:5" s="341" customFormat="1" ht="15" customHeight="1">
      <c r="E87" s="346"/>
    </row>
    <row r="88" spans="5:5" s="341" customFormat="1" ht="15" customHeight="1">
      <c r="E88" s="346"/>
    </row>
    <row r="89" spans="5:5" s="341" customFormat="1" ht="15" customHeight="1">
      <c r="E89" s="346"/>
    </row>
    <row r="90" spans="5:5" s="341" customFormat="1" ht="15" customHeight="1">
      <c r="E90" s="346"/>
    </row>
    <row r="91" spans="5:5" s="341" customFormat="1" ht="15" customHeight="1">
      <c r="E91" s="346"/>
    </row>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sheetData>
  <mergeCells count="7">
    <mergeCell ref="A43:E43"/>
    <mergeCell ref="A1:C1"/>
    <mergeCell ref="A6:B6"/>
    <mergeCell ref="A7:A8"/>
    <mergeCell ref="B7:D7"/>
    <mergeCell ref="A19:E19"/>
    <mergeCell ref="A42:E42"/>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3"/>
  <sheetViews>
    <sheetView workbookViewId="0">
      <selection activeCell="D14" sqref="D14"/>
    </sheetView>
  </sheetViews>
  <sheetFormatPr baseColWidth="10" defaultColWidth="11.42578125" defaultRowHeight="12.75"/>
  <cols>
    <col min="1" max="1" width="33" style="346" customWidth="1"/>
    <col min="2" max="2" width="10.710937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1458</v>
      </c>
      <c r="B3" s="319"/>
      <c r="C3" s="319"/>
      <c r="D3" s="319"/>
      <c r="E3" s="319"/>
    </row>
    <row r="4" spans="1:9" s="320" customFormat="1" ht="15" customHeight="1">
      <c r="A4" s="321" t="s">
        <v>1457</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32">
        <f>SUM(B11:B17)</f>
        <v>272</v>
      </c>
      <c r="C9" s="332">
        <f>SUM(C11:C17)</f>
        <v>6</v>
      </c>
      <c r="D9" s="335">
        <f>SUM(D11:D17)</f>
        <v>0</v>
      </c>
      <c r="E9" s="332">
        <f>SUM(E11:E17)</f>
        <v>278</v>
      </c>
      <c r="F9" s="334"/>
    </row>
    <row r="10" spans="1:9" s="328" customFormat="1" ht="9" customHeight="1">
      <c r="A10" s="354"/>
      <c r="B10" s="337"/>
      <c r="C10" s="337"/>
      <c r="D10" s="337"/>
      <c r="E10" s="332"/>
    </row>
    <row r="11" spans="1:9" s="342" customFormat="1" ht="12" customHeight="1">
      <c r="A11" s="336" t="s">
        <v>1874</v>
      </c>
      <c r="B11" s="349">
        <v>163</v>
      </c>
      <c r="C11" s="349">
        <v>3</v>
      </c>
      <c r="D11" s="349">
        <v>0</v>
      </c>
      <c r="E11" s="332">
        <f t="shared" ref="E11:E17" si="0">SUM(B11:D11)</f>
        <v>166</v>
      </c>
      <c r="F11" s="340"/>
      <c r="G11" s="346"/>
      <c r="H11" s="346"/>
      <c r="I11" s="346"/>
    </row>
    <row r="12" spans="1:9" s="342" customFormat="1" ht="12" customHeight="1">
      <c r="A12" s="336" t="s">
        <v>1875</v>
      </c>
      <c r="B12" s="349">
        <v>28</v>
      </c>
      <c r="C12" s="349">
        <v>2</v>
      </c>
      <c r="D12" s="349">
        <v>0</v>
      </c>
      <c r="E12" s="332">
        <f t="shared" si="0"/>
        <v>30</v>
      </c>
      <c r="F12" s="376"/>
      <c r="G12" s="346"/>
      <c r="H12" s="346"/>
      <c r="I12" s="346"/>
    </row>
    <row r="13" spans="1:9" s="342" customFormat="1" ht="12" customHeight="1">
      <c r="A13" s="336" t="s">
        <v>1876</v>
      </c>
      <c r="B13" s="349">
        <v>10</v>
      </c>
      <c r="C13" s="349">
        <v>0</v>
      </c>
      <c r="D13" s="349">
        <v>0</v>
      </c>
      <c r="E13" s="332">
        <f t="shared" si="0"/>
        <v>10</v>
      </c>
      <c r="F13" s="340"/>
      <c r="G13" s="346"/>
      <c r="H13" s="346"/>
      <c r="I13" s="346"/>
    </row>
    <row r="14" spans="1:9" s="342" customFormat="1" ht="12" customHeight="1">
      <c r="A14" s="336" t="s">
        <v>1877</v>
      </c>
      <c r="B14" s="349">
        <v>52</v>
      </c>
      <c r="C14" s="349">
        <v>1</v>
      </c>
      <c r="D14" s="349">
        <v>0</v>
      </c>
      <c r="E14" s="332">
        <f t="shared" si="0"/>
        <v>53</v>
      </c>
      <c r="F14" s="340"/>
      <c r="G14" s="346"/>
      <c r="H14" s="346"/>
      <c r="I14" s="346"/>
    </row>
    <row r="15" spans="1:9" s="342" customFormat="1" ht="12" customHeight="1">
      <c r="A15" s="336" t="s">
        <v>1878</v>
      </c>
      <c r="B15" s="349">
        <v>13</v>
      </c>
      <c r="C15" s="349">
        <v>0</v>
      </c>
      <c r="D15" s="349">
        <v>0</v>
      </c>
      <c r="E15" s="332">
        <f t="shared" si="0"/>
        <v>13</v>
      </c>
      <c r="F15" s="340"/>
      <c r="G15" s="346"/>
      <c r="H15" s="346"/>
      <c r="I15" s="346"/>
    </row>
    <row r="16" spans="1:9" s="342" customFormat="1" ht="12" customHeight="1">
      <c r="A16" s="336" t="s">
        <v>1551</v>
      </c>
      <c r="B16" s="349">
        <v>5</v>
      </c>
      <c r="C16" s="349">
        <v>0</v>
      </c>
      <c r="D16" s="349">
        <v>0</v>
      </c>
      <c r="E16" s="332">
        <f t="shared" si="0"/>
        <v>5</v>
      </c>
      <c r="F16" s="340"/>
      <c r="G16" s="346"/>
      <c r="H16" s="346"/>
      <c r="I16" s="346"/>
    </row>
    <row r="17" spans="1:9" s="342" customFormat="1" ht="12" customHeight="1">
      <c r="A17" s="336" t="s">
        <v>1918</v>
      </c>
      <c r="B17" s="349">
        <v>1</v>
      </c>
      <c r="C17" s="349">
        <v>0</v>
      </c>
      <c r="D17" s="349">
        <v>0</v>
      </c>
      <c r="E17" s="332">
        <f t="shared" si="0"/>
        <v>1</v>
      </c>
      <c r="F17" s="340"/>
      <c r="G17" s="346"/>
      <c r="H17" s="346"/>
      <c r="I17" s="346"/>
    </row>
    <row r="18" spans="1:9" s="342" customFormat="1" ht="12" customHeight="1">
      <c r="A18" s="336"/>
      <c r="B18" s="349"/>
      <c r="C18" s="349"/>
      <c r="D18" s="349"/>
      <c r="E18" s="348"/>
      <c r="F18" s="344"/>
      <c r="G18" s="346"/>
      <c r="H18" s="346"/>
      <c r="I18" s="346"/>
    </row>
    <row r="19" spans="1:9" s="341" customFormat="1" ht="28.5" customHeight="1">
      <c r="A19" s="450" t="s">
        <v>19</v>
      </c>
      <c r="B19" s="450">
        <v>0</v>
      </c>
      <c r="C19" s="450">
        <v>0</v>
      </c>
      <c r="D19" s="450"/>
      <c r="E19" s="450"/>
      <c r="F19" s="340"/>
      <c r="G19" s="346"/>
      <c r="H19" s="346"/>
      <c r="I19" s="346"/>
    </row>
    <row r="20" spans="1:9" s="341" customFormat="1" ht="12" customHeight="1">
      <c r="A20" s="336"/>
      <c r="B20" s="349"/>
      <c r="C20" s="349"/>
      <c r="D20" s="349"/>
      <c r="E20" s="348"/>
      <c r="F20" s="344"/>
      <c r="G20" s="346"/>
      <c r="H20" s="346"/>
      <c r="I20" s="346"/>
    </row>
    <row r="21" spans="1:9" s="341" customFormat="1" ht="12" customHeight="1">
      <c r="A21" s="372"/>
      <c r="B21" s="349"/>
      <c r="C21" s="349"/>
      <c r="D21" s="349"/>
      <c r="E21" s="348"/>
      <c r="F21" s="344"/>
      <c r="G21" s="346"/>
      <c r="H21" s="346"/>
      <c r="I21" s="346"/>
    </row>
    <row r="22" spans="1:9" s="341" customFormat="1" ht="12" customHeight="1">
      <c r="A22" s="372"/>
      <c r="B22" s="349"/>
      <c r="C22" s="349"/>
      <c r="D22" s="349"/>
      <c r="E22" s="348"/>
      <c r="F22" s="344"/>
      <c r="G22" s="346"/>
      <c r="H22" s="346"/>
      <c r="I22" s="346"/>
    </row>
    <row r="23" spans="1:9" s="341" customFormat="1" ht="12" customHeight="1">
      <c r="A23" s="372"/>
      <c r="B23" s="349"/>
      <c r="C23" s="349"/>
      <c r="D23" s="349"/>
      <c r="E23" s="348"/>
      <c r="F23" s="344"/>
      <c r="G23" s="346"/>
      <c r="H23" s="346"/>
      <c r="I23" s="346"/>
    </row>
    <row r="24" spans="1:9" s="341" customFormat="1" ht="12" customHeight="1">
      <c r="A24" s="372"/>
      <c r="B24" s="349"/>
      <c r="C24" s="349"/>
      <c r="D24" s="349"/>
      <c r="E24" s="349"/>
      <c r="F24" s="344"/>
      <c r="G24" s="346"/>
      <c r="H24" s="346"/>
      <c r="I24" s="346"/>
    </row>
    <row r="25" spans="1:9" s="341" customFormat="1" ht="12" customHeight="1">
      <c r="A25" s="372"/>
      <c r="B25" s="349"/>
      <c r="C25" s="349"/>
      <c r="D25" s="349"/>
      <c r="E25" s="347"/>
      <c r="F25" s="344"/>
      <c r="G25" s="346"/>
      <c r="H25" s="346"/>
      <c r="I25" s="346"/>
    </row>
    <row r="26" spans="1:9" s="341" customFormat="1" ht="12" customHeight="1">
      <c r="A26" s="372"/>
      <c r="B26" s="349"/>
      <c r="C26" s="349"/>
      <c r="D26" s="349"/>
      <c r="E26" s="348"/>
      <c r="F26" s="344"/>
      <c r="G26" s="346"/>
      <c r="H26" s="346"/>
      <c r="I26" s="346"/>
    </row>
    <row r="27" spans="1:9" s="341" customFormat="1" ht="12" customHeight="1">
      <c r="A27" s="373"/>
      <c r="B27" s="349"/>
      <c r="C27" s="349"/>
      <c r="D27" s="349"/>
      <c r="E27" s="348"/>
      <c r="F27" s="344"/>
      <c r="G27" s="346"/>
      <c r="H27" s="346"/>
      <c r="I27" s="346"/>
    </row>
    <row r="28" spans="1:9" s="341" customFormat="1" ht="12" customHeight="1">
      <c r="A28" s="374"/>
      <c r="B28" s="349"/>
      <c r="C28" s="349"/>
      <c r="D28" s="349"/>
      <c r="E28" s="348"/>
      <c r="F28" s="340"/>
      <c r="G28" s="346"/>
      <c r="H28" s="346"/>
      <c r="I28" s="346"/>
    </row>
    <row r="29" spans="1:9" s="341" customFormat="1" ht="12" customHeight="1">
      <c r="A29" s="336"/>
      <c r="B29" s="349"/>
      <c r="C29" s="349"/>
      <c r="D29" s="349"/>
      <c r="E29" s="348"/>
      <c r="F29" s="344"/>
      <c r="G29" s="346"/>
      <c r="H29" s="346"/>
      <c r="I29" s="346"/>
    </row>
    <row r="30" spans="1:9" s="341" customFormat="1" ht="12" customHeight="1">
      <c r="A30" s="336"/>
      <c r="B30" s="349"/>
      <c r="C30" s="349"/>
      <c r="D30" s="349"/>
      <c r="E30" s="348"/>
      <c r="F30" s="344"/>
      <c r="G30" s="346"/>
      <c r="H30" s="346"/>
      <c r="I30" s="346"/>
    </row>
    <row r="31" spans="1:9" s="341" customFormat="1" ht="12" customHeight="1">
      <c r="A31" s="356"/>
      <c r="B31" s="349"/>
      <c r="C31" s="349"/>
      <c r="D31" s="349"/>
      <c r="E31" s="348"/>
      <c r="F31" s="344"/>
      <c r="G31" s="346"/>
      <c r="H31" s="346"/>
      <c r="I31" s="346"/>
    </row>
    <row r="32" spans="1:9" s="341" customFormat="1" ht="12" customHeight="1">
      <c r="A32" s="336"/>
      <c r="B32" s="349"/>
      <c r="C32" s="349"/>
      <c r="D32" s="349"/>
      <c r="E32" s="348"/>
      <c r="F32" s="344"/>
      <c r="G32" s="346"/>
      <c r="H32" s="346"/>
      <c r="I32" s="346"/>
    </row>
    <row r="33" spans="1:9" s="341" customFormat="1" ht="12" customHeight="1">
      <c r="A33" s="336"/>
      <c r="B33" s="349"/>
      <c r="C33" s="349"/>
      <c r="D33" s="349"/>
      <c r="E33" s="349"/>
      <c r="F33" s="344"/>
      <c r="G33" s="346"/>
      <c r="H33" s="346"/>
      <c r="I33" s="346"/>
    </row>
    <row r="34" spans="1:9" s="341" customFormat="1" ht="12" customHeight="1">
      <c r="A34" s="336"/>
      <c r="B34" s="349"/>
      <c r="C34" s="349"/>
      <c r="D34" s="349"/>
      <c r="E34" s="347"/>
      <c r="F34" s="344"/>
      <c r="G34" s="346"/>
      <c r="H34" s="346"/>
      <c r="I34" s="346"/>
    </row>
    <row r="35" spans="1:9" s="341" customFormat="1" ht="12" customHeight="1">
      <c r="A35" s="336"/>
      <c r="B35" s="349"/>
      <c r="C35" s="349"/>
      <c r="D35" s="349"/>
      <c r="E35" s="348"/>
      <c r="F35" s="340"/>
      <c r="G35" s="346"/>
      <c r="H35" s="346"/>
      <c r="I35" s="346"/>
    </row>
    <row r="36" spans="1:9" s="341" customFormat="1" ht="12" customHeight="1">
      <c r="A36" s="336"/>
      <c r="B36" s="349"/>
      <c r="C36" s="349"/>
      <c r="D36" s="349"/>
      <c r="E36" s="348"/>
      <c r="F36" s="344"/>
      <c r="G36" s="346"/>
      <c r="H36" s="346"/>
      <c r="I36" s="346"/>
    </row>
    <row r="37" spans="1:9" s="341" customFormat="1" ht="9" customHeight="1">
      <c r="A37" s="375"/>
      <c r="B37" s="83"/>
      <c r="C37" s="83"/>
      <c r="D37" s="83"/>
      <c r="E37" s="348"/>
      <c r="F37" s="340"/>
      <c r="G37" s="346"/>
      <c r="H37" s="346"/>
      <c r="I37" s="346"/>
    </row>
    <row r="38" spans="1:9" s="341" customFormat="1" ht="12.75" customHeight="1">
      <c r="A38" s="452"/>
      <c r="B38" s="454"/>
      <c r="C38" s="454"/>
      <c r="D38" s="454"/>
      <c r="E38" s="454"/>
    </row>
    <row r="39" spans="1:9" s="341" customFormat="1" ht="12" customHeight="1">
      <c r="A39" s="451"/>
      <c r="B39" s="453"/>
      <c r="C39" s="453"/>
      <c r="D39" s="453"/>
      <c r="E39" s="453"/>
    </row>
    <row r="40" spans="1:9" s="341" customFormat="1" ht="15" customHeight="1">
      <c r="E40" s="349"/>
    </row>
    <row r="41" spans="1:9" s="341" customFormat="1" ht="15" customHeight="1">
      <c r="E41" s="347"/>
    </row>
    <row r="42" spans="1:9" s="341" customFormat="1" ht="15" customHeight="1">
      <c r="E42" s="348"/>
    </row>
    <row r="43" spans="1:9" s="341" customFormat="1" ht="15" customHeight="1">
      <c r="E43" s="348"/>
    </row>
    <row r="44" spans="1:9" s="341" customFormat="1" ht="15" customHeight="1">
      <c r="E44" s="350"/>
    </row>
    <row r="45" spans="1:9" s="341" customFormat="1" ht="15" customHeight="1">
      <c r="E45" s="351"/>
    </row>
    <row r="46" spans="1:9" s="341" customFormat="1" ht="15" customHeight="1">
      <c r="E46" s="346"/>
    </row>
    <row r="47" spans="1:9" s="341" customFormat="1" ht="15" customHeight="1"/>
    <row r="48" spans="1:9" s="341" customFormat="1" ht="15" customHeight="1">
      <c r="E48" s="346"/>
    </row>
    <row r="49" spans="5:5" s="341" customFormat="1" ht="15" customHeight="1">
      <c r="E49" s="346"/>
    </row>
    <row r="50" spans="5:5" s="341" customFormat="1" ht="15" customHeight="1">
      <c r="E50" s="346"/>
    </row>
    <row r="51" spans="5:5" s="341" customFormat="1" ht="15" customHeight="1">
      <c r="E51" s="346"/>
    </row>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s="341" customFormat="1" ht="15" customHeight="1">
      <c r="E78" s="346"/>
    </row>
    <row r="79" spans="5:5" s="341" customFormat="1" ht="15" customHeight="1">
      <c r="E79" s="346"/>
    </row>
    <row r="80" spans="5:5" s="341" customFormat="1" ht="15" customHeight="1">
      <c r="E80" s="346"/>
    </row>
    <row r="81" spans="5:5" s="341" customFormat="1" ht="15" customHeight="1">
      <c r="E81" s="346"/>
    </row>
    <row r="82" spans="5:5" s="341" customFormat="1" ht="15" customHeight="1">
      <c r="E82" s="346"/>
    </row>
    <row r="83" spans="5:5" s="341" customFormat="1" ht="15" customHeight="1">
      <c r="E83" s="346"/>
    </row>
    <row r="84" spans="5:5" s="341" customFormat="1" ht="15" customHeight="1">
      <c r="E84" s="346"/>
    </row>
    <row r="85" spans="5:5" s="341" customFormat="1" ht="15" customHeight="1">
      <c r="E85" s="346"/>
    </row>
    <row r="86" spans="5:5" s="341" customFormat="1" ht="15" customHeight="1">
      <c r="E86" s="346"/>
    </row>
    <row r="87" spans="5:5" s="341" customFormat="1" ht="15" customHeight="1">
      <c r="E87" s="346"/>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7">
    <mergeCell ref="A39:E39"/>
    <mergeCell ref="A1:C1"/>
    <mergeCell ref="A6:B6"/>
    <mergeCell ref="A7:A8"/>
    <mergeCell ref="B7:D7"/>
    <mergeCell ref="A19:E19"/>
    <mergeCell ref="A38:E38"/>
  </mergeCells>
  <hyperlinks>
    <hyperlink ref="F1" location="Índice!A1" display="Volver al índic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3"/>
  <sheetViews>
    <sheetView workbookViewId="0">
      <selection activeCell="A18" sqref="A18:XFD18"/>
    </sheetView>
  </sheetViews>
  <sheetFormatPr baseColWidth="10" defaultColWidth="11.42578125" defaultRowHeight="12.75"/>
  <cols>
    <col min="1" max="1" width="26.140625" style="346" customWidth="1"/>
    <col min="2" max="2" width="10.7109375" style="346" customWidth="1"/>
    <col min="3" max="5" width="9.7109375" style="346" customWidth="1"/>
    <col min="6" max="6" width="15" style="346" customWidth="1"/>
    <col min="7" max="16384" width="11.42578125" style="346"/>
  </cols>
  <sheetData>
    <row r="1" spans="1:11" s="317" customFormat="1" ht="15.75" customHeight="1">
      <c r="A1" s="443" t="s">
        <v>32</v>
      </c>
      <c r="B1" s="444"/>
      <c r="C1" s="444"/>
      <c r="D1" s="315"/>
      <c r="E1" s="316"/>
      <c r="F1" s="308" t="s">
        <v>99</v>
      </c>
    </row>
    <row r="2" spans="1:11" s="317" customFormat="1" ht="5.25" customHeight="1">
      <c r="A2" s="318"/>
      <c r="B2" s="318"/>
      <c r="C2" s="318"/>
      <c r="D2" s="318"/>
      <c r="E2" s="318"/>
    </row>
    <row r="3" spans="1:11" s="320" customFormat="1" ht="15" customHeight="1">
      <c r="A3" s="319" t="s">
        <v>1500</v>
      </c>
      <c r="B3" s="319"/>
      <c r="C3" s="319"/>
      <c r="D3" s="319"/>
      <c r="E3" s="319"/>
    </row>
    <row r="4" spans="1:11" s="320" customFormat="1" ht="15" customHeight="1">
      <c r="A4" s="321" t="s">
        <v>1498</v>
      </c>
      <c r="B4" s="322"/>
      <c r="C4" s="322"/>
      <c r="D4" s="322"/>
      <c r="E4" s="322"/>
      <c r="F4" s="323"/>
    </row>
    <row r="5" spans="1:11" s="326" customFormat="1" ht="6" customHeight="1">
      <c r="A5" s="324"/>
      <c r="B5" s="325"/>
      <c r="C5" s="325"/>
      <c r="D5" s="325"/>
      <c r="E5" s="325"/>
    </row>
    <row r="6" spans="1:11" s="328" customFormat="1" ht="15" customHeight="1" thickBot="1">
      <c r="A6" s="445" t="s">
        <v>1966</v>
      </c>
      <c r="B6" s="446"/>
      <c r="C6" s="327"/>
      <c r="D6" s="327"/>
      <c r="E6" s="327"/>
    </row>
    <row r="7" spans="1:11" s="320" customFormat="1" ht="21.75" customHeight="1">
      <c r="A7" s="447"/>
      <c r="B7" s="449"/>
      <c r="C7" s="449"/>
      <c r="D7" s="449"/>
      <c r="E7" s="329"/>
    </row>
    <row r="8" spans="1:11" s="320" customFormat="1" ht="21.75" customHeight="1">
      <c r="A8" s="448"/>
      <c r="B8" s="330" t="s">
        <v>34</v>
      </c>
      <c r="C8" s="330" t="s">
        <v>35</v>
      </c>
      <c r="D8" s="330" t="s">
        <v>36</v>
      </c>
      <c r="E8" s="330" t="s">
        <v>37</v>
      </c>
    </row>
    <row r="9" spans="1:11" s="328" customFormat="1" ht="21" customHeight="1">
      <c r="A9" s="331" t="s">
        <v>37</v>
      </c>
      <c r="B9" s="332">
        <f>SUM(B11:B21)</f>
        <v>2890</v>
      </c>
      <c r="C9" s="332">
        <f>SUM(C11:C21)</f>
        <v>30</v>
      </c>
      <c r="D9" s="332">
        <f>SUM(D11:D21)</f>
        <v>3</v>
      </c>
      <c r="E9" s="332">
        <f>SUM(B9:D9)</f>
        <v>2923</v>
      </c>
      <c r="F9" s="334"/>
    </row>
    <row r="10" spans="1:11" s="328" customFormat="1" ht="9" customHeight="1">
      <c r="A10" s="354"/>
      <c r="B10" s="337"/>
      <c r="C10" s="337"/>
      <c r="D10" s="337"/>
      <c r="E10" s="332"/>
    </row>
    <row r="11" spans="1:11" s="342" customFormat="1" ht="12" customHeight="1">
      <c r="A11" s="336" t="s">
        <v>1501</v>
      </c>
      <c r="B11" s="349">
        <v>247</v>
      </c>
      <c r="C11" s="349">
        <v>1</v>
      </c>
      <c r="D11" s="349">
        <v>0</v>
      </c>
      <c r="E11" s="332">
        <f t="shared" ref="E11:E21" si="0">SUM(B11:D11)</f>
        <v>248</v>
      </c>
      <c r="F11" s="340"/>
      <c r="G11" s="357"/>
      <c r="H11" s="357"/>
      <c r="I11" s="357"/>
      <c r="J11" s="357"/>
      <c r="K11" s="357"/>
    </row>
    <row r="12" spans="1:11" s="342" customFormat="1" ht="12" customHeight="1">
      <c r="A12" s="336" t="s">
        <v>1502</v>
      </c>
      <c r="B12" s="349">
        <v>327</v>
      </c>
      <c r="C12" s="349">
        <v>4</v>
      </c>
      <c r="D12" s="349">
        <v>0</v>
      </c>
      <c r="E12" s="332">
        <f t="shared" si="0"/>
        <v>331</v>
      </c>
      <c r="F12" s="344"/>
      <c r="G12" s="357"/>
      <c r="H12" s="357"/>
      <c r="I12" s="357"/>
      <c r="J12" s="357"/>
      <c r="K12" s="357"/>
    </row>
    <row r="13" spans="1:11" s="342" customFormat="1" ht="12" customHeight="1">
      <c r="A13" s="336" t="s">
        <v>1503</v>
      </c>
      <c r="B13" s="349">
        <v>216</v>
      </c>
      <c r="C13" s="349">
        <v>5</v>
      </c>
      <c r="D13" s="349">
        <v>0</v>
      </c>
      <c r="E13" s="332">
        <f t="shared" si="0"/>
        <v>221</v>
      </c>
      <c r="F13" s="344"/>
      <c r="G13" s="357"/>
      <c r="H13" s="357"/>
      <c r="I13" s="357"/>
      <c r="J13" s="357"/>
      <c r="K13" s="357"/>
    </row>
    <row r="14" spans="1:11" s="342" customFormat="1" ht="12" customHeight="1">
      <c r="A14" s="336" t="s">
        <v>1504</v>
      </c>
      <c r="B14" s="349">
        <v>289</v>
      </c>
      <c r="C14" s="349">
        <v>1</v>
      </c>
      <c r="D14" s="349">
        <v>2</v>
      </c>
      <c r="E14" s="332">
        <f t="shared" si="0"/>
        <v>292</v>
      </c>
      <c r="F14" s="344"/>
      <c r="G14" s="357"/>
      <c r="H14" s="357"/>
      <c r="I14" s="357"/>
      <c r="J14" s="357"/>
      <c r="K14" s="357"/>
    </row>
    <row r="15" spans="1:11" s="342" customFormat="1" ht="12" customHeight="1">
      <c r="A15" s="336" t="s">
        <v>1505</v>
      </c>
      <c r="B15" s="349">
        <v>321</v>
      </c>
      <c r="C15" s="349">
        <v>4</v>
      </c>
      <c r="D15" s="349">
        <v>0</v>
      </c>
      <c r="E15" s="332">
        <f t="shared" si="0"/>
        <v>325</v>
      </c>
      <c r="F15" s="344"/>
      <c r="G15" s="357"/>
      <c r="H15" s="357"/>
      <c r="I15" s="357"/>
      <c r="J15" s="357"/>
      <c r="K15" s="357"/>
    </row>
    <row r="16" spans="1:11" s="342" customFormat="1" ht="12" customHeight="1">
      <c r="A16" s="336" t="s">
        <v>1506</v>
      </c>
      <c r="B16" s="349">
        <v>576</v>
      </c>
      <c r="C16" s="349">
        <v>2</v>
      </c>
      <c r="D16" s="349">
        <v>0</v>
      </c>
      <c r="E16" s="332">
        <f t="shared" si="0"/>
        <v>578</v>
      </c>
      <c r="F16" s="344"/>
      <c r="G16" s="357"/>
      <c r="H16" s="357"/>
      <c r="I16" s="357"/>
      <c r="J16" s="357"/>
      <c r="K16" s="357"/>
    </row>
    <row r="17" spans="1:11" s="342" customFormat="1" ht="12" customHeight="1">
      <c r="A17" s="336" t="s">
        <v>1507</v>
      </c>
      <c r="B17" s="349">
        <v>370</v>
      </c>
      <c r="C17" s="349">
        <v>3</v>
      </c>
      <c r="D17" s="349">
        <v>0</v>
      </c>
      <c r="E17" s="332">
        <f t="shared" si="0"/>
        <v>373</v>
      </c>
      <c r="F17" s="340"/>
      <c r="G17" s="357"/>
      <c r="H17" s="357"/>
      <c r="I17" s="357"/>
      <c r="J17" s="357"/>
      <c r="K17" s="357"/>
    </row>
    <row r="18" spans="1:11" s="342" customFormat="1" ht="12" customHeight="1">
      <c r="A18" s="336" t="s">
        <v>1508</v>
      </c>
      <c r="B18" s="349">
        <v>176</v>
      </c>
      <c r="C18" s="349">
        <v>3</v>
      </c>
      <c r="D18" s="349">
        <v>1</v>
      </c>
      <c r="E18" s="332">
        <f t="shared" si="0"/>
        <v>180</v>
      </c>
      <c r="F18" s="344"/>
      <c r="G18" s="357"/>
      <c r="H18" s="357"/>
      <c r="I18" s="357"/>
      <c r="J18" s="357"/>
      <c r="K18" s="357"/>
    </row>
    <row r="19" spans="1:11" s="342" customFormat="1" ht="12" customHeight="1">
      <c r="A19" s="336" t="s">
        <v>1509</v>
      </c>
      <c r="B19" s="349">
        <v>138</v>
      </c>
      <c r="C19" s="349">
        <v>3</v>
      </c>
      <c r="D19" s="349">
        <v>0</v>
      </c>
      <c r="E19" s="332">
        <f t="shared" si="0"/>
        <v>141</v>
      </c>
      <c r="F19" s="344"/>
      <c r="G19" s="357"/>
      <c r="H19" s="357"/>
      <c r="I19" s="357"/>
      <c r="J19" s="357"/>
      <c r="K19" s="357"/>
    </row>
    <row r="20" spans="1:11" s="342" customFormat="1" ht="12" customHeight="1">
      <c r="A20" s="336" t="s">
        <v>1510</v>
      </c>
      <c r="B20" s="349">
        <v>114</v>
      </c>
      <c r="C20" s="349">
        <v>2</v>
      </c>
      <c r="D20" s="349">
        <v>0</v>
      </c>
      <c r="E20" s="332">
        <f t="shared" si="0"/>
        <v>116</v>
      </c>
      <c r="F20" s="344"/>
      <c r="G20" s="357"/>
      <c r="H20" s="357"/>
      <c r="I20" s="357"/>
      <c r="J20" s="357"/>
      <c r="K20" s="357"/>
    </row>
    <row r="21" spans="1:11" s="342" customFormat="1" ht="12" customHeight="1">
      <c r="A21" s="336" t="s">
        <v>1879</v>
      </c>
      <c r="B21" s="349">
        <v>116</v>
      </c>
      <c r="C21" s="349">
        <v>2</v>
      </c>
      <c r="D21" s="349">
        <v>0</v>
      </c>
      <c r="E21" s="332">
        <f t="shared" si="0"/>
        <v>118</v>
      </c>
      <c r="F21" s="344"/>
      <c r="G21" s="357"/>
      <c r="H21" s="357"/>
      <c r="I21" s="357"/>
      <c r="J21" s="357"/>
      <c r="K21" s="357"/>
    </row>
    <row r="22" spans="1:11" s="342" customFormat="1" ht="12" customHeight="1">
      <c r="A22" s="356"/>
      <c r="B22" s="349"/>
      <c r="C22" s="349"/>
      <c r="D22" s="349"/>
      <c r="E22" s="349"/>
      <c r="F22" s="344"/>
      <c r="G22" s="357"/>
      <c r="H22" s="357"/>
      <c r="I22" s="357"/>
      <c r="J22" s="357"/>
      <c r="K22" s="357"/>
    </row>
    <row r="23" spans="1:11" s="342" customFormat="1" ht="12" customHeight="1">
      <c r="A23" s="450" t="s">
        <v>19</v>
      </c>
      <c r="B23" s="450">
        <v>0</v>
      </c>
      <c r="C23" s="450">
        <v>0</v>
      </c>
      <c r="D23" s="450"/>
      <c r="E23" s="450"/>
      <c r="F23" s="344"/>
      <c r="G23" s="357"/>
      <c r="H23" s="357"/>
      <c r="I23" s="357"/>
      <c r="J23" s="357"/>
      <c r="K23" s="357"/>
    </row>
    <row r="24" spans="1:11" s="342" customFormat="1" ht="12" customHeight="1">
      <c r="A24" s="336"/>
      <c r="B24" s="349"/>
      <c r="C24" s="349"/>
      <c r="D24" s="349"/>
      <c r="E24" s="348"/>
      <c r="F24" s="344"/>
      <c r="G24" s="346"/>
      <c r="H24" s="346"/>
      <c r="I24" s="346"/>
    </row>
    <row r="25" spans="1:11" s="342" customFormat="1" ht="12" customHeight="1">
      <c r="A25" s="336"/>
      <c r="B25" s="349"/>
      <c r="C25" s="349"/>
      <c r="D25" s="349"/>
      <c r="E25" s="348"/>
      <c r="F25" s="344"/>
      <c r="G25" s="346"/>
      <c r="H25" s="346"/>
      <c r="I25" s="346"/>
    </row>
    <row r="26" spans="1:11" s="341" customFormat="1" ht="12" customHeight="1">
      <c r="A26" s="336"/>
      <c r="B26" s="349"/>
      <c r="C26" s="349"/>
      <c r="D26" s="349"/>
      <c r="E26" s="348"/>
      <c r="F26" s="340"/>
      <c r="G26" s="346"/>
      <c r="H26" s="346"/>
      <c r="I26" s="346"/>
    </row>
    <row r="27" spans="1:11" s="341" customFormat="1" ht="9" customHeight="1">
      <c r="A27" s="375"/>
      <c r="B27" s="83"/>
      <c r="C27" s="83"/>
      <c r="D27" s="83"/>
      <c r="E27" s="348"/>
      <c r="F27" s="340"/>
      <c r="G27" s="346"/>
      <c r="H27" s="346"/>
      <c r="I27" s="346"/>
    </row>
    <row r="28" spans="1:11" s="341" customFormat="1" ht="12.75" customHeight="1">
      <c r="A28" s="452"/>
      <c r="B28" s="454"/>
      <c r="C28" s="454"/>
      <c r="D28" s="454"/>
      <c r="E28" s="454"/>
    </row>
    <row r="29" spans="1:11" s="341" customFormat="1" ht="12" customHeight="1">
      <c r="A29" s="451"/>
      <c r="B29" s="453"/>
      <c r="C29" s="453"/>
      <c r="D29" s="453"/>
      <c r="E29" s="453"/>
    </row>
    <row r="30" spans="1:11" s="341" customFormat="1" ht="15" customHeight="1">
      <c r="A30" s="377"/>
      <c r="E30" s="349"/>
    </row>
    <row r="31" spans="1:11" s="341" customFormat="1" ht="15" customHeight="1">
      <c r="A31" s="372"/>
      <c r="E31" s="347"/>
    </row>
    <row r="32" spans="1:11" s="341" customFormat="1" ht="15" customHeight="1">
      <c r="A32" s="372"/>
      <c r="E32" s="348"/>
    </row>
    <row r="33" spans="1:5" s="341" customFormat="1" ht="15" customHeight="1">
      <c r="A33" s="372"/>
      <c r="E33" s="348"/>
    </row>
    <row r="34" spans="1:5" s="341" customFormat="1" ht="15" customHeight="1">
      <c r="A34" s="372"/>
      <c r="E34" s="350"/>
    </row>
    <row r="35" spans="1:5" s="341" customFormat="1" ht="15" customHeight="1">
      <c r="A35" s="372"/>
      <c r="E35" s="351"/>
    </row>
    <row r="36" spans="1:5" s="341" customFormat="1" ht="15" customHeight="1">
      <c r="A36" s="372"/>
      <c r="E36" s="346"/>
    </row>
    <row r="37" spans="1:5" s="341" customFormat="1" ht="15" customHeight="1">
      <c r="A37" s="372"/>
    </row>
    <row r="38" spans="1:5" s="341" customFormat="1" ht="15" customHeight="1">
      <c r="A38" s="372"/>
      <c r="E38" s="346"/>
    </row>
    <row r="39" spans="1:5" s="341" customFormat="1" ht="15" customHeight="1">
      <c r="A39" s="372"/>
      <c r="E39" s="346"/>
    </row>
    <row r="40" spans="1:5" s="341" customFormat="1" ht="15" customHeight="1">
      <c r="A40" s="372"/>
      <c r="E40" s="346"/>
    </row>
    <row r="41" spans="1:5" s="341" customFormat="1" ht="15" customHeight="1">
      <c r="A41" s="372"/>
      <c r="E41" s="346"/>
    </row>
    <row r="42" spans="1:5" s="341" customFormat="1" ht="15" customHeight="1">
      <c r="A42" s="372"/>
      <c r="E42" s="346"/>
    </row>
    <row r="43" spans="1:5" s="341" customFormat="1" ht="15" customHeight="1">
      <c r="A43" s="373"/>
      <c r="E43" s="346"/>
    </row>
    <row r="44" spans="1:5" s="341" customFormat="1" ht="15" customHeight="1">
      <c r="A44" s="374"/>
      <c r="E44" s="346"/>
    </row>
    <row r="45" spans="1:5" s="341" customFormat="1" ht="15" customHeight="1">
      <c r="E45" s="346"/>
    </row>
    <row r="46" spans="1:5" s="341" customFormat="1" ht="15" customHeight="1">
      <c r="E46" s="346"/>
    </row>
    <row r="47" spans="1:5" s="341" customFormat="1" ht="15" customHeight="1">
      <c r="E47" s="346"/>
    </row>
    <row r="48" spans="1:5" s="341" customFormat="1" ht="15" customHeight="1">
      <c r="E48" s="346"/>
    </row>
    <row r="49" spans="5:5" s="341" customFormat="1" ht="15" customHeight="1">
      <c r="E49" s="346"/>
    </row>
    <row r="50" spans="5:5" s="341" customFormat="1" ht="15" customHeight="1">
      <c r="E50" s="346"/>
    </row>
    <row r="51" spans="5:5" s="341" customFormat="1" ht="15" customHeight="1">
      <c r="E51" s="346"/>
    </row>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7">
    <mergeCell ref="A29:E29"/>
    <mergeCell ref="A1:C1"/>
    <mergeCell ref="A6:B6"/>
    <mergeCell ref="A7:A8"/>
    <mergeCell ref="B7:D7"/>
    <mergeCell ref="A23:E23"/>
    <mergeCell ref="A28:E2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5"/>
  <sheetViews>
    <sheetView workbookViewId="0">
      <selection activeCell="C24" sqref="A19:E24"/>
    </sheetView>
  </sheetViews>
  <sheetFormatPr baseColWidth="10" defaultColWidth="11.42578125" defaultRowHeight="12.75"/>
  <cols>
    <col min="1" max="1" width="23.7109375" style="346" customWidth="1"/>
    <col min="2" max="2" width="10.7109375" style="346" customWidth="1"/>
    <col min="3" max="5" width="9.7109375" style="346" customWidth="1"/>
    <col min="6" max="6" width="15" style="346" customWidth="1"/>
    <col min="7" max="16384" width="11.42578125" style="346"/>
  </cols>
  <sheetData>
    <row r="1" spans="1:11" s="317" customFormat="1" ht="15.75" customHeight="1">
      <c r="A1" s="443" t="s">
        <v>32</v>
      </c>
      <c r="B1" s="444"/>
      <c r="C1" s="444"/>
      <c r="D1" s="315"/>
      <c r="E1" s="316"/>
      <c r="F1" s="308" t="s">
        <v>99</v>
      </c>
    </row>
    <row r="2" spans="1:11" s="317" customFormat="1" ht="5.25" customHeight="1">
      <c r="A2" s="318"/>
      <c r="B2" s="318"/>
      <c r="C2" s="318"/>
      <c r="D2" s="318"/>
      <c r="E2" s="318"/>
    </row>
    <row r="3" spans="1:11" s="320" customFormat="1" ht="15" customHeight="1">
      <c r="A3" s="319" t="s">
        <v>1499</v>
      </c>
      <c r="B3" s="319"/>
      <c r="C3" s="319"/>
      <c r="D3" s="319"/>
      <c r="E3" s="319"/>
    </row>
    <row r="4" spans="1:11" s="320" customFormat="1" ht="15" customHeight="1">
      <c r="A4" s="321" t="s">
        <v>1498</v>
      </c>
      <c r="B4" s="322"/>
      <c r="C4" s="322"/>
      <c r="D4" s="322"/>
      <c r="E4" s="322"/>
      <c r="F4" s="323"/>
    </row>
    <row r="5" spans="1:11" s="326" customFormat="1" ht="6" customHeight="1">
      <c r="A5" s="324"/>
      <c r="B5" s="325"/>
      <c r="C5" s="325"/>
      <c r="D5" s="325"/>
      <c r="E5" s="325"/>
    </row>
    <row r="6" spans="1:11" s="328" customFormat="1" ht="15" customHeight="1" thickBot="1">
      <c r="A6" s="445" t="s">
        <v>1966</v>
      </c>
      <c r="B6" s="446"/>
      <c r="C6" s="327"/>
      <c r="D6" s="327"/>
      <c r="E6" s="327"/>
    </row>
    <row r="7" spans="1:11" s="320" customFormat="1" ht="21.75" customHeight="1">
      <c r="A7" s="447"/>
      <c r="B7" s="449"/>
      <c r="C7" s="449"/>
      <c r="D7" s="449"/>
      <c r="E7" s="329"/>
    </row>
    <row r="8" spans="1:11" s="320" customFormat="1" ht="21.75" customHeight="1">
      <c r="A8" s="448"/>
      <c r="B8" s="330" t="s">
        <v>34</v>
      </c>
      <c r="C8" s="330" t="s">
        <v>35</v>
      </c>
      <c r="D8" s="330" t="s">
        <v>36</v>
      </c>
      <c r="E8" s="330" t="s">
        <v>37</v>
      </c>
    </row>
    <row r="9" spans="1:11" s="328" customFormat="1" ht="21" customHeight="1">
      <c r="A9" s="331" t="s">
        <v>37</v>
      </c>
      <c r="B9" s="332">
        <f>SUM(B11:B21)</f>
        <v>272</v>
      </c>
      <c r="C9" s="332">
        <f>SUM(C11:C21)</f>
        <v>6</v>
      </c>
      <c r="D9" s="335">
        <f>SUM(D11:D21)</f>
        <v>0</v>
      </c>
      <c r="E9" s="332">
        <f>SUM(E11:E21)</f>
        <v>278</v>
      </c>
      <c r="F9" s="334"/>
    </row>
    <row r="10" spans="1:11" s="328" customFormat="1" ht="9" customHeight="1">
      <c r="A10" s="354"/>
      <c r="B10" s="337"/>
      <c r="C10" s="337"/>
      <c r="D10" s="337"/>
      <c r="E10" s="332"/>
    </row>
    <row r="11" spans="1:11" s="342" customFormat="1" ht="12" customHeight="1">
      <c r="A11" s="336" t="s">
        <v>1501</v>
      </c>
      <c r="B11" s="349">
        <v>24</v>
      </c>
      <c r="C11" s="349">
        <v>0</v>
      </c>
      <c r="D11" s="349">
        <v>0</v>
      </c>
      <c r="E11" s="332">
        <f t="shared" ref="E11:E21" si="0">SUM(B11:D11)</f>
        <v>24</v>
      </c>
      <c r="F11" s="340"/>
      <c r="G11" s="378"/>
      <c r="H11" s="379"/>
      <c r="I11" s="379"/>
      <c r="J11" s="380"/>
      <c r="K11" s="380"/>
    </row>
    <row r="12" spans="1:11" s="342" customFormat="1" ht="12" customHeight="1">
      <c r="A12" s="336" t="s">
        <v>1502</v>
      </c>
      <c r="B12" s="349">
        <v>29</v>
      </c>
      <c r="C12" s="349">
        <v>1</v>
      </c>
      <c r="D12" s="349">
        <v>0</v>
      </c>
      <c r="E12" s="332">
        <f t="shared" si="0"/>
        <v>30</v>
      </c>
      <c r="F12" s="344"/>
      <c r="G12" s="381"/>
      <c r="H12" s="379"/>
      <c r="I12" s="379"/>
      <c r="J12" s="380"/>
      <c r="K12" s="380"/>
    </row>
    <row r="13" spans="1:11" s="342" customFormat="1" ht="12" customHeight="1">
      <c r="A13" s="336" t="s">
        <v>1503</v>
      </c>
      <c r="B13" s="349">
        <v>41</v>
      </c>
      <c r="C13" s="349">
        <v>0</v>
      </c>
      <c r="D13" s="349">
        <v>0</v>
      </c>
      <c r="E13" s="332">
        <f t="shared" si="0"/>
        <v>41</v>
      </c>
      <c r="F13" s="344"/>
      <c r="G13" s="381"/>
      <c r="H13" s="379"/>
      <c r="I13" s="379"/>
      <c r="J13" s="380"/>
      <c r="K13" s="380"/>
    </row>
    <row r="14" spans="1:11" s="342" customFormat="1" ht="12" customHeight="1">
      <c r="A14" s="336" t="s">
        <v>1504</v>
      </c>
      <c r="B14" s="349">
        <v>25</v>
      </c>
      <c r="C14" s="349">
        <v>2</v>
      </c>
      <c r="D14" s="349">
        <v>0</v>
      </c>
      <c r="E14" s="332">
        <f t="shared" si="0"/>
        <v>27</v>
      </c>
      <c r="F14" s="344"/>
      <c r="G14" s="381"/>
      <c r="H14" s="379"/>
      <c r="I14" s="379"/>
      <c r="J14" s="380"/>
      <c r="K14" s="380"/>
    </row>
    <row r="15" spans="1:11" s="342" customFormat="1" ht="12" customHeight="1">
      <c r="A15" s="336" t="s">
        <v>1505</v>
      </c>
      <c r="B15" s="349">
        <v>30</v>
      </c>
      <c r="C15" s="349">
        <v>1</v>
      </c>
      <c r="D15" s="349">
        <v>0</v>
      </c>
      <c r="E15" s="332">
        <f t="shared" si="0"/>
        <v>31</v>
      </c>
      <c r="F15" s="344"/>
      <c r="G15" s="381"/>
      <c r="H15" s="379"/>
      <c r="I15" s="379"/>
      <c r="J15" s="380"/>
      <c r="K15" s="380"/>
    </row>
    <row r="16" spans="1:11" s="342" customFormat="1" ht="12" customHeight="1">
      <c r="A16" s="336" t="s">
        <v>1506</v>
      </c>
      <c r="B16" s="349">
        <v>58</v>
      </c>
      <c r="C16" s="349">
        <v>0</v>
      </c>
      <c r="D16" s="349">
        <v>0</v>
      </c>
      <c r="E16" s="332">
        <f t="shared" si="0"/>
        <v>58</v>
      </c>
      <c r="F16" s="344"/>
      <c r="G16" s="381"/>
      <c r="H16" s="379"/>
      <c r="I16" s="379"/>
      <c r="J16" s="380"/>
      <c r="K16" s="380"/>
    </row>
    <row r="17" spans="1:11" s="342" customFormat="1" ht="12" customHeight="1">
      <c r="A17" s="336" t="s">
        <v>1507</v>
      </c>
      <c r="B17" s="349">
        <v>25</v>
      </c>
      <c r="C17" s="349">
        <v>1</v>
      </c>
      <c r="D17" s="349">
        <v>0</v>
      </c>
      <c r="E17" s="332">
        <f t="shared" si="0"/>
        <v>26</v>
      </c>
      <c r="F17" s="340"/>
      <c r="G17" s="381"/>
      <c r="H17" s="379"/>
      <c r="I17" s="379"/>
      <c r="J17" s="380"/>
      <c r="K17" s="380"/>
    </row>
    <row r="18" spans="1:11" s="342" customFormat="1" ht="12" customHeight="1">
      <c r="A18" s="336" t="s">
        <v>1508</v>
      </c>
      <c r="B18" s="349">
        <v>9</v>
      </c>
      <c r="C18" s="349">
        <v>0</v>
      </c>
      <c r="D18" s="349">
        <v>0</v>
      </c>
      <c r="E18" s="332">
        <f t="shared" si="0"/>
        <v>9</v>
      </c>
      <c r="F18" s="344"/>
      <c r="G18" s="381"/>
      <c r="H18" s="379"/>
      <c r="I18" s="379"/>
      <c r="J18" s="380"/>
      <c r="K18" s="380"/>
    </row>
    <row r="19" spans="1:11" s="342" customFormat="1" ht="12" customHeight="1">
      <c r="A19" s="336" t="s">
        <v>1509</v>
      </c>
      <c r="B19" s="349">
        <v>14</v>
      </c>
      <c r="C19" s="349">
        <v>0</v>
      </c>
      <c r="D19" s="349">
        <v>0</v>
      </c>
      <c r="E19" s="332">
        <f t="shared" si="0"/>
        <v>14</v>
      </c>
      <c r="F19" s="344"/>
      <c r="G19" s="381"/>
      <c r="H19" s="379"/>
      <c r="I19" s="379"/>
      <c r="J19" s="380"/>
      <c r="K19" s="380"/>
    </row>
    <row r="20" spans="1:11" s="342" customFormat="1" ht="12" customHeight="1">
      <c r="A20" s="336" t="s">
        <v>1510</v>
      </c>
      <c r="B20" s="349">
        <v>7</v>
      </c>
      <c r="C20" s="349">
        <v>0</v>
      </c>
      <c r="D20" s="349">
        <v>0</v>
      </c>
      <c r="E20" s="332">
        <f t="shared" si="0"/>
        <v>7</v>
      </c>
      <c r="F20" s="344"/>
      <c r="G20" s="381"/>
      <c r="H20" s="379"/>
      <c r="I20" s="379"/>
      <c r="J20" s="380"/>
      <c r="K20" s="380"/>
    </row>
    <row r="21" spans="1:11" s="342" customFormat="1" ht="12" customHeight="1">
      <c r="A21" s="336" t="s">
        <v>1879</v>
      </c>
      <c r="B21" s="349">
        <v>10</v>
      </c>
      <c r="C21" s="349">
        <v>1</v>
      </c>
      <c r="D21" s="349">
        <v>0</v>
      </c>
      <c r="E21" s="332">
        <f t="shared" si="0"/>
        <v>11</v>
      </c>
      <c r="F21" s="344"/>
      <c r="G21" s="381"/>
      <c r="H21" s="379"/>
      <c r="I21" s="379"/>
      <c r="J21" s="380"/>
      <c r="K21" s="380"/>
    </row>
    <row r="22" spans="1:11" s="342" customFormat="1" ht="12" customHeight="1">
      <c r="A22" s="336"/>
      <c r="B22" s="349"/>
      <c r="C22" s="349"/>
      <c r="D22" s="349"/>
      <c r="E22" s="347"/>
      <c r="F22" s="344"/>
      <c r="G22" s="381"/>
      <c r="H22" s="379"/>
      <c r="I22" s="379"/>
      <c r="J22" s="380"/>
      <c r="K22" s="380"/>
    </row>
    <row r="23" spans="1:11" s="342" customFormat="1" ht="12" customHeight="1">
      <c r="A23" s="450" t="s">
        <v>19</v>
      </c>
      <c r="B23" s="450">
        <v>0</v>
      </c>
      <c r="C23" s="450">
        <v>0</v>
      </c>
      <c r="D23" s="450"/>
      <c r="E23" s="450"/>
      <c r="F23" s="344"/>
      <c r="G23" s="381"/>
      <c r="H23" s="379"/>
      <c r="I23" s="379"/>
      <c r="J23" s="380"/>
      <c r="K23" s="380"/>
    </row>
    <row r="24" spans="1:11" s="342" customFormat="1" ht="12" customHeight="1">
      <c r="A24" s="336"/>
      <c r="B24" s="349"/>
      <c r="C24" s="349"/>
      <c r="D24" s="349"/>
      <c r="E24" s="348"/>
      <c r="F24" s="344"/>
      <c r="G24" s="346"/>
      <c r="H24" s="346"/>
      <c r="I24" s="346"/>
    </row>
    <row r="25" spans="1:11" s="341" customFormat="1" ht="12" customHeight="1">
      <c r="A25" s="336"/>
      <c r="B25" s="349"/>
      <c r="C25" s="349"/>
      <c r="D25" s="349"/>
      <c r="E25" s="348"/>
      <c r="F25" s="340"/>
      <c r="G25" s="346"/>
      <c r="H25" s="346"/>
      <c r="I25" s="346"/>
    </row>
    <row r="26" spans="1:11" s="341" customFormat="1" ht="12" customHeight="1">
      <c r="A26" s="336"/>
      <c r="B26" s="349"/>
      <c r="C26" s="349"/>
      <c r="D26" s="349"/>
      <c r="E26" s="348"/>
      <c r="F26" s="344"/>
      <c r="G26" s="346"/>
      <c r="H26" s="346"/>
      <c r="I26" s="346"/>
    </row>
    <row r="27" spans="1:11" s="341" customFormat="1" ht="12" customHeight="1">
      <c r="A27" s="336"/>
      <c r="B27" s="349"/>
      <c r="C27" s="349"/>
      <c r="D27" s="349"/>
      <c r="E27" s="348"/>
      <c r="F27" s="340"/>
      <c r="G27" s="346"/>
      <c r="H27" s="346"/>
      <c r="I27" s="346"/>
    </row>
    <row r="28" spans="1:11" s="341" customFormat="1" ht="12" customHeight="1">
      <c r="A28" s="336"/>
      <c r="B28" s="349"/>
      <c r="C28" s="349"/>
      <c r="D28" s="349"/>
      <c r="E28" s="348"/>
      <c r="F28" s="344"/>
      <c r="G28" s="346"/>
      <c r="H28" s="346"/>
      <c r="I28" s="346"/>
    </row>
    <row r="29" spans="1:11" s="341" customFormat="1" ht="9" customHeight="1">
      <c r="A29" s="375"/>
      <c r="B29" s="83"/>
      <c r="C29" s="83"/>
      <c r="D29" s="83"/>
      <c r="E29" s="348"/>
      <c r="F29" s="340"/>
      <c r="G29" s="346"/>
      <c r="H29" s="346"/>
      <c r="I29" s="346"/>
    </row>
    <row r="30" spans="1:11" s="341" customFormat="1" ht="12.75" customHeight="1">
      <c r="A30" s="452"/>
      <c r="B30" s="454"/>
      <c r="C30" s="454"/>
      <c r="D30" s="454"/>
      <c r="E30" s="454"/>
    </row>
    <row r="31" spans="1:11" s="341" customFormat="1" ht="12" customHeight="1">
      <c r="A31" s="451"/>
      <c r="B31" s="453"/>
      <c r="C31" s="453"/>
      <c r="D31" s="453"/>
      <c r="E31" s="453"/>
    </row>
    <row r="32" spans="1:11" s="341" customFormat="1" ht="15" customHeight="1">
      <c r="E32" s="349"/>
    </row>
    <row r="33" spans="5:5" s="341" customFormat="1" ht="15" customHeight="1">
      <c r="E33" s="347"/>
    </row>
    <row r="34" spans="5:5" s="341" customFormat="1" ht="15" customHeight="1">
      <c r="E34" s="348"/>
    </row>
    <row r="35" spans="5:5" s="341" customFormat="1" ht="15" customHeight="1">
      <c r="E35" s="348"/>
    </row>
    <row r="36" spans="5:5" s="341" customFormat="1" ht="15" customHeight="1">
      <c r="E36" s="350"/>
    </row>
    <row r="37" spans="5:5" s="341" customFormat="1" ht="15" customHeight="1">
      <c r="E37" s="351"/>
    </row>
    <row r="38" spans="5:5" s="341" customFormat="1" ht="15" customHeight="1">
      <c r="E38" s="346"/>
    </row>
    <row r="39" spans="5:5" s="341" customFormat="1" ht="15" customHeight="1"/>
    <row r="40" spans="5:5" s="341" customFormat="1" ht="15" customHeight="1">
      <c r="E40" s="346"/>
    </row>
    <row r="41" spans="5:5" s="341" customFormat="1" ht="15" customHeight="1">
      <c r="E41" s="346"/>
    </row>
    <row r="42" spans="5:5" s="341" customFormat="1" ht="15" customHeight="1">
      <c r="E42" s="346"/>
    </row>
    <row r="43" spans="5:5" s="341" customFormat="1" ht="15" customHeight="1">
      <c r="E43" s="346"/>
    </row>
    <row r="44" spans="5:5" s="341" customFormat="1" ht="15" customHeight="1">
      <c r="E44" s="346"/>
    </row>
    <row r="45" spans="5:5" s="341" customFormat="1" ht="15" customHeight="1">
      <c r="E45" s="346"/>
    </row>
    <row r="46" spans="5:5" s="341" customFormat="1" ht="15" customHeight="1">
      <c r="E46" s="346"/>
    </row>
    <row r="47" spans="5:5" s="341" customFormat="1" ht="15" customHeight="1">
      <c r="E47" s="346"/>
    </row>
    <row r="48" spans="5:5" s="341" customFormat="1" ht="15" customHeight="1">
      <c r="E48" s="346"/>
    </row>
    <row r="49" spans="5:5" s="341" customFormat="1" ht="15" customHeight="1">
      <c r="E49" s="346"/>
    </row>
    <row r="50" spans="5:5" s="341" customFormat="1" ht="15" customHeight="1">
      <c r="E50" s="346"/>
    </row>
    <row r="51" spans="5:5" s="341" customFormat="1" ht="15" customHeight="1">
      <c r="E51" s="346"/>
    </row>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s="341" customFormat="1" ht="15" customHeight="1">
      <c r="E78" s="346"/>
    </row>
    <row r="79" spans="5:5" s="341" customFormat="1" ht="15" customHeight="1">
      <c r="E79" s="346"/>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7">
    <mergeCell ref="A31:E31"/>
    <mergeCell ref="A1:C1"/>
    <mergeCell ref="A6:B6"/>
    <mergeCell ref="A7:A8"/>
    <mergeCell ref="B7:D7"/>
    <mergeCell ref="A23:E23"/>
    <mergeCell ref="A30:E30"/>
  </mergeCells>
  <hyperlinks>
    <hyperlink ref="F1" location="Índice!A1" display="Volver al índic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2"/>
  <sheetViews>
    <sheetView workbookViewId="0">
      <selection activeCell="C13" sqref="C13"/>
    </sheetView>
  </sheetViews>
  <sheetFormatPr baseColWidth="10" defaultColWidth="11.42578125" defaultRowHeight="12.75"/>
  <cols>
    <col min="1" max="1" width="41.7109375" style="346" customWidth="1"/>
    <col min="2" max="2" width="10.710937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1512</v>
      </c>
      <c r="B3" s="319"/>
      <c r="C3" s="319"/>
      <c r="D3" s="319"/>
      <c r="E3" s="319"/>
    </row>
    <row r="4" spans="1:9" s="320" customFormat="1" ht="15" customHeight="1">
      <c r="A4" s="321" t="s">
        <v>1457</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32">
        <f>SUM(B11:B16)</f>
        <v>2890</v>
      </c>
      <c r="C9" s="332">
        <f>SUM(C11:C35)</f>
        <v>30</v>
      </c>
      <c r="D9" s="332">
        <f>SUM(D11:D35)</f>
        <v>3</v>
      </c>
      <c r="E9" s="332">
        <f>SUM(B9:D9)</f>
        <v>2923</v>
      </c>
      <c r="F9" s="334"/>
    </row>
    <row r="10" spans="1:9" s="328" customFormat="1" ht="9" customHeight="1">
      <c r="A10" s="354"/>
      <c r="B10" s="337"/>
      <c r="C10" s="337"/>
      <c r="D10" s="337"/>
      <c r="E10" s="332"/>
    </row>
    <row r="11" spans="1:9" s="342" customFormat="1" ht="12" customHeight="1">
      <c r="A11" s="336" t="s">
        <v>1513</v>
      </c>
      <c r="B11" s="382">
        <v>2561</v>
      </c>
      <c r="C11" s="383">
        <v>24</v>
      </c>
      <c r="D11" s="382">
        <v>2</v>
      </c>
      <c r="E11" s="332">
        <f t="shared" ref="E11:E16" si="0">SUM(B11:D11)</f>
        <v>2587</v>
      </c>
      <c r="F11" s="340"/>
      <c r="G11" s="346"/>
      <c r="H11" s="346"/>
      <c r="I11" s="346"/>
    </row>
    <row r="12" spans="1:9" s="342" customFormat="1" ht="12" customHeight="1">
      <c r="A12" s="336" t="s">
        <v>1514</v>
      </c>
      <c r="B12" s="382">
        <v>177</v>
      </c>
      <c r="C12" s="383">
        <v>1</v>
      </c>
      <c r="D12" s="383">
        <v>0</v>
      </c>
      <c r="E12" s="332">
        <f t="shared" si="0"/>
        <v>178</v>
      </c>
      <c r="F12" s="344"/>
      <c r="G12" s="346"/>
      <c r="H12" s="346"/>
      <c r="I12" s="346"/>
    </row>
    <row r="13" spans="1:9" s="342" customFormat="1" ht="12" customHeight="1">
      <c r="A13" s="336" t="s">
        <v>1880</v>
      </c>
      <c r="B13" s="382">
        <v>33</v>
      </c>
      <c r="C13" s="383">
        <v>1</v>
      </c>
      <c r="D13" s="383">
        <v>0</v>
      </c>
      <c r="E13" s="332">
        <f t="shared" si="0"/>
        <v>34</v>
      </c>
      <c r="F13" s="344"/>
      <c r="G13" s="346"/>
      <c r="H13" s="346"/>
      <c r="I13" s="346"/>
    </row>
    <row r="14" spans="1:9" s="342" customFormat="1" ht="12" customHeight="1">
      <c r="A14" s="336" t="s">
        <v>1881</v>
      </c>
      <c r="B14" s="382">
        <v>107</v>
      </c>
      <c r="C14" s="383">
        <v>3</v>
      </c>
      <c r="D14" s="383">
        <v>1</v>
      </c>
      <c r="E14" s="332">
        <f t="shared" si="0"/>
        <v>111</v>
      </c>
      <c r="F14" s="344"/>
      <c r="G14" s="346"/>
      <c r="H14" s="346"/>
      <c r="I14" s="346"/>
    </row>
    <row r="15" spans="1:9" s="342" customFormat="1" ht="12" customHeight="1">
      <c r="A15" s="336" t="s">
        <v>1919</v>
      </c>
      <c r="B15" s="382">
        <v>10</v>
      </c>
      <c r="C15" s="383"/>
      <c r="D15" s="383">
        <v>0</v>
      </c>
      <c r="E15" s="332">
        <f t="shared" si="0"/>
        <v>10</v>
      </c>
      <c r="F15" s="344"/>
      <c r="G15" s="346"/>
      <c r="H15" s="346"/>
      <c r="I15" s="346"/>
    </row>
    <row r="16" spans="1:9" s="342" customFormat="1" ht="12" customHeight="1">
      <c r="A16" s="336" t="s">
        <v>1920</v>
      </c>
      <c r="B16" s="383">
        <v>2</v>
      </c>
      <c r="C16" s="383">
        <v>1</v>
      </c>
      <c r="D16" s="383">
        <v>0</v>
      </c>
      <c r="E16" s="332">
        <f t="shared" si="0"/>
        <v>3</v>
      </c>
      <c r="F16" s="344"/>
      <c r="G16" s="346"/>
      <c r="H16" s="346"/>
      <c r="I16" s="346"/>
    </row>
    <row r="17" spans="1:9" s="342" customFormat="1" ht="12" customHeight="1">
      <c r="A17" s="336"/>
      <c r="B17" s="349"/>
      <c r="C17" s="382"/>
      <c r="D17" s="349"/>
      <c r="E17" s="347"/>
      <c r="F17" s="344"/>
      <c r="G17" s="346"/>
      <c r="H17" s="346"/>
      <c r="I17" s="346"/>
    </row>
    <row r="18" spans="1:9" s="342" customFormat="1" ht="29.25" customHeight="1">
      <c r="A18" s="450" t="s">
        <v>19</v>
      </c>
      <c r="B18" s="450">
        <v>0</v>
      </c>
      <c r="C18" s="450">
        <v>0</v>
      </c>
      <c r="D18" s="450"/>
      <c r="E18" s="450"/>
      <c r="F18" s="344"/>
      <c r="G18" s="346"/>
      <c r="H18" s="346"/>
      <c r="I18" s="346"/>
    </row>
    <row r="19" spans="1:9" s="342" customFormat="1" ht="12" customHeight="1">
      <c r="A19" s="336"/>
      <c r="B19" s="349"/>
      <c r="C19" s="349"/>
      <c r="D19" s="349"/>
      <c r="E19" s="348"/>
      <c r="F19" s="344"/>
      <c r="G19" s="346"/>
      <c r="H19" s="346"/>
      <c r="I19" s="346"/>
    </row>
    <row r="20" spans="1:9" s="341" customFormat="1" ht="12" customHeight="1">
      <c r="A20" s="336"/>
      <c r="B20" s="349"/>
      <c r="C20" s="349"/>
      <c r="D20" s="349"/>
      <c r="E20" s="348"/>
      <c r="F20" s="340"/>
      <c r="G20" s="346"/>
      <c r="H20" s="346"/>
      <c r="I20" s="346"/>
    </row>
    <row r="21" spans="1:9" s="341" customFormat="1" ht="12" customHeight="1">
      <c r="A21" s="336"/>
      <c r="B21" s="349"/>
      <c r="C21" s="349"/>
      <c r="D21" s="349"/>
      <c r="E21" s="348"/>
      <c r="F21" s="344"/>
      <c r="G21" s="346"/>
      <c r="H21" s="346"/>
      <c r="I21" s="346"/>
    </row>
    <row r="22" spans="1:9" s="341" customFormat="1" ht="12" customHeight="1">
      <c r="A22" s="336"/>
      <c r="B22" s="349"/>
      <c r="C22" s="349"/>
      <c r="D22" s="349"/>
      <c r="E22" s="348"/>
      <c r="F22" s="344"/>
      <c r="G22" s="346"/>
      <c r="H22" s="346"/>
      <c r="I22" s="346"/>
    </row>
    <row r="23" spans="1:9" s="341" customFormat="1" ht="12" customHeight="1">
      <c r="A23" s="336"/>
      <c r="B23" s="349"/>
      <c r="C23" s="349"/>
      <c r="D23" s="349"/>
      <c r="E23" s="348"/>
      <c r="F23" s="344"/>
      <c r="G23" s="346"/>
      <c r="H23" s="346"/>
      <c r="I23" s="346"/>
    </row>
    <row r="24" spans="1:9" s="341" customFormat="1" ht="12" customHeight="1">
      <c r="A24" s="336"/>
      <c r="B24" s="349"/>
      <c r="C24" s="349"/>
      <c r="D24" s="349"/>
      <c r="E24" s="347"/>
      <c r="F24" s="344"/>
      <c r="G24" s="346"/>
      <c r="H24" s="346"/>
      <c r="I24" s="346"/>
    </row>
    <row r="25" spans="1:9" s="341" customFormat="1" ht="12" customHeight="1">
      <c r="A25" s="336"/>
      <c r="B25" s="349"/>
      <c r="C25" s="349"/>
      <c r="D25" s="349"/>
      <c r="E25" s="348"/>
      <c r="F25" s="344"/>
      <c r="G25" s="346"/>
      <c r="H25" s="346"/>
      <c r="I25" s="346"/>
    </row>
    <row r="26" spans="1:9" s="341" customFormat="1" ht="12" customHeight="1">
      <c r="A26" s="336"/>
      <c r="B26" s="349"/>
      <c r="C26" s="349"/>
      <c r="D26" s="349"/>
      <c r="E26" s="348"/>
      <c r="F26" s="344"/>
      <c r="G26" s="346"/>
      <c r="H26" s="346"/>
      <c r="I26" s="346"/>
    </row>
    <row r="27" spans="1:9" s="341" customFormat="1" ht="12" customHeight="1">
      <c r="A27" s="336"/>
      <c r="B27" s="349"/>
      <c r="C27" s="349"/>
      <c r="D27" s="349"/>
      <c r="E27" s="348"/>
      <c r="F27" s="340"/>
      <c r="G27" s="346"/>
      <c r="H27" s="346"/>
      <c r="I27" s="346"/>
    </row>
    <row r="28" spans="1:9" s="341" customFormat="1" ht="12" customHeight="1">
      <c r="A28" s="336"/>
      <c r="B28" s="349"/>
      <c r="C28" s="349"/>
      <c r="D28" s="349"/>
      <c r="E28" s="348"/>
      <c r="F28" s="344"/>
      <c r="G28" s="346"/>
      <c r="H28" s="346"/>
      <c r="I28" s="346"/>
    </row>
    <row r="29" spans="1:9" s="341" customFormat="1" ht="12" customHeight="1">
      <c r="A29" s="336"/>
      <c r="B29" s="349"/>
      <c r="C29" s="349"/>
      <c r="D29" s="349"/>
      <c r="E29" s="348"/>
      <c r="F29" s="344"/>
      <c r="G29" s="346"/>
      <c r="H29" s="346"/>
      <c r="I29" s="346"/>
    </row>
    <row r="30" spans="1:9" s="341" customFormat="1" ht="12" customHeight="1">
      <c r="A30" s="356"/>
      <c r="B30" s="349"/>
      <c r="C30" s="349"/>
      <c r="D30" s="349"/>
      <c r="E30" s="348"/>
      <c r="F30" s="344"/>
      <c r="G30" s="346"/>
      <c r="H30" s="346"/>
      <c r="I30" s="346"/>
    </row>
    <row r="31" spans="1:9" s="341" customFormat="1" ht="12" customHeight="1">
      <c r="A31" s="336"/>
      <c r="B31" s="349"/>
      <c r="C31" s="349"/>
      <c r="D31" s="349"/>
      <c r="E31" s="348"/>
      <c r="F31" s="344"/>
      <c r="G31" s="346"/>
      <c r="H31" s="346"/>
      <c r="I31" s="346"/>
    </row>
    <row r="32" spans="1:9" s="341" customFormat="1" ht="12" customHeight="1">
      <c r="A32" s="336"/>
      <c r="B32" s="349"/>
      <c r="C32" s="349"/>
      <c r="D32" s="349"/>
      <c r="E32" s="349"/>
      <c r="F32" s="344"/>
      <c r="G32" s="346"/>
      <c r="H32" s="346"/>
      <c r="I32" s="346"/>
    </row>
    <row r="33" spans="1:9" s="341" customFormat="1" ht="12" customHeight="1">
      <c r="A33" s="336"/>
      <c r="B33" s="349"/>
      <c r="C33" s="349"/>
      <c r="D33" s="349"/>
      <c r="E33" s="347"/>
      <c r="F33" s="344"/>
      <c r="G33" s="346"/>
      <c r="H33" s="346"/>
      <c r="I33" s="346"/>
    </row>
    <row r="34" spans="1:9" s="341" customFormat="1" ht="12" customHeight="1">
      <c r="A34" s="336"/>
      <c r="B34" s="349"/>
      <c r="C34" s="349"/>
      <c r="D34" s="349"/>
      <c r="E34" s="348"/>
      <c r="F34" s="340"/>
      <c r="G34" s="346"/>
      <c r="H34" s="346"/>
      <c r="I34" s="346"/>
    </row>
    <row r="35" spans="1:9" s="341" customFormat="1" ht="12" customHeight="1">
      <c r="A35" s="336"/>
      <c r="B35" s="349"/>
      <c r="C35" s="349"/>
      <c r="D35" s="349"/>
      <c r="E35" s="348"/>
      <c r="F35" s="344"/>
      <c r="G35" s="346"/>
      <c r="H35" s="346"/>
      <c r="I35" s="346"/>
    </row>
    <row r="36" spans="1:9" s="341" customFormat="1" ht="9" customHeight="1">
      <c r="A36" s="375"/>
      <c r="B36" s="83"/>
      <c r="C36" s="83"/>
      <c r="D36" s="83"/>
      <c r="E36" s="348"/>
      <c r="F36" s="340"/>
      <c r="G36" s="346"/>
      <c r="H36" s="346"/>
      <c r="I36" s="346"/>
    </row>
    <row r="37" spans="1:9" s="341" customFormat="1" ht="12.75" customHeight="1">
      <c r="A37" s="452"/>
      <c r="B37" s="454"/>
      <c r="C37" s="454"/>
      <c r="D37" s="454"/>
      <c r="E37" s="454"/>
    </row>
    <row r="38" spans="1:9" s="341" customFormat="1" ht="12" customHeight="1">
      <c r="A38" s="451"/>
      <c r="B38" s="453"/>
      <c r="C38" s="453"/>
      <c r="D38" s="453"/>
      <c r="E38" s="453"/>
    </row>
    <row r="39" spans="1:9" s="341" customFormat="1" ht="15" customHeight="1">
      <c r="E39" s="349"/>
    </row>
    <row r="40" spans="1:9" s="341" customFormat="1" ht="15" customHeight="1">
      <c r="E40" s="347"/>
    </row>
    <row r="41" spans="1:9" s="341" customFormat="1" ht="15" customHeight="1">
      <c r="E41" s="348"/>
    </row>
    <row r="42" spans="1:9" s="341" customFormat="1" ht="15" customHeight="1">
      <c r="E42" s="348"/>
    </row>
    <row r="43" spans="1:9" s="341" customFormat="1" ht="15" customHeight="1">
      <c r="E43" s="350"/>
    </row>
    <row r="44" spans="1:9" s="341" customFormat="1" ht="15" customHeight="1">
      <c r="E44" s="351"/>
    </row>
    <row r="45" spans="1:9" s="341" customFormat="1" ht="15" customHeight="1">
      <c r="E45" s="346"/>
    </row>
    <row r="46" spans="1:9" s="341" customFormat="1" ht="15" customHeight="1"/>
    <row r="47" spans="1:9" s="341" customFormat="1" ht="15" customHeight="1">
      <c r="E47" s="346"/>
    </row>
    <row r="48" spans="1:9" s="341" customFormat="1" ht="15" customHeight="1">
      <c r="E48" s="346"/>
    </row>
    <row r="49" spans="5:5" s="341" customFormat="1" ht="15" customHeight="1">
      <c r="E49" s="346"/>
    </row>
    <row r="50" spans="5:5" s="341" customFormat="1" ht="15" customHeight="1">
      <c r="E50" s="346"/>
    </row>
    <row r="51" spans="5:5" s="341" customFormat="1" ht="15" customHeight="1">
      <c r="E51" s="346"/>
    </row>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s="341" customFormat="1" ht="15" customHeight="1">
      <c r="E78" s="346"/>
    </row>
    <row r="79" spans="5:5" s="341" customFormat="1" ht="15" customHeight="1">
      <c r="E79" s="346"/>
    </row>
    <row r="80" spans="5:5" s="341" customFormat="1" ht="15" customHeight="1">
      <c r="E80" s="346"/>
    </row>
    <row r="81" spans="5:5" s="341" customFormat="1" ht="15" customHeight="1">
      <c r="E81" s="346"/>
    </row>
    <row r="82" spans="5:5" s="341" customFormat="1" ht="15" customHeight="1">
      <c r="E82" s="346"/>
    </row>
    <row r="83" spans="5:5" s="341" customFormat="1" ht="15" customHeight="1">
      <c r="E83" s="346"/>
    </row>
    <row r="84" spans="5:5" s="341" customFormat="1" ht="15" customHeight="1">
      <c r="E84" s="346"/>
    </row>
    <row r="85" spans="5:5" s="341" customFormat="1" ht="15" customHeight="1">
      <c r="E85" s="346"/>
    </row>
    <row r="86" spans="5:5" s="341" customFormat="1" ht="15" customHeight="1">
      <c r="E86" s="346"/>
    </row>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sheetData>
  <mergeCells count="7">
    <mergeCell ref="A38:E38"/>
    <mergeCell ref="A1:C1"/>
    <mergeCell ref="A6:B6"/>
    <mergeCell ref="A7:A8"/>
    <mergeCell ref="B7:D7"/>
    <mergeCell ref="A18:E18"/>
    <mergeCell ref="A37:E37"/>
  </mergeCells>
  <hyperlinks>
    <hyperlink ref="F1" location="Índice!A1" display="Volver al índic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1"/>
  <sheetViews>
    <sheetView workbookViewId="0">
      <selection activeCell="C13" sqref="C13"/>
    </sheetView>
  </sheetViews>
  <sheetFormatPr baseColWidth="10" defaultColWidth="11.42578125" defaultRowHeight="12.75"/>
  <cols>
    <col min="1" max="1" width="37.140625" style="346" customWidth="1"/>
    <col min="2" max="2" width="10.7109375" style="346" customWidth="1"/>
    <col min="3" max="5" width="9.7109375" style="346" customWidth="1"/>
    <col min="6" max="6" width="15" style="346" customWidth="1"/>
    <col min="7" max="16384" width="11.42578125" style="346"/>
  </cols>
  <sheetData>
    <row r="1" spans="1:9" s="317" customFormat="1" ht="15.75" customHeight="1">
      <c r="A1" s="443" t="s">
        <v>32</v>
      </c>
      <c r="B1" s="444"/>
      <c r="C1" s="444"/>
      <c r="D1" s="315"/>
      <c r="E1" s="316"/>
      <c r="F1" s="308" t="s">
        <v>99</v>
      </c>
    </row>
    <row r="2" spans="1:9" s="317" customFormat="1" ht="5.25" customHeight="1">
      <c r="A2" s="318"/>
      <c r="B2" s="318"/>
      <c r="C2" s="318"/>
      <c r="D2" s="318"/>
      <c r="E2" s="318"/>
    </row>
    <row r="3" spans="1:9" s="320" customFormat="1" ht="15" customHeight="1">
      <c r="A3" s="319" t="s">
        <v>1511</v>
      </c>
      <c r="B3" s="319"/>
      <c r="C3" s="319"/>
      <c r="D3" s="319"/>
      <c r="E3" s="319"/>
    </row>
    <row r="4" spans="1:9" s="320" customFormat="1" ht="15" customHeight="1">
      <c r="A4" s="321" t="s">
        <v>1457</v>
      </c>
      <c r="B4" s="322"/>
      <c r="C4" s="322"/>
      <c r="D4" s="322"/>
      <c r="E4" s="322"/>
      <c r="F4" s="323"/>
    </row>
    <row r="5" spans="1:9" s="326" customFormat="1" ht="6" customHeight="1">
      <c r="A5" s="324"/>
      <c r="B5" s="325"/>
      <c r="C5" s="325"/>
      <c r="D5" s="325"/>
      <c r="E5" s="325"/>
    </row>
    <row r="6" spans="1:9" s="328" customFormat="1" ht="15" customHeight="1" thickBot="1">
      <c r="A6" s="445" t="s">
        <v>1966</v>
      </c>
      <c r="B6" s="446"/>
      <c r="C6" s="327"/>
      <c r="D6" s="327"/>
      <c r="E6" s="327"/>
    </row>
    <row r="7" spans="1:9" s="320" customFormat="1" ht="21.75" customHeight="1">
      <c r="A7" s="447"/>
      <c r="B7" s="449"/>
      <c r="C7" s="449"/>
      <c r="D7" s="449"/>
      <c r="E7" s="329"/>
    </row>
    <row r="8" spans="1:9" s="320" customFormat="1" ht="21.75" customHeight="1">
      <c r="A8" s="448"/>
      <c r="B8" s="330" t="s">
        <v>34</v>
      </c>
      <c r="C8" s="330" t="s">
        <v>35</v>
      </c>
      <c r="D8" s="330" t="s">
        <v>36</v>
      </c>
      <c r="E8" s="330" t="s">
        <v>37</v>
      </c>
    </row>
    <row r="9" spans="1:9" s="328" customFormat="1" ht="21" customHeight="1">
      <c r="A9" s="331" t="s">
        <v>37</v>
      </c>
      <c r="B9" s="332">
        <f>SUM(B11:B34)</f>
        <v>272</v>
      </c>
      <c r="C9" s="332">
        <f>SUM(C11:C34)</f>
        <v>6</v>
      </c>
      <c r="D9" s="335">
        <f>SUM(D11:D34)</f>
        <v>0</v>
      </c>
      <c r="E9" s="332">
        <f>SUM(E11:E34)</f>
        <v>278</v>
      </c>
      <c r="F9" s="334"/>
    </row>
    <row r="10" spans="1:9" s="328" customFormat="1" ht="9" customHeight="1">
      <c r="A10" s="354"/>
      <c r="B10" s="337"/>
      <c r="C10" s="337"/>
      <c r="D10" s="337"/>
      <c r="E10" s="332"/>
    </row>
    <row r="11" spans="1:9" s="342" customFormat="1" ht="12" customHeight="1">
      <c r="A11" s="336" t="s">
        <v>1513</v>
      </c>
      <c r="B11" s="384">
        <v>220</v>
      </c>
      <c r="C11" s="384">
        <v>6</v>
      </c>
      <c r="D11" s="384">
        <v>0</v>
      </c>
      <c r="E11" s="332">
        <f>SUM(B11:D11)</f>
        <v>226</v>
      </c>
      <c r="F11" s="340"/>
      <c r="G11" s="346"/>
      <c r="H11" s="346"/>
      <c r="I11" s="346"/>
    </row>
    <row r="12" spans="1:9" s="342" customFormat="1" ht="12" customHeight="1">
      <c r="A12" s="336" t="s">
        <v>1514</v>
      </c>
      <c r="B12" s="384">
        <v>47</v>
      </c>
      <c r="C12" s="384">
        <v>0</v>
      </c>
      <c r="D12" s="384">
        <v>0</v>
      </c>
      <c r="E12" s="332">
        <f>SUM(B12:D12)</f>
        <v>47</v>
      </c>
      <c r="F12" s="340"/>
      <c r="G12" s="346"/>
      <c r="H12" s="346"/>
      <c r="I12" s="346"/>
    </row>
    <row r="13" spans="1:9" s="342" customFormat="1" ht="12" customHeight="1">
      <c r="A13" s="336" t="s">
        <v>1880</v>
      </c>
      <c r="B13" s="349">
        <v>2</v>
      </c>
      <c r="C13" s="384">
        <v>0</v>
      </c>
      <c r="D13" s="349">
        <v>0</v>
      </c>
      <c r="E13" s="332">
        <f>SUM(B13:D13)</f>
        <v>2</v>
      </c>
      <c r="F13" s="344"/>
      <c r="G13" s="346"/>
      <c r="H13" s="346"/>
      <c r="I13" s="346"/>
    </row>
    <row r="14" spans="1:9" s="342" customFormat="1" ht="12" customHeight="1">
      <c r="A14" s="336" t="s">
        <v>1881</v>
      </c>
      <c r="B14" s="349">
        <v>3</v>
      </c>
      <c r="C14" s="384">
        <v>0</v>
      </c>
      <c r="D14" s="349">
        <v>0</v>
      </c>
      <c r="E14" s="332">
        <f>SUM(B14:D14)</f>
        <v>3</v>
      </c>
      <c r="F14" s="344"/>
      <c r="G14" s="346"/>
      <c r="H14" s="346"/>
      <c r="I14" s="346"/>
    </row>
    <row r="15" spans="1:9" s="342" customFormat="1" ht="12" customHeight="1">
      <c r="A15" s="336"/>
      <c r="B15" s="349"/>
      <c r="C15" s="349"/>
      <c r="D15" s="349"/>
      <c r="E15" s="348"/>
      <c r="F15" s="344"/>
      <c r="G15" s="346"/>
      <c r="H15" s="346"/>
      <c r="I15" s="346"/>
    </row>
    <row r="16" spans="1:9" s="342" customFormat="1" ht="29.25" customHeight="1">
      <c r="A16" s="450" t="s">
        <v>19</v>
      </c>
      <c r="B16" s="450">
        <v>0</v>
      </c>
      <c r="C16" s="450">
        <v>0</v>
      </c>
      <c r="D16" s="450"/>
      <c r="E16" s="450"/>
      <c r="F16" s="344"/>
      <c r="G16" s="346"/>
      <c r="H16" s="346"/>
      <c r="I16" s="346"/>
    </row>
    <row r="17" spans="1:9" s="341" customFormat="1" ht="12" customHeight="1">
      <c r="A17" s="336"/>
      <c r="B17" s="349"/>
      <c r="C17" s="349"/>
      <c r="D17" s="349"/>
      <c r="E17" s="348"/>
      <c r="F17" s="340"/>
      <c r="G17" s="346"/>
      <c r="H17" s="346"/>
      <c r="I17" s="346"/>
    </row>
    <row r="18" spans="1:9" s="341" customFormat="1" ht="12" customHeight="1">
      <c r="A18" s="336"/>
      <c r="B18" s="349"/>
      <c r="C18" s="349"/>
      <c r="D18" s="349"/>
      <c r="E18" s="348"/>
      <c r="F18" s="344"/>
      <c r="G18" s="346"/>
      <c r="H18" s="346"/>
      <c r="I18" s="346"/>
    </row>
    <row r="19" spans="1:9" s="341" customFormat="1" ht="12" customHeight="1">
      <c r="A19" s="336"/>
      <c r="B19" s="349"/>
      <c r="C19" s="349"/>
      <c r="D19" s="349"/>
      <c r="E19" s="348"/>
      <c r="F19" s="344"/>
      <c r="G19" s="346"/>
      <c r="H19" s="346"/>
      <c r="I19" s="346"/>
    </row>
    <row r="20" spans="1:9" s="341" customFormat="1" ht="12" customHeight="1">
      <c r="A20" s="356"/>
      <c r="B20" s="349"/>
      <c r="C20" s="349"/>
      <c r="D20" s="349"/>
      <c r="E20" s="348"/>
      <c r="F20" s="344"/>
      <c r="G20" s="346"/>
      <c r="H20" s="346"/>
      <c r="I20" s="346"/>
    </row>
    <row r="21" spans="1:9" s="341" customFormat="1" ht="12" customHeight="1">
      <c r="A21" s="336"/>
      <c r="B21" s="349"/>
      <c r="C21" s="349"/>
      <c r="D21" s="349"/>
      <c r="E21" s="348"/>
      <c r="F21" s="344"/>
      <c r="G21" s="346"/>
      <c r="H21" s="346"/>
      <c r="I21" s="346"/>
    </row>
    <row r="22" spans="1:9" s="341" customFormat="1" ht="12" customHeight="1">
      <c r="A22" s="336"/>
      <c r="B22" s="349"/>
      <c r="C22" s="349"/>
      <c r="D22" s="349"/>
      <c r="E22" s="349"/>
      <c r="F22" s="344"/>
      <c r="G22" s="346"/>
      <c r="H22" s="346"/>
      <c r="I22" s="346"/>
    </row>
    <row r="23" spans="1:9" s="341" customFormat="1" ht="12" customHeight="1">
      <c r="A23" s="336"/>
      <c r="B23" s="349"/>
      <c r="C23" s="349"/>
      <c r="D23" s="349"/>
      <c r="E23" s="347"/>
      <c r="F23" s="344"/>
      <c r="G23" s="346"/>
      <c r="H23" s="346"/>
      <c r="I23" s="346"/>
    </row>
    <row r="24" spans="1:9" s="341" customFormat="1" ht="12" customHeight="1">
      <c r="A24" s="336"/>
      <c r="B24" s="349"/>
      <c r="C24" s="349"/>
      <c r="D24" s="349"/>
      <c r="E24" s="348"/>
      <c r="F24" s="344"/>
      <c r="G24" s="346"/>
      <c r="H24" s="346"/>
      <c r="I24" s="346"/>
    </row>
    <row r="25" spans="1:9" s="341" customFormat="1" ht="12" customHeight="1">
      <c r="A25" s="336"/>
      <c r="B25" s="349"/>
      <c r="C25" s="349"/>
      <c r="D25" s="349"/>
      <c r="E25" s="348"/>
      <c r="F25" s="344"/>
      <c r="G25" s="346"/>
      <c r="H25" s="346"/>
      <c r="I25" s="346"/>
    </row>
    <row r="26" spans="1:9" s="341" customFormat="1" ht="12" customHeight="1">
      <c r="A26" s="336"/>
      <c r="B26" s="349"/>
      <c r="C26" s="349"/>
      <c r="D26" s="349"/>
      <c r="E26" s="348"/>
      <c r="F26" s="340"/>
      <c r="G26" s="346"/>
      <c r="H26" s="346"/>
      <c r="I26" s="346"/>
    </row>
    <row r="27" spans="1:9" s="341" customFormat="1" ht="12" customHeight="1">
      <c r="A27" s="336"/>
      <c r="B27" s="349"/>
      <c r="C27" s="349"/>
      <c r="D27" s="349"/>
      <c r="E27" s="348"/>
      <c r="F27" s="344"/>
      <c r="G27" s="346"/>
      <c r="H27" s="346"/>
      <c r="I27" s="346"/>
    </row>
    <row r="28" spans="1:9" s="341" customFormat="1" ht="12" customHeight="1">
      <c r="A28" s="336"/>
      <c r="B28" s="349"/>
      <c r="C28" s="349"/>
      <c r="D28" s="349"/>
      <c r="E28" s="348"/>
      <c r="F28" s="344"/>
      <c r="G28" s="346"/>
      <c r="H28" s="346"/>
      <c r="I28" s="346"/>
    </row>
    <row r="29" spans="1:9" s="341" customFormat="1" ht="12" customHeight="1">
      <c r="A29" s="356"/>
      <c r="B29" s="349"/>
      <c r="C29" s="349"/>
      <c r="D29" s="349"/>
      <c r="E29" s="348"/>
      <c r="F29" s="344"/>
      <c r="G29" s="346"/>
      <c r="H29" s="346"/>
      <c r="I29" s="346"/>
    </row>
    <row r="30" spans="1:9" s="341" customFormat="1" ht="12" customHeight="1">
      <c r="A30" s="336"/>
      <c r="B30" s="349"/>
      <c r="C30" s="349"/>
      <c r="D30" s="349"/>
      <c r="E30" s="348"/>
      <c r="F30" s="344"/>
      <c r="G30" s="346"/>
      <c r="H30" s="346"/>
      <c r="I30" s="346"/>
    </row>
    <row r="31" spans="1:9" s="341" customFormat="1" ht="12" customHeight="1">
      <c r="A31" s="336"/>
      <c r="B31" s="349"/>
      <c r="C31" s="349"/>
      <c r="D31" s="349"/>
      <c r="E31" s="349"/>
      <c r="F31" s="344"/>
      <c r="G31" s="346"/>
      <c r="H31" s="346"/>
      <c r="I31" s="346"/>
    </row>
    <row r="32" spans="1:9" s="341" customFormat="1" ht="12" customHeight="1">
      <c r="A32" s="336"/>
      <c r="B32" s="349"/>
      <c r="C32" s="349"/>
      <c r="D32" s="349"/>
      <c r="E32" s="347"/>
      <c r="F32" s="344"/>
      <c r="G32" s="346"/>
      <c r="H32" s="346"/>
      <c r="I32" s="346"/>
    </row>
    <row r="33" spans="1:9" s="341" customFormat="1" ht="12" customHeight="1">
      <c r="A33" s="336"/>
      <c r="B33" s="349"/>
      <c r="C33" s="349"/>
      <c r="D33" s="349"/>
      <c r="E33" s="348"/>
      <c r="F33" s="340"/>
      <c r="G33" s="346"/>
      <c r="H33" s="346"/>
      <c r="I33" s="346"/>
    </row>
    <row r="34" spans="1:9" s="341" customFormat="1" ht="12" customHeight="1">
      <c r="A34" s="336"/>
      <c r="B34" s="349"/>
      <c r="C34" s="349"/>
      <c r="D34" s="349"/>
      <c r="E34" s="348"/>
      <c r="F34" s="344"/>
      <c r="G34" s="346"/>
      <c r="H34" s="346"/>
      <c r="I34" s="346"/>
    </row>
    <row r="35" spans="1:9" s="341" customFormat="1" ht="9" customHeight="1">
      <c r="A35" s="375"/>
      <c r="B35" s="83"/>
      <c r="C35" s="83"/>
      <c r="D35" s="83"/>
      <c r="E35" s="348"/>
      <c r="F35" s="340"/>
      <c r="G35" s="346"/>
      <c r="H35" s="346"/>
      <c r="I35" s="346"/>
    </row>
    <row r="36" spans="1:9" s="341" customFormat="1" ht="12.75" customHeight="1">
      <c r="A36" s="452"/>
      <c r="B36" s="454"/>
      <c r="C36" s="454"/>
      <c r="D36" s="454"/>
      <c r="E36" s="454"/>
    </row>
    <row r="37" spans="1:9" s="341" customFormat="1" ht="12" customHeight="1">
      <c r="A37" s="451"/>
      <c r="B37" s="453"/>
      <c r="C37" s="453"/>
      <c r="D37" s="453"/>
      <c r="E37" s="453"/>
    </row>
    <row r="38" spans="1:9" s="341" customFormat="1" ht="15" customHeight="1">
      <c r="E38" s="349"/>
    </row>
    <row r="39" spans="1:9" s="341" customFormat="1" ht="15" customHeight="1">
      <c r="E39" s="347"/>
    </row>
    <row r="40" spans="1:9" s="341" customFormat="1" ht="15" customHeight="1">
      <c r="E40" s="348"/>
    </row>
    <row r="41" spans="1:9" s="341" customFormat="1" ht="15" customHeight="1">
      <c r="E41" s="348"/>
    </row>
    <row r="42" spans="1:9" s="341" customFormat="1" ht="15" customHeight="1">
      <c r="E42" s="350"/>
    </row>
    <row r="43" spans="1:9" s="341" customFormat="1" ht="15" customHeight="1">
      <c r="E43" s="351"/>
    </row>
    <row r="44" spans="1:9" s="341" customFormat="1" ht="15" customHeight="1">
      <c r="E44" s="346"/>
    </row>
    <row r="45" spans="1:9" s="341" customFormat="1" ht="15" customHeight="1"/>
    <row r="46" spans="1:9" s="341" customFormat="1" ht="15" customHeight="1">
      <c r="E46" s="346"/>
    </row>
    <row r="47" spans="1:9" s="341" customFormat="1" ht="15" customHeight="1">
      <c r="E47" s="346"/>
    </row>
    <row r="48" spans="1:9" s="341" customFormat="1" ht="15" customHeight="1">
      <c r="E48" s="346"/>
    </row>
    <row r="49" spans="5:5" s="341" customFormat="1" ht="15" customHeight="1">
      <c r="E49" s="346"/>
    </row>
    <row r="50" spans="5:5" s="341" customFormat="1" ht="15" customHeight="1">
      <c r="E50" s="346"/>
    </row>
    <row r="51" spans="5:5" s="341" customFormat="1" ht="15" customHeight="1">
      <c r="E51" s="346"/>
    </row>
    <row r="52" spans="5:5" s="341" customFormat="1" ht="15" customHeight="1">
      <c r="E52" s="346"/>
    </row>
    <row r="53" spans="5:5" s="341" customFormat="1" ht="15" customHeight="1">
      <c r="E53" s="346"/>
    </row>
    <row r="54" spans="5:5" s="341" customFormat="1" ht="15" customHeight="1">
      <c r="E54" s="346"/>
    </row>
    <row r="55" spans="5:5" s="341" customFormat="1" ht="15" customHeight="1">
      <c r="E55" s="346"/>
    </row>
    <row r="56" spans="5:5" s="341" customFormat="1" ht="15" customHeight="1">
      <c r="E56" s="346"/>
    </row>
    <row r="57" spans="5:5" s="341" customFormat="1" ht="15" customHeight="1">
      <c r="E57" s="346"/>
    </row>
    <row r="58" spans="5:5" s="341" customFormat="1" ht="15" customHeight="1">
      <c r="E58" s="346"/>
    </row>
    <row r="59" spans="5:5" s="341" customFormat="1" ht="15" customHeight="1">
      <c r="E59" s="346"/>
    </row>
    <row r="60" spans="5:5" s="341" customFormat="1" ht="15" customHeight="1">
      <c r="E60" s="346"/>
    </row>
    <row r="61" spans="5:5" s="341" customFormat="1" ht="15" customHeight="1">
      <c r="E61" s="346"/>
    </row>
    <row r="62" spans="5:5" s="341" customFormat="1" ht="15" customHeight="1">
      <c r="E62" s="346"/>
    </row>
    <row r="63" spans="5:5" s="341" customFormat="1" ht="15" customHeight="1">
      <c r="E63" s="346"/>
    </row>
    <row r="64" spans="5:5" s="341" customFormat="1" ht="15" customHeight="1">
      <c r="E64" s="346"/>
    </row>
    <row r="65" spans="5:5" s="341" customFormat="1" ht="15" customHeight="1">
      <c r="E65" s="346"/>
    </row>
    <row r="66" spans="5:5" s="341" customFormat="1" ht="15" customHeight="1">
      <c r="E66" s="346"/>
    </row>
    <row r="67" spans="5:5" s="341" customFormat="1" ht="15" customHeight="1">
      <c r="E67" s="346"/>
    </row>
    <row r="68" spans="5:5" s="341" customFormat="1" ht="15" customHeight="1">
      <c r="E68" s="346"/>
    </row>
    <row r="69" spans="5:5" s="341" customFormat="1" ht="15" customHeight="1">
      <c r="E69" s="346"/>
    </row>
    <row r="70" spans="5:5" s="341" customFormat="1" ht="15" customHeight="1">
      <c r="E70" s="346"/>
    </row>
    <row r="71" spans="5:5" s="341" customFormat="1" ht="15" customHeight="1">
      <c r="E71" s="346"/>
    </row>
    <row r="72" spans="5:5" s="341" customFormat="1" ht="15" customHeight="1">
      <c r="E72" s="346"/>
    </row>
    <row r="73" spans="5:5" s="341" customFormat="1" ht="15" customHeight="1">
      <c r="E73" s="346"/>
    </row>
    <row r="74" spans="5:5" s="341" customFormat="1" ht="15" customHeight="1">
      <c r="E74" s="346"/>
    </row>
    <row r="75" spans="5:5" s="341" customFormat="1" ht="15" customHeight="1">
      <c r="E75" s="346"/>
    </row>
    <row r="76" spans="5:5" s="341" customFormat="1" ht="15" customHeight="1">
      <c r="E76" s="346"/>
    </row>
    <row r="77" spans="5:5" s="341" customFormat="1" ht="15" customHeight="1">
      <c r="E77" s="346"/>
    </row>
    <row r="78" spans="5:5" s="341" customFormat="1" ht="15" customHeight="1">
      <c r="E78" s="346"/>
    </row>
    <row r="79" spans="5:5" s="341" customFormat="1" ht="15" customHeight="1">
      <c r="E79" s="346"/>
    </row>
    <row r="80" spans="5:5" s="341" customFormat="1" ht="15" customHeight="1">
      <c r="E80" s="346"/>
    </row>
    <row r="81" spans="5:5" s="341" customFormat="1" ht="15" customHeight="1">
      <c r="E81" s="346"/>
    </row>
    <row r="82" spans="5:5" s="341" customFormat="1" ht="15" customHeight="1">
      <c r="E82" s="346"/>
    </row>
    <row r="83" spans="5:5" s="341" customFormat="1" ht="15" customHeight="1">
      <c r="E83" s="346"/>
    </row>
    <row r="84" spans="5:5" s="341" customFormat="1" ht="15" customHeight="1">
      <c r="E84" s="346"/>
    </row>
    <row r="85" spans="5:5" s="341" customFormat="1" ht="15" customHeight="1">
      <c r="E85" s="346"/>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7">
    <mergeCell ref="A37:E37"/>
    <mergeCell ref="A1:C1"/>
    <mergeCell ref="A6:B6"/>
    <mergeCell ref="A7:A8"/>
    <mergeCell ref="B7:D7"/>
    <mergeCell ref="A16:E16"/>
    <mergeCell ref="A36:E36"/>
  </mergeCells>
  <hyperlinks>
    <hyperlink ref="F1" location="Índice!A1" display="Volver al índic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tabSelected="1" workbookViewId="0">
      <selection activeCell="J5" sqref="J5"/>
    </sheetView>
  </sheetViews>
  <sheetFormatPr baseColWidth="10" defaultColWidth="11.42578125" defaultRowHeight="15"/>
  <cols>
    <col min="1" max="16384" width="11.42578125" style="173"/>
  </cols>
  <sheetData>
    <row r="1" spans="1:9" ht="12.75" customHeight="1">
      <c r="A1" s="455" t="s">
        <v>32</v>
      </c>
      <c r="B1" s="455"/>
      <c r="C1" s="455"/>
      <c r="D1" s="455"/>
      <c r="E1" s="455"/>
      <c r="F1" s="455"/>
      <c r="G1" s="455"/>
      <c r="H1" s="455"/>
      <c r="I1" s="455"/>
    </row>
    <row r="3" spans="1:9" ht="12.75" customHeight="1">
      <c r="A3" s="455" t="s">
        <v>1549</v>
      </c>
      <c r="B3" s="455"/>
      <c r="C3" s="455"/>
      <c r="D3" s="455"/>
      <c r="E3" s="455"/>
      <c r="F3" s="455"/>
      <c r="G3" s="455"/>
      <c r="H3" s="455"/>
      <c r="I3" s="455"/>
    </row>
    <row r="5" spans="1:9" ht="151.9" customHeight="1">
      <c r="A5" s="456" t="s">
        <v>1550</v>
      </c>
      <c r="B5" s="457"/>
      <c r="C5" s="457"/>
      <c r="D5" s="457"/>
      <c r="E5" s="457"/>
      <c r="F5" s="457"/>
      <c r="G5" s="457"/>
      <c r="H5" s="457"/>
      <c r="I5" s="45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M371"/>
  <sheetViews>
    <sheetView topLeftCell="A230" workbookViewId="0">
      <selection activeCell="B245" sqref="B245"/>
    </sheetView>
  </sheetViews>
  <sheetFormatPr baseColWidth="10" defaultRowHeight="12.75"/>
  <cols>
    <col min="1" max="1" width="7" style="89" customWidth="1"/>
    <col min="2" max="2" width="69.28515625" customWidth="1"/>
  </cols>
  <sheetData>
    <row r="1" spans="1:2" ht="20.100000000000001" customHeight="1">
      <c r="A1" s="458" t="s">
        <v>157</v>
      </c>
      <c r="B1" s="458"/>
    </row>
    <row r="2" spans="1:2" ht="20.100000000000001" customHeight="1">
      <c r="A2" s="87" t="s">
        <v>100</v>
      </c>
      <c r="B2" s="88" t="s">
        <v>158</v>
      </c>
    </row>
    <row r="3" spans="1:2" ht="20.100000000000001" customHeight="1">
      <c r="A3" s="87" t="s">
        <v>159</v>
      </c>
      <c r="B3" s="88" t="s">
        <v>160</v>
      </c>
    </row>
    <row r="4" spans="1:2" ht="20.100000000000001" customHeight="1">
      <c r="A4" s="87" t="s">
        <v>101</v>
      </c>
      <c r="B4" s="88" t="s">
        <v>161</v>
      </c>
    </row>
    <row r="5" spans="1:2" ht="20.100000000000001" customHeight="1">
      <c r="A5" s="87" t="s">
        <v>102</v>
      </c>
      <c r="B5" s="88" t="s">
        <v>162</v>
      </c>
    </row>
    <row r="6" spans="1:2" ht="20.100000000000001" customHeight="1">
      <c r="A6" s="87" t="s">
        <v>103</v>
      </c>
      <c r="B6" s="88" t="s">
        <v>163</v>
      </c>
    </row>
    <row r="7" spans="1:2" ht="20.100000000000001" customHeight="1">
      <c r="A7" s="87" t="s">
        <v>104</v>
      </c>
      <c r="B7" s="88" t="s">
        <v>164</v>
      </c>
    </row>
    <row r="8" spans="1:2" ht="20.100000000000001" customHeight="1">
      <c r="A8" s="87" t="s">
        <v>165</v>
      </c>
      <c r="B8" s="88" t="s">
        <v>166</v>
      </c>
    </row>
    <row r="9" spans="1:2" ht="20.100000000000001" customHeight="1">
      <c r="A9" s="87" t="s">
        <v>105</v>
      </c>
      <c r="B9" s="88" t="s">
        <v>167</v>
      </c>
    </row>
    <row r="10" spans="1:2" ht="20.100000000000001" customHeight="1">
      <c r="A10" s="87" t="s">
        <v>106</v>
      </c>
      <c r="B10" s="88" t="s">
        <v>168</v>
      </c>
    </row>
    <row r="11" spans="1:2" ht="20.100000000000001" customHeight="1">
      <c r="A11" s="87" t="s">
        <v>107</v>
      </c>
      <c r="B11" s="88" t="s">
        <v>169</v>
      </c>
    </row>
    <row r="12" spans="1:2" ht="20.100000000000001" customHeight="1">
      <c r="A12" s="87" t="s">
        <v>170</v>
      </c>
      <c r="B12" s="88" t="s">
        <v>171</v>
      </c>
    </row>
    <row r="13" spans="1:2" ht="20.100000000000001" customHeight="1">
      <c r="A13" s="87" t="s">
        <v>172</v>
      </c>
      <c r="B13" s="88" t="s">
        <v>173</v>
      </c>
    </row>
    <row r="14" spans="1:2" ht="20.100000000000001" customHeight="1">
      <c r="A14" s="87" t="s">
        <v>174</v>
      </c>
      <c r="B14" s="88" t="s">
        <v>175</v>
      </c>
    </row>
    <row r="15" spans="1:2" ht="20.100000000000001" customHeight="1">
      <c r="A15" s="87" t="s">
        <v>108</v>
      </c>
      <c r="B15" s="88" t="s">
        <v>176</v>
      </c>
    </row>
    <row r="16" spans="1:2" ht="20.100000000000001" customHeight="1">
      <c r="A16" s="87" t="s">
        <v>177</v>
      </c>
      <c r="B16" s="88" t="s">
        <v>178</v>
      </c>
    </row>
    <row r="17" spans="1:2" ht="20.100000000000001" customHeight="1">
      <c r="A17" s="87" t="s">
        <v>109</v>
      </c>
      <c r="B17" s="88" t="s">
        <v>179</v>
      </c>
    </row>
    <row r="18" spans="1:2" ht="20.100000000000001" customHeight="1">
      <c r="A18" s="87" t="s">
        <v>110</v>
      </c>
      <c r="B18" s="88" t="s">
        <v>180</v>
      </c>
    </row>
    <row r="19" spans="1:2" ht="20.100000000000001" customHeight="1">
      <c r="A19" s="87" t="s">
        <v>111</v>
      </c>
      <c r="B19" s="88" t="s">
        <v>181</v>
      </c>
    </row>
    <row r="20" spans="1:2" ht="20.100000000000001" customHeight="1">
      <c r="A20" s="87" t="s">
        <v>112</v>
      </c>
      <c r="B20" s="88" t="s">
        <v>182</v>
      </c>
    </row>
    <row r="21" spans="1:2" ht="20.100000000000001" customHeight="1">
      <c r="A21" s="87" t="s">
        <v>113</v>
      </c>
      <c r="B21" s="88" t="s">
        <v>183</v>
      </c>
    </row>
    <row r="22" spans="1:2" ht="20.100000000000001" customHeight="1">
      <c r="A22" s="87" t="s">
        <v>114</v>
      </c>
      <c r="B22" s="88" t="s">
        <v>184</v>
      </c>
    </row>
    <row r="23" spans="1:2" ht="20.100000000000001" customHeight="1">
      <c r="A23" s="87" t="s">
        <v>115</v>
      </c>
      <c r="B23" s="88" t="s">
        <v>185</v>
      </c>
    </row>
    <row r="24" spans="1:2" ht="20.100000000000001" customHeight="1">
      <c r="A24" s="87" t="s">
        <v>152</v>
      </c>
      <c r="B24" s="88" t="s">
        <v>186</v>
      </c>
    </row>
    <row r="25" spans="1:2" ht="20.100000000000001" customHeight="1">
      <c r="A25" s="87" t="s">
        <v>116</v>
      </c>
      <c r="B25" s="88" t="s">
        <v>187</v>
      </c>
    </row>
    <row r="26" spans="1:2" ht="20.100000000000001" customHeight="1">
      <c r="A26" s="87" t="s">
        <v>117</v>
      </c>
      <c r="B26" s="88" t="s">
        <v>188</v>
      </c>
    </row>
    <row r="27" spans="1:2" ht="20.100000000000001" customHeight="1">
      <c r="A27" s="87" t="s">
        <v>118</v>
      </c>
      <c r="B27" s="88" t="s">
        <v>189</v>
      </c>
    </row>
    <row r="28" spans="1:2" ht="20.100000000000001" customHeight="1">
      <c r="A28" s="87" t="s">
        <v>119</v>
      </c>
      <c r="B28" s="88" t="s">
        <v>190</v>
      </c>
    </row>
    <row r="29" spans="1:2" ht="20.100000000000001" customHeight="1">
      <c r="A29" s="87" t="s">
        <v>120</v>
      </c>
      <c r="B29" s="88" t="s">
        <v>191</v>
      </c>
    </row>
    <row r="30" spans="1:2" ht="20.100000000000001" customHeight="1">
      <c r="A30" s="87" t="s">
        <v>192</v>
      </c>
      <c r="B30" s="88" t="s">
        <v>193</v>
      </c>
    </row>
    <row r="31" spans="1:2" ht="20.100000000000001" customHeight="1">
      <c r="A31" s="87" t="s">
        <v>121</v>
      </c>
      <c r="B31" s="88" t="s">
        <v>194</v>
      </c>
    </row>
    <row r="32" spans="1:2" ht="20.100000000000001" customHeight="1">
      <c r="A32" s="87" t="s">
        <v>122</v>
      </c>
      <c r="B32" s="88" t="s">
        <v>195</v>
      </c>
    </row>
    <row r="33" spans="1:2" ht="20.100000000000001" customHeight="1">
      <c r="A33" s="87" t="s">
        <v>196</v>
      </c>
      <c r="B33" s="88" t="s">
        <v>197</v>
      </c>
    </row>
    <row r="34" spans="1:2" ht="20.100000000000001" customHeight="1">
      <c r="A34" s="87" t="s">
        <v>123</v>
      </c>
      <c r="B34" s="88" t="s">
        <v>198</v>
      </c>
    </row>
    <row r="35" spans="1:2" ht="20.100000000000001" customHeight="1">
      <c r="A35" s="87" t="s">
        <v>124</v>
      </c>
      <c r="B35" s="88" t="s">
        <v>199</v>
      </c>
    </row>
    <row r="36" spans="1:2" ht="20.100000000000001" customHeight="1">
      <c r="A36" s="87" t="s">
        <v>125</v>
      </c>
      <c r="B36" s="88" t="s">
        <v>200</v>
      </c>
    </row>
    <row r="37" spans="1:2" ht="20.100000000000001" customHeight="1">
      <c r="A37" s="87" t="s">
        <v>126</v>
      </c>
      <c r="B37" s="88" t="s">
        <v>201</v>
      </c>
    </row>
    <row r="38" spans="1:2" ht="20.100000000000001" customHeight="1">
      <c r="A38" s="87" t="s">
        <v>202</v>
      </c>
      <c r="B38" s="88" t="s">
        <v>203</v>
      </c>
    </row>
    <row r="39" spans="1:2" ht="20.100000000000001" customHeight="1">
      <c r="A39" s="87" t="s">
        <v>127</v>
      </c>
      <c r="B39" s="88" t="s">
        <v>204</v>
      </c>
    </row>
    <row r="40" spans="1:2" ht="20.100000000000001" customHeight="1">
      <c r="A40" s="87" t="s">
        <v>128</v>
      </c>
      <c r="B40" s="88" t="s">
        <v>205</v>
      </c>
    </row>
    <row r="41" spans="1:2" ht="20.100000000000001" customHeight="1">
      <c r="A41" s="87" t="s">
        <v>129</v>
      </c>
      <c r="B41" s="88" t="s">
        <v>206</v>
      </c>
    </row>
    <row r="42" spans="1:2" ht="20.100000000000001" customHeight="1">
      <c r="A42" s="87" t="s">
        <v>207</v>
      </c>
      <c r="B42" s="88" t="s">
        <v>208</v>
      </c>
    </row>
    <row r="43" spans="1:2" ht="20.100000000000001" customHeight="1">
      <c r="A43" s="87" t="s">
        <v>130</v>
      </c>
      <c r="B43" s="88" t="s">
        <v>209</v>
      </c>
    </row>
    <row r="44" spans="1:2" ht="20.100000000000001" customHeight="1">
      <c r="A44" s="87" t="s">
        <v>131</v>
      </c>
      <c r="B44" s="88" t="s">
        <v>210</v>
      </c>
    </row>
    <row r="45" spans="1:2" ht="20.100000000000001" customHeight="1">
      <c r="A45" s="87" t="s">
        <v>211</v>
      </c>
      <c r="B45" s="88" t="s">
        <v>212</v>
      </c>
    </row>
    <row r="46" spans="1:2" ht="20.100000000000001" customHeight="1">
      <c r="A46" s="87" t="s">
        <v>213</v>
      </c>
      <c r="B46" s="88" t="s">
        <v>214</v>
      </c>
    </row>
    <row r="47" spans="1:2" ht="20.100000000000001" customHeight="1">
      <c r="A47" s="87" t="s">
        <v>132</v>
      </c>
      <c r="B47" s="88" t="s">
        <v>215</v>
      </c>
    </row>
    <row r="48" spans="1:2" ht="20.100000000000001" customHeight="1">
      <c r="A48" s="87" t="s">
        <v>216</v>
      </c>
      <c r="B48" s="88" t="s">
        <v>217</v>
      </c>
    </row>
    <row r="49" spans="1:2" ht="20.100000000000001" customHeight="1">
      <c r="A49" s="87" t="s">
        <v>218</v>
      </c>
      <c r="B49" s="88" t="s">
        <v>219</v>
      </c>
    </row>
    <row r="50" spans="1:2" ht="20.100000000000001" customHeight="1">
      <c r="A50" s="87" t="s">
        <v>220</v>
      </c>
      <c r="B50" s="88" t="s">
        <v>221</v>
      </c>
    </row>
    <row r="51" spans="1:2" ht="20.100000000000001" customHeight="1">
      <c r="A51" s="87">
        <v>100</v>
      </c>
      <c r="B51" s="88" t="s">
        <v>222</v>
      </c>
    </row>
    <row r="52" spans="1:2" ht="20.100000000000001" customHeight="1">
      <c r="A52" s="87">
        <v>101</v>
      </c>
      <c r="B52" s="88" t="s">
        <v>223</v>
      </c>
    </row>
    <row r="53" spans="1:2" ht="20.100000000000001" customHeight="1">
      <c r="A53" s="87">
        <v>102</v>
      </c>
      <c r="B53" s="88" t="s">
        <v>224</v>
      </c>
    </row>
    <row r="54" spans="1:2" ht="20.100000000000001" customHeight="1">
      <c r="A54" s="87">
        <v>103</v>
      </c>
      <c r="B54" s="88" t="s">
        <v>225</v>
      </c>
    </row>
    <row r="55" spans="1:2" ht="20.100000000000001" customHeight="1">
      <c r="A55" s="87">
        <v>109</v>
      </c>
      <c r="B55" s="88" t="s">
        <v>226</v>
      </c>
    </row>
    <row r="56" spans="1:2" ht="20.100000000000001" customHeight="1">
      <c r="A56" s="87">
        <v>110</v>
      </c>
      <c r="B56" s="88" t="s">
        <v>227</v>
      </c>
    </row>
    <row r="57" spans="1:2" ht="20.100000000000001" customHeight="1">
      <c r="A57" s="87">
        <v>111</v>
      </c>
      <c r="B57" s="88" t="s">
        <v>228</v>
      </c>
    </row>
    <row r="58" spans="1:2" ht="20.100000000000001" customHeight="1">
      <c r="A58" s="87">
        <v>112</v>
      </c>
      <c r="B58" s="88" t="s">
        <v>229</v>
      </c>
    </row>
    <row r="59" spans="1:2" ht="20.100000000000001" customHeight="1">
      <c r="A59" s="87">
        <v>119</v>
      </c>
      <c r="B59" s="88" t="s">
        <v>230</v>
      </c>
    </row>
    <row r="60" spans="1:2" ht="20.100000000000001" customHeight="1">
      <c r="A60" s="87">
        <v>120</v>
      </c>
      <c r="B60" s="88" t="s">
        <v>231</v>
      </c>
    </row>
    <row r="61" spans="1:2" ht="20.100000000000001" customHeight="1">
      <c r="A61" s="87">
        <v>121</v>
      </c>
      <c r="B61" s="88" t="s">
        <v>232</v>
      </c>
    </row>
    <row r="62" spans="1:2" ht="20.100000000000001" customHeight="1">
      <c r="A62" s="87">
        <v>122</v>
      </c>
      <c r="B62" s="88" t="s">
        <v>233</v>
      </c>
    </row>
    <row r="63" spans="1:2" ht="20.100000000000001" customHeight="1">
      <c r="A63" s="87">
        <v>129</v>
      </c>
      <c r="B63" s="88" t="s">
        <v>234</v>
      </c>
    </row>
    <row r="64" spans="1:2" ht="20.100000000000001" customHeight="1">
      <c r="A64" s="87">
        <v>999</v>
      </c>
      <c r="B64" s="88" t="s">
        <v>235</v>
      </c>
    </row>
    <row r="65" spans="1:2" ht="20.100000000000001" customHeight="1">
      <c r="A65" s="459" t="s">
        <v>236</v>
      </c>
      <c r="B65" s="459"/>
    </row>
    <row r="66" spans="1:2" ht="20.100000000000001" customHeight="1">
      <c r="A66" s="87" t="s">
        <v>100</v>
      </c>
      <c r="B66" s="88" t="s">
        <v>158</v>
      </c>
    </row>
    <row r="67" spans="1:2" ht="20.100000000000001" customHeight="1">
      <c r="A67" s="87" t="s">
        <v>159</v>
      </c>
      <c r="B67" s="88" t="s">
        <v>237</v>
      </c>
    </row>
    <row r="68" spans="1:2" ht="20.100000000000001" customHeight="1">
      <c r="A68" s="87" t="s">
        <v>101</v>
      </c>
      <c r="B68" s="88" t="s">
        <v>238</v>
      </c>
    </row>
    <row r="69" spans="1:2" ht="20.100000000000001" customHeight="1">
      <c r="A69" s="87" t="s">
        <v>102</v>
      </c>
      <c r="B69" s="88" t="s">
        <v>239</v>
      </c>
    </row>
    <row r="70" spans="1:2" ht="20.100000000000001" customHeight="1">
      <c r="A70" s="87" t="s">
        <v>104</v>
      </c>
      <c r="B70" s="88" t="s">
        <v>240</v>
      </c>
    </row>
    <row r="71" spans="1:2" ht="20.100000000000001" customHeight="1">
      <c r="A71" s="87" t="s">
        <v>165</v>
      </c>
      <c r="B71" s="88" t="s">
        <v>241</v>
      </c>
    </row>
    <row r="72" spans="1:2" ht="20.100000000000001" customHeight="1">
      <c r="A72" s="87" t="s">
        <v>105</v>
      </c>
      <c r="B72" s="88" t="s">
        <v>242</v>
      </c>
    </row>
    <row r="73" spans="1:2" ht="20.100000000000001" customHeight="1">
      <c r="A73" s="87" t="s">
        <v>106</v>
      </c>
      <c r="B73" s="88" t="s">
        <v>243</v>
      </c>
    </row>
    <row r="74" spans="1:2" ht="20.100000000000001" customHeight="1">
      <c r="A74" s="87" t="s">
        <v>107</v>
      </c>
      <c r="B74" s="88" t="s">
        <v>244</v>
      </c>
    </row>
    <row r="75" spans="1:2" ht="20.100000000000001" customHeight="1">
      <c r="A75" s="87" t="s">
        <v>170</v>
      </c>
      <c r="B75" s="88" t="s">
        <v>245</v>
      </c>
    </row>
    <row r="76" spans="1:2" ht="20.100000000000001" customHeight="1">
      <c r="A76" s="87" t="s">
        <v>172</v>
      </c>
      <c r="B76" s="88" t="s">
        <v>246</v>
      </c>
    </row>
    <row r="77" spans="1:2" ht="20.100000000000001" customHeight="1">
      <c r="A77" s="87" t="s">
        <v>108</v>
      </c>
      <c r="B77" s="88" t="s">
        <v>247</v>
      </c>
    </row>
    <row r="78" spans="1:2" ht="20.100000000000001" customHeight="1">
      <c r="A78" s="87" t="s">
        <v>177</v>
      </c>
      <c r="B78" s="88" t="s">
        <v>248</v>
      </c>
    </row>
    <row r="79" spans="1:2" ht="20.100000000000001" customHeight="1">
      <c r="A79" s="87" t="s">
        <v>109</v>
      </c>
      <c r="B79" s="88" t="s">
        <v>249</v>
      </c>
    </row>
    <row r="80" spans="1:2" ht="20.100000000000001" customHeight="1">
      <c r="A80" s="87" t="s">
        <v>110</v>
      </c>
      <c r="B80" s="88" t="s">
        <v>250</v>
      </c>
    </row>
    <row r="81" spans="1:2" ht="20.100000000000001" customHeight="1">
      <c r="A81" s="87" t="s">
        <v>111</v>
      </c>
      <c r="B81" s="88" t="s">
        <v>251</v>
      </c>
    </row>
    <row r="82" spans="1:2" ht="20.100000000000001" customHeight="1">
      <c r="A82" s="87" t="s">
        <v>112</v>
      </c>
      <c r="B82" s="88" t="s">
        <v>252</v>
      </c>
    </row>
    <row r="83" spans="1:2" ht="20.100000000000001" customHeight="1">
      <c r="A83" s="87" t="s">
        <v>113</v>
      </c>
      <c r="B83" s="88" t="s">
        <v>253</v>
      </c>
    </row>
    <row r="84" spans="1:2" ht="20.100000000000001" customHeight="1">
      <c r="A84" s="87" t="s">
        <v>115</v>
      </c>
      <c r="B84" s="88" t="s">
        <v>254</v>
      </c>
    </row>
    <row r="85" spans="1:2" ht="20.100000000000001" customHeight="1">
      <c r="A85" s="87" t="s">
        <v>152</v>
      </c>
      <c r="B85" s="88" t="s">
        <v>255</v>
      </c>
    </row>
    <row r="86" spans="1:2" ht="20.100000000000001" customHeight="1">
      <c r="A86" s="87" t="s">
        <v>116</v>
      </c>
      <c r="B86" s="88" t="s">
        <v>256</v>
      </c>
    </row>
    <row r="87" spans="1:2" ht="20.100000000000001" customHeight="1">
      <c r="A87" s="87" t="s">
        <v>117</v>
      </c>
      <c r="B87" s="88" t="s">
        <v>257</v>
      </c>
    </row>
    <row r="88" spans="1:2" ht="20.100000000000001" customHeight="1">
      <c r="A88" s="87" t="s">
        <v>118</v>
      </c>
      <c r="B88" s="88" t="s">
        <v>258</v>
      </c>
    </row>
    <row r="89" spans="1:2" ht="20.100000000000001" customHeight="1">
      <c r="A89" s="87" t="s">
        <v>120</v>
      </c>
      <c r="B89" s="88" t="s">
        <v>259</v>
      </c>
    </row>
    <row r="90" spans="1:2" ht="20.100000000000001" customHeight="1">
      <c r="A90" s="87" t="s">
        <v>192</v>
      </c>
      <c r="B90" s="88" t="s">
        <v>260</v>
      </c>
    </row>
    <row r="91" spans="1:2" ht="20.100000000000001" customHeight="1">
      <c r="A91" s="87" t="s">
        <v>121</v>
      </c>
      <c r="B91" s="88" t="s">
        <v>261</v>
      </c>
    </row>
    <row r="92" spans="1:2" ht="20.100000000000001" customHeight="1">
      <c r="A92" s="87" t="s">
        <v>153</v>
      </c>
      <c r="B92" s="88" t="s">
        <v>262</v>
      </c>
    </row>
    <row r="93" spans="1:2" ht="20.100000000000001" customHeight="1">
      <c r="A93" s="87" t="s">
        <v>263</v>
      </c>
      <c r="B93" s="88" t="s">
        <v>264</v>
      </c>
    </row>
    <row r="94" spans="1:2" ht="20.100000000000001" customHeight="1">
      <c r="A94" s="87" t="s">
        <v>265</v>
      </c>
      <c r="B94" s="88" t="s">
        <v>266</v>
      </c>
    </row>
    <row r="95" spans="1:2" ht="20.100000000000001" customHeight="1">
      <c r="A95" s="87" t="s">
        <v>267</v>
      </c>
      <c r="B95" s="88" t="s">
        <v>268</v>
      </c>
    </row>
    <row r="96" spans="1:2" ht="20.100000000000001" customHeight="1">
      <c r="A96" s="87" t="s">
        <v>122</v>
      </c>
      <c r="B96" s="88" t="s">
        <v>269</v>
      </c>
    </row>
    <row r="97" spans="1:2" ht="20.100000000000001" customHeight="1">
      <c r="A97" s="87" t="s">
        <v>196</v>
      </c>
      <c r="B97" s="88" t="s">
        <v>270</v>
      </c>
    </row>
    <row r="98" spans="1:2" ht="20.100000000000001" customHeight="1">
      <c r="A98" s="87" t="s">
        <v>123</v>
      </c>
      <c r="B98" s="88" t="s">
        <v>271</v>
      </c>
    </row>
    <row r="99" spans="1:2" ht="20.100000000000001" customHeight="1">
      <c r="A99" s="87" t="s">
        <v>124</v>
      </c>
      <c r="B99" s="88" t="s">
        <v>272</v>
      </c>
    </row>
    <row r="100" spans="1:2" ht="20.100000000000001" customHeight="1">
      <c r="A100" s="87" t="s">
        <v>126</v>
      </c>
      <c r="B100" s="88" t="s">
        <v>273</v>
      </c>
    </row>
    <row r="101" spans="1:2" ht="20.100000000000001" customHeight="1">
      <c r="A101" s="87" t="s">
        <v>220</v>
      </c>
      <c r="B101" s="88" t="s">
        <v>274</v>
      </c>
    </row>
    <row r="102" spans="1:2" ht="20.100000000000001" customHeight="1">
      <c r="A102" s="458" t="s">
        <v>275</v>
      </c>
      <c r="B102" s="458"/>
    </row>
    <row r="103" spans="1:2" ht="20.100000000000001" customHeight="1">
      <c r="A103" s="87" t="s">
        <v>100</v>
      </c>
      <c r="B103" s="88" t="s">
        <v>158</v>
      </c>
    </row>
    <row r="104" spans="1:2" ht="20.100000000000001" customHeight="1">
      <c r="A104" s="87" t="s">
        <v>159</v>
      </c>
      <c r="B104" s="88" t="s">
        <v>276</v>
      </c>
    </row>
    <row r="105" spans="1:2" ht="20.100000000000001" customHeight="1">
      <c r="A105" s="87" t="s">
        <v>101</v>
      </c>
      <c r="B105" s="88" t="s">
        <v>277</v>
      </c>
    </row>
    <row r="106" spans="1:2" ht="20.100000000000001" customHeight="1">
      <c r="A106" s="87" t="s">
        <v>102</v>
      </c>
      <c r="B106" s="88" t="s">
        <v>278</v>
      </c>
    </row>
    <row r="107" spans="1:2" ht="20.100000000000001" customHeight="1">
      <c r="A107" s="87" t="s">
        <v>103</v>
      </c>
      <c r="B107" s="88" t="s">
        <v>279</v>
      </c>
    </row>
    <row r="108" spans="1:2" ht="20.100000000000001" customHeight="1">
      <c r="A108" s="87" t="s">
        <v>104</v>
      </c>
      <c r="B108" s="88" t="s">
        <v>280</v>
      </c>
    </row>
    <row r="109" spans="1:2" ht="20.100000000000001" customHeight="1">
      <c r="A109" s="87" t="s">
        <v>165</v>
      </c>
      <c r="B109" s="88" t="s">
        <v>281</v>
      </c>
    </row>
    <row r="110" spans="1:2" ht="20.100000000000001" customHeight="1">
      <c r="A110" s="87" t="s">
        <v>105</v>
      </c>
      <c r="B110" s="88" t="s">
        <v>282</v>
      </c>
    </row>
    <row r="111" spans="1:2" ht="20.100000000000001" customHeight="1">
      <c r="A111" s="87" t="s">
        <v>106</v>
      </c>
      <c r="B111" s="88" t="s">
        <v>283</v>
      </c>
    </row>
    <row r="112" spans="1:2" ht="20.100000000000001" customHeight="1">
      <c r="A112" s="87" t="s">
        <v>108</v>
      </c>
      <c r="B112" s="88" t="s">
        <v>284</v>
      </c>
    </row>
    <row r="113" spans="1:2" ht="20.100000000000001" customHeight="1">
      <c r="A113" s="87" t="s">
        <v>177</v>
      </c>
      <c r="B113" s="88" t="s">
        <v>285</v>
      </c>
    </row>
    <row r="114" spans="1:2" ht="20.100000000000001" customHeight="1">
      <c r="A114" s="87" t="s">
        <v>109</v>
      </c>
      <c r="B114" s="88" t="s">
        <v>286</v>
      </c>
    </row>
    <row r="115" spans="1:2" ht="20.100000000000001" customHeight="1">
      <c r="A115" s="87" t="s">
        <v>110</v>
      </c>
      <c r="B115" s="88" t="s">
        <v>287</v>
      </c>
    </row>
    <row r="116" spans="1:2" ht="20.100000000000001" customHeight="1">
      <c r="A116" s="87" t="s">
        <v>111</v>
      </c>
      <c r="B116" s="88" t="s">
        <v>288</v>
      </c>
    </row>
    <row r="117" spans="1:2" ht="20.100000000000001" customHeight="1">
      <c r="A117" s="87" t="s">
        <v>115</v>
      </c>
      <c r="B117" s="88" t="s">
        <v>289</v>
      </c>
    </row>
    <row r="118" spans="1:2" ht="20.100000000000001" customHeight="1">
      <c r="A118" s="87" t="s">
        <v>152</v>
      </c>
      <c r="B118" s="88" t="s">
        <v>290</v>
      </c>
    </row>
    <row r="119" spans="1:2" ht="20.100000000000001" customHeight="1">
      <c r="A119" s="87" t="s">
        <v>116</v>
      </c>
      <c r="B119" s="88" t="s">
        <v>291</v>
      </c>
    </row>
    <row r="120" spans="1:2" ht="20.100000000000001" customHeight="1">
      <c r="A120" s="87" t="s">
        <v>117</v>
      </c>
      <c r="B120" s="88" t="s">
        <v>292</v>
      </c>
    </row>
    <row r="121" spans="1:2" ht="20.100000000000001" customHeight="1">
      <c r="A121" s="87" t="s">
        <v>118</v>
      </c>
      <c r="B121" s="88" t="s">
        <v>293</v>
      </c>
    </row>
    <row r="122" spans="1:2" ht="20.100000000000001" customHeight="1">
      <c r="A122" s="87" t="s">
        <v>119</v>
      </c>
      <c r="B122" s="88" t="s">
        <v>294</v>
      </c>
    </row>
    <row r="123" spans="1:2" ht="20.100000000000001" customHeight="1">
      <c r="A123" s="87" t="s">
        <v>295</v>
      </c>
      <c r="B123" s="88" t="s">
        <v>296</v>
      </c>
    </row>
    <row r="124" spans="1:2" ht="20.100000000000001" customHeight="1">
      <c r="A124" s="87" t="s">
        <v>297</v>
      </c>
      <c r="B124" s="88" t="s">
        <v>298</v>
      </c>
    </row>
    <row r="125" spans="1:2" ht="20.100000000000001" customHeight="1">
      <c r="A125" s="87" t="s">
        <v>299</v>
      </c>
      <c r="B125" s="88" t="s">
        <v>300</v>
      </c>
    </row>
    <row r="126" spans="1:2" ht="20.100000000000001" customHeight="1">
      <c r="A126" s="87" t="s">
        <v>120</v>
      </c>
      <c r="B126" s="88" t="s">
        <v>301</v>
      </c>
    </row>
    <row r="127" spans="1:2" ht="20.100000000000001" customHeight="1">
      <c r="A127" s="87" t="s">
        <v>192</v>
      </c>
      <c r="B127" s="88" t="s">
        <v>302</v>
      </c>
    </row>
    <row r="128" spans="1:2" ht="20.100000000000001" customHeight="1">
      <c r="A128" s="87" t="s">
        <v>121</v>
      </c>
      <c r="B128" s="88" t="s">
        <v>303</v>
      </c>
    </row>
    <row r="129" spans="1:2" ht="20.100000000000001" customHeight="1">
      <c r="A129" s="87" t="s">
        <v>153</v>
      </c>
      <c r="B129" s="88" t="s">
        <v>304</v>
      </c>
    </row>
    <row r="130" spans="1:2" ht="20.100000000000001" customHeight="1">
      <c r="A130" s="87" t="s">
        <v>263</v>
      </c>
      <c r="B130" s="88" t="s">
        <v>305</v>
      </c>
    </row>
    <row r="131" spans="1:2" ht="20.100000000000001" customHeight="1">
      <c r="A131" s="87" t="s">
        <v>122</v>
      </c>
      <c r="B131" s="88" t="s">
        <v>306</v>
      </c>
    </row>
    <row r="132" spans="1:2" ht="20.100000000000001" customHeight="1">
      <c r="A132" s="87" t="s">
        <v>196</v>
      </c>
      <c r="B132" s="88" t="s">
        <v>307</v>
      </c>
    </row>
    <row r="133" spans="1:2" ht="20.100000000000001" customHeight="1">
      <c r="A133" s="87" t="s">
        <v>123</v>
      </c>
      <c r="B133" s="88" t="s">
        <v>308</v>
      </c>
    </row>
    <row r="134" spans="1:2" ht="20.100000000000001" customHeight="1">
      <c r="A134" s="87" t="s">
        <v>124</v>
      </c>
      <c r="B134" s="88" t="s">
        <v>309</v>
      </c>
    </row>
    <row r="135" spans="1:2" ht="20.100000000000001" customHeight="1">
      <c r="A135" s="87" t="s">
        <v>125</v>
      </c>
      <c r="B135" s="88" t="s">
        <v>310</v>
      </c>
    </row>
    <row r="136" spans="1:2" ht="20.100000000000001" customHeight="1">
      <c r="A136" s="87" t="s">
        <v>311</v>
      </c>
      <c r="B136" s="88" t="s">
        <v>312</v>
      </c>
    </row>
    <row r="137" spans="1:2" ht="20.100000000000001" customHeight="1">
      <c r="A137" s="87" t="s">
        <v>313</v>
      </c>
      <c r="B137" s="88" t="s">
        <v>314</v>
      </c>
    </row>
    <row r="138" spans="1:2" ht="20.100000000000001" customHeight="1">
      <c r="A138" s="87" t="s">
        <v>315</v>
      </c>
      <c r="B138" s="88" t="s">
        <v>316</v>
      </c>
    </row>
    <row r="139" spans="1:2" ht="20.100000000000001" customHeight="1">
      <c r="A139" s="87" t="s">
        <v>317</v>
      </c>
      <c r="B139" s="88" t="s">
        <v>318</v>
      </c>
    </row>
    <row r="140" spans="1:2" ht="20.100000000000001" customHeight="1">
      <c r="A140" s="87" t="s">
        <v>126</v>
      </c>
      <c r="B140" s="88" t="s">
        <v>319</v>
      </c>
    </row>
    <row r="141" spans="1:2" ht="20.100000000000001" customHeight="1">
      <c r="A141" s="87" t="s">
        <v>202</v>
      </c>
      <c r="B141" s="88" t="s">
        <v>320</v>
      </c>
    </row>
    <row r="142" spans="1:2" ht="20.100000000000001" customHeight="1">
      <c r="A142" s="87" t="s">
        <v>220</v>
      </c>
      <c r="B142" s="88" t="s">
        <v>321</v>
      </c>
    </row>
    <row r="143" spans="1:2" ht="20.100000000000001" customHeight="1">
      <c r="A143" s="458" t="s">
        <v>322</v>
      </c>
      <c r="B143" s="458"/>
    </row>
    <row r="144" spans="1:2" ht="20.100000000000001" customHeight="1">
      <c r="A144" s="87" t="s">
        <v>100</v>
      </c>
      <c r="B144" s="88" t="s">
        <v>158</v>
      </c>
    </row>
    <row r="145" spans="1:2" ht="20.100000000000001" customHeight="1">
      <c r="A145" s="87" t="s">
        <v>159</v>
      </c>
      <c r="B145" s="88" t="s">
        <v>323</v>
      </c>
    </row>
    <row r="146" spans="1:2" ht="20.100000000000001" customHeight="1">
      <c r="A146" s="87" t="s">
        <v>101</v>
      </c>
      <c r="B146" s="88" t="s">
        <v>324</v>
      </c>
    </row>
    <row r="147" spans="1:2" ht="20.100000000000001" customHeight="1">
      <c r="A147" s="87" t="s">
        <v>102</v>
      </c>
      <c r="B147" s="88" t="s">
        <v>325</v>
      </c>
    </row>
    <row r="148" spans="1:2" ht="20.100000000000001" customHeight="1">
      <c r="A148" s="87" t="s">
        <v>103</v>
      </c>
      <c r="B148" s="88" t="s">
        <v>326</v>
      </c>
    </row>
    <row r="149" spans="1:2" ht="20.100000000000001" customHeight="1">
      <c r="A149" s="87" t="s">
        <v>327</v>
      </c>
      <c r="B149" s="88" t="s">
        <v>328</v>
      </c>
    </row>
    <row r="150" spans="1:2" ht="20.100000000000001" customHeight="1">
      <c r="A150" s="87" t="s">
        <v>104</v>
      </c>
      <c r="B150" s="88" t="s">
        <v>329</v>
      </c>
    </row>
    <row r="151" spans="1:2" ht="20.100000000000001" customHeight="1">
      <c r="A151" s="87" t="s">
        <v>165</v>
      </c>
      <c r="B151" s="88" t="s">
        <v>330</v>
      </c>
    </row>
    <row r="152" spans="1:2" ht="20.100000000000001" customHeight="1">
      <c r="A152" s="87" t="s">
        <v>105</v>
      </c>
      <c r="B152" s="88" t="s">
        <v>331</v>
      </c>
    </row>
    <row r="153" spans="1:2" ht="20.100000000000001" customHeight="1">
      <c r="A153" s="87" t="s">
        <v>106</v>
      </c>
      <c r="B153" s="88" t="s">
        <v>332</v>
      </c>
    </row>
    <row r="154" spans="1:2" ht="20.100000000000001" customHeight="1">
      <c r="A154" s="87" t="s">
        <v>107</v>
      </c>
      <c r="B154" s="88" t="s">
        <v>333</v>
      </c>
    </row>
    <row r="155" spans="1:2" ht="20.100000000000001" customHeight="1">
      <c r="A155" s="87" t="s">
        <v>170</v>
      </c>
      <c r="B155" s="88" t="s">
        <v>334</v>
      </c>
    </row>
    <row r="156" spans="1:2" ht="20.100000000000001" customHeight="1">
      <c r="A156" s="87" t="s">
        <v>108</v>
      </c>
      <c r="B156" s="88" t="s">
        <v>335</v>
      </c>
    </row>
    <row r="157" spans="1:2" ht="20.100000000000001" customHeight="1">
      <c r="A157" s="87" t="s">
        <v>177</v>
      </c>
      <c r="B157" s="88" t="s">
        <v>336</v>
      </c>
    </row>
    <row r="158" spans="1:2" ht="20.100000000000001" customHeight="1">
      <c r="A158" s="87" t="s">
        <v>109</v>
      </c>
      <c r="B158" s="88" t="s">
        <v>337</v>
      </c>
    </row>
    <row r="159" spans="1:2" ht="20.100000000000001" customHeight="1">
      <c r="A159" s="87" t="s">
        <v>110</v>
      </c>
      <c r="B159" s="88" t="s">
        <v>338</v>
      </c>
    </row>
    <row r="160" spans="1:2" ht="20.100000000000001" customHeight="1">
      <c r="A160" s="87" t="s">
        <v>111</v>
      </c>
      <c r="B160" s="88" t="s">
        <v>339</v>
      </c>
    </row>
    <row r="161" spans="1:2" ht="20.100000000000001" customHeight="1">
      <c r="A161" s="87" t="s">
        <v>112</v>
      </c>
      <c r="B161" s="88" t="s">
        <v>340</v>
      </c>
    </row>
    <row r="162" spans="1:2" ht="20.100000000000001" customHeight="1">
      <c r="A162" s="87" t="s">
        <v>113</v>
      </c>
      <c r="B162" s="88" t="s">
        <v>341</v>
      </c>
    </row>
    <row r="163" spans="1:2" ht="20.100000000000001" customHeight="1">
      <c r="A163" s="87" t="s">
        <v>115</v>
      </c>
      <c r="B163" s="88" t="s">
        <v>342</v>
      </c>
    </row>
    <row r="164" spans="1:2" ht="20.100000000000001" customHeight="1">
      <c r="A164" s="87" t="s">
        <v>152</v>
      </c>
      <c r="B164" s="88" t="s">
        <v>343</v>
      </c>
    </row>
    <row r="165" spans="1:2" ht="20.100000000000001" customHeight="1">
      <c r="A165" s="87" t="s">
        <v>116</v>
      </c>
      <c r="B165" s="88" t="s">
        <v>344</v>
      </c>
    </row>
    <row r="166" spans="1:2" ht="20.100000000000001" customHeight="1">
      <c r="A166" s="87" t="s">
        <v>117</v>
      </c>
      <c r="B166" s="88" t="s">
        <v>345</v>
      </c>
    </row>
    <row r="167" spans="1:2" ht="20.100000000000001" customHeight="1">
      <c r="A167" s="87" t="s">
        <v>118</v>
      </c>
      <c r="B167" s="88" t="s">
        <v>346</v>
      </c>
    </row>
    <row r="168" spans="1:2" ht="20.100000000000001" customHeight="1">
      <c r="A168" s="87" t="s">
        <v>119</v>
      </c>
      <c r="B168" s="88" t="s">
        <v>347</v>
      </c>
    </row>
    <row r="169" spans="1:2" ht="20.100000000000001" customHeight="1">
      <c r="A169" s="87" t="s">
        <v>295</v>
      </c>
      <c r="B169" s="88" t="s">
        <v>348</v>
      </c>
    </row>
    <row r="170" spans="1:2" ht="20.100000000000001" customHeight="1">
      <c r="A170" s="87" t="s">
        <v>120</v>
      </c>
      <c r="B170" s="88" t="s">
        <v>349</v>
      </c>
    </row>
    <row r="171" spans="1:2" ht="20.100000000000001" customHeight="1">
      <c r="A171" s="87" t="s">
        <v>192</v>
      </c>
      <c r="B171" s="88" t="s">
        <v>350</v>
      </c>
    </row>
    <row r="172" spans="1:2" ht="20.100000000000001" customHeight="1">
      <c r="A172" s="87" t="s">
        <v>121</v>
      </c>
      <c r="B172" s="88" t="s">
        <v>351</v>
      </c>
    </row>
    <row r="173" spans="1:2" ht="20.100000000000001" customHeight="1">
      <c r="A173" s="87" t="s">
        <v>153</v>
      </c>
      <c r="B173" s="88" t="s">
        <v>352</v>
      </c>
    </row>
    <row r="174" spans="1:2" ht="20.100000000000001" customHeight="1">
      <c r="A174" s="87" t="s">
        <v>122</v>
      </c>
      <c r="B174" s="88" t="s">
        <v>353</v>
      </c>
    </row>
    <row r="175" spans="1:2" ht="20.100000000000001" customHeight="1">
      <c r="A175" s="87" t="s">
        <v>196</v>
      </c>
      <c r="B175" s="88" t="s">
        <v>354</v>
      </c>
    </row>
    <row r="176" spans="1:2" ht="20.100000000000001" customHeight="1">
      <c r="A176" s="87" t="s">
        <v>123</v>
      </c>
      <c r="B176" s="88" t="s">
        <v>355</v>
      </c>
    </row>
    <row r="177" spans="1:2" ht="20.100000000000001" customHeight="1">
      <c r="A177" s="87" t="s">
        <v>124</v>
      </c>
      <c r="B177" s="88" t="s">
        <v>356</v>
      </c>
    </row>
    <row r="178" spans="1:2" ht="20.100000000000001" customHeight="1">
      <c r="A178" s="87" t="s">
        <v>125</v>
      </c>
      <c r="B178" s="88" t="s">
        <v>357</v>
      </c>
    </row>
    <row r="179" spans="1:2" ht="20.100000000000001" customHeight="1">
      <c r="A179" s="87" t="s">
        <v>311</v>
      </c>
      <c r="B179" s="88" t="s">
        <v>358</v>
      </c>
    </row>
    <row r="180" spans="1:2" ht="20.100000000000001" customHeight="1">
      <c r="A180" s="87" t="s">
        <v>126</v>
      </c>
      <c r="B180" s="88" t="s">
        <v>359</v>
      </c>
    </row>
    <row r="181" spans="1:2" ht="20.100000000000001" customHeight="1">
      <c r="A181" s="87" t="s">
        <v>202</v>
      </c>
      <c r="B181" s="88" t="s">
        <v>360</v>
      </c>
    </row>
    <row r="182" spans="1:2" ht="20.100000000000001" customHeight="1">
      <c r="A182" s="87" t="s">
        <v>127</v>
      </c>
      <c r="B182" s="88" t="s">
        <v>361</v>
      </c>
    </row>
    <row r="183" spans="1:2" ht="20.100000000000001" customHeight="1">
      <c r="A183" s="87" t="s">
        <v>128</v>
      </c>
      <c r="B183" s="88" t="s">
        <v>362</v>
      </c>
    </row>
    <row r="184" spans="1:2" ht="20.100000000000001" customHeight="1">
      <c r="A184" s="87" t="s">
        <v>363</v>
      </c>
      <c r="B184" s="88" t="s">
        <v>364</v>
      </c>
    </row>
    <row r="185" spans="1:2" ht="20.100000000000001" customHeight="1">
      <c r="A185" s="87" t="s">
        <v>365</v>
      </c>
      <c r="B185" s="88" t="s">
        <v>366</v>
      </c>
    </row>
    <row r="186" spans="1:2" ht="20.100000000000001" customHeight="1">
      <c r="A186" s="87" t="s">
        <v>367</v>
      </c>
      <c r="B186" s="88" t="s">
        <v>368</v>
      </c>
    </row>
    <row r="187" spans="1:2" ht="20.100000000000001" customHeight="1">
      <c r="A187" s="87" t="s">
        <v>129</v>
      </c>
      <c r="B187" s="88" t="s">
        <v>369</v>
      </c>
    </row>
    <row r="188" spans="1:2" ht="20.100000000000001" customHeight="1">
      <c r="A188" s="87" t="s">
        <v>207</v>
      </c>
      <c r="B188" s="88" t="s">
        <v>370</v>
      </c>
    </row>
    <row r="189" spans="1:2" ht="20.100000000000001" customHeight="1">
      <c r="A189" s="87" t="s">
        <v>130</v>
      </c>
      <c r="B189" s="88" t="s">
        <v>371</v>
      </c>
    </row>
    <row r="190" spans="1:2" ht="20.100000000000001" customHeight="1">
      <c r="A190" s="87" t="s">
        <v>131</v>
      </c>
      <c r="B190" s="88" t="s">
        <v>372</v>
      </c>
    </row>
    <row r="191" spans="1:2" ht="20.100000000000001" customHeight="1">
      <c r="A191" s="87" t="s">
        <v>373</v>
      </c>
      <c r="B191" s="88" t="s">
        <v>374</v>
      </c>
    </row>
    <row r="192" spans="1:2" ht="20.100000000000001" customHeight="1">
      <c r="A192" s="87" t="s">
        <v>375</v>
      </c>
      <c r="B192" s="88" t="s">
        <v>376</v>
      </c>
    </row>
    <row r="193" spans="1:2" ht="20.100000000000001" customHeight="1">
      <c r="A193" s="87" t="s">
        <v>377</v>
      </c>
      <c r="B193" s="88" t="s">
        <v>378</v>
      </c>
    </row>
    <row r="194" spans="1:2" ht="20.100000000000001" customHeight="1">
      <c r="A194" s="87" t="s">
        <v>211</v>
      </c>
      <c r="B194" s="88" t="s">
        <v>379</v>
      </c>
    </row>
    <row r="195" spans="1:2" ht="20.100000000000001" customHeight="1">
      <c r="A195" s="87" t="s">
        <v>220</v>
      </c>
      <c r="B195" s="88" t="s">
        <v>380</v>
      </c>
    </row>
    <row r="196" spans="1:2" ht="20.100000000000001" customHeight="1">
      <c r="A196" s="458" t="s">
        <v>381</v>
      </c>
      <c r="B196" s="458"/>
    </row>
    <row r="197" spans="1:2" ht="20.100000000000001" customHeight="1">
      <c r="A197" s="87" t="s">
        <v>100</v>
      </c>
      <c r="B197" s="88" t="s">
        <v>158</v>
      </c>
    </row>
    <row r="198" spans="1:2" ht="20.100000000000001" customHeight="1">
      <c r="A198" s="87" t="s">
        <v>159</v>
      </c>
      <c r="B198" s="88" t="s">
        <v>382</v>
      </c>
    </row>
    <row r="199" spans="1:2" ht="20.100000000000001" customHeight="1">
      <c r="A199" s="87" t="s">
        <v>101</v>
      </c>
      <c r="B199" s="88" t="s">
        <v>383</v>
      </c>
    </row>
    <row r="200" spans="1:2" ht="20.100000000000001" customHeight="1">
      <c r="A200" s="87" t="s">
        <v>102</v>
      </c>
      <c r="B200" s="88" t="s">
        <v>384</v>
      </c>
    </row>
    <row r="201" spans="1:2" ht="20.100000000000001" customHeight="1">
      <c r="A201" s="87" t="s">
        <v>103</v>
      </c>
      <c r="B201" s="88" t="s">
        <v>385</v>
      </c>
    </row>
    <row r="202" spans="1:2" ht="20.100000000000001" customHeight="1">
      <c r="A202" s="87" t="s">
        <v>327</v>
      </c>
      <c r="B202" s="88" t="s">
        <v>386</v>
      </c>
    </row>
    <row r="203" spans="1:2" ht="20.100000000000001" customHeight="1">
      <c r="A203" s="87" t="s">
        <v>387</v>
      </c>
      <c r="B203" s="88" t="s">
        <v>388</v>
      </c>
    </row>
    <row r="204" spans="1:2" ht="20.100000000000001" customHeight="1">
      <c r="A204" s="87" t="s">
        <v>389</v>
      </c>
      <c r="B204" s="88" t="s">
        <v>390</v>
      </c>
    </row>
    <row r="205" spans="1:2" ht="20.100000000000001" customHeight="1">
      <c r="A205" s="87" t="s">
        <v>391</v>
      </c>
      <c r="B205" s="88" t="s">
        <v>392</v>
      </c>
    </row>
    <row r="206" spans="1:2" ht="20.100000000000001" customHeight="1">
      <c r="A206" s="87" t="s">
        <v>104</v>
      </c>
      <c r="B206" s="88" t="s">
        <v>393</v>
      </c>
    </row>
    <row r="207" spans="1:2" ht="20.100000000000001" customHeight="1">
      <c r="A207" s="87" t="s">
        <v>165</v>
      </c>
      <c r="B207" s="88" t="s">
        <v>394</v>
      </c>
    </row>
    <row r="208" spans="1:2" ht="20.100000000000001" customHeight="1">
      <c r="A208" s="87" t="s">
        <v>105</v>
      </c>
      <c r="B208" s="88" t="s">
        <v>395</v>
      </c>
    </row>
    <row r="209" spans="1:2" ht="20.100000000000001" customHeight="1">
      <c r="A209" s="87" t="s">
        <v>106</v>
      </c>
      <c r="B209" s="88" t="s">
        <v>396</v>
      </c>
    </row>
    <row r="210" spans="1:2" ht="20.100000000000001" customHeight="1">
      <c r="A210" s="87" t="s">
        <v>107</v>
      </c>
      <c r="B210" s="88" t="s">
        <v>397</v>
      </c>
    </row>
    <row r="211" spans="1:2" ht="20.100000000000001" customHeight="1">
      <c r="A211" s="87" t="s">
        <v>108</v>
      </c>
      <c r="B211" s="88" t="s">
        <v>398</v>
      </c>
    </row>
    <row r="212" spans="1:2" ht="20.100000000000001" customHeight="1">
      <c r="A212" s="87" t="s">
        <v>177</v>
      </c>
      <c r="B212" s="88" t="s">
        <v>399</v>
      </c>
    </row>
    <row r="213" spans="1:2" ht="20.100000000000001" customHeight="1">
      <c r="A213" s="87" t="s">
        <v>109</v>
      </c>
      <c r="B213" s="88" t="s">
        <v>400</v>
      </c>
    </row>
    <row r="214" spans="1:2" ht="20.100000000000001" customHeight="1">
      <c r="A214" s="87" t="s">
        <v>110</v>
      </c>
      <c r="B214" s="88" t="s">
        <v>401</v>
      </c>
    </row>
    <row r="215" spans="1:2" ht="20.100000000000001" customHeight="1">
      <c r="A215" s="87" t="s">
        <v>115</v>
      </c>
      <c r="B215" s="88" t="s">
        <v>402</v>
      </c>
    </row>
    <row r="216" spans="1:2" ht="20.100000000000001" customHeight="1">
      <c r="A216" s="87" t="s">
        <v>152</v>
      </c>
      <c r="B216" s="88" t="s">
        <v>403</v>
      </c>
    </row>
    <row r="217" spans="1:2" ht="20.100000000000001" customHeight="1">
      <c r="A217" s="87" t="s">
        <v>116</v>
      </c>
      <c r="B217" s="88" t="s">
        <v>404</v>
      </c>
    </row>
    <row r="218" spans="1:2" ht="20.100000000000001" customHeight="1">
      <c r="A218" s="87" t="s">
        <v>117</v>
      </c>
      <c r="B218" s="88" t="s">
        <v>405</v>
      </c>
    </row>
    <row r="219" spans="1:2" ht="20.100000000000001" customHeight="1">
      <c r="A219" s="87" t="s">
        <v>118</v>
      </c>
      <c r="B219" s="88" t="s">
        <v>406</v>
      </c>
    </row>
    <row r="220" spans="1:2" ht="20.100000000000001" customHeight="1">
      <c r="A220" s="87" t="s">
        <v>119</v>
      </c>
      <c r="B220" s="88" t="s">
        <v>407</v>
      </c>
    </row>
    <row r="221" spans="1:2" ht="20.100000000000001" customHeight="1">
      <c r="A221" s="87" t="s">
        <v>295</v>
      </c>
      <c r="B221" s="88" t="s">
        <v>408</v>
      </c>
    </row>
    <row r="222" spans="1:2" ht="20.100000000000001" customHeight="1">
      <c r="A222" s="87" t="s">
        <v>297</v>
      </c>
      <c r="B222" s="88" t="s">
        <v>409</v>
      </c>
    </row>
    <row r="223" spans="1:2" ht="20.100000000000001" customHeight="1">
      <c r="A223" s="87" t="s">
        <v>120</v>
      </c>
      <c r="B223" s="88" t="s">
        <v>410</v>
      </c>
    </row>
    <row r="224" spans="1:2" ht="20.100000000000001" customHeight="1">
      <c r="A224" s="87" t="s">
        <v>192</v>
      </c>
      <c r="B224" s="88" t="s">
        <v>411</v>
      </c>
    </row>
    <row r="225" spans="1:2" ht="20.100000000000001" customHeight="1">
      <c r="A225" s="87" t="s">
        <v>121</v>
      </c>
      <c r="B225" s="88" t="s">
        <v>412</v>
      </c>
    </row>
    <row r="226" spans="1:2" ht="20.100000000000001" customHeight="1">
      <c r="A226" s="87" t="s">
        <v>153</v>
      </c>
      <c r="B226" s="88" t="s">
        <v>413</v>
      </c>
    </row>
    <row r="227" spans="1:2" ht="20.100000000000001" customHeight="1">
      <c r="A227" s="87" t="s">
        <v>263</v>
      </c>
      <c r="B227" s="88" t="s">
        <v>414</v>
      </c>
    </row>
    <row r="228" spans="1:2" ht="20.100000000000001" customHeight="1">
      <c r="A228" s="87" t="s">
        <v>122</v>
      </c>
      <c r="B228" s="88" t="s">
        <v>415</v>
      </c>
    </row>
    <row r="229" spans="1:2" ht="20.100000000000001" customHeight="1">
      <c r="A229" s="87" t="s">
        <v>196</v>
      </c>
      <c r="B229" s="88" t="s">
        <v>416</v>
      </c>
    </row>
    <row r="230" spans="1:2" ht="20.100000000000001" customHeight="1">
      <c r="A230" s="87" t="s">
        <v>123</v>
      </c>
      <c r="B230" s="88" t="s">
        <v>417</v>
      </c>
    </row>
    <row r="231" spans="1:2" ht="20.100000000000001" customHeight="1">
      <c r="A231" s="87" t="s">
        <v>124</v>
      </c>
      <c r="B231" s="88" t="s">
        <v>418</v>
      </c>
    </row>
    <row r="232" spans="1:2" ht="20.100000000000001" customHeight="1">
      <c r="A232" s="87" t="s">
        <v>125</v>
      </c>
      <c r="B232" s="88" t="s">
        <v>419</v>
      </c>
    </row>
    <row r="233" spans="1:2" ht="20.100000000000001" customHeight="1">
      <c r="A233" s="87" t="s">
        <v>311</v>
      </c>
      <c r="B233" s="88" t="s">
        <v>420</v>
      </c>
    </row>
    <row r="234" spans="1:2" ht="20.100000000000001" customHeight="1">
      <c r="A234" s="87" t="s">
        <v>126</v>
      </c>
      <c r="B234" s="88" t="s">
        <v>421</v>
      </c>
    </row>
    <row r="235" spans="1:2" ht="20.100000000000001" customHeight="1">
      <c r="A235" s="87" t="s">
        <v>202</v>
      </c>
      <c r="B235" s="88" t="s">
        <v>422</v>
      </c>
    </row>
    <row r="236" spans="1:2" ht="20.100000000000001" customHeight="1">
      <c r="A236" s="87" t="s">
        <v>127</v>
      </c>
      <c r="B236" s="88" t="s">
        <v>423</v>
      </c>
    </row>
    <row r="237" spans="1:2" ht="20.100000000000001" customHeight="1">
      <c r="A237" s="87" t="s">
        <v>128</v>
      </c>
      <c r="B237" s="88" t="s">
        <v>424</v>
      </c>
    </row>
    <row r="238" spans="1:2" ht="20.100000000000001" customHeight="1">
      <c r="A238" s="87" t="s">
        <v>363</v>
      </c>
      <c r="B238" s="88" t="s">
        <v>425</v>
      </c>
    </row>
    <row r="239" spans="1:2" ht="20.100000000000001" customHeight="1">
      <c r="A239" s="87" t="s">
        <v>129</v>
      </c>
      <c r="B239" s="88" t="s">
        <v>426</v>
      </c>
    </row>
    <row r="240" spans="1:2" ht="20.100000000000001" customHeight="1">
      <c r="A240" s="87" t="s">
        <v>207</v>
      </c>
      <c r="B240" s="88" t="s">
        <v>427</v>
      </c>
    </row>
    <row r="241" spans="1:2" ht="20.100000000000001" customHeight="1">
      <c r="A241" s="87" t="s">
        <v>130</v>
      </c>
      <c r="B241" s="88" t="s">
        <v>428</v>
      </c>
    </row>
    <row r="242" spans="1:2" ht="20.100000000000001" customHeight="1">
      <c r="A242" s="87" t="s">
        <v>131</v>
      </c>
      <c r="B242" s="88" t="s">
        <v>429</v>
      </c>
    </row>
    <row r="243" spans="1:2" ht="20.100000000000001" customHeight="1">
      <c r="A243" s="87" t="s">
        <v>373</v>
      </c>
      <c r="B243" s="88" t="s">
        <v>430</v>
      </c>
    </row>
    <row r="244" spans="1:2" ht="20.100000000000001" customHeight="1">
      <c r="A244" s="87" t="s">
        <v>211</v>
      </c>
      <c r="B244" s="88" t="s">
        <v>431</v>
      </c>
    </row>
    <row r="245" spans="1:2" ht="20.100000000000001" customHeight="1">
      <c r="A245" s="87" t="s">
        <v>213</v>
      </c>
      <c r="B245" s="239" t="s">
        <v>432</v>
      </c>
    </row>
    <row r="246" spans="1:2" ht="20.100000000000001" customHeight="1">
      <c r="A246" s="87" t="s">
        <v>220</v>
      </c>
      <c r="B246" s="88" t="s">
        <v>433</v>
      </c>
    </row>
    <row r="247" spans="1:2" ht="20.100000000000001" customHeight="1">
      <c r="A247" s="460" t="s">
        <v>434</v>
      </c>
      <c r="B247" s="460"/>
    </row>
    <row r="248" spans="1:2" ht="20.100000000000001" customHeight="1">
      <c r="A248" s="87" t="s">
        <v>100</v>
      </c>
      <c r="B248" s="88" t="s">
        <v>435</v>
      </c>
    </row>
    <row r="249" spans="1:2" ht="20.100000000000001" customHeight="1">
      <c r="A249" s="87" t="s">
        <v>159</v>
      </c>
      <c r="B249" s="88" t="s">
        <v>436</v>
      </c>
    </row>
    <row r="250" spans="1:2" ht="20.100000000000001" customHeight="1">
      <c r="A250" s="87" t="s">
        <v>101</v>
      </c>
      <c r="B250" s="88" t="s">
        <v>437</v>
      </c>
    </row>
    <row r="251" spans="1:2" ht="20.100000000000001" customHeight="1">
      <c r="A251" s="87" t="s">
        <v>102</v>
      </c>
      <c r="B251" s="88" t="s">
        <v>438</v>
      </c>
    </row>
    <row r="252" spans="1:2" ht="20.100000000000001" customHeight="1">
      <c r="A252" s="87" t="s">
        <v>103</v>
      </c>
      <c r="B252" s="88" t="s">
        <v>439</v>
      </c>
    </row>
    <row r="253" spans="1:2" ht="20.100000000000001" customHeight="1">
      <c r="A253" s="87" t="s">
        <v>327</v>
      </c>
      <c r="B253" s="88" t="s">
        <v>440</v>
      </c>
    </row>
    <row r="254" spans="1:2" ht="20.100000000000001" customHeight="1">
      <c r="A254" s="87" t="s">
        <v>387</v>
      </c>
      <c r="B254" s="88" t="s">
        <v>441</v>
      </c>
    </row>
    <row r="255" spans="1:2" ht="20.100000000000001" customHeight="1">
      <c r="A255" s="87" t="s">
        <v>442</v>
      </c>
      <c r="B255" s="88" t="s">
        <v>443</v>
      </c>
    </row>
    <row r="256" spans="1:2" ht="20.100000000000001" customHeight="1">
      <c r="A256" s="87" t="s">
        <v>104</v>
      </c>
      <c r="B256" s="88" t="s">
        <v>444</v>
      </c>
    </row>
    <row r="257" spans="1:2" ht="20.100000000000001" customHeight="1">
      <c r="A257" s="87" t="s">
        <v>165</v>
      </c>
      <c r="B257" s="88" t="s">
        <v>445</v>
      </c>
    </row>
    <row r="258" spans="1:2" ht="20.100000000000001" customHeight="1">
      <c r="A258" s="87" t="s">
        <v>105</v>
      </c>
      <c r="B258" s="88" t="s">
        <v>446</v>
      </c>
    </row>
    <row r="259" spans="1:2" ht="20.100000000000001" customHeight="1">
      <c r="A259" s="87" t="s">
        <v>108</v>
      </c>
      <c r="B259" s="88" t="s">
        <v>447</v>
      </c>
    </row>
    <row r="260" spans="1:2" ht="20.100000000000001" customHeight="1">
      <c r="A260" s="87" t="s">
        <v>177</v>
      </c>
      <c r="B260" s="88" t="s">
        <v>448</v>
      </c>
    </row>
    <row r="261" spans="1:2" ht="20.100000000000001" customHeight="1">
      <c r="A261" s="87" t="s">
        <v>109</v>
      </c>
      <c r="B261" s="88" t="s">
        <v>449</v>
      </c>
    </row>
    <row r="262" spans="1:2" ht="20.100000000000001" customHeight="1">
      <c r="A262" s="87" t="s">
        <v>115</v>
      </c>
      <c r="B262" s="88" t="s">
        <v>450</v>
      </c>
    </row>
    <row r="263" spans="1:2" ht="20.100000000000001" customHeight="1">
      <c r="A263" s="87" t="s">
        <v>152</v>
      </c>
      <c r="B263" s="88" t="s">
        <v>451</v>
      </c>
    </row>
    <row r="264" spans="1:2" ht="20.100000000000001" customHeight="1">
      <c r="A264" s="87" t="s">
        <v>116</v>
      </c>
      <c r="B264" s="88" t="s">
        <v>452</v>
      </c>
    </row>
    <row r="265" spans="1:2" ht="20.100000000000001" customHeight="1">
      <c r="A265" s="87" t="s">
        <v>117</v>
      </c>
      <c r="B265" s="88" t="s">
        <v>453</v>
      </c>
    </row>
    <row r="266" spans="1:2" ht="20.100000000000001" customHeight="1">
      <c r="A266" s="87" t="s">
        <v>118</v>
      </c>
      <c r="B266" s="88" t="s">
        <v>454</v>
      </c>
    </row>
    <row r="267" spans="1:2" ht="20.100000000000001" customHeight="1">
      <c r="A267" s="87" t="s">
        <v>455</v>
      </c>
      <c r="B267" s="88" t="s">
        <v>456</v>
      </c>
    </row>
    <row r="268" spans="1:2" ht="20.100000000000001" customHeight="1">
      <c r="A268" s="87" t="s">
        <v>120</v>
      </c>
      <c r="B268" s="88" t="s">
        <v>457</v>
      </c>
    </row>
    <row r="269" spans="1:2" ht="20.100000000000001" customHeight="1">
      <c r="A269" s="87" t="s">
        <v>192</v>
      </c>
      <c r="B269" s="88" t="s">
        <v>458</v>
      </c>
    </row>
    <row r="270" spans="1:2" ht="20.100000000000001" customHeight="1">
      <c r="A270" s="87" t="s">
        <v>121</v>
      </c>
      <c r="B270" s="88" t="s">
        <v>459</v>
      </c>
    </row>
    <row r="271" spans="1:2" ht="20.100000000000001" customHeight="1">
      <c r="A271" s="87" t="s">
        <v>153</v>
      </c>
      <c r="B271" s="88" t="s">
        <v>460</v>
      </c>
    </row>
    <row r="272" spans="1:2" ht="20.100000000000001" customHeight="1">
      <c r="A272" s="87" t="s">
        <v>263</v>
      </c>
      <c r="B272" s="88" t="s">
        <v>461</v>
      </c>
    </row>
    <row r="273" spans="1:2" ht="20.100000000000001" customHeight="1">
      <c r="A273" s="87" t="s">
        <v>265</v>
      </c>
      <c r="B273" s="88" t="s">
        <v>462</v>
      </c>
    </row>
    <row r="274" spans="1:2" ht="20.100000000000001" customHeight="1">
      <c r="A274" s="87" t="s">
        <v>267</v>
      </c>
      <c r="B274" s="88" t="s">
        <v>463</v>
      </c>
    </row>
    <row r="275" spans="1:2" ht="20.100000000000001" customHeight="1">
      <c r="A275" s="87" t="s">
        <v>464</v>
      </c>
      <c r="B275" s="88" t="s">
        <v>465</v>
      </c>
    </row>
    <row r="276" spans="1:2" ht="20.100000000000001" customHeight="1">
      <c r="A276" s="87" t="s">
        <v>122</v>
      </c>
      <c r="B276" s="88" t="s">
        <v>466</v>
      </c>
    </row>
    <row r="277" spans="1:2" ht="20.100000000000001" customHeight="1">
      <c r="A277" s="87" t="s">
        <v>196</v>
      </c>
      <c r="B277" s="88" t="s">
        <v>467</v>
      </c>
    </row>
    <row r="278" spans="1:2" ht="20.100000000000001" customHeight="1">
      <c r="A278" s="87" t="s">
        <v>123</v>
      </c>
      <c r="B278" s="88" t="s">
        <v>468</v>
      </c>
    </row>
    <row r="279" spans="1:2" ht="20.100000000000001" customHeight="1">
      <c r="A279" s="87" t="s">
        <v>124</v>
      </c>
      <c r="B279" s="88" t="s">
        <v>469</v>
      </c>
    </row>
    <row r="280" spans="1:2" ht="20.100000000000001" customHeight="1">
      <c r="A280" s="87" t="s">
        <v>125</v>
      </c>
      <c r="B280" s="88" t="s">
        <v>470</v>
      </c>
    </row>
    <row r="281" spans="1:2" ht="20.100000000000001" customHeight="1">
      <c r="A281" s="87" t="s">
        <v>311</v>
      </c>
      <c r="B281" s="88" t="s">
        <v>471</v>
      </c>
    </row>
    <row r="282" spans="1:2" ht="20.100000000000001" customHeight="1">
      <c r="A282" s="87" t="s">
        <v>313</v>
      </c>
      <c r="B282" s="88" t="s">
        <v>472</v>
      </c>
    </row>
    <row r="283" spans="1:2" ht="20.100000000000001" customHeight="1">
      <c r="A283" s="87" t="s">
        <v>473</v>
      </c>
      <c r="B283" s="88" t="s">
        <v>474</v>
      </c>
    </row>
    <row r="284" spans="1:2" ht="20.100000000000001" customHeight="1">
      <c r="A284" s="87" t="s">
        <v>126</v>
      </c>
      <c r="B284" s="88" t="s">
        <v>475</v>
      </c>
    </row>
    <row r="285" spans="1:2" ht="20.100000000000001" customHeight="1">
      <c r="A285" s="87" t="s">
        <v>202</v>
      </c>
      <c r="B285" s="88" t="s">
        <v>476</v>
      </c>
    </row>
    <row r="286" spans="1:2" ht="20.100000000000001" customHeight="1">
      <c r="A286" s="87" t="s">
        <v>127</v>
      </c>
      <c r="B286" s="88" t="s">
        <v>477</v>
      </c>
    </row>
    <row r="287" spans="1:2" ht="20.100000000000001" customHeight="1">
      <c r="A287" s="87" t="s">
        <v>478</v>
      </c>
      <c r="B287" s="88" t="s">
        <v>479</v>
      </c>
    </row>
    <row r="288" spans="1:2" ht="20.100000000000001" customHeight="1">
      <c r="A288" s="87" t="s">
        <v>220</v>
      </c>
      <c r="B288" s="88" t="s">
        <v>480</v>
      </c>
    </row>
    <row r="289" spans="1:13" ht="20.100000000000001" customHeight="1">
      <c r="A289" s="458" t="s">
        <v>481</v>
      </c>
      <c r="B289" s="458"/>
    </row>
    <row r="290" spans="1:13" ht="20.100000000000001" customHeight="1">
      <c r="A290" s="87">
        <v>0</v>
      </c>
      <c r="B290" s="88" t="s">
        <v>482</v>
      </c>
      <c r="C290">
        <v>0</v>
      </c>
      <c r="E290" s="241" t="s">
        <v>1557</v>
      </c>
      <c r="F290">
        <v>0</v>
      </c>
      <c r="G290">
        <v>16</v>
      </c>
      <c r="H290">
        <v>0</v>
      </c>
      <c r="I290">
        <v>0</v>
      </c>
      <c r="M290">
        <v>0</v>
      </c>
    </row>
    <row r="291" spans="1:13" ht="20.100000000000001" customHeight="1">
      <c r="A291" s="87" t="s">
        <v>159</v>
      </c>
      <c r="B291" s="88" t="s">
        <v>483</v>
      </c>
      <c r="E291" s="241" t="s">
        <v>1558</v>
      </c>
      <c r="F291">
        <v>11</v>
      </c>
      <c r="G291">
        <v>452</v>
      </c>
      <c r="H291">
        <v>1</v>
      </c>
      <c r="I291">
        <v>0</v>
      </c>
      <c r="M291">
        <v>0</v>
      </c>
    </row>
    <row r="292" spans="1:13" ht="20.100000000000001" customHeight="1">
      <c r="A292" s="87" t="s">
        <v>101</v>
      </c>
      <c r="B292" s="88" t="s">
        <v>484</v>
      </c>
      <c r="C292">
        <v>11</v>
      </c>
      <c r="E292" s="241" t="s">
        <v>1559</v>
      </c>
      <c r="F292">
        <v>12</v>
      </c>
      <c r="G292">
        <v>457</v>
      </c>
      <c r="H292">
        <v>1</v>
      </c>
      <c r="I292">
        <v>0</v>
      </c>
      <c r="M292">
        <v>0</v>
      </c>
    </row>
    <row r="293" spans="1:13" ht="20.100000000000001" customHeight="1">
      <c r="A293" s="87" t="s">
        <v>102</v>
      </c>
      <c r="B293" s="88" t="s">
        <v>485</v>
      </c>
      <c r="C293">
        <v>12</v>
      </c>
      <c r="E293" s="241" t="s">
        <v>1560</v>
      </c>
      <c r="F293">
        <v>19</v>
      </c>
      <c r="G293">
        <v>539</v>
      </c>
      <c r="H293">
        <v>2</v>
      </c>
      <c r="I293">
        <v>0</v>
      </c>
      <c r="M293">
        <v>0</v>
      </c>
    </row>
    <row r="294" spans="1:13" ht="20.100000000000001" customHeight="1">
      <c r="A294" s="87" t="s">
        <v>104</v>
      </c>
      <c r="B294" s="88" t="s">
        <v>486</v>
      </c>
      <c r="C294">
        <v>19</v>
      </c>
      <c r="E294" s="241" t="s">
        <v>1561</v>
      </c>
      <c r="F294">
        <v>21</v>
      </c>
      <c r="G294">
        <v>214</v>
      </c>
      <c r="H294">
        <v>4</v>
      </c>
      <c r="I294">
        <v>0</v>
      </c>
      <c r="M294">
        <v>0</v>
      </c>
    </row>
    <row r="295" spans="1:13" ht="20.100000000000001" customHeight="1">
      <c r="A295" s="87" t="s">
        <v>165</v>
      </c>
      <c r="B295" s="88" t="s">
        <v>487</v>
      </c>
      <c r="E295" s="241" t="s">
        <v>1562</v>
      </c>
      <c r="F295">
        <v>22</v>
      </c>
      <c r="G295">
        <v>22</v>
      </c>
      <c r="H295">
        <v>1</v>
      </c>
      <c r="I295">
        <v>0</v>
      </c>
      <c r="M295">
        <v>0</v>
      </c>
    </row>
    <row r="296" spans="1:13" ht="20.100000000000001" customHeight="1">
      <c r="A296" s="87" t="s">
        <v>105</v>
      </c>
      <c r="B296" s="88" t="s">
        <v>488</v>
      </c>
      <c r="C296">
        <v>21</v>
      </c>
      <c r="E296" s="241" t="s">
        <v>1563</v>
      </c>
      <c r="F296">
        <v>29</v>
      </c>
      <c r="G296">
        <v>38</v>
      </c>
      <c r="H296">
        <v>0</v>
      </c>
      <c r="I296">
        <v>0</v>
      </c>
      <c r="M296">
        <v>0</v>
      </c>
    </row>
    <row r="297" spans="1:13" ht="20.100000000000001" customHeight="1">
      <c r="A297" s="87" t="s">
        <v>106</v>
      </c>
      <c r="B297" s="88" t="s">
        <v>489</v>
      </c>
      <c r="C297">
        <v>22</v>
      </c>
      <c r="E297" s="241" t="s">
        <v>1564</v>
      </c>
      <c r="F297">
        <v>31</v>
      </c>
      <c r="G297">
        <v>219</v>
      </c>
      <c r="H297">
        <v>0</v>
      </c>
      <c r="I297">
        <v>0</v>
      </c>
      <c r="M297">
        <v>0</v>
      </c>
    </row>
    <row r="298" spans="1:13" ht="20.100000000000001" customHeight="1">
      <c r="A298" s="87" t="s">
        <v>108</v>
      </c>
      <c r="B298" s="88" t="s">
        <v>490</v>
      </c>
      <c r="C298">
        <v>29</v>
      </c>
      <c r="E298" s="241" t="s">
        <v>1565</v>
      </c>
      <c r="F298">
        <v>32</v>
      </c>
      <c r="G298">
        <v>867</v>
      </c>
      <c r="H298">
        <v>0</v>
      </c>
      <c r="I298">
        <v>0</v>
      </c>
      <c r="M298">
        <v>0</v>
      </c>
    </row>
    <row r="299" spans="1:13" ht="20.100000000000001" customHeight="1">
      <c r="A299" s="87" t="s">
        <v>177</v>
      </c>
      <c r="B299" s="88" t="s">
        <v>491</v>
      </c>
      <c r="E299" s="241" t="s">
        <v>1566</v>
      </c>
      <c r="F299">
        <v>39</v>
      </c>
      <c r="G299">
        <v>307</v>
      </c>
      <c r="H299">
        <v>0</v>
      </c>
      <c r="I299">
        <v>0</v>
      </c>
      <c r="M299">
        <v>0</v>
      </c>
    </row>
    <row r="300" spans="1:13" ht="20.100000000000001" customHeight="1">
      <c r="A300" s="87" t="s">
        <v>109</v>
      </c>
      <c r="B300" s="88" t="s">
        <v>492</v>
      </c>
      <c r="C300">
        <v>31</v>
      </c>
      <c r="E300" s="241" t="s">
        <v>1567</v>
      </c>
      <c r="F300">
        <v>40</v>
      </c>
      <c r="G300">
        <v>11</v>
      </c>
      <c r="H300">
        <v>2</v>
      </c>
      <c r="I300">
        <v>0</v>
      </c>
      <c r="M300">
        <v>0</v>
      </c>
    </row>
    <row r="301" spans="1:13" ht="20.100000000000001" customHeight="1">
      <c r="A301" s="87" t="s">
        <v>110</v>
      </c>
      <c r="B301" s="88" t="s">
        <v>493</v>
      </c>
      <c r="C301">
        <v>32</v>
      </c>
      <c r="E301" s="241" t="s">
        <v>1568</v>
      </c>
      <c r="F301">
        <v>51</v>
      </c>
      <c r="G301">
        <v>6</v>
      </c>
      <c r="H301">
        <v>0</v>
      </c>
      <c r="I301">
        <v>0</v>
      </c>
      <c r="M301">
        <v>0</v>
      </c>
    </row>
    <row r="302" spans="1:13" ht="20.100000000000001" customHeight="1">
      <c r="A302" s="87" t="s">
        <v>115</v>
      </c>
      <c r="B302" s="88" t="s">
        <v>494</v>
      </c>
      <c r="C302">
        <v>39</v>
      </c>
      <c r="E302" s="241" t="s">
        <v>1569</v>
      </c>
      <c r="F302">
        <v>52</v>
      </c>
      <c r="G302">
        <v>646</v>
      </c>
      <c r="H302">
        <v>2</v>
      </c>
      <c r="I302">
        <v>0</v>
      </c>
      <c r="M302">
        <v>0</v>
      </c>
    </row>
    <row r="303" spans="1:13" ht="20.100000000000001" customHeight="1">
      <c r="A303" s="87" t="s">
        <v>152</v>
      </c>
      <c r="B303" s="88" t="s">
        <v>495</v>
      </c>
      <c r="C303">
        <v>40</v>
      </c>
      <c r="E303" s="241" t="s">
        <v>1570</v>
      </c>
      <c r="F303">
        <v>59</v>
      </c>
      <c r="G303">
        <v>46</v>
      </c>
      <c r="H303">
        <v>0</v>
      </c>
      <c r="I303">
        <v>0</v>
      </c>
      <c r="M303">
        <v>1</v>
      </c>
    </row>
    <row r="304" spans="1:13" ht="20.100000000000001" customHeight="1">
      <c r="A304" s="87" t="s">
        <v>192</v>
      </c>
      <c r="B304" s="88" t="s">
        <v>496</v>
      </c>
      <c r="E304" s="241" t="s">
        <v>1571</v>
      </c>
      <c r="F304">
        <v>61</v>
      </c>
      <c r="G304">
        <v>32</v>
      </c>
      <c r="H304">
        <v>2</v>
      </c>
      <c r="I304">
        <v>0</v>
      </c>
      <c r="M304">
        <v>0</v>
      </c>
    </row>
    <row r="305" spans="1:13" ht="20.100000000000001" customHeight="1">
      <c r="A305" s="87" t="s">
        <v>121</v>
      </c>
      <c r="B305" s="88" t="s">
        <v>497</v>
      </c>
      <c r="C305">
        <v>51</v>
      </c>
      <c r="E305" s="241" t="s">
        <v>1572</v>
      </c>
      <c r="F305">
        <v>62</v>
      </c>
      <c r="G305">
        <v>3</v>
      </c>
      <c r="H305">
        <v>0</v>
      </c>
      <c r="I305">
        <v>0</v>
      </c>
      <c r="M305">
        <v>0</v>
      </c>
    </row>
    <row r="306" spans="1:13" ht="20.100000000000001" customHeight="1">
      <c r="A306" s="87" t="s">
        <v>153</v>
      </c>
      <c r="B306" s="88" t="s">
        <v>498</v>
      </c>
      <c r="C306">
        <v>52</v>
      </c>
      <c r="E306" s="241" t="s">
        <v>1573</v>
      </c>
      <c r="F306">
        <v>69</v>
      </c>
      <c r="G306">
        <v>6</v>
      </c>
      <c r="H306">
        <v>0</v>
      </c>
      <c r="I306">
        <v>0</v>
      </c>
    </row>
    <row r="307" spans="1:13" ht="20.100000000000001" customHeight="1">
      <c r="A307" s="87" t="s">
        <v>122</v>
      </c>
      <c r="B307" s="88" t="s">
        <v>499</v>
      </c>
      <c r="C307">
        <v>59</v>
      </c>
      <c r="E307" s="241" t="s">
        <v>1574</v>
      </c>
      <c r="F307">
        <v>71</v>
      </c>
      <c r="G307">
        <v>1</v>
      </c>
      <c r="H307">
        <v>0</v>
      </c>
      <c r="I307">
        <v>0</v>
      </c>
    </row>
    <row r="308" spans="1:13" ht="20.100000000000001" customHeight="1">
      <c r="A308" s="87" t="s">
        <v>196</v>
      </c>
      <c r="B308" s="88" t="s">
        <v>500</v>
      </c>
      <c r="E308" s="241" t="s">
        <v>1575</v>
      </c>
      <c r="F308">
        <v>81</v>
      </c>
      <c r="G308">
        <v>0</v>
      </c>
      <c r="H308">
        <v>1</v>
      </c>
      <c r="I308">
        <v>0</v>
      </c>
    </row>
    <row r="309" spans="1:13" ht="20.100000000000001" customHeight="1">
      <c r="A309" s="87" t="s">
        <v>123</v>
      </c>
      <c r="B309" s="88" t="s">
        <v>501</v>
      </c>
      <c r="C309">
        <v>61</v>
      </c>
      <c r="E309" s="241" t="s">
        <v>1576</v>
      </c>
      <c r="F309">
        <v>89</v>
      </c>
      <c r="G309">
        <v>2</v>
      </c>
      <c r="H309">
        <v>0</v>
      </c>
      <c r="I309">
        <v>0</v>
      </c>
    </row>
    <row r="310" spans="1:13" ht="20.100000000000001" customHeight="1">
      <c r="A310" s="87" t="s">
        <v>124</v>
      </c>
      <c r="B310" s="88" t="s">
        <v>502</v>
      </c>
      <c r="C310">
        <v>62</v>
      </c>
      <c r="E310" s="241" t="s">
        <v>1577</v>
      </c>
      <c r="F310">
        <v>92</v>
      </c>
      <c r="G310">
        <v>1</v>
      </c>
      <c r="H310">
        <v>0</v>
      </c>
      <c r="I310">
        <v>0</v>
      </c>
    </row>
    <row r="311" spans="1:13" ht="20.100000000000001" customHeight="1">
      <c r="A311" s="87" t="s">
        <v>125</v>
      </c>
      <c r="B311" s="88" t="s">
        <v>503</v>
      </c>
      <c r="E311" s="241" t="s">
        <v>1578</v>
      </c>
      <c r="F311">
        <v>102</v>
      </c>
      <c r="G311">
        <v>1</v>
      </c>
      <c r="H311">
        <v>0</v>
      </c>
      <c r="I311">
        <v>0</v>
      </c>
    </row>
    <row r="312" spans="1:13" ht="20.100000000000001" customHeight="1">
      <c r="A312" s="87" t="s">
        <v>126</v>
      </c>
      <c r="B312" s="88" t="s">
        <v>504</v>
      </c>
      <c r="C312">
        <v>69</v>
      </c>
      <c r="E312" s="241" t="s">
        <v>1579</v>
      </c>
      <c r="F312">
        <v>111</v>
      </c>
      <c r="G312">
        <v>3</v>
      </c>
      <c r="H312">
        <v>0</v>
      </c>
      <c r="I312">
        <v>0</v>
      </c>
    </row>
    <row r="313" spans="1:13" ht="20.100000000000001" customHeight="1">
      <c r="A313" s="87" t="s">
        <v>202</v>
      </c>
      <c r="B313" s="88" t="s">
        <v>505</v>
      </c>
      <c r="E313" s="242" t="s">
        <v>1580</v>
      </c>
      <c r="F313">
        <v>112</v>
      </c>
      <c r="G313">
        <v>1</v>
      </c>
      <c r="H313">
        <v>0</v>
      </c>
      <c r="I313">
        <v>0</v>
      </c>
    </row>
    <row r="314" spans="1:13" ht="20.100000000000001" customHeight="1">
      <c r="A314" s="87" t="s">
        <v>127</v>
      </c>
      <c r="B314" s="88" t="s">
        <v>506</v>
      </c>
      <c r="E314" s="241" t="s">
        <v>1581</v>
      </c>
      <c r="F314">
        <v>119</v>
      </c>
      <c r="G314">
        <v>3</v>
      </c>
      <c r="H314">
        <v>0</v>
      </c>
      <c r="I314">
        <v>0</v>
      </c>
    </row>
    <row r="315" spans="1:13" ht="20.100000000000001" customHeight="1">
      <c r="A315" s="87" t="s">
        <v>128</v>
      </c>
      <c r="B315" s="88" t="s">
        <v>507</v>
      </c>
      <c r="C315">
        <v>72</v>
      </c>
      <c r="E315" s="241" t="s">
        <v>1582</v>
      </c>
      <c r="F315">
        <v>120</v>
      </c>
      <c r="G315">
        <v>63</v>
      </c>
      <c r="H315">
        <v>3</v>
      </c>
      <c r="I315">
        <v>4</v>
      </c>
    </row>
    <row r="316" spans="1:13" ht="20.100000000000001" customHeight="1">
      <c r="A316" s="87" t="s">
        <v>129</v>
      </c>
      <c r="B316" s="88" t="s">
        <v>508</v>
      </c>
      <c r="C316">
        <v>73</v>
      </c>
      <c r="E316" s="241" t="s">
        <v>1583</v>
      </c>
      <c r="F316">
        <v>130</v>
      </c>
      <c r="G316">
        <v>2</v>
      </c>
      <c r="H316">
        <v>2</v>
      </c>
      <c r="I316">
        <v>1</v>
      </c>
    </row>
    <row r="317" spans="1:13" ht="20.100000000000001" customHeight="1">
      <c r="A317" s="87" t="s">
        <v>207</v>
      </c>
      <c r="B317" s="88" t="s">
        <v>509</v>
      </c>
      <c r="E317" s="241" t="s">
        <v>1584</v>
      </c>
      <c r="F317">
        <v>999</v>
      </c>
      <c r="G317">
        <v>65</v>
      </c>
      <c r="H317">
        <v>0</v>
      </c>
      <c r="I317">
        <v>0</v>
      </c>
    </row>
    <row r="318" spans="1:13" ht="20.100000000000001" customHeight="1">
      <c r="A318" s="87" t="s">
        <v>130</v>
      </c>
      <c r="B318" s="88" t="s">
        <v>510</v>
      </c>
      <c r="E318" s="241" t="s">
        <v>1585</v>
      </c>
    </row>
    <row r="319" spans="1:13" ht="20.100000000000001" customHeight="1">
      <c r="A319" s="87" t="s">
        <v>131</v>
      </c>
      <c r="B319" s="88" t="s">
        <v>511</v>
      </c>
      <c r="E319" s="241" t="s">
        <v>1586</v>
      </c>
    </row>
    <row r="320" spans="1:13" ht="20.100000000000001" customHeight="1">
      <c r="A320" s="87" t="s">
        <v>211</v>
      </c>
      <c r="B320" s="88" t="s">
        <v>512</v>
      </c>
      <c r="E320" s="241" t="s">
        <v>1587</v>
      </c>
    </row>
    <row r="321" spans="1:5" ht="20.100000000000001" customHeight="1">
      <c r="A321" s="87" t="s">
        <v>213</v>
      </c>
      <c r="B321" s="88" t="s">
        <v>513</v>
      </c>
      <c r="E321" s="241" t="s">
        <v>1588</v>
      </c>
    </row>
    <row r="322" spans="1:5" ht="20.100000000000001" customHeight="1">
      <c r="A322" s="87" t="s">
        <v>132</v>
      </c>
      <c r="B322" s="88" t="s">
        <v>514</v>
      </c>
      <c r="E322" s="241" t="s">
        <v>1589</v>
      </c>
    </row>
    <row r="323" spans="1:5" ht="20.100000000000001" customHeight="1">
      <c r="A323" s="87" t="s">
        <v>216</v>
      </c>
      <c r="B323" s="88" t="s">
        <v>515</v>
      </c>
      <c r="C323">
        <v>92</v>
      </c>
      <c r="E323" s="241" t="s">
        <v>1590</v>
      </c>
    </row>
    <row r="324" spans="1:5" ht="20.100000000000001" customHeight="1">
      <c r="A324" s="87" t="s">
        <v>220</v>
      </c>
      <c r="B324" s="88" t="s">
        <v>516</v>
      </c>
      <c r="E324" s="241" t="s">
        <v>1591</v>
      </c>
    </row>
    <row r="325" spans="1:5" ht="20.100000000000001" customHeight="1">
      <c r="A325" s="87">
        <v>100</v>
      </c>
      <c r="B325" s="88" t="s">
        <v>517</v>
      </c>
      <c r="E325" s="241" t="s">
        <v>1592</v>
      </c>
    </row>
    <row r="326" spans="1:5" ht="20.100000000000001" customHeight="1">
      <c r="A326" s="87">
        <v>101</v>
      </c>
      <c r="B326" s="88" t="s">
        <v>518</v>
      </c>
      <c r="C326">
        <v>101</v>
      </c>
      <c r="E326" s="241" t="s">
        <v>1593</v>
      </c>
    </row>
    <row r="327" spans="1:5" ht="20.100000000000001" customHeight="1">
      <c r="A327" s="87">
        <v>102</v>
      </c>
      <c r="B327" s="88" t="s">
        <v>519</v>
      </c>
      <c r="E327" s="241" t="s">
        <v>1594</v>
      </c>
    </row>
    <row r="328" spans="1:5" ht="20.100000000000001" customHeight="1">
      <c r="A328" s="87">
        <v>103</v>
      </c>
      <c r="B328" s="88" t="s">
        <v>520</v>
      </c>
      <c r="E328" s="241" t="s">
        <v>1595</v>
      </c>
    </row>
    <row r="329" spans="1:5" ht="20.100000000000001" customHeight="1">
      <c r="A329" s="87">
        <v>109</v>
      </c>
      <c r="B329" s="88" t="s">
        <v>521</v>
      </c>
      <c r="E329" s="241" t="s">
        <v>1596</v>
      </c>
    </row>
    <row r="330" spans="1:5" ht="20.100000000000001" customHeight="1">
      <c r="A330" s="87">
        <v>110</v>
      </c>
      <c r="B330" s="239" t="s">
        <v>522</v>
      </c>
      <c r="E330" s="241" t="s">
        <v>1597</v>
      </c>
    </row>
    <row r="331" spans="1:5" ht="20.100000000000001" customHeight="1">
      <c r="A331" s="87">
        <v>111</v>
      </c>
      <c r="B331" s="88" t="s">
        <v>523</v>
      </c>
      <c r="E331" s="241" t="s">
        <v>1598</v>
      </c>
    </row>
    <row r="332" spans="1:5" ht="20.100000000000001" customHeight="1">
      <c r="A332" s="87">
        <v>112</v>
      </c>
      <c r="B332" s="88" t="s">
        <v>524</v>
      </c>
      <c r="C332">
        <v>112</v>
      </c>
      <c r="E332" s="241" t="s">
        <v>1599</v>
      </c>
    </row>
    <row r="333" spans="1:5" ht="20.100000000000001" customHeight="1">
      <c r="A333" s="87">
        <v>119</v>
      </c>
      <c r="B333" s="88" t="s">
        <v>525</v>
      </c>
      <c r="E333" s="241" t="s">
        <v>1600</v>
      </c>
    </row>
    <row r="334" spans="1:5" ht="20.100000000000001" customHeight="1">
      <c r="A334" s="87">
        <v>120</v>
      </c>
      <c r="B334" s="88" t="s">
        <v>526</v>
      </c>
      <c r="C334">
        <v>120</v>
      </c>
      <c r="E334" s="242" t="s">
        <v>1601</v>
      </c>
    </row>
    <row r="335" spans="1:5" ht="20.100000000000001" customHeight="1">
      <c r="A335" s="87">
        <v>130</v>
      </c>
      <c r="B335" s="239" t="s">
        <v>432</v>
      </c>
      <c r="C335">
        <v>130</v>
      </c>
      <c r="E335" s="241" t="s">
        <v>1602</v>
      </c>
    </row>
    <row r="336" spans="1:5" ht="20.100000000000001" customHeight="1">
      <c r="A336" s="87">
        <v>999</v>
      </c>
      <c r="B336" s="88" t="s">
        <v>527</v>
      </c>
      <c r="C336">
        <v>999</v>
      </c>
      <c r="E336" s="241" t="s">
        <v>1603</v>
      </c>
    </row>
    <row r="344" spans="1:4">
      <c r="A344" s="241" t="s">
        <v>1557</v>
      </c>
      <c r="B344">
        <v>16</v>
      </c>
      <c r="C344">
        <v>0</v>
      </c>
      <c r="D344">
        <v>0</v>
      </c>
    </row>
    <row r="345" spans="1:4">
      <c r="A345" s="241" t="s">
        <v>1559</v>
      </c>
      <c r="B345">
        <v>452</v>
      </c>
      <c r="C345">
        <v>1</v>
      </c>
      <c r="D345">
        <v>0</v>
      </c>
    </row>
    <row r="346" spans="1:4">
      <c r="A346" s="241" t="s">
        <v>1560</v>
      </c>
      <c r="B346">
        <v>457</v>
      </c>
      <c r="C346">
        <v>1</v>
      </c>
      <c r="D346">
        <v>0</v>
      </c>
    </row>
    <row r="347" spans="1:4">
      <c r="A347" s="241" t="s">
        <v>1561</v>
      </c>
      <c r="B347">
        <v>539</v>
      </c>
      <c r="C347">
        <v>2</v>
      </c>
      <c r="D347">
        <v>0</v>
      </c>
    </row>
    <row r="348" spans="1:4">
      <c r="A348" s="241" t="s">
        <v>1563</v>
      </c>
      <c r="B348">
        <v>214</v>
      </c>
      <c r="C348">
        <v>4</v>
      </c>
      <c r="D348">
        <v>0</v>
      </c>
    </row>
    <row r="349" spans="1:4">
      <c r="A349" s="241" t="s">
        <v>1564</v>
      </c>
      <c r="B349">
        <v>22</v>
      </c>
      <c r="C349">
        <v>1</v>
      </c>
      <c r="D349">
        <v>0</v>
      </c>
    </row>
    <row r="350" spans="1:4">
      <c r="A350" s="241" t="s">
        <v>1565</v>
      </c>
      <c r="B350">
        <v>38</v>
      </c>
      <c r="C350">
        <v>0</v>
      </c>
      <c r="D350">
        <v>0</v>
      </c>
    </row>
    <row r="351" spans="1:4">
      <c r="A351" s="241" t="s">
        <v>1567</v>
      </c>
      <c r="B351">
        <v>219</v>
      </c>
      <c r="C351">
        <v>0</v>
      </c>
      <c r="D351">
        <v>0</v>
      </c>
    </row>
    <row r="352" spans="1:4">
      <c r="A352" s="241" t="s">
        <v>1568</v>
      </c>
      <c r="B352">
        <v>867</v>
      </c>
      <c r="C352">
        <v>0</v>
      </c>
      <c r="D352">
        <v>0</v>
      </c>
    </row>
    <row r="353" spans="1:4">
      <c r="A353" s="241" t="s">
        <v>1569</v>
      </c>
      <c r="B353">
        <v>307</v>
      </c>
      <c r="C353">
        <v>0</v>
      </c>
      <c r="D353">
        <v>0</v>
      </c>
    </row>
    <row r="354" spans="1:4">
      <c r="A354" s="241" t="s">
        <v>1570</v>
      </c>
      <c r="B354">
        <v>11</v>
      </c>
      <c r="C354">
        <v>2</v>
      </c>
      <c r="D354">
        <v>0</v>
      </c>
    </row>
    <row r="355" spans="1:4">
      <c r="A355" s="241" t="s">
        <v>1572</v>
      </c>
      <c r="B355">
        <v>6</v>
      </c>
      <c r="C355">
        <v>0</v>
      </c>
      <c r="D355">
        <v>0</v>
      </c>
    </row>
    <row r="356" spans="1:4">
      <c r="A356" s="241" t="s">
        <v>1573</v>
      </c>
      <c r="B356">
        <v>646</v>
      </c>
      <c r="C356">
        <v>2</v>
      </c>
      <c r="D356">
        <v>0</v>
      </c>
    </row>
    <row r="357" spans="1:4">
      <c r="A357" s="241" t="s">
        <v>1574</v>
      </c>
      <c r="B357">
        <v>46</v>
      </c>
      <c r="C357">
        <v>0</v>
      </c>
      <c r="D357">
        <v>0</v>
      </c>
    </row>
    <row r="358" spans="1:4">
      <c r="A358" s="241" t="s">
        <v>1576</v>
      </c>
      <c r="B358">
        <v>32</v>
      </c>
      <c r="C358">
        <v>2</v>
      </c>
      <c r="D358">
        <v>0</v>
      </c>
    </row>
    <row r="359" spans="1:4">
      <c r="A359" s="241" t="s">
        <v>1577</v>
      </c>
      <c r="B359">
        <v>3</v>
      </c>
      <c r="C359">
        <v>0</v>
      </c>
      <c r="D359">
        <v>0</v>
      </c>
    </row>
    <row r="360" spans="1:4">
      <c r="A360" s="241" t="s">
        <v>1579</v>
      </c>
      <c r="B360">
        <v>6</v>
      </c>
      <c r="C360">
        <v>0</v>
      </c>
      <c r="D360">
        <v>0</v>
      </c>
    </row>
    <row r="361" spans="1:4">
      <c r="A361" s="241" t="s">
        <v>1581</v>
      </c>
      <c r="B361">
        <v>1</v>
      </c>
      <c r="C361">
        <v>0</v>
      </c>
      <c r="D361">
        <v>0</v>
      </c>
    </row>
    <row r="362" spans="1:4">
      <c r="A362" s="241" t="s">
        <v>1585</v>
      </c>
      <c r="B362">
        <v>0</v>
      </c>
      <c r="C362">
        <v>1</v>
      </c>
      <c r="D362">
        <v>0</v>
      </c>
    </row>
    <row r="363" spans="1:4">
      <c r="A363" s="241" t="s">
        <v>1587</v>
      </c>
      <c r="B363">
        <v>2</v>
      </c>
      <c r="C363">
        <v>0</v>
      </c>
      <c r="D363">
        <v>0</v>
      </c>
    </row>
    <row r="364" spans="1:4">
      <c r="A364" s="241" t="s">
        <v>1590</v>
      </c>
      <c r="B364">
        <v>1</v>
      </c>
      <c r="C364">
        <v>0</v>
      </c>
      <c r="D364">
        <v>0</v>
      </c>
    </row>
    <row r="365" spans="1:4">
      <c r="A365" s="241" t="s">
        <v>1594</v>
      </c>
      <c r="B365">
        <v>1</v>
      </c>
      <c r="C365">
        <v>0</v>
      </c>
      <c r="D365">
        <v>0</v>
      </c>
    </row>
    <row r="366" spans="1:4">
      <c r="A366" s="241" t="s">
        <v>1598</v>
      </c>
      <c r="B366">
        <v>3</v>
      </c>
      <c r="C366">
        <v>0</v>
      </c>
      <c r="D366">
        <v>0</v>
      </c>
    </row>
    <row r="367" spans="1:4">
      <c r="A367" s="241" t="s">
        <v>1599</v>
      </c>
      <c r="B367">
        <v>1</v>
      </c>
      <c r="C367">
        <v>0</v>
      </c>
      <c r="D367">
        <v>0</v>
      </c>
    </row>
    <row r="368" spans="1:4">
      <c r="A368" s="241" t="s">
        <v>1600</v>
      </c>
      <c r="B368">
        <v>3</v>
      </c>
      <c r="C368">
        <v>0</v>
      </c>
      <c r="D368">
        <v>0</v>
      </c>
    </row>
    <row r="369" spans="1:4">
      <c r="A369" s="242" t="s">
        <v>1601</v>
      </c>
      <c r="B369">
        <v>63</v>
      </c>
      <c r="C369">
        <v>3</v>
      </c>
      <c r="D369">
        <v>4</v>
      </c>
    </row>
    <row r="370" spans="1:4">
      <c r="A370" s="241" t="s">
        <v>1602</v>
      </c>
      <c r="B370">
        <v>2</v>
      </c>
      <c r="C370">
        <v>2</v>
      </c>
      <c r="D370">
        <v>1</v>
      </c>
    </row>
    <row r="371" spans="1:4">
      <c r="A371" s="241" t="s">
        <v>1603</v>
      </c>
      <c r="B371">
        <v>65</v>
      </c>
      <c r="C371">
        <v>0</v>
      </c>
      <c r="D371">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92"/>
    <col min="2" max="16384" width="11.42578125" style="93"/>
  </cols>
  <sheetData>
    <row r="1" spans="1:2" s="91" customFormat="1">
      <c r="A1" s="90" t="s">
        <v>533</v>
      </c>
      <c r="B1" s="91" t="s">
        <v>542</v>
      </c>
    </row>
    <row r="2" spans="1:2" s="91" customFormat="1">
      <c r="A2" s="90" t="s">
        <v>38</v>
      </c>
      <c r="B2" s="91" t="s">
        <v>542</v>
      </c>
    </row>
    <row r="3" spans="1:2">
      <c r="A3" s="92" t="s">
        <v>138</v>
      </c>
      <c r="B3" s="93" t="s">
        <v>598</v>
      </c>
    </row>
    <row r="4" spans="1:2">
      <c r="A4" s="92" t="s">
        <v>154</v>
      </c>
      <c r="B4" s="93" t="s">
        <v>599</v>
      </c>
    </row>
    <row r="5" spans="1:2">
      <c r="A5" s="92" t="s">
        <v>600</v>
      </c>
      <c r="B5" s="93" t="s">
        <v>601</v>
      </c>
    </row>
    <row r="6" spans="1:2">
      <c r="A6" s="92" t="s">
        <v>602</v>
      </c>
      <c r="B6" s="93" t="s">
        <v>603</v>
      </c>
    </row>
    <row r="7" spans="1:2">
      <c r="A7" s="92">
        <v>1113</v>
      </c>
      <c r="B7" s="93" t="s">
        <v>604</v>
      </c>
    </row>
    <row r="8" spans="1:2">
      <c r="A8" s="92" t="s">
        <v>155</v>
      </c>
      <c r="B8" s="93" t="s">
        <v>605</v>
      </c>
    </row>
    <row r="9" spans="1:2">
      <c r="A9" s="92" t="s">
        <v>606</v>
      </c>
      <c r="B9" s="93" t="s">
        <v>605</v>
      </c>
    </row>
    <row r="10" spans="1:2">
      <c r="A10" s="92" t="s">
        <v>136</v>
      </c>
      <c r="B10" s="93" t="s">
        <v>607</v>
      </c>
    </row>
    <row r="11" spans="1:2">
      <c r="A11" s="92" t="s">
        <v>597</v>
      </c>
      <c r="B11" s="93" t="s">
        <v>608</v>
      </c>
    </row>
    <row r="12" spans="1:2">
      <c r="A12" s="92" t="s">
        <v>609</v>
      </c>
      <c r="B12" s="93" t="s">
        <v>610</v>
      </c>
    </row>
    <row r="13" spans="1:2">
      <c r="A13" s="92" t="s">
        <v>611</v>
      </c>
      <c r="B13" s="93" t="s">
        <v>612</v>
      </c>
    </row>
    <row r="14" spans="1:2">
      <c r="A14" s="92" t="s">
        <v>613</v>
      </c>
      <c r="B14" s="93" t="s">
        <v>614</v>
      </c>
    </row>
    <row r="15" spans="1:2">
      <c r="A15" s="92" t="s">
        <v>596</v>
      </c>
      <c r="B15" s="93" t="s">
        <v>615</v>
      </c>
    </row>
    <row r="16" spans="1:2">
      <c r="A16" s="92" t="s">
        <v>616</v>
      </c>
      <c r="B16" s="93" t="s">
        <v>617</v>
      </c>
    </row>
    <row r="17" spans="1:2">
      <c r="A17" s="92" t="s">
        <v>618</v>
      </c>
      <c r="B17" s="93" t="s">
        <v>619</v>
      </c>
    </row>
    <row r="18" spans="1:2">
      <c r="A18" s="92" t="s">
        <v>620</v>
      </c>
      <c r="B18" s="93" t="s">
        <v>621</v>
      </c>
    </row>
    <row r="19" spans="1:2">
      <c r="A19" s="92" t="s">
        <v>139</v>
      </c>
      <c r="B19" s="93" t="s">
        <v>622</v>
      </c>
    </row>
    <row r="20" spans="1:2">
      <c r="A20" s="92" t="s">
        <v>583</v>
      </c>
      <c r="B20" s="93" t="s">
        <v>623</v>
      </c>
    </row>
    <row r="21" spans="1:2">
      <c r="A21" s="92" t="s">
        <v>624</v>
      </c>
      <c r="B21" s="93" t="s">
        <v>625</v>
      </c>
    </row>
    <row r="22" spans="1:2">
      <c r="A22" s="92" t="s">
        <v>626</v>
      </c>
      <c r="B22" s="93" t="s">
        <v>627</v>
      </c>
    </row>
    <row r="23" spans="1:2">
      <c r="A23" s="92" t="s">
        <v>628</v>
      </c>
      <c r="B23" s="93" t="s">
        <v>629</v>
      </c>
    </row>
    <row r="24" spans="1:2">
      <c r="A24" s="92" t="s">
        <v>630</v>
      </c>
      <c r="B24" s="93" t="s">
        <v>631</v>
      </c>
    </row>
    <row r="25" spans="1:2">
      <c r="A25" s="92" t="s">
        <v>632</v>
      </c>
      <c r="B25" s="93" t="s">
        <v>633</v>
      </c>
    </row>
    <row r="26" spans="1:2">
      <c r="A26" s="92" t="s">
        <v>634</v>
      </c>
      <c r="B26" s="93" t="s">
        <v>635</v>
      </c>
    </row>
    <row r="27" spans="1:2">
      <c r="A27" s="92">
        <v>132</v>
      </c>
      <c r="B27" s="93" t="s">
        <v>636</v>
      </c>
    </row>
    <row r="28" spans="1:2">
      <c r="A28" s="92" t="s">
        <v>637</v>
      </c>
      <c r="B28" s="93" t="s">
        <v>638</v>
      </c>
    </row>
    <row r="29" spans="1:2">
      <c r="A29" s="92" t="s">
        <v>639</v>
      </c>
      <c r="B29" s="93" t="s">
        <v>640</v>
      </c>
    </row>
    <row r="30" spans="1:2">
      <c r="A30" s="92" t="s">
        <v>641</v>
      </c>
      <c r="B30" s="93" t="s">
        <v>642</v>
      </c>
    </row>
    <row r="31" spans="1:2">
      <c r="A31" s="92" t="s">
        <v>643</v>
      </c>
      <c r="B31" s="93" t="s">
        <v>1552</v>
      </c>
    </row>
    <row r="32" spans="1:2">
      <c r="A32" s="92" t="s">
        <v>644</v>
      </c>
      <c r="B32" s="93" t="s">
        <v>645</v>
      </c>
    </row>
    <row r="33" spans="1:2">
      <c r="A33" s="92" t="s">
        <v>646</v>
      </c>
      <c r="B33" s="93" t="s">
        <v>647</v>
      </c>
    </row>
    <row r="34" spans="1:2">
      <c r="A34" s="92" t="s">
        <v>648</v>
      </c>
      <c r="B34" s="93" t="s">
        <v>649</v>
      </c>
    </row>
    <row r="35" spans="1:2">
      <c r="A35" s="92" t="s">
        <v>650</v>
      </c>
      <c r="B35" s="93" t="s">
        <v>651</v>
      </c>
    </row>
    <row r="36" spans="1:2">
      <c r="A36" s="92" t="s">
        <v>134</v>
      </c>
      <c r="B36" s="93" t="s">
        <v>652</v>
      </c>
    </row>
    <row r="37" spans="1:2">
      <c r="A37" s="92" t="s">
        <v>653</v>
      </c>
      <c r="B37" s="93" t="s">
        <v>654</v>
      </c>
    </row>
    <row r="38" spans="1:2">
      <c r="A38" s="92" t="s">
        <v>655</v>
      </c>
      <c r="B38" s="93" t="s">
        <v>656</v>
      </c>
    </row>
    <row r="39" spans="1:2">
      <c r="A39" s="92" t="s">
        <v>657</v>
      </c>
      <c r="B39" s="93" t="s">
        <v>658</v>
      </c>
    </row>
    <row r="40" spans="1:2">
      <c r="A40" s="92" t="s">
        <v>659</v>
      </c>
      <c r="B40" s="93" t="s">
        <v>660</v>
      </c>
    </row>
    <row r="41" spans="1:2">
      <c r="A41" s="92" t="s">
        <v>661</v>
      </c>
      <c r="B41" s="93" t="s">
        <v>662</v>
      </c>
    </row>
    <row r="42" spans="1:2">
      <c r="A42" s="92" t="s">
        <v>663</v>
      </c>
      <c r="B42" s="93" t="s">
        <v>664</v>
      </c>
    </row>
    <row r="43" spans="1:2">
      <c r="A43" s="92">
        <v>1429</v>
      </c>
      <c r="B43" s="93" t="s">
        <v>665</v>
      </c>
    </row>
    <row r="44" spans="1:2">
      <c r="A44" s="92" t="s">
        <v>666</v>
      </c>
      <c r="B44" s="93" t="s">
        <v>1553</v>
      </c>
    </row>
    <row r="45" spans="1:2">
      <c r="A45" s="92" t="s">
        <v>667</v>
      </c>
      <c r="B45" s="93" t="s">
        <v>1554</v>
      </c>
    </row>
    <row r="46" spans="1:2">
      <c r="A46" s="92" t="s">
        <v>668</v>
      </c>
      <c r="B46" s="93" t="s">
        <v>669</v>
      </c>
    </row>
    <row r="47" spans="1:2">
      <c r="A47" s="92">
        <v>15</v>
      </c>
      <c r="B47" s="93" t="s">
        <v>670</v>
      </c>
    </row>
    <row r="48" spans="1:2">
      <c r="A48" s="92">
        <v>150</v>
      </c>
      <c r="B48" s="93" t="s">
        <v>670</v>
      </c>
    </row>
    <row r="49" spans="1:2">
      <c r="A49" s="92">
        <v>1501</v>
      </c>
      <c r="B49" s="93" t="s">
        <v>671</v>
      </c>
    </row>
    <row r="50" spans="1:2">
      <c r="A50" s="92">
        <v>1509</v>
      </c>
      <c r="B50" s="93" t="s">
        <v>672</v>
      </c>
    </row>
    <row r="51" spans="1:2" s="91" customFormat="1">
      <c r="A51" s="90" t="s">
        <v>534</v>
      </c>
      <c r="B51" s="91" t="s">
        <v>673</v>
      </c>
    </row>
    <row r="52" spans="1:2" s="91" customFormat="1">
      <c r="A52" s="90" t="s">
        <v>39</v>
      </c>
      <c r="B52" s="91" t="s">
        <v>547</v>
      </c>
    </row>
    <row r="53" spans="1:2">
      <c r="A53" s="92" t="s">
        <v>140</v>
      </c>
      <c r="B53" s="93" t="s">
        <v>674</v>
      </c>
    </row>
    <row r="54" spans="1:2">
      <c r="A54" s="92" t="s">
        <v>567</v>
      </c>
      <c r="B54" s="93" t="s">
        <v>675</v>
      </c>
    </row>
    <row r="55" spans="1:2">
      <c r="A55" s="92" t="s">
        <v>676</v>
      </c>
      <c r="B55" s="93" t="s">
        <v>677</v>
      </c>
    </row>
    <row r="56" spans="1:2">
      <c r="A56" s="92" t="s">
        <v>678</v>
      </c>
      <c r="B56" s="93" t="s">
        <v>679</v>
      </c>
    </row>
    <row r="57" spans="1:2">
      <c r="A57" s="92" t="s">
        <v>580</v>
      </c>
      <c r="B57" s="93" t="s">
        <v>680</v>
      </c>
    </row>
    <row r="58" spans="1:2">
      <c r="A58" s="92" t="s">
        <v>681</v>
      </c>
      <c r="B58" s="93" t="s">
        <v>682</v>
      </c>
    </row>
    <row r="59" spans="1:2">
      <c r="A59" s="92" t="s">
        <v>683</v>
      </c>
      <c r="B59" s="93" t="s">
        <v>684</v>
      </c>
    </row>
    <row r="60" spans="1:2">
      <c r="A60" s="92" t="s">
        <v>685</v>
      </c>
      <c r="B60" s="93" t="s">
        <v>686</v>
      </c>
    </row>
    <row r="61" spans="1:2">
      <c r="A61" s="92">
        <v>213</v>
      </c>
      <c r="B61" s="93" t="s">
        <v>687</v>
      </c>
    </row>
    <row r="62" spans="1:2">
      <c r="A62" s="92">
        <v>2130</v>
      </c>
      <c r="B62" s="93" t="s">
        <v>687</v>
      </c>
    </row>
    <row r="63" spans="1:2">
      <c r="A63" s="92">
        <v>214</v>
      </c>
      <c r="B63" s="93" t="s">
        <v>688</v>
      </c>
    </row>
    <row r="64" spans="1:2">
      <c r="A64" s="92">
        <v>2140</v>
      </c>
      <c r="B64" s="93" t="s">
        <v>688</v>
      </c>
    </row>
    <row r="65" spans="1:2">
      <c r="A65" s="92">
        <v>215</v>
      </c>
      <c r="B65" s="93" t="s">
        <v>689</v>
      </c>
    </row>
    <row r="66" spans="1:2">
      <c r="A66" s="92">
        <v>2151</v>
      </c>
      <c r="B66" s="93" t="s">
        <v>690</v>
      </c>
    </row>
    <row r="67" spans="1:2">
      <c r="A67" s="92">
        <v>2152</v>
      </c>
      <c r="B67" s="93" t="s">
        <v>691</v>
      </c>
    </row>
    <row r="68" spans="1:2">
      <c r="A68" s="92">
        <v>2153</v>
      </c>
      <c r="B68" s="93" t="s">
        <v>692</v>
      </c>
    </row>
    <row r="69" spans="1:2">
      <c r="A69" s="92">
        <v>2154</v>
      </c>
      <c r="B69" s="93" t="s">
        <v>693</v>
      </c>
    </row>
    <row r="70" spans="1:2">
      <c r="A70" s="92">
        <v>2155</v>
      </c>
      <c r="B70" s="93" t="s">
        <v>694</v>
      </c>
    </row>
    <row r="71" spans="1:2">
      <c r="A71" s="92">
        <v>2156</v>
      </c>
      <c r="B71" s="93" t="s">
        <v>695</v>
      </c>
    </row>
    <row r="72" spans="1:2">
      <c r="A72" s="92">
        <v>2157</v>
      </c>
      <c r="B72" s="93" t="s">
        <v>696</v>
      </c>
    </row>
    <row r="73" spans="1:2">
      <c r="A73" s="92">
        <v>2158</v>
      </c>
      <c r="B73" s="93" t="s">
        <v>697</v>
      </c>
    </row>
    <row r="74" spans="1:2">
      <c r="A74" s="92">
        <v>2159</v>
      </c>
      <c r="B74" s="93" t="s">
        <v>698</v>
      </c>
    </row>
    <row r="75" spans="1:2">
      <c r="A75" s="92" t="s">
        <v>133</v>
      </c>
      <c r="B75" s="93" t="s">
        <v>699</v>
      </c>
    </row>
    <row r="76" spans="1:2">
      <c r="A76" s="92" t="s">
        <v>587</v>
      </c>
      <c r="B76" s="93" t="s">
        <v>700</v>
      </c>
    </row>
    <row r="77" spans="1:2">
      <c r="A77" s="92">
        <v>2210</v>
      </c>
      <c r="B77" s="93" t="s">
        <v>700</v>
      </c>
    </row>
    <row r="78" spans="1:2">
      <c r="A78" s="92" t="s">
        <v>593</v>
      </c>
      <c r="B78" s="93" t="s">
        <v>701</v>
      </c>
    </row>
    <row r="79" spans="1:2">
      <c r="A79" s="92" t="s">
        <v>702</v>
      </c>
      <c r="B79" s="93" t="s">
        <v>701</v>
      </c>
    </row>
    <row r="80" spans="1:2">
      <c r="A80" s="92" t="s">
        <v>595</v>
      </c>
      <c r="B80" s="93" t="s">
        <v>703</v>
      </c>
    </row>
    <row r="81" spans="1:2">
      <c r="A81" s="92" t="s">
        <v>704</v>
      </c>
      <c r="B81" s="93" t="s">
        <v>703</v>
      </c>
    </row>
    <row r="82" spans="1:2">
      <c r="A82" s="92" t="s">
        <v>570</v>
      </c>
      <c r="B82" s="93" t="s">
        <v>705</v>
      </c>
    </row>
    <row r="83" spans="1:2">
      <c r="A83" s="92" t="s">
        <v>706</v>
      </c>
      <c r="B83" s="93" t="s">
        <v>705</v>
      </c>
    </row>
    <row r="84" spans="1:2">
      <c r="A84" s="92" t="s">
        <v>592</v>
      </c>
      <c r="B84" s="93" t="s">
        <v>707</v>
      </c>
    </row>
    <row r="85" spans="1:2">
      <c r="A85" s="92" t="s">
        <v>708</v>
      </c>
      <c r="B85" s="93" t="s">
        <v>709</v>
      </c>
    </row>
    <row r="86" spans="1:2">
      <c r="A86" s="92" t="s">
        <v>710</v>
      </c>
      <c r="B86" s="93" t="s">
        <v>711</v>
      </c>
    </row>
    <row r="87" spans="1:2">
      <c r="A87" s="92" t="s">
        <v>142</v>
      </c>
      <c r="B87" s="93" t="s">
        <v>712</v>
      </c>
    </row>
    <row r="88" spans="1:2">
      <c r="A88" s="92" t="s">
        <v>590</v>
      </c>
      <c r="B88" s="93" t="s">
        <v>713</v>
      </c>
    </row>
    <row r="89" spans="1:2">
      <c r="A89" s="92" t="s">
        <v>714</v>
      </c>
      <c r="B89" s="93" t="s">
        <v>715</v>
      </c>
    </row>
    <row r="90" spans="1:2">
      <c r="A90" s="92" t="s">
        <v>716</v>
      </c>
      <c r="B90" s="93" t="s">
        <v>717</v>
      </c>
    </row>
    <row r="91" spans="1:2">
      <c r="A91" s="92" t="s">
        <v>585</v>
      </c>
      <c r="B91" s="93" t="s">
        <v>718</v>
      </c>
    </row>
    <row r="92" spans="1:2">
      <c r="A92" s="92" t="s">
        <v>719</v>
      </c>
      <c r="B92" s="93" t="s">
        <v>720</v>
      </c>
    </row>
    <row r="93" spans="1:2">
      <c r="A93" s="92" t="s">
        <v>721</v>
      </c>
      <c r="B93" s="93" t="s">
        <v>722</v>
      </c>
    </row>
    <row r="94" spans="1:2">
      <c r="A94" s="92" t="s">
        <v>723</v>
      </c>
      <c r="B94" s="93" t="s">
        <v>724</v>
      </c>
    </row>
    <row r="95" spans="1:2">
      <c r="A95" s="92" t="s">
        <v>725</v>
      </c>
      <c r="B95" s="93" t="s">
        <v>726</v>
      </c>
    </row>
    <row r="96" spans="1:2">
      <c r="A96" s="92" t="s">
        <v>727</v>
      </c>
      <c r="B96" s="93" t="s">
        <v>728</v>
      </c>
    </row>
    <row r="97" spans="1:2">
      <c r="A97" s="92" t="s">
        <v>729</v>
      </c>
      <c r="B97" s="93" t="s">
        <v>730</v>
      </c>
    </row>
    <row r="98" spans="1:2">
      <c r="A98" s="92" t="s">
        <v>731</v>
      </c>
      <c r="B98" s="93" t="s">
        <v>732</v>
      </c>
    </row>
    <row r="99" spans="1:2" s="91" customFormat="1">
      <c r="A99" s="90" t="s">
        <v>40</v>
      </c>
      <c r="B99" s="91" t="s">
        <v>545</v>
      </c>
    </row>
    <row r="100" spans="1:2">
      <c r="A100" s="92">
        <v>24</v>
      </c>
      <c r="B100" s="93" t="s">
        <v>733</v>
      </c>
    </row>
    <row r="101" spans="1:2">
      <c r="A101" s="92">
        <v>241</v>
      </c>
      <c r="B101" s="93" t="s">
        <v>734</v>
      </c>
    </row>
    <row r="102" spans="1:2">
      <c r="A102" s="92">
        <v>2411</v>
      </c>
      <c r="B102" s="93" t="s">
        <v>735</v>
      </c>
    </row>
    <row r="103" spans="1:2">
      <c r="A103" s="92">
        <v>2412</v>
      </c>
      <c r="B103" s="93" t="s">
        <v>736</v>
      </c>
    </row>
    <row r="104" spans="1:2">
      <c r="A104" s="92">
        <v>2413</v>
      </c>
      <c r="B104" s="93" t="s">
        <v>737</v>
      </c>
    </row>
    <row r="105" spans="1:2">
      <c r="A105" s="92">
        <v>2414</v>
      </c>
      <c r="B105" s="93" t="s">
        <v>738</v>
      </c>
    </row>
    <row r="106" spans="1:2">
      <c r="A106" s="92">
        <v>2415</v>
      </c>
      <c r="B106" s="93" t="s">
        <v>739</v>
      </c>
    </row>
    <row r="107" spans="1:2">
      <c r="A107" s="92">
        <v>2416</v>
      </c>
      <c r="B107" s="93" t="s">
        <v>740</v>
      </c>
    </row>
    <row r="108" spans="1:2">
      <c r="A108" s="92">
        <v>242</v>
      </c>
      <c r="B108" s="93" t="s">
        <v>741</v>
      </c>
    </row>
    <row r="109" spans="1:2">
      <c r="A109" s="92">
        <v>2421</v>
      </c>
      <c r="B109" s="93" t="s">
        <v>742</v>
      </c>
    </row>
    <row r="110" spans="1:2">
      <c r="A110" s="92">
        <v>2422</v>
      </c>
      <c r="B110" s="93" t="s">
        <v>743</v>
      </c>
    </row>
    <row r="111" spans="1:2">
      <c r="A111" s="92">
        <v>2423</v>
      </c>
      <c r="B111" s="93" t="s">
        <v>744</v>
      </c>
    </row>
    <row r="112" spans="1:2">
      <c r="A112" s="92">
        <v>2424</v>
      </c>
      <c r="B112" s="93" t="s">
        <v>745</v>
      </c>
    </row>
    <row r="113" spans="1:2">
      <c r="A113" s="92">
        <v>2425</v>
      </c>
      <c r="B113" s="93" t="s">
        <v>746</v>
      </c>
    </row>
    <row r="114" spans="1:2">
      <c r="A114" s="92">
        <v>2426</v>
      </c>
      <c r="B114" s="93" t="s">
        <v>747</v>
      </c>
    </row>
    <row r="115" spans="1:2">
      <c r="A115" s="92">
        <v>2427</v>
      </c>
      <c r="B115" s="93" t="s">
        <v>748</v>
      </c>
    </row>
    <row r="116" spans="1:2">
      <c r="A116" s="92">
        <v>243</v>
      </c>
      <c r="B116" s="93" t="s">
        <v>749</v>
      </c>
    </row>
    <row r="117" spans="1:2">
      <c r="A117" s="92">
        <v>2431</v>
      </c>
      <c r="B117" s="93" t="s">
        <v>750</v>
      </c>
    </row>
    <row r="118" spans="1:2">
      <c r="A118" s="92">
        <v>2432</v>
      </c>
      <c r="B118" s="93" t="s">
        <v>751</v>
      </c>
    </row>
    <row r="119" spans="1:2">
      <c r="A119" s="92">
        <v>2433</v>
      </c>
      <c r="B119" s="93" t="s">
        <v>752</v>
      </c>
    </row>
    <row r="120" spans="1:2">
      <c r="A120" s="92">
        <v>2434</v>
      </c>
      <c r="B120" s="93" t="s">
        <v>753</v>
      </c>
    </row>
    <row r="121" spans="1:2">
      <c r="A121" s="92">
        <v>2435</v>
      </c>
      <c r="B121" s="93" t="s">
        <v>754</v>
      </c>
    </row>
    <row r="122" spans="1:2">
      <c r="A122" s="92">
        <v>2436</v>
      </c>
      <c r="B122" s="93" t="s">
        <v>755</v>
      </c>
    </row>
    <row r="123" spans="1:2">
      <c r="A123" s="92">
        <v>2437</v>
      </c>
      <c r="B123" s="93" t="s">
        <v>756</v>
      </c>
    </row>
    <row r="124" spans="1:2">
      <c r="A124" s="92">
        <v>2439</v>
      </c>
      <c r="B124" s="93" t="s">
        <v>757</v>
      </c>
    </row>
    <row r="125" spans="1:2">
      <c r="A125" s="92">
        <v>244</v>
      </c>
      <c r="B125" s="93" t="s">
        <v>758</v>
      </c>
    </row>
    <row r="126" spans="1:2">
      <c r="A126" s="92">
        <v>2441</v>
      </c>
      <c r="B126" s="93" t="s">
        <v>759</v>
      </c>
    </row>
    <row r="127" spans="1:2">
      <c r="A127" s="92">
        <v>2442</v>
      </c>
      <c r="B127" s="93" t="s">
        <v>760</v>
      </c>
    </row>
    <row r="128" spans="1:2">
      <c r="A128" s="92">
        <v>2443</v>
      </c>
      <c r="B128" s="93" t="s">
        <v>761</v>
      </c>
    </row>
    <row r="129" spans="1:2">
      <c r="A129" s="92">
        <v>245</v>
      </c>
      <c r="B129" s="93" t="s">
        <v>762</v>
      </c>
    </row>
    <row r="130" spans="1:2">
      <c r="A130" s="92">
        <v>2451</v>
      </c>
      <c r="B130" s="93" t="s">
        <v>763</v>
      </c>
    </row>
    <row r="131" spans="1:2">
      <c r="A131" s="92">
        <v>2452</v>
      </c>
      <c r="B131" s="93" t="s">
        <v>764</v>
      </c>
    </row>
    <row r="132" spans="1:2">
      <c r="A132" s="92">
        <v>2453</v>
      </c>
      <c r="B132" s="93" t="s">
        <v>765</v>
      </c>
    </row>
    <row r="133" spans="1:2">
      <c r="A133" s="92">
        <v>2454</v>
      </c>
      <c r="B133" s="93" t="s">
        <v>766</v>
      </c>
    </row>
    <row r="134" spans="1:2">
      <c r="A134" s="92">
        <v>246</v>
      </c>
      <c r="B134" s="93" t="s">
        <v>767</v>
      </c>
    </row>
    <row r="135" spans="1:2">
      <c r="A135" s="92">
        <v>2461</v>
      </c>
      <c r="B135" s="93" t="s">
        <v>768</v>
      </c>
    </row>
    <row r="136" spans="1:2">
      <c r="A136" s="92">
        <v>2462</v>
      </c>
      <c r="B136" s="93" t="s">
        <v>769</v>
      </c>
    </row>
    <row r="137" spans="1:2">
      <c r="A137" s="92">
        <v>2463</v>
      </c>
      <c r="B137" s="93" t="s">
        <v>770</v>
      </c>
    </row>
    <row r="138" spans="1:2">
      <c r="A138" s="92">
        <v>2464</v>
      </c>
      <c r="B138" s="93" t="s">
        <v>771</v>
      </c>
    </row>
    <row r="139" spans="1:2">
      <c r="A139" s="92">
        <v>2465</v>
      </c>
      <c r="B139" s="93" t="s">
        <v>772</v>
      </c>
    </row>
    <row r="140" spans="1:2">
      <c r="A140" s="92">
        <v>2466</v>
      </c>
      <c r="B140" s="93" t="s">
        <v>773</v>
      </c>
    </row>
    <row r="141" spans="1:2">
      <c r="A141" s="92">
        <v>2469</v>
      </c>
      <c r="B141" s="93" t="s">
        <v>774</v>
      </c>
    </row>
    <row r="142" spans="1:2">
      <c r="A142" s="92">
        <v>247</v>
      </c>
      <c r="B142" s="93" t="s">
        <v>775</v>
      </c>
    </row>
    <row r="143" spans="1:2">
      <c r="A143" s="92">
        <v>2471</v>
      </c>
      <c r="B143" s="93" t="s">
        <v>776</v>
      </c>
    </row>
    <row r="144" spans="1:2">
      <c r="A144" s="92">
        <v>2472</v>
      </c>
      <c r="B144" s="93" t="s">
        <v>777</v>
      </c>
    </row>
    <row r="145" spans="1:2">
      <c r="A145" s="92">
        <v>2473</v>
      </c>
      <c r="B145" s="93" t="s">
        <v>778</v>
      </c>
    </row>
    <row r="146" spans="1:2">
      <c r="A146" s="92">
        <v>248</v>
      </c>
      <c r="B146" s="93" t="s">
        <v>779</v>
      </c>
    </row>
    <row r="147" spans="1:2">
      <c r="A147" s="92">
        <v>2481</v>
      </c>
      <c r="B147" s="93" t="s">
        <v>780</v>
      </c>
    </row>
    <row r="148" spans="1:2">
      <c r="A148" s="92">
        <v>2482</v>
      </c>
      <c r="B148" s="93" t="s">
        <v>781</v>
      </c>
    </row>
    <row r="149" spans="1:2">
      <c r="A149" s="92">
        <v>2483</v>
      </c>
      <c r="B149" s="93" t="s">
        <v>782</v>
      </c>
    </row>
    <row r="150" spans="1:2">
      <c r="A150" s="92">
        <v>2484</v>
      </c>
      <c r="B150" s="93" t="s">
        <v>783</v>
      </c>
    </row>
    <row r="151" spans="1:2">
      <c r="A151" s="92">
        <v>25</v>
      </c>
      <c r="B151" s="93" t="s">
        <v>784</v>
      </c>
    </row>
    <row r="152" spans="1:2">
      <c r="A152" s="92">
        <v>251</v>
      </c>
      <c r="B152" s="93" t="s">
        <v>785</v>
      </c>
    </row>
    <row r="153" spans="1:2">
      <c r="A153" s="92">
        <v>2511</v>
      </c>
      <c r="B153" s="93" t="s">
        <v>786</v>
      </c>
    </row>
    <row r="154" spans="1:2">
      <c r="A154" s="92">
        <v>2512</v>
      </c>
      <c r="B154" s="93" t="s">
        <v>787</v>
      </c>
    </row>
    <row r="155" spans="1:2">
      <c r="A155" s="92">
        <v>2513</v>
      </c>
      <c r="B155" s="93" t="s">
        <v>788</v>
      </c>
    </row>
    <row r="156" spans="1:2">
      <c r="A156" s="92">
        <v>259</v>
      </c>
      <c r="B156" s="93" t="s">
        <v>789</v>
      </c>
    </row>
    <row r="157" spans="1:2">
      <c r="A157" s="92">
        <v>2591</v>
      </c>
      <c r="B157" s="93" t="s">
        <v>790</v>
      </c>
    </row>
    <row r="158" spans="1:2">
      <c r="A158" s="92">
        <v>2592</v>
      </c>
      <c r="B158" s="93" t="s">
        <v>791</v>
      </c>
    </row>
    <row r="159" spans="1:2">
      <c r="A159" s="92">
        <v>2599</v>
      </c>
      <c r="B159" s="93" t="s">
        <v>792</v>
      </c>
    </row>
    <row r="160" spans="1:2">
      <c r="A160" s="92">
        <v>26</v>
      </c>
      <c r="B160" s="93" t="s">
        <v>793</v>
      </c>
    </row>
    <row r="161" spans="1:2">
      <c r="A161" s="92">
        <v>261</v>
      </c>
      <c r="B161" s="93" t="s">
        <v>794</v>
      </c>
    </row>
    <row r="162" spans="1:2">
      <c r="A162" s="92">
        <v>2611</v>
      </c>
      <c r="B162" s="93" t="s">
        <v>795</v>
      </c>
    </row>
    <row r="163" spans="1:2">
      <c r="A163" s="92">
        <v>2612</v>
      </c>
      <c r="B163" s="93" t="s">
        <v>796</v>
      </c>
    </row>
    <row r="164" spans="1:2">
      <c r="A164" s="92">
        <v>2613</v>
      </c>
      <c r="B164" s="93" t="s">
        <v>797</v>
      </c>
    </row>
    <row r="165" spans="1:2">
      <c r="A165" s="92">
        <v>262</v>
      </c>
      <c r="B165" s="93" t="s">
        <v>798</v>
      </c>
    </row>
    <row r="166" spans="1:2">
      <c r="A166" s="92">
        <v>2621</v>
      </c>
      <c r="B166" s="93" t="s">
        <v>799</v>
      </c>
    </row>
    <row r="167" spans="1:2">
      <c r="A167" s="92">
        <v>2622</v>
      </c>
      <c r="B167" s="93" t="s">
        <v>800</v>
      </c>
    </row>
    <row r="168" spans="1:2">
      <c r="A168" s="92">
        <v>2623</v>
      </c>
      <c r="B168" s="93" t="s">
        <v>801</v>
      </c>
    </row>
    <row r="169" spans="1:2">
      <c r="A169" s="92">
        <v>2624</v>
      </c>
      <c r="B169" s="93" t="s">
        <v>802</v>
      </c>
    </row>
    <row r="170" spans="1:2">
      <c r="A170" s="92">
        <v>2625</v>
      </c>
      <c r="B170" s="93" t="s">
        <v>803</v>
      </c>
    </row>
    <row r="171" spans="1:2">
      <c r="A171" s="92">
        <v>263</v>
      </c>
      <c r="B171" s="93" t="s">
        <v>804</v>
      </c>
    </row>
    <row r="172" spans="1:2">
      <c r="A172" s="92">
        <v>2630</v>
      </c>
      <c r="B172" s="93" t="s">
        <v>804</v>
      </c>
    </row>
    <row r="173" spans="1:2">
      <c r="A173" s="92">
        <v>264</v>
      </c>
      <c r="B173" s="93" t="s">
        <v>805</v>
      </c>
    </row>
    <row r="174" spans="1:2">
      <c r="A174" s="92">
        <v>2640</v>
      </c>
      <c r="B174" s="93" t="s">
        <v>805</v>
      </c>
    </row>
    <row r="175" spans="1:2">
      <c r="A175" s="92">
        <v>265</v>
      </c>
      <c r="B175" s="93" t="s">
        <v>806</v>
      </c>
    </row>
    <row r="176" spans="1:2">
      <c r="A176" s="92">
        <v>2651</v>
      </c>
      <c r="B176" s="93" t="s">
        <v>807</v>
      </c>
    </row>
    <row r="177" spans="1:2">
      <c r="A177" s="92">
        <v>2652</v>
      </c>
      <c r="B177" s="93" t="s">
        <v>808</v>
      </c>
    </row>
    <row r="178" spans="1:2">
      <c r="A178" s="92">
        <v>2653</v>
      </c>
      <c r="B178" s="93" t="s">
        <v>809</v>
      </c>
    </row>
    <row r="179" spans="1:2">
      <c r="A179" s="92">
        <v>27</v>
      </c>
      <c r="B179" s="93" t="s">
        <v>810</v>
      </c>
    </row>
    <row r="180" spans="1:2">
      <c r="A180" s="92">
        <v>271</v>
      </c>
      <c r="B180" s="93" t="s">
        <v>811</v>
      </c>
    </row>
    <row r="181" spans="1:2">
      <c r="A181" s="92">
        <v>2711</v>
      </c>
      <c r="B181" s="93" t="s">
        <v>812</v>
      </c>
    </row>
    <row r="182" spans="1:2">
      <c r="A182" s="92">
        <v>2712</v>
      </c>
      <c r="B182" s="93" t="s">
        <v>813</v>
      </c>
    </row>
    <row r="183" spans="1:2">
      <c r="A183" s="92">
        <v>2713</v>
      </c>
      <c r="B183" s="93" t="s">
        <v>814</v>
      </c>
    </row>
    <row r="184" spans="1:2">
      <c r="A184" s="92">
        <v>2719</v>
      </c>
      <c r="B184" s="93" t="s">
        <v>815</v>
      </c>
    </row>
    <row r="185" spans="1:2">
      <c r="A185" s="92">
        <v>272</v>
      </c>
      <c r="B185" s="93" t="s">
        <v>816</v>
      </c>
    </row>
    <row r="186" spans="1:2">
      <c r="A186" s="92">
        <v>2721</v>
      </c>
      <c r="B186" s="93" t="s">
        <v>817</v>
      </c>
    </row>
    <row r="187" spans="1:2">
      <c r="A187" s="92">
        <v>2722</v>
      </c>
      <c r="B187" s="93" t="s">
        <v>818</v>
      </c>
    </row>
    <row r="188" spans="1:2">
      <c r="A188" s="92">
        <v>2723</v>
      </c>
      <c r="B188" s="93" t="s">
        <v>819</v>
      </c>
    </row>
    <row r="189" spans="1:2">
      <c r="A189" s="92">
        <v>2729</v>
      </c>
      <c r="B189" s="93" t="s">
        <v>820</v>
      </c>
    </row>
    <row r="190" spans="1:2">
      <c r="A190" s="92">
        <v>28</v>
      </c>
      <c r="B190" s="93" t="s">
        <v>821</v>
      </c>
    </row>
    <row r="191" spans="1:2">
      <c r="A191" s="92">
        <v>281</v>
      </c>
      <c r="B191" s="93" t="s">
        <v>822</v>
      </c>
    </row>
    <row r="192" spans="1:2">
      <c r="A192" s="92">
        <v>2810</v>
      </c>
      <c r="B192" s="93" t="s">
        <v>822</v>
      </c>
    </row>
    <row r="193" spans="1:2">
      <c r="A193" s="92">
        <v>282</v>
      </c>
      <c r="B193" s="93" t="s">
        <v>823</v>
      </c>
    </row>
    <row r="194" spans="1:2">
      <c r="A194" s="92">
        <v>2821</v>
      </c>
      <c r="B194" s="93" t="s">
        <v>824</v>
      </c>
    </row>
    <row r="195" spans="1:2">
      <c r="A195" s="92">
        <v>2822</v>
      </c>
      <c r="B195" s="93" t="s">
        <v>825</v>
      </c>
    </row>
    <row r="196" spans="1:2">
      <c r="A196" s="92">
        <v>2823</v>
      </c>
      <c r="B196" s="93" t="s">
        <v>826</v>
      </c>
    </row>
    <row r="197" spans="1:2">
      <c r="A197" s="92">
        <v>2824</v>
      </c>
      <c r="B197" s="93" t="s">
        <v>827</v>
      </c>
    </row>
    <row r="198" spans="1:2">
      <c r="A198" s="92">
        <v>2825</v>
      </c>
      <c r="B198" s="93" t="s">
        <v>828</v>
      </c>
    </row>
    <row r="199" spans="1:2">
      <c r="A199" s="92">
        <v>283</v>
      </c>
      <c r="B199" s="93" t="s">
        <v>829</v>
      </c>
    </row>
    <row r="200" spans="1:2">
      <c r="A200" s="92">
        <v>2830</v>
      </c>
      <c r="B200" s="93" t="s">
        <v>829</v>
      </c>
    </row>
    <row r="201" spans="1:2">
      <c r="A201" s="92">
        <v>29</v>
      </c>
      <c r="B201" s="93" t="s">
        <v>830</v>
      </c>
    </row>
    <row r="202" spans="1:2">
      <c r="A202" s="92">
        <v>291</v>
      </c>
      <c r="B202" s="93" t="s">
        <v>831</v>
      </c>
    </row>
    <row r="203" spans="1:2">
      <c r="A203" s="92">
        <v>2911</v>
      </c>
      <c r="B203" s="93" t="s">
        <v>832</v>
      </c>
    </row>
    <row r="204" spans="1:2">
      <c r="A204" s="92">
        <v>2912</v>
      </c>
      <c r="B204" s="93" t="s">
        <v>833</v>
      </c>
    </row>
    <row r="205" spans="1:2">
      <c r="A205" s="92">
        <v>292</v>
      </c>
      <c r="B205" s="93" t="s">
        <v>834</v>
      </c>
    </row>
    <row r="206" spans="1:2">
      <c r="A206" s="92">
        <v>2921</v>
      </c>
      <c r="B206" s="93" t="s">
        <v>835</v>
      </c>
    </row>
    <row r="207" spans="1:2">
      <c r="A207" s="92">
        <v>2922</v>
      </c>
      <c r="B207" s="93" t="s">
        <v>836</v>
      </c>
    </row>
    <row r="208" spans="1:2">
      <c r="A208" s="92">
        <v>2923</v>
      </c>
      <c r="B208" s="93" t="s">
        <v>837</v>
      </c>
    </row>
    <row r="209" spans="1:2">
      <c r="A209" s="92">
        <v>293</v>
      </c>
      <c r="B209" s="93" t="s">
        <v>838</v>
      </c>
    </row>
    <row r="210" spans="1:2">
      <c r="A210" s="92">
        <v>2931</v>
      </c>
      <c r="B210" s="93" t="s">
        <v>839</v>
      </c>
    </row>
    <row r="211" spans="1:2">
      <c r="A211" s="92">
        <v>2932</v>
      </c>
      <c r="B211" s="93" t="s">
        <v>840</v>
      </c>
    </row>
    <row r="212" spans="1:2">
      <c r="A212" s="92">
        <v>2933</v>
      </c>
      <c r="B212" s="93" t="s">
        <v>841</v>
      </c>
    </row>
    <row r="213" spans="1:2">
      <c r="A213" s="92">
        <v>2934</v>
      </c>
      <c r="B213" s="93" t="s">
        <v>842</v>
      </c>
    </row>
    <row r="214" spans="1:2">
      <c r="A214" s="92">
        <v>2935</v>
      </c>
      <c r="B214" s="93" t="s">
        <v>843</v>
      </c>
    </row>
    <row r="215" spans="1:2">
      <c r="A215" s="92">
        <v>2936</v>
      </c>
      <c r="B215" s="93" t="s">
        <v>844</v>
      </c>
    </row>
    <row r="216" spans="1:2">
      <c r="A216" s="92">
        <v>2937</v>
      </c>
      <c r="B216" s="93" t="s">
        <v>845</v>
      </c>
    </row>
    <row r="217" spans="1:2">
      <c r="A217" s="92">
        <v>2939</v>
      </c>
      <c r="B217" s="93" t="s">
        <v>846</v>
      </c>
    </row>
    <row r="218" spans="1:2" s="91" customFormat="1">
      <c r="A218" s="90" t="s">
        <v>535</v>
      </c>
      <c r="B218" s="91" t="s">
        <v>847</v>
      </c>
    </row>
    <row r="219" spans="1:2" s="91" customFormat="1">
      <c r="A219" s="90" t="s">
        <v>528</v>
      </c>
      <c r="B219" s="91" t="s">
        <v>847</v>
      </c>
    </row>
    <row r="220" spans="1:2">
      <c r="A220" s="92">
        <v>31</v>
      </c>
      <c r="B220" s="93" t="s">
        <v>848</v>
      </c>
    </row>
    <row r="221" spans="1:2">
      <c r="A221" s="92">
        <v>311</v>
      </c>
      <c r="B221" s="93" t="s">
        <v>849</v>
      </c>
    </row>
    <row r="222" spans="1:2">
      <c r="A222" s="92">
        <v>3110</v>
      </c>
      <c r="B222" s="93" t="s">
        <v>849</v>
      </c>
    </row>
    <row r="223" spans="1:2">
      <c r="A223" s="92">
        <v>312</v>
      </c>
      <c r="B223" s="93" t="s">
        <v>850</v>
      </c>
    </row>
    <row r="224" spans="1:2">
      <c r="A224" s="92">
        <v>3121</v>
      </c>
      <c r="B224" s="93" t="s">
        <v>851</v>
      </c>
    </row>
    <row r="225" spans="1:2">
      <c r="A225" s="92">
        <v>3122</v>
      </c>
      <c r="B225" s="93" t="s">
        <v>852</v>
      </c>
    </row>
    <row r="226" spans="1:2">
      <c r="A226" s="92">
        <v>3123</v>
      </c>
      <c r="B226" s="93" t="s">
        <v>853</v>
      </c>
    </row>
    <row r="227" spans="1:2">
      <c r="A227" s="92">
        <v>3124</v>
      </c>
      <c r="B227" s="93" t="s">
        <v>854</v>
      </c>
    </row>
    <row r="228" spans="1:2">
      <c r="A228" s="92">
        <v>3125</v>
      </c>
      <c r="B228" s="93" t="s">
        <v>855</v>
      </c>
    </row>
    <row r="229" spans="1:2">
      <c r="A229" s="92">
        <v>3126</v>
      </c>
      <c r="B229" s="93" t="s">
        <v>856</v>
      </c>
    </row>
    <row r="230" spans="1:2">
      <c r="A230" s="92">
        <v>3127</v>
      </c>
      <c r="B230" s="93" t="s">
        <v>857</v>
      </c>
    </row>
    <row r="231" spans="1:2">
      <c r="A231" s="92">
        <v>3128</v>
      </c>
      <c r="B231" s="93" t="s">
        <v>858</v>
      </c>
    </row>
    <row r="232" spans="1:2">
      <c r="A232" s="92">
        <v>3129</v>
      </c>
      <c r="B232" s="93" t="s">
        <v>859</v>
      </c>
    </row>
    <row r="233" spans="1:2">
      <c r="A233" s="92">
        <v>313</v>
      </c>
      <c r="B233" s="93" t="s">
        <v>860</v>
      </c>
    </row>
    <row r="234" spans="1:2">
      <c r="A234" s="92">
        <v>3131</v>
      </c>
      <c r="B234" s="93" t="s">
        <v>861</v>
      </c>
    </row>
    <row r="235" spans="1:2">
      <c r="A235" s="92">
        <v>3132</v>
      </c>
      <c r="B235" s="93" t="s">
        <v>862</v>
      </c>
    </row>
    <row r="236" spans="1:2">
      <c r="A236" s="92">
        <v>3133</v>
      </c>
      <c r="B236" s="93" t="s">
        <v>863</v>
      </c>
    </row>
    <row r="237" spans="1:2">
      <c r="A237" s="92">
        <v>3134</v>
      </c>
      <c r="B237" s="93" t="s">
        <v>864</v>
      </c>
    </row>
    <row r="238" spans="1:2">
      <c r="A238" s="92">
        <v>3135</v>
      </c>
      <c r="B238" s="93" t="s">
        <v>865</v>
      </c>
    </row>
    <row r="239" spans="1:2">
      <c r="A239" s="92">
        <v>3139</v>
      </c>
      <c r="B239" s="93" t="s">
        <v>866</v>
      </c>
    </row>
    <row r="240" spans="1:2">
      <c r="A240" s="92">
        <v>314</v>
      </c>
      <c r="B240" s="93" t="s">
        <v>867</v>
      </c>
    </row>
    <row r="241" spans="1:2">
      <c r="A241" s="92">
        <v>3141</v>
      </c>
      <c r="B241" s="93" t="s">
        <v>868</v>
      </c>
    </row>
    <row r="242" spans="1:2">
      <c r="A242" s="92">
        <v>3142</v>
      </c>
      <c r="B242" s="93" t="s">
        <v>869</v>
      </c>
    </row>
    <row r="243" spans="1:2">
      <c r="A243" s="92">
        <v>3143</v>
      </c>
      <c r="B243" s="93" t="s">
        <v>870</v>
      </c>
    </row>
    <row r="244" spans="1:2">
      <c r="A244" s="92">
        <v>315</v>
      </c>
      <c r="B244" s="93" t="s">
        <v>871</v>
      </c>
    </row>
    <row r="245" spans="1:2">
      <c r="A245" s="92">
        <v>3151</v>
      </c>
      <c r="B245" s="93" t="s">
        <v>872</v>
      </c>
    </row>
    <row r="246" spans="1:2">
      <c r="A246" s="92">
        <v>3152</v>
      </c>
      <c r="B246" s="93" t="s">
        <v>873</v>
      </c>
    </row>
    <row r="247" spans="1:2">
      <c r="A247" s="92">
        <v>3153</v>
      </c>
      <c r="B247" s="93" t="s">
        <v>874</v>
      </c>
    </row>
    <row r="248" spans="1:2">
      <c r="A248" s="92">
        <v>3154</v>
      </c>
      <c r="B248" s="93" t="s">
        <v>875</v>
      </c>
    </row>
    <row r="249" spans="1:2">
      <c r="A249" s="92">
        <v>3155</v>
      </c>
      <c r="B249" s="93" t="s">
        <v>876</v>
      </c>
    </row>
    <row r="250" spans="1:2">
      <c r="A250" s="92">
        <v>316</v>
      </c>
      <c r="B250" s="93" t="s">
        <v>877</v>
      </c>
    </row>
    <row r="251" spans="1:2">
      <c r="A251" s="92">
        <v>3160</v>
      </c>
      <c r="B251" s="93" t="s">
        <v>877</v>
      </c>
    </row>
    <row r="252" spans="1:2">
      <c r="A252" s="92">
        <v>32</v>
      </c>
      <c r="B252" s="93" t="s">
        <v>878</v>
      </c>
    </row>
    <row r="253" spans="1:2">
      <c r="A253" s="92">
        <v>320</v>
      </c>
      <c r="B253" s="93" t="s">
        <v>878</v>
      </c>
    </row>
    <row r="254" spans="1:2">
      <c r="A254" s="92">
        <v>3201</v>
      </c>
      <c r="B254" s="93" t="s">
        <v>879</v>
      </c>
    </row>
    <row r="255" spans="1:2">
      <c r="A255" s="92">
        <v>3202</v>
      </c>
      <c r="B255" s="93" t="s">
        <v>880</v>
      </c>
    </row>
    <row r="256" spans="1:2">
      <c r="A256" s="92">
        <v>3203</v>
      </c>
      <c r="B256" s="93" t="s">
        <v>881</v>
      </c>
    </row>
    <row r="257" spans="1:2">
      <c r="A257" s="92">
        <v>3204</v>
      </c>
      <c r="B257" s="93" t="s">
        <v>882</v>
      </c>
    </row>
    <row r="258" spans="1:2">
      <c r="A258" s="92">
        <v>3205</v>
      </c>
      <c r="B258" s="93" t="s">
        <v>883</v>
      </c>
    </row>
    <row r="259" spans="1:2">
      <c r="A259" s="92">
        <v>3206</v>
      </c>
      <c r="B259" s="93" t="s">
        <v>884</v>
      </c>
    </row>
    <row r="260" spans="1:2">
      <c r="A260" s="92">
        <v>3207</v>
      </c>
      <c r="B260" s="93" t="s">
        <v>885</v>
      </c>
    </row>
    <row r="261" spans="1:2">
      <c r="A261" s="92">
        <v>3209</v>
      </c>
      <c r="B261" s="93" t="s">
        <v>886</v>
      </c>
    </row>
    <row r="262" spans="1:2">
      <c r="A262" s="92">
        <v>33</v>
      </c>
      <c r="B262" s="93" t="s">
        <v>887</v>
      </c>
    </row>
    <row r="263" spans="1:2">
      <c r="A263" s="92">
        <v>331</v>
      </c>
      <c r="B263" s="93" t="s">
        <v>888</v>
      </c>
    </row>
    <row r="264" spans="1:2">
      <c r="A264" s="92">
        <v>3311</v>
      </c>
      <c r="B264" s="93" t="s">
        <v>889</v>
      </c>
    </row>
    <row r="265" spans="1:2">
      <c r="A265" s="92">
        <v>3312</v>
      </c>
      <c r="B265" s="93" t="s">
        <v>890</v>
      </c>
    </row>
    <row r="266" spans="1:2">
      <c r="A266" s="92">
        <v>3313</v>
      </c>
      <c r="B266" s="93" t="s">
        <v>891</v>
      </c>
    </row>
    <row r="267" spans="1:2">
      <c r="A267" s="92">
        <v>3314</v>
      </c>
      <c r="B267" s="93" t="s">
        <v>892</v>
      </c>
    </row>
    <row r="268" spans="1:2">
      <c r="A268" s="92">
        <v>3315</v>
      </c>
      <c r="B268" s="93" t="s">
        <v>893</v>
      </c>
    </row>
    <row r="269" spans="1:2">
      <c r="A269" s="92">
        <v>3316</v>
      </c>
      <c r="B269" s="93" t="s">
        <v>894</v>
      </c>
    </row>
    <row r="270" spans="1:2">
      <c r="A270" s="92">
        <v>3317</v>
      </c>
      <c r="B270" s="93" t="s">
        <v>895</v>
      </c>
    </row>
    <row r="271" spans="1:2">
      <c r="A271" s="92">
        <v>332</v>
      </c>
      <c r="B271" s="93" t="s">
        <v>896</v>
      </c>
    </row>
    <row r="272" spans="1:2">
      <c r="A272" s="92">
        <v>3321</v>
      </c>
      <c r="B272" s="93" t="s">
        <v>897</v>
      </c>
    </row>
    <row r="273" spans="1:2">
      <c r="A273" s="92">
        <v>3322</v>
      </c>
      <c r="B273" s="93" t="s">
        <v>898</v>
      </c>
    </row>
    <row r="274" spans="1:2">
      <c r="A274" s="92">
        <v>3323</v>
      </c>
      <c r="B274" s="93" t="s">
        <v>899</v>
      </c>
    </row>
    <row r="275" spans="1:2">
      <c r="A275" s="92">
        <v>3324</v>
      </c>
      <c r="B275" s="93" t="s">
        <v>900</v>
      </c>
    </row>
    <row r="276" spans="1:2">
      <c r="A276" s="92">
        <v>3325</v>
      </c>
      <c r="B276" s="93" t="s">
        <v>901</v>
      </c>
    </row>
    <row r="277" spans="1:2">
      <c r="A277" s="92">
        <v>3326</v>
      </c>
      <c r="B277" s="93" t="s">
        <v>902</v>
      </c>
    </row>
    <row r="278" spans="1:2">
      <c r="A278" s="92">
        <v>3327</v>
      </c>
      <c r="B278" s="93" t="s">
        <v>903</v>
      </c>
    </row>
    <row r="279" spans="1:2">
      <c r="A279" s="92">
        <v>3329</v>
      </c>
      <c r="B279" s="93" t="s">
        <v>904</v>
      </c>
    </row>
    <row r="280" spans="1:2">
      <c r="A280" s="92">
        <v>333</v>
      </c>
      <c r="B280" s="93" t="s">
        <v>905</v>
      </c>
    </row>
    <row r="281" spans="1:2">
      <c r="A281" s="92">
        <v>3331</v>
      </c>
      <c r="B281" s="93" t="s">
        <v>906</v>
      </c>
    </row>
    <row r="282" spans="1:2">
      <c r="A282" s="92">
        <v>3339</v>
      </c>
      <c r="B282" s="93" t="s">
        <v>907</v>
      </c>
    </row>
    <row r="283" spans="1:2">
      <c r="A283" s="92">
        <v>34</v>
      </c>
      <c r="B283" s="93" t="s">
        <v>908</v>
      </c>
    </row>
    <row r="284" spans="1:2">
      <c r="A284" s="92">
        <v>340</v>
      </c>
      <c r="B284" s="93" t="s">
        <v>908</v>
      </c>
    </row>
    <row r="285" spans="1:2">
      <c r="A285" s="92">
        <v>3401</v>
      </c>
      <c r="B285" s="93" t="s">
        <v>909</v>
      </c>
    </row>
    <row r="286" spans="1:2">
      <c r="A286" s="92">
        <v>3402</v>
      </c>
      <c r="B286" s="93" t="s">
        <v>910</v>
      </c>
    </row>
    <row r="287" spans="1:2">
      <c r="A287" s="92">
        <v>3403</v>
      </c>
      <c r="B287" s="93" t="s">
        <v>911</v>
      </c>
    </row>
    <row r="288" spans="1:2">
      <c r="A288" s="92">
        <v>3404</v>
      </c>
      <c r="B288" s="93" t="s">
        <v>912</v>
      </c>
    </row>
    <row r="289" spans="1:2">
      <c r="A289" s="92">
        <v>3405</v>
      </c>
      <c r="B289" s="93" t="s">
        <v>913</v>
      </c>
    </row>
    <row r="290" spans="1:2">
      <c r="A290" s="92">
        <v>35</v>
      </c>
      <c r="B290" s="93" t="s">
        <v>914</v>
      </c>
    </row>
    <row r="291" spans="1:2">
      <c r="A291" s="92">
        <v>351</v>
      </c>
      <c r="B291" s="93" t="s">
        <v>915</v>
      </c>
    </row>
    <row r="292" spans="1:2">
      <c r="A292" s="92">
        <v>3510</v>
      </c>
      <c r="B292" s="93" t="s">
        <v>915</v>
      </c>
    </row>
    <row r="293" spans="1:2">
      <c r="A293" s="92">
        <v>352</v>
      </c>
      <c r="B293" s="93" t="s">
        <v>916</v>
      </c>
    </row>
    <row r="294" spans="1:2">
      <c r="A294" s="92">
        <v>3521</v>
      </c>
      <c r="B294" s="93" t="s">
        <v>917</v>
      </c>
    </row>
    <row r="295" spans="1:2">
      <c r="A295" s="92">
        <v>3522</v>
      </c>
      <c r="B295" s="93" t="s">
        <v>918</v>
      </c>
    </row>
    <row r="296" spans="1:2">
      <c r="A296" s="92">
        <v>3523</v>
      </c>
      <c r="B296" s="93" t="s">
        <v>919</v>
      </c>
    </row>
    <row r="297" spans="1:2">
      <c r="A297" s="92">
        <v>353</v>
      </c>
      <c r="B297" s="93" t="s">
        <v>920</v>
      </c>
    </row>
    <row r="298" spans="1:2">
      <c r="A298" s="92">
        <v>3531</v>
      </c>
      <c r="B298" s="93" t="s">
        <v>921</v>
      </c>
    </row>
    <row r="299" spans="1:2">
      <c r="A299" s="92">
        <v>3532</v>
      </c>
      <c r="B299" s="93" t="s">
        <v>922</v>
      </c>
    </row>
    <row r="300" spans="1:2">
      <c r="A300" s="92">
        <v>3533</v>
      </c>
      <c r="B300" s="93" t="s">
        <v>923</v>
      </c>
    </row>
    <row r="301" spans="1:2">
      <c r="A301" s="92">
        <v>3534</v>
      </c>
      <c r="B301" s="93" t="s">
        <v>924</v>
      </c>
    </row>
    <row r="302" spans="1:2">
      <c r="A302" s="92">
        <v>3535</v>
      </c>
      <c r="B302" s="93" t="s">
        <v>925</v>
      </c>
    </row>
    <row r="303" spans="1:2">
      <c r="A303" s="92">
        <v>3539</v>
      </c>
      <c r="B303" s="93" t="s">
        <v>926</v>
      </c>
    </row>
    <row r="304" spans="1:2">
      <c r="A304" s="92">
        <v>36</v>
      </c>
      <c r="B304" s="93" t="s">
        <v>927</v>
      </c>
    </row>
    <row r="305" spans="1:2">
      <c r="A305" s="92">
        <v>361</v>
      </c>
      <c r="B305" s="93" t="s">
        <v>928</v>
      </c>
    </row>
    <row r="306" spans="1:2">
      <c r="A306" s="92">
        <v>3611</v>
      </c>
      <c r="B306" s="93" t="s">
        <v>929</v>
      </c>
    </row>
    <row r="307" spans="1:2">
      <c r="A307" s="92">
        <v>3612</v>
      </c>
      <c r="B307" s="93" t="s">
        <v>930</v>
      </c>
    </row>
    <row r="308" spans="1:2">
      <c r="A308" s="92">
        <v>3613</v>
      </c>
      <c r="B308" s="93" t="s">
        <v>931</v>
      </c>
    </row>
    <row r="309" spans="1:2">
      <c r="A309" s="92">
        <v>3614</v>
      </c>
      <c r="B309" s="93" t="s">
        <v>932</v>
      </c>
    </row>
    <row r="310" spans="1:2">
      <c r="A310" s="92">
        <v>362</v>
      </c>
      <c r="B310" s="93" t="s">
        <v>933</v>
      </c>
    </row>
    <row r="311" spans="1:2">
      <c r="A311" s="92">
        <v>3621</v>
      </c>
      <c r="B311" s="93" t="s">
        <v>934</v>
      </c>
    </row>
    <row r="312" spans="1:2">
      <c r="A312" s="92">
        <v>3622</v>
      </c>
      <c r="B312" s="93" t="s">
        <v>935</v>
      </c>
    </row>
    <row r="313" spans="1:2">
      <c r="A313" s="92">
        <v>3623</v>
      </c>
      <c r="B313" s="93" t="s">
        <v>936</v>
      </c>
    </row>
    <row r="314" spans="1:2">
      <c r="A314" s="92">
        <v>3629</v>
      </c>
      <c r="B314" s="93" t="s">
        <v>937</v>
      </c>
    </row>
    <row r="315" spans="1:2">
      <c r="A315" s="92">
        <v>363</v>
      </c>
      <c r="B315" s="93" t="s">
        <v>938</v>
      </c>
    </row>
    <row r="316" spans="1:2">
      <c r="A316" s="92">
        <v>3631</v>
      </c>
      <c r="B316" s="93" t="s">
        <v>939</v>
      </c>
    </row>
    <row r="317" spans="1:2">
      <c r="A317" s="92">
        <v>3632</v>
      </c>
      <c r="B317" s="93" t="s">
        <v>940</v>
      </c>
    </row>
    <row r="318" spans="1:2">
      <c r="A318" s="92">
        <v>37</v>
      </c>
      <c r="B318" s="93" t="s">
        <v>941</v>
      </c>
    </row>
    <row r="319" spans="1:2">
      <c r="A319" s="92">
        <v>371</v>
      </c>
      <c r="B319" s="93" t="s">
        <v>942</v>
      </c>
    </row>
    <row r="320" spans="1:2">
      <c r="A320" s="92">
        <v>3711</v>
      </c>
      <c r="B320" s="93" t="s">
        <v>943</v>
      </c>
    </row>
    <row r="321" spans="1:2">
      <c r="A321" s="92">
        <v>3712</v>
      </c>
      <c r="B321" s="93" t="s">
        <v>944</v>
      </c>
    </row>
    <row r="322" spans="1:2">
      <c r="A322" s="92">
        <v>3713</v>
      </c>
      <c r="B322" s="93" t="s">
        <v>945</v>
      </c>
    </row>
    <row r="323" spans="1:2">
      <c r="A323" s="92">
        <v>3714</v>
      </c>
      <c r="B323" s="93" t="s">
        <v>946</v>
      </c>
    </row>
    <row r="324" spans="1:2">
      <c r="A324" s="92">
        <v>3715</v>
      </c>
      <c r="B324" s="93" t="s">
        <v>947</v>
      </c>
    </row>
    <row r="325" spans="1:2">
      <c r="A325" s="92">
        <v>3716</v>
      </c>
      <c r="B325" s="93" t="s">
        <v>948</v>
      </c>
    </row>
    <row r="326" spans="1:2">
      <c r="A326" s="92">
        <v>372</v>
      </c>
      <c r="B326" s="93" t="s">
        <v>949</v>
      </c>
    </row>
    <row r="327" spans="1:2">
      <c r="A327" s="92">
        <v>3721</v>
      </c>
      <c r="B327" s="93" t="s">
        <v>950</v>
      </c>
    </row>
    <row r="328" spans="1:2">
      <c r="A328" s="92">
        <v>3722</v>
      </c>
      <c r="B328" s="93" t="s">
        <v>951</v>
      </c>
    </row>
    <row r="329" spans="1:2">
      <c r="A329" s="92">
        <v>3723</v>
      </c>
      <c r="B329" s="93" t="s">
        <v>952</v>
      </c>
    </row>
    <row r="330" spans="1:2">
      <c r="A330" s="92">
        <v>3724</v>
      </c>
      <c r="B330" s="93" t="s">
        <v>953</v>
      </c>
    </row>
    <row r="331" spans="1:2">
      <c r="A331" s="92">
        <v>373</v>
      </c>
      <c r="B331" s="93" t="s">
        <v>954</v>
      </c>
    </row>
    <row r="332" spans="1:2">
      <c r="A332" s="92">
        <v>3731</v>
      </c>
      <c r="B332" s="93" t="s">
        <v>955</v>
      </c>
    </row>
    <row r="333" spans="1:2">
      <c r="A333" s="92">
        <v>3732</v>
      </c>
      <c r="B333" s="93" t="s">
        <v>956</v>
      </c>
    </row>
    <row r="334" spans="1:2">
      <c r="A334" s="92">
        <v>3733</v>
      </c>
      <c r="B334" s="93" t="s">
        <v>957</v>
      </c>
    </row>
    <row r="335" spans="1:2">
      <c r="A335" s="92">
        <v>3734</v>
      </c>
      <c r="B335" s="93" t="s">
        <v>958</v>
      </c>
    </row>
    <row r="336" spans="1:2">
      <c r="A336" s="92">
        <v>3739</v>
      </c>
      <c r="B336" s="93" t="s">
        <v>959</v>
      </c>
    </row>
    <row r="337" spans="1:2">
      <c r="A337" s="92">
        <v>38</v>
      </c>
      <c r="B337" s="93" t="s">
        <v>960</v>
      </c>
    </row>
    <row r="338" spans="1:2">
      <c r="A338" s="92">
        <v>381</v>
      </c>
      <c r="B338" s="93" t="s">
        <v>961</v>
      </c>
    </row>
    <row r="339" spans="1:2">
      <c r="A339" s="92">
        <v>3811</v>
      </c>
      <c r="B339" s="93" t="s">
        <v>962</v>
      </c>
    </row>
    <row r="340" spans="1:2">
      <c r="A340" s="92">
        <v>3812</v>
      </c>
      <c r="B340" s="93" t="s">
        <v>963</v>
      </c>
    </row>
    <row r="341" spans="1:2">
      <c r="A341" s="92">
        <v>3813</v>
      </c>
      <c r="B341" s="93" t="s">
        <v>964</v>
      </c>
    </row>
    <row r="342" spans="1:2">
      <c r="A342" s="92">
        <v>3814</v>
      </c>
      <c r="B342" s="93" t="s">
        <v>965</v>
      </c>
    </row>
    <row r="343" spans="1:2">
      <c r="A343" s="92">
        <v>382</v>
      </c>
      <c r="B343" s="93" t="s">
        <v>966</v>
      </c>
    </row>
    <row r="344" spans="1:2">
      <c r="A344" s="92">
        <v>3820</v>
      </c>
      <c r="B344" s="93" t="s">
        <v>966</v>
      </c>
    </row>
    <row r="345" spans="1:2">
      <c r="A345" s="92">
        <v>383</v>
      </c>
      <c r="B345" s="93" t="s">
        <v>967</v>
      </c>
    </row>
    <row r="346" spans="1:2">
      <c r="A346" s="92">
        <v>3831</v>
      </c>
      <c r="B346" s="93" t="s">
        <v>968</v>
      </c>
    </row>
    <row r="347" spans="1:2">
      <c r="A347" s="92">
        <v>3832</v>
      </c>
      <c r="B347" s="93" t="s">
        <v>969</v>
      </c>
    </row>
    <row r="348" spans="1:2">
      <c r="A348" s="92">
        <v>3833</v>
      </c>
      <c r="B348" s="93" t="s">
        <v>970</v>
      </c>
    </row>
    <row r="349" spans="1:2" s="91" customFormat="1">
      <c r="A349" s="90" t="s">
        <v>536</v>
      </c>
      <c r="B349" s="91" t="s">
        <v>971</v>
      </c>
    </row>
    <row r="350" spans="1:2" s="91" customFormat="1">
      <c r="A350" s="90" t="s">
        <v>41</v>
      </c>
      <c r="B350" s="91" t="s">
        <v>543</v>
      </c>
    </row>
    <row r="351" spans="1:2">
      <c r="A351" s="92" t="s">
        <v>141</v>
      </c>
      <c r="B351" s="93" t="s">
        <v>972</v>
      </c>
    </row>
    <row r="352" spans="1:2">
      <c r="A352" s="92" t="s">
        <v>588</v>
      </c>
      <c r="B352" s="93" t="s">
        <v>973</v>
      </c>
    </row>
    <row r="353" spans="1:2">
      <c r="A353" s="92" t="s">
        <v>974</v>
      </c>
      <c r="B353" s="93" t="s">
        <v>975</v>
      </c>
    </row>
    <row r="354" spans="1:2">
      <c r="A354" s="92" t="s">
        <v>976</v>
      </c>
      <c r="B354" s="93" t="s">
        <v>977</v>
      </c>
    </row>
    <row r="355" spans="1:2">
      <c r="A355" s="92">
        <v>4113</v>
      </c>
      <c r="B355" s="93" t="s">
        <v>978</v>
      </c>
    </row>
    <row r="356" spans="1:2">
      <c r="A356" s="92">
        <v>412</v>
      </c>
      <c r="B356" s="93" t="s">
        <v>979</v>
      </c>
    </row>
    <row r="357" spans="1:2">
      <c r="A357" s="92">
        <v>4121</v>
      </c>
      <c r="B357" s="93" t="s">
        <v>980</v>
      </c>
    </row>
    <row r="358" spans="1:2">
      <c r="A358" s="92">
        <v>4122</v>
      </c>
      <c r="B358" s="93" t="s">
        <v>981</v>
      </c>
    </row>
    <row r="359" spans="1:2">
      <c r="A359" s="92">
        <v>4123</v>
      </c>
      <c r="B359" s="93" t="s">
        <v>982</v>
      </c>
    </row>
    <row r="360" spans="1:2">
      <c r="A360" s="92">
        <v>42</v>
      </c>
      <c r="B360" s="93" t="s">
        <v>983</v>
      </c>
    </row>
    <row r="361" spans="1:2">
      <c r="A361" s="92">
        <v>421</v>
      </c>
      <c r="B361" s="93" t="s">
        <v>984</v>
      </c>
    </row>
    <row r="362" spans="1:2">
      <c r="A362" s="92">
        <v>4210</v>
      </c>
      <c r="B362" s="93" t="s">
        <v>984</v>
      </c>
    </row>
    <row r="363" spans="1:2">
      <c r="A363" s="92">
        <v>422</v>
      </c>
      <c r="B363" s="93" t="s">
        <v>985</v>
      </c>
    </row>
    <row r="364" spans="1:2">
      <c r="A364" s="92">
        <v>4221</v>
      </c>
      <c r="B364" s="93" t="s">
        <v>986</v>
      </c>
    </row>
    <row r="365" spans="1:2">
      <c r="A365" s="92">
        <v>4222</v>
      </c>
      <c r="B365" s="93" t="s">
        <v>987</v>
      </c>
    </row>
    <row r="366" spans="1:2">
      <c r="A366" s="92">
        <v>4223</v>
      </c>
      <c r="B366" s="93" t="s">
        <v>988</v>
      </c>
    </row>
    <row r="367" spans="1:2">
      <c r="A367" s="92">
        <v>43</v>
      </c>
      <c r="B367" s="93" t="s">
        <v>989</v>
      </c>
    </row>
    <row r="368" spans="1:2">
      <c r="A368" s="92">
        <v>430</v>
      </c>
      <c r="B368" s="93" t="s">
        <v>989</v>
      </c>
    </row>
    <row r="369" spans="1:2">
      <c r="A369" s="92" t="s">
        <v>990</v>
      </c>
      <c r="B369" s="93" t="s">
        <v>991</v>
      </c>
    </row>
    <row r="370" spans="1:2">
      <c r="A370" s="92">
        <v>4309</v>
      </c>
      <c r="B370" s="93" t="s">
        <v>992</v>
      </c>
    </row>
    <row r="371" spans="1:2" s="91" customFormat="1">
      <c r="A371" s="90" t="s">
        <v>42</v>
      </c>
      <c r="B371" s="91" t="s">
        <v>993</v>
      </c>
    </row>
    <row r="372" spans="1:2">
      <c r="A372" s="92">
        <v>44</v>
      </c>
      <c r="B372" s="93" t="s">
        <v>994</v>
      </c>
    </row>
    <row r="373" spans="1:2">
      <c r="A373" s="92">
        <v>441</v>
      </c>
      <c r="B373" s="93" t="s">
        <v>995</v>
      </c>
    </row>
    <row r="374" spans="1:2">
      <c r="A374" s="92">
        <v>4411</v>
      </c>
      <c r="B374" s="93" t="s">
        <v>996</v>
      </c>
    </row>
    <row r="375" spans="1:2">
      <c r="A375" s="92">
        <v>4412</v>
      </c>
      <c r="B375" s="93" t="s">
        <v>997</v>
      </c>
    </row>
    <row r="376" spans="1:2">
      <c r="A376" s="92">
        <v>442</v>
      </c>
      <c r="B376" s="93" t="s">
        <v>998</v>
      </c>
    </row>
    <row r="377" spans="1:2">
      <c r="A377" s="92">
        <v>4421</v>
      </c>
      <c r="B377" s="93" t="s">
        <v>999</v>
      </c>
    </row>
    <row r="378" spans="1:2">
      <c r="A378" s="92">
        <v>4422</v>
      </c>
      <c r="B378" s="93" t="s">
        <v>1000</v>
      </c>
    </row>
    <row r="379" spans="1:2">
      <c r="A379" s="92">
        <v>4423</v>
      </c>
      <c r="B379" s="93" t="s">
        <v>1001</v>
      </c>
    </row>
    <row r="380" spans="1:2">
      <c r="A380" s="92">
        <v>4424</v>
      </c>
      <c r="B380" s="93" t="s">
        <v>1002</v>
      </c>
    </row>
    <row r="381" spans="1:2">
      <c r="A381" s="92">
        <v>443</v>
      </c>
      <c r="B381" s="93" t="s">
        <v>1003</v>
      </c>
    </row>
    <row r="382" spans="1:2">
      <c r="A382" s="92">
        <v>4430</v>
      </c>
      <c r="B382" s="93" t="s">
        <v>1003</v>
      </c>
    </row>
    <row r="383" spans="1:2">
      <c r="A383" s="92">
        <v>444</v>
      </c>
      <c r="B383" s="93" t="s">
        <v>1004</v>
      </c>
    </row>
    <row r="384" spans="1:2">
      <c r="A384" s="92">
        <v>4441</v>
      </c>
      <c r="B384" s="93" t="s">
        <v>1005</v>
      </c>
    </row>
    <row r="385" spans="1:2">
      <c r="A385" s="92">
        <v>4442</v>
      </c>
      <c r="B385" s="93" t="s">
        <v>1006</v>
      </c>
    </row>
    <row r="386" spans="1:2">
      <c r="A386" s="92">
        <v>4443</v>
      </c>
      <c r="B386" s="93" t="s">
        <v>1007</v>
      </c>
    </row>
    <row r="387" spans="1:2">
      <c r="A387" s="92">
        <v>4444</v>
      </c>
      <c r="B387" s="93" t="s">
        <v>1008</v>
      </c>
    </row>
    <row r="388" spans="1:2">
      <c r="A388" s="92">
        <v>4445</v>
      </c>
      <c r="B388" s="93" t="s">
        <v>1009</v>
      </c>
    </row>
    <row r="389" spans="1:2">
      <c r="A389" s="92">
        <v>4446</v>
      </c>
      <c r="B389" s="93" t="s">
        <v>1010</v>
      </c>
    </row>
    <row r="390" spans="1:2">
      <c r="A390" s="92">
        <v>45</v>
      </c>
      <c r="B390" s="93" t="s">
        <v>1011</v>
      </c>
    </row>
    <row r="391" spans="1:2">
      <c r="A391" s="92">
        <v>450</v>
      </c>
      <c r="B391" s="93" t="s">
        <v>1011</v>
      </c>
    </row>
    <row r="392" spans="1:2">
      <c r="A392" s="92">
        <v>4500</v>
      </c>
      <c r="B392" s="93" t="s">
        <v>1011</v>
      </c>
    </row>
    <row r="393" spans="1:2" s="91" customFormat="1">
      <c r="A393" s="90" t="s">
        <v>538</v>
      </c>
      <c r="B393" s="91" t="s">
        <v>1012</v>
      </c>
    </row>
    <row r="394" spans="1:2" s="91" customFormat="1">
      <c r="A394" s="90" t="s">
        <v>41</v>
      </c>
      <c r="B394" s="91" t="s">
        <v>551</v>
      </c>
    </row>
    <row r="395" spans="1:2">
      <c r="A395" s="92">
        <v>50</v>
      </c>
      <c r="B395" s="93" t="s">
        <v>1013</v>
      </c>
    </row>
    <row r="396" spans="1:2">
      <c r="A396" s="92">
        <v>500</v>
      </c>
      <c r="B396" s="93" t="s">
        <v>1013</v>
      </c>
    </row>
    <row r="397" spans="1:2">
      <c r="A397" s="92">
        <v>5000</v>
      </c>
      <c r="B397" s="93" t="s">
        <v>1013</v>
      </c>
    </row>
    <row r="398" spans="1:2">
      <c r="A398" s="92">
        <v>51</v>
      </c>
      <c r="B398" s="93" t="s">
        <v>1014</v>
      </c>
    </row>
    <row r="399" spans="1:2">
      <c r="A399" s="92">
        <v>511</v>
      </c>
      <c r="B399" s="93" t="s">
        <v>1015</v>
      </c>
    </row>
    <row r="400" spans="1:2">
      <c r="A400" s="92">
        <v>5110</v>
      </c>
      <c r="B400" s="93" t="s">
        <v>1015</v>
      </c>
    </row>
    <row r="401" spans="1:2">
      <c r="A401" s="92">
        <v>512</v>
      </c>
      <c r="B401" s="93" t="s">
        <v>1016</v>
      </c>
    </row>
    <row r="402" spans="1:2">
      <c r="A402" s="92">
        <v>5120</v>
      </c>
      <c r="B402" s="93" t="s">
        <v>1016</v>
      </c>
    </row>
    <row r="403" spans="1:2">
      <c r="A403" s="92">
        <v>52</v>
      </c>
      <c r="B403" s="93" t="s">
        <v>1017</v>
      </c>
    </row>
    <row r="404" spans="1:2">
      <c r="A404" s="92">
        <v>521</v>
      </c>
      <c r="B404" s="93" t="s">
        <v>1018</v>
      </c>
    </row>
    <row r="405" spans="1:2">
      <c r="A405" s="92">
        <v>5210</v>
      </c>
      <c r="B405" s="93" t="s">
        <v>1018</v>
      </c>
    </row>
    <row r="406" spans="1:2">
      <c r="A406" s="92">
        <v>522</v>
      </c>
      <c r="B406" s="93" t="s">
        <v>1019</v>
      </c>
    </row>
    <row r="407" spans="1:2">
      <c r="A407" s="92">
        <v>5220</v>
      </c>
      <c r="B407" s="93" t="s">
        <v>1019</v>
      </c>
    </row>
    <row r="408" spans="1:2">
      <c r="A408" s="92">
        <v>53</v>
      </c>
      <c r="B408" s="93" t="s">
        <v>1020</v>
      </c>
    </row>
    <row r="409" spans="1:2">
      <c r="A409" s="92">
        <v>530</v>
      </c>
      <c r="B409" s="93" t="s">
        <v>1020</v>
      </c>
    </row>
    <row r="410" spans="1:2">
      <c r="A410" s="92">
        <v>5300</v>
      </c>
      <c r="B410" s="93" t="s">
        <v>1020</v>
      </c>
    </row>
    <row r="411" spans="1:2">
      <c r="A411" s="92">
        <v>54</v>
      </c>
      <c r="B411" s="93" t="s">
        <v>1021</v>
      </c>
    </row>
    <row r="412" spans="1:2">
      <c r="A412" s="92">
        <v>541</v>
      </c>
      <c r="B412" s="93" t="s">
        <v>1022</v>
      </c>
    </row>
    <row r="413" spans="1:2">
      <c r="A413" s="92">
        <v>5411</v>
      </c>
      <c r="B413" s="93" t="s">
        <v>1023</v>
      </c>
    </row>
    <row r="414" spans="1:2">
      <c r="A414" s="92">
        <v>5412</v>
      </c>
      <c r="B414" s="93" t="s">
        <v>1024</v>
      </c>
    </row>
    <row r="415" spans="1:2">
      <c r="A415" s="92">
        <v>542</v>
      </c>
      <c r="B415" s="93" t="s">
        <v>1025</v>
      </c>
    </row>
    <row r="416" spans="1:2">
      <c r="A416" s="92">
        <v>5420</v>
      </c>
      <c r="B416" s="93" t="s">
        <v>1025</v>
      </c>
    </row>
    <row r="417" spans="1:2">
      <c r="A417" s="92">
        <v>543</v>
      </c>
      <c r="B417" s="93" t="s">
        <v>1026</v>
      </c>
    </row>
    <row r="418" spans="1:2">
      <c r="A418" s="92">
        <v>5430</v>
      </c>
      <c r="B418" s="93" t="s">
        <v>1026</v>
      </c>
    </row>
    <row r="419" spans="1:2">
      <c r="A419" s="92">
        <v>549</v>
      </c>
      <c r="B419" s="93" t="s">
        <v>1027</v>
      </c>
    </row>
    <row r="420" spans="1:2">
      <c r="A420" s="92">
        <v>5491</v>
      </c>
      <c r="B420" s="93" t="s">
        <v>1028</v>
      </c>
    </row>
    <row r="421" spans="1:2">
      <c r="A421" s="92">
        <v>5492</v>
      </c>
      <c r="B421" s="93" t="s">
        <v>1029</v>
      </c>
    </row>
    <row r="422" spans="1:2">
      <c r="A422" s="92">
        <v>5493</v>
      </c>
      <c r="B422" s="93" t="s">
        <v>1030</v>
      </c>
    </row>
    <row r="423" spans="1:2">
      <c r="A423" s="92">
        <v>5499</v>
      </c>
      <c r="B423" s="93" t="s">
        <v>1031</v>
      </c>
    </row>
    <row r="424" spans="1:2">
      <c r="A424" s="92">
        <v>55</v>
      </c>
      <c r="B424" s="93" t="s">
        <v>1032</v>
      </c>
    </row>
    <row r="425" spans="1:2">
      <c r="A425" s="92">
        <v>550</v>
      </c>
      <c r="B425" s="93" t="s">
        <v>1032</v>
      </c>
    </row>
    <row r="426" spans="1:2">
      <c r="A426" s="92">
        <v>5500</v>
      </c>
      <c r="B426" s="93" t="s">
        <v>1032</v>
      </c>
    </row>
    <row r="427" spans="1:2" s="91" customFormat="1">
      <c r="A427" s="90" t="s">
        <v>44</v>
      </c>
      <c r="B427" s="91" t="s">
        <v>1033</v>
      </c>
    </row>
    <row r="428" spans="1:2">
      <c r="A428" s="92">
        <v>56</v>
      </c>
      <c r="B428" s="93" t="s">
        <v>1034</v>
      </c>
    </row>
    <row r="429" spans="1:2">
      <c r="A429" s="92">
        <v>561</v>
      </c>
      <c r="B429" s="93" t="s">
        <v>1035</v>
      </c>
    </row>
    <row r="430" spans="1:2">
      <c r="A430" s="92">
        <v>5611</v>
      </c>
      <c r="B430" s="93" t="s">
        <v>1036</v>
      </c>
    </row>
    <row r="431" spans="1:2">
      <c r="A431" s="92">
        <v>5612</v>
      </c>
      <c r="B431" s="93" t="s">
        <v>1037</v>
      </c>
    </row>
    <row r="432" spans="1:2">
      <c r="A432" s="92">
        <v>562</v>
      </c>
      <c r="B432" s="93" t="s">
        <v>1038</v>
      </c>
    </row>
    <row r="433" spans="1:2">
      <c r="A433" s="92">
        <v>5621</v>
      </c>
      <c r="B433" s="93" t="s">
        <v>1039</v>
      </c>
    </row>
    <row r="434" spans="1:2">
      <c r="A434" s="92">
        <v>5622</v>
      </c>
      <c r="B434" s="93" t="s">
        <v>1040</v>
      </c>
    </row>
    <row r="435" spans="1:2">
      <c r="A435" s="92" t="s">
        <v>1041</v>
      </c>
      <c r="B435" s="93" t="s">
        <v>1042</v>
      </c>
    </row>
    <row r="436" spans="1:2">
      <c r="A436" s="92">
        <v>57</v>
      </c>
      <c r="B436" s="93" t="s">
        <v>1043</v>
      </c>
    </row>
    <row r="437" spans="1:2">
      <c r="A437" s="92">
        <v>571</v>
      </c>
      <c r="B437" s="93" t="s">
        <v>1044</v>
      </c>
    </row>
    <row r="438" spans="1:2">
      <c r="A438" s="92">
        <v>5710</v>
      </c>
      <c r="B438" s="93" t="s">
        <v>1045</v>
      </c>
    </row>
    <row r="439" spans="1:2">
      <c r="A439" s="92">
        <v>572</v>
      </c>
      <c r="B439" s="93" t="s">
        <v>1046</v>
      </c>
    </row>
    <row r="440" spans="1:2">
      <c r="A440" s="92">
        <v>5721</v>
      </c>
      <c r="B440" s="93" t="s">
        <v>1047</v>
      </c>
    </row>
    <row r="441" spans="1:2">
      <c r="A441" s="92">
        <v>5722</v>
      </c>
      <c r="B441" s="93" t="s">
        <v>1048</v>
      </c>
    </row>
    <row r="442" spans="1:2">
      <c r="A442" s="92">
        <v>58</v>
      </c>
      <c r="B442" s="93" t="s">
        <v>1049</v>
      </c>
    </row>
    <row r="443" spans="1:2">
      <c r="A443" s="92">
        <v>581</v>
      </c>
      <c r="B443" s="93" t="s">
        <v>1050</v>
      </c>
    </row>
    <row r="444" spans="1:2">
      <c r="A444" s="92">
        <v>5811</v>
      </c>
      <c r="B444" s="93" t="s">
        <v>1051</v>
      </c>
    </row>
    <row r="445" spans="1:2">
      <c r="A445" s="92">
        <v>5812</v>
      </c>
      <c r="B445" s="93" t="s">
        <v>1052</v>
      </c>
    </row>
    <row r="446" spans="1:2">
      <c r="A446" s="92">
        <v>582</v>
      </c>
      <c r="B446" s="93" t="s">
        <v>1053</v>
      </c>
    </row>
    <row r="447" spans="1:2">
      <c r="A447" s="92">
        <v>5821</v>
      </c>
      <c r="B447" s="93" t="s">
        <v>1054</v>
      </c>
    </row>
    <row r="448" spans="1:2">
      <c r="A448" s="92">
        <v>5822</v>
      </c>
      <c r="B448" s="93" t="s">
        <v>1055</v>
      </c>
    </row>
    <row r="449" spans="1:2">
      <c r="A449" s="92">
        <v>5823</v>
      </c>
      <c r="B449" s="93" t="s">
        <v>1056</v>
      </c>
    </row>
    <row r="450" spans="1:2">
      <c r="A450" s="92">
        <v>5824</v>
      </c>
      <c r="B450" s="93" t="s">
        <v>1057</v>
      </c>
    </row>
    <row r="451" spans="1:2">
      <c r="A451" s="92">
        <v>5825</v>
      </c>
      <c r="B451" s="93" t="s">
        <v>1058</v>
      </c>
    </row>
    <row r="452" spans="1:2">
      <c r="A452" s="92">
        <v>583</v>
      </c>
      <c r="B452" s="93" t="s">
        <v>1555</v>
      </c>
    </row>
    <row r="453" spans="1:2">
      <c r="A453" s="92">
        <v>5831</v>
      </c>
      <c r="B453" s="93" t="s">
        <v>1059</v>
      </c>
    </row>
    <row r="454" spans="1:2">
      <c r="A454" s="92">
        <v>5832</v>
      </c>
      <c r="B454" s="93" t="s">
        <v>1556</v>
      </c>
    </row>
    <row r="455" spans="1:2">
      <c r="A455" s="92">
        <v>5833</v>
      </c>
      <c r="B455" s="93" t="s">
        <v>1060</v>
      </c>
    </row>
    <row r="456" spans="1:2">
      <c r="A456" s="92">
        <v>584</v>
      </c>
      <c r="B456" s="93" t="s">
        <v>1061</v>
      </c>
    </row>
    <row r="457" spans="1:2">
      <c r="A457" s="92">
        <v>5840</v>
      </c>
      <c r="B457" s="93" t="s">
        <v>1061</v>
      </c>
    </row>
    <row r="458" spans="1:2">
      <c r="A458" s="92">
        <v>589</v>
      </c>
      <c r="B458" s="93" t="s">
        <v>1062</v>
      </c>
    </row>
    <row r="459" spans="1:2">
      <c r="A459" s="92">
        <v>5891</v>
      </c>
      <c r="B459" s="93" t="s">
        <v>1063</v>
      </c>
    </row>
    <row r="460" spans="1:2">
      <c r="A460" s="92">
        <v>5892</v>
      </c>
      <c r="B460" s="93" t="s">
        <v>1064</v>
      </c>
    </row>
    <row r="461" spans="1:2">
      <c r="A461" s="92">
        <v>5893</v>
      </c>
      <c r="B461" s="93" t="s">
        <v>1065</v>
      </c>
    </row>
    <row r="462" spans="1:2">
      <c r="A462" s="92">
        <v>5894</v>
      </c>
      <c r="B462" s="93" t="s">
        <v>1066</v>
      </c>
    </row>
    <row r="463" spans="1:2">
      <c r="A463" s="92">
        <v>5895</v>
      </c>
      <c r="B463" s="93" t="s">
        <v>1067</v>
      </c>
    </row>
    <row r="464" spans="1:2">
      <c r="A464" s="92">
        <v>5899</v>
      </c>
      <c r="B464" s="93" t="s">
        <v>1068</v>
      </c>
    </row>
    <row r="465" spans="1:2" s="91" customFormat="1">
      <c r="A465" s="90" t="s">
        <v>45</v>
      </c>
      <c r="B465" s="91" t="s">
        <v>1069</v>
      </c>
    </row>
    <row r="466" spans="1:2">
      <c r="A466" s="92">
        <v>59</v>
      </c>
      <c r="B466" s="93" t="s">
        <v>1069</v>
      </c>
    </row>
    <row r="467" spans="1:2">
      <c r="A467" s="92">
        <v>591</v>
      </c>
      <c r="B467" s="93" t="s">
        <v>1070</v>
      </c>
    </row>
    <row r="468" spans="1:2">
      <c r="A468" s="92">
        <v>5910</v>
      </c>
      <c r="B468" s="93" t="s">
        <v>1070</v>
      </c>
    </row>
    <row r="469" spans="1:2">
      <c r="A469" s="92">
        <v>592</v>
      </c>
      <c r="B469" s="93" t="s">
        <v>1071</v>
      </c>
    </row>
    <row r="470" spans="1:2">
      <c r="A470" s="92">
        <v>5921</v>
      </c>
      <c r="B470" s="93" t="s">
        <v>1072</v>
      </c>
    </row>
    <row r="471" spans="1:2">
      <c r="A471" s="92">
        <v>5922</v>
      </c>
      <c r="B471" s="93" t="s">
        <v>1073</v>
      </c>
    </row>
    <row r="472" spans="1:2">
      <c r="A472" s="92">
        <v>5923</v>
      </c>
      <c r="B472" s="93" t="s">
        <v>1074</v>
      </c>
    </row>
    <row r="473" spans="1:2">
      <c r="A473" s="92">
        <v>593</v>
      </c>
      <c r="B473" s="93" t="s">
        <v>1075</v>
      </c>
    </row>
    <row r="474" spans="1:2">
      <c r="A474" s="92">
        <v>5931</v>
      </c>
      <c r="B474" s="93" t="s">
        <v>1076</v>
      </c>
    </row>
    <row r="475" spans="1:2">
      <c r="A475" s="92">
        <v>5932</v>
      </c>
      <c r="B475" s="93" t="s">
        <v>1077</v>
      </c>
    </row>
    <row r="476" spans="1:2">
      <c r="A476" s="92">
        <v>594</v>
      </c>
      <c r="B476" s="93" t="s">
        <v>1078</v>
      </c>
    </row>
    <row r="477" spans="1:2">
      <c r="A477" s="92">
        <v>5941</v>
      </c>
      <c r="B477" s="93" t="s">
        <v>1079</v>
      </c>
    </row>
    <row r="478" spans="1:2">
      <c r="A478" s="92">
        <v>5942</v>
      </c>
      <c r="B478" s="93" t="s">
        <v>1080</v>
      </c>
    </row>
    <row r="479" spans="1:2">
      <c r="A479" s="92">
        <v>599</v>
      </c>
      <c r="B479" s="93" t="s">
        <v>1081</v>
      </c>
    </row>
    <row r="480" spans="1:2">
      <c r="A480" s="92">
        <v>5991</v>
      </c>
      <c r="B480" s="93" t="s">
        <v>1082</v>
      </c>
    </row>
    <row r="481" spans="1:2">
      <c r="A481" s="92">
        <v>5992</v>
      </c>
      <c r="B481" s="93" t="s">
        <v>1083</v>
      </c>
    </row>
    <row r="482" spans="1:2">
      <c r="A482" s="92">
        <v>5993</v>
      </c>
      <c r="B482" s="93" t="s">
        <v>1084</v>
      </c>
    </row>
    <row r="483" spans="1:2">
      <c r="A483" s="92">
        <v>5999</v>
      </c>
      <c r="B483" s="93" t="s">
        <v>1085</v>
      </c>
    </row>
    <row r="484" spans="1:2" s="91" customFormat="1">
      <c r="A484" s="90" t="s">
        <v>1086</v>
      </c>
      <c r="B484" s="91" t="s">
        <v>550</v>
      </c>
    </row>
    <row r="485" spans="1:2" s="91" customFormat="1">
      <c r="A485" s="90" t="s">
        <v>46</v>
      </c>
      <c r="B485" s="91" t="s">
        <v>550</v>
      </c>
    </row>
    <row r="486" spans="1:2">
      <c r="A486" s="92" t="s">
        <v>135</v>
      </c>
      <c r="B486" s="93" t="s">
        <v>1087</v>
      </c>
    </row>
    <row r="487" spans="1:2">
      <c r="A487" s="92">
        <v>611</v>
      </c>
      <c r="B487" s="93" t="s">
        <v>1088</v>
      </c>
    </row>
    <row r="488" spans="1:2">
      <c r="A488" s="92">
        <v>6110</v>
      </c>
      <c r="B488" s="93" t="s">
        <v>1088</v>
      </c>
    </row>
    <row r="489" spans="1:2">
      <c r="A489" s="92">
        <v>612</v>
      </c>
      <c r="B489" s="93" t="s">
        <v>1089</v>
      </c>
    </row>
    <row r="490" spans="1:2">
      <c r="A490" s="92">
        <v>6120</v>
      </c>
      <c r="B490" s="93" t="s">
        <v>1089</v>
      </c>
    </row>
    <row r="491" spans="1:2">
      <c r="A491" s="92">
        <v>62</v>
      </c>
      <c r="B491" s="93" t="s">
        <v>1090</v>
      </c>
    </row>
    <row r="492" spans="1:2">
      <c r="A492" s="92">
        <v>620</v>
      </c>
      <c r="B492" s="93" t="s">
        <v>1091</v>
      </c>
    </row>
    <row r="493" spans="1:2">
      <c r="A493" s="92" t="s">
        <v>1092</v>
      </c>
      <c r="B493" s="93" t="s">
        <v>1093</v>
      </c>
    </row>
    <row r="494" spans="1:2">
      <c r="A494" s="92">
        <v>6202</v>
      </c>
      <c r="B494" s="93" t="s">
        <v>1094</v>
      </c>
    </row>
    <row r="495" spans="1:2">
      <c r="A495" s="92" t="s">
        <v>1095</v>
      </c>
      <c r="B495" s="93" t="s">
        <v>1096</v>
      </c>
    </row>
    <row r="496" spans="1:2">
      <c r="A496" s="92" t="s">
        <v>1097</v>
      </c>
      <c r="B496" s="93" t="s">
        <v>1098</v>
      </c>
    </row>
    <row r="497" spans="1:2">
      <c r="A497" s="92" t="s">
        <v>1099</v>
      </c>
      <c r="B497" s="93" t="s">
        <v>1100</v>
      </c>
    </row>
    <row r="498" spans="1:2">
      <c r="A498" s="92" t="s">
        <v>1101</v>
      </c>
      <c r="B498" s="93" t="s">
        <v>1102</v>
      </c>
    </row>
    <row r="499" spans="1:2">
      <c r="A499" s="92">
        <v>63</v>
      </c>
      <c r="B499" s="93" t="s">
        <v>1103</v>
      </c>
    </row>
    <row r="500" spans="1:2">
      <c r="A500" s="92">
        <v>630</v>
      </c>
      <c r="B500" s="93" t="s">
        <v>1103</v>
      </c>
    </row>
    <row r="501" spans="1:2">
      <c r="A501" s="92">
        <v>6300</v>
      </c>
      <c r="B501" s="93" t="s">
        <v>1103</v>
      </c>
    </row>
    <row r="502" spans="1:2">
      <c r="A502" s="92">
        <v>64</v>
      </c>
      <c r="B502" s="93" t="s">
        <v>1104</v>
      </c>
    </row>
    <row r="503" spans="1:2">
      <c r="A503" s="92">
        <v>641</v>
      </c>
      <c r="B503" s="93" t="s">
        <v>1105</v>
      </c>
    </row>
    <row r="504" spans="1:2">
      <c r="A504" s="92">
        <v>6410</v>
      </c>
      <c r="B504" s="93" t="s">
        <v>1105</v>
      </c>
    </row>
    <row r="505" spans="1:2">
      <c r="A505" s="92">
        <v>642</v>
      </c>
      <c r="B505" s="93" t="s">
        <v>1106</v>
      </c>
    </row>
    <row r="506" spans="1:2">
      <c r="A506" s="92">
        <v>6421</v>
      </c>
      <c r="B506" s="93" t="s">
        <v>1107</v>
      </c>
    </row>
    <row r="507" spans="1:2">
      <c r="A507" s="92">
        <v>6422</v>
      </c>
      <c r="B507" s="93" t="s">
        <v>1108</v>
      </c>
    </row>
    <row r="508" spans="1:2">
      <c r="A508" s="92">
        <v>6423</v>
      </c>
      <c r="B508" s="93" t="s">
        <v>1109</v>
      </c>
    </row>
    <row r="509" spans="1:2">
      <c r="A509" s="92">
        <v>643</v>
      </c>
      <c r="B509" s="93" t="s">
        <v>1110</v>
      </c>
    </row>
    <row r="510" spans="1:2">
      <c r="A510" s="92">
        <v>6430</v>
      </c>
      <c r="B510" s="93" t="s">
        <v>1110</v>
      </c>
    </row>
    <row r="511" spans="1:2" s="91" customFormat="1">
      <c r="A511" s="90" t="s">
        <v>539</v>
      </c>
      <c r="B511" s="91" t="s">
        <v>1111</v>
      </c>
    </row>
    <row r="512" spans="1:2" s="91" customFormat="1">
      <c r="A512" s="90" t="s">
        <v>47</v>
      </c>
      <c r="B512" s="91" t="s">
        <v>548</v>
      </c>
    </row>
    <row r="513" spans="1:2">
      <c r="A513" s="92" t="s">
        <v>143</v>
      </c>
      <c r="B513" s="93" t="s">
        <v>1112</v>
      </c>
    </row>
    <row r="514" spans="1:2">
      <c r="A514" s="92" t="s">
        <v>554</v>
      </c>
      <c r="B514" s="93" t="s">
        <v>1113</v>
      </c>
    </row>
    <row r="515" spans="1:2">
      <c r="A515" s="92">
        <v>7111</v>
      </c>
      <c r="B515" s="93" t="s">
        <v>1114</v>
      </c>
    </row>
    <row r="516" spans="1:2">
      <c r="A516" s="92" t="s">
        <v>1115</v>
      </c>
      <c r="B516" s="93" t="s">
        <v>1116</v>
      </c>
    </row>
    <row r="517" spans="1:2">
      <c r="A517" s="92" t="s">
        <v>574</v>
      </c>
      <c r="B517" s="93" t="s">
        <v>1117</v>
      </c>
    </row>
    <row r="518" spans="1:2">
      <c r="A518" s="92" t="s">
        <v>1118</v>
      </c>
      <c r="B518" s="93" t="s">
        <v>1119</v>
      </c>
    </row>
    <row r="519" spans="1:2">
      <c r="A519" s="92" t="s">
        <v>1120</v>
      </c>
      <c r="B519" s="93" t="s">
        <v>1121</v>
      </c>
    </row>
    <row r="520" spans="1:2">
      <c r="A520" s="92" t="s">
        <v>573</v>
      </c>
      <c r="B520" s="93" t="s">
        <v>1122</v>
      </c>
    </row>
    <row r="521" spans="1:2">
      <c r="A521" s="92" t="s">
        <v>1123</v>
      </c>
      <c r="B521" s="93" t="s">
        <v>1124</v>
      </c>
    </row>
    <row r="522" spans="1:2">
      <c r="A522" s="92" t="s">
        <v>1125</v>
      </c>
      <c r="B522" s="93" t="s">
        <v>1126</v>
      </c>
    </row>
    <row r="523" spans="1:2">
      <c r="A523" s="92">
        <v>719</v>
      </c>
      <c r="B523" s="93" t="s">
        <v>1127</v>
      </c>
    </row>
    <row r="524" spans="1:2">
      <c r="A524" s="92">
        <v>7191</v>
      </c>
      <c r="B524" s="93" t="s">
        <v>1128</v>
      </c>
    </row>
    <row r="525" spans="1:2">
      <c r="A525" s="92">
        <v>7192</v>
      </c>
      <c r="B525" s="93" t="s">
        <v>1129</v>
      </c>
    </row>
    <row r="526" spans="1:2">
      <c r="A526" s="92">
        <v>7193</v>
      </c>
      <c r="B526" s="93" t="s">
        <v>1130</v>
      </c>
    </row>
    <row r="527" spans="1:2">
      <c r="A527" s="92">
        <v>7199</v>
      </c>
      <c r="B527" s="93" t="s">
        <v>1131</v>
      </c>
    </row>
    <row r="528" spans="1:2">
      <c r="A528" s="92" t="s">
        <v>144</v>
      </c>
      <c r="B528" s="93" t="s">
        <v>1132</v>
      </c>
    </row>
    <row r="529" spans="1:2">
      <c r="A529" s="92" t="s">
        <v>594</v>
      </c>
      <c r="B529" s="93" t="s">
        <v>1133</v>
      </c>
    </row>
    <row r="530" spans="1:2">
      <c r="A530" s="92" t="s">
        <v>1134</v>
      </c>
      <c r="B530" s="93" t="s">
        <v>1135</v>
      </c>
    </row>
    <row r="531" spans="1:2">
      <c r="A531" s="92" t="s">
        <v>1136</v>
      </c>
      <c r="B531" s="93" t="s">
        <v>1137</v>
      </c>
    </row>
    <row r="532" spans="1:2">
      <c r="A532" s="92" t="s">
        <v>558</v>
      </c>
      <c r="B532" s="93" t="s">
        <v>1138</v>
      </c>
    </row>
    <row r="533" spans="1:2">
      <c r="A533" s="92" t="s">
        <v>1139</v>
      </c>
      <c r="B533" s="93" t="s">
        <v>1140</v>
      </c>
    </row>
    <row r="534" spans="1:2">
      <c r="A534" s="92" t="s">
        <v>1141</v>
      </c>
      <c r="B534" s="93" t="s">
        <v>1142</v>
      </c>
    </row>
    <row r="535" spans="1:2">
      <c r="A535" s="92" t="s">
        <v>1143</v>
      </c>
      <c r="B535" s="93" t="s">
        <v>1144</v>
      </c>
    </row>
    <row r="536" spans="1:2">
      <c r="A536" s="92" t="s">
        <v>555</v>
      </c>
      <c r="B536" s="93" t="s">
        <v>1145</v>
      </c>
    </row>
    <row r="537" spans="1:2">
      <c r="A537" s="92" t="s">
        <v>1146</v>
      </c>
      <c r="B537" s="93" t="s">
        <v>1147</v>
      </c>
    </row>
    <row r="538" spans="1:2">
      <c r="A538" s="92" t="s">
        <v>1148</v>
      </c>
      <c r="B538" s="93" t="s">
        <v>1149</v>
      </c>
    </row>
    <row r="539" spans="1:2">
      <c r="A539" s="92" t="s">
        <v>576</v>
      </c>
      <c r="B539" s="93" t="s">
        <v>1150</v>
      </c>
    </row>
    <row r="540" spans="1:2">
      <c r="A540" s="92" t="s">
        <v>1151</v>
      </c>
      <c r="B540" s="93" t="s">
        <v>1150</v>
      </c>
    </row>
    <row r="541" spans="1:2">
      <c r="A541" s="92" t="s">
        <v>589</v>
      </c>
      <c r="B541" s="93" t="s">
        <v>1152</v>
      </c>
    </row>
    <row r="542" spans="1:2">
      <c r="A542" s="92" t="s">
        <v>1153</v>
      </c>
      <c r="B542" s="93" t="s">
        <v>1152</v>
      </c>
    </row>
    <row r="543" spans="1:2">
      <c r="A543" s="92" t="s">
        <v>559</v>
      </c>
      <c r="B543" s="93" t="s">
        <v>1154</v>
      </c>
    </row>
    <row r="544" spans="1:2">
      <c r="A544" s="92" t="s">
        <v>1155</v>
      </c>
      <c r="B544" s="93" t="s">
        <v>1156</v>
      </c>
    </row>
    <row r="545" spans="1:2">
      <c r="A545" s="92">
        <v>7292</v>
      </c>
      <c r="B545" s="93" t="s">
        <v>1157</v>
      </c>
    </row>
    <row r="546" spans="1:2">
      <c r="A546" s="92" t="s">
        <v>1158</v>
      </c>
      <c r="B546" s="93" t="s">
        <v>1159</v>
      </c>
    </row>
    <row r="547" spans="1:2">
      <c r="A547" s="92" t="s">
        <v>1160</v>
      </c>
      <c r="B547" s="93" t="s">
        <v>1161</v>
      </c>
    </row>
    <row r="548" spans="1:2">
      <c r="A548" s="92" t="s">
        <v>1162</v>
      </c>
      <c r="B548" s="93" t="s">
        <v>1163</v>
      </c>
    </row>
    <row r="549" spans="1:2" s="91" customFormat="1">
      <c r="A549" s="90" t="s">
        <v>52</v>
      </c>
      <c r="B549" s="91" t="s">
        <v>549</v>
      </c>
    </row>
    <row r="550" spans="1:2">
      <c r="A550" s="92" t="s">
        <v>145</v>
      </c>
      <c r="B550" s="93" t="s">
        <v>1164</v>
      </c>
    </row>
    <row r="551" spans="1:2">
      <c r="A551" s="92" t="s">
        <v>556</v>
      </c>
      <c r="B551" s="93" t="s">
        <v>1165</v>
      </c>
    </row>
    <row r="552" spans="1:2">
      <c r="A552" s="92" t="s">
        <v>1166</v>
      </c>
      <c r="B552" s="93" t="s">
        <v>1167</v>
      </c>
    </row>
    <row r="553" spans="1:2">
      <c r="A553" s="92" t="s">
        <v>1168</v>
      </c>
      <c r="B553" s="93" t="s">
        <v>1169</v>
      </c>
    </row>
    <row r="554" spans="1:2">
      <c r="A554" s="92" t="s">
        <v>1170</v>
      </c>
      <c r="B554" s="93" t="s">
        <v>1171</v>
      </c>
    </row>
    <row r="555" spans="1:2">
      <c r="A555" s="92" t="s">
        <v>1172</v>
      </c>
      <c r="B555" s="93" t="s">
        <v>1173</v>
      </c>
    </row>
    <row r="556" spans="1:2">
      <c r="A556" s="92" t="s">
        <v>1174</v>
      </c>
      <c r="B556" s="93" t="s">
        <v>1175</v>
      </c>
    </row>
    <row r="557" spans="1:2">
      <c r="A557" s="92" t="s">
        <v>584</v>
      </c>
      <c r="B557" s="93" t="s">
        <v>1176</v>
      </c>
    </row>
    <row r="558" spans="1:2">
      <c r="A558" s="92" t="s">
        <v>1177</v>
      </c>
      <c r="B558" s="93" t="s">
        <v>1178</v>
      </c>
    </row>
    <row r="559" spans="1:2">
      <c r="A559" s="92">
        <v>7322</v>
      </c>
      <c r="B559" s="93" t="s">
        <v>1179</v>
      </c>
    </row>
    <row r="560" spans="1:2">
      <c r="A560" s="92" t="s">
        <v>1180</v>
      </c>
      <c r="B560" s="93" t="s">
        <v>1181</v>
      </c>
    </row>
    <row r="561" spans="1:2">
      <c r="A561" s="92" t="s">
        <v>1182</v>
      </c>
      <c r="B561" s="93" t="s">
        <v>1183</v>
      </c>
    </row>
    <row r="562" spans="1:2">
      <c r="A562" s="92" t="s">
        <v>146</v>
      </c>
      <c r="B562" s="93" t="s">
        <v>1184</v>
      </c>
    </row>
    <row r="563" spans="1:2">
      <c r="A563" s="92" t="s">
        <v>557</v>
      </c>
      <c r="B563" s="93" t="s">
        <v>1184</v>
      </c>
    </row>
    <row r="564" spans="1:2">
      <c r="A564" s="92" t="s">
        <v>1185</v>
      </c>
      <c r="B564" s="93" t="s">
        <v>1186</v>
      </c>
    </row>
    <row r="565" spans="1:2">
      <c r="A565" s="92" t="s">
        <v>1187</v>
      </c>
      <c r="B565" s="93" t="s">
        <v>1188</v>
      </c>
    </row>
    <row r="566" spans="1:2">
      <c r="A566" s="92" t="s">
        <v>1189</v>
      </c>
      <c r="B566" s="93" t="s">
        <v>1190</v>
      </c>
    </row>
    <row r="567" spans="1:2">
      <c r="A567" s="92" t="s">
        <v>1191</v>
      </c>
      <c r="B567" s="93" t="s">
        <v>1192</v>
      </c>
    </row>
    <row r="568" spans="1:2">
      <c r="A568" s="92" t="s">
        <v>1193</v>
      </c>
      <c r="B568" s="93" t="s">
        <v>1194</v>
      </c>
    </row>
    <row r="569" spans="1:2">
      <c r="A569" s="92" t="s">
        <v>147</v>
      </c>
      <c r="B569" s="93" t="s">
        <v>1195</v>
      </c>
    </row>
    <row r="570" spans="1:2">
      <c r="A570" s="92" t="s">
        <v>560</v>
      </c>
      <c r="B570" s="93" t="s">
        <v>1196</v>
      </c>
    </row>
    <row r="571" spans="1:2">
      <c r="A571" s="92" t="s">
        <v>1197</v>
      </c>
      <c r="B571" s="93" t="s">
        <v>1196</v>
      </c>
    </row>
    <row r="572" spans="1:2">
      <c r="A572" s="92" t="s">
        <v>582</v>
      </c>
      <c r="B572" s="93" t="s">
        <v>1198</v>
      </c>
    </row>
    <row r="573" spans="1:2">
      <c r="A573" s="92" t="s">
        <v>1199</v>
      </c>
      <c r="B573" s="93" t="s">
        <v>1200</v>
      </c>
    </row>
    <row r="574" spans="1:2">
      <c r="A574" s="92" t="s">
        <v>1201</v>
      </c>
      <c r="B574" s="93" t="s">
        <v>1202</v>
      </c>
    </row>
    <row r="575" spans="1:2">
      <c r="A575" s="92" t="s">
        <v>564</v>
      </c>
      <c r="B575" s="93" t="s">
        <v>1203</v>
      </c>
    </row>
    <row r="576" spans="1:2">
      <c r="A576" s="92" t="s">
        <v>1204</v>
      </c>
      <c r="B576" s="93" t="s">
        <v>1205</v>
      </c>
    </row>
    <row r="577" spans="1:2">
      <c r="A577" s="92" t="s">
        <v>1206</v>
      </c>
      <c r="B577" s="93" t="s">
        <v>1207</v>
      </c>
    </row>
    <row r="578" spans="1:2">
      <c r="A578" s="92" t="s">
        <v>1208</v>
      </c>
      <c r="B578" s="93" t="s">
        <v>1209</v>
      </c>
    </row>
    <row r="579" spans="1:2">
      <c r="A579" s="92" t="s">
        <v>1210</v>
      </c>
      <c r="B579" s="93" t="s">
        <v>1211</v>
      </c>
    </row>
    <row r="580" spans="1:2">
      <c r="A580" s="92" t="s">
        <v>575</v>
      </c>
      <c r="B580" s="93" t="s">
        <v>1212</v>
      </c>
    </row>
    <row r="581" spans="1:2">
      <c r="A581" s="92" t="s">
        <v>1213</v>
      </c>
      <c r="B581" s="93" t="s">
        <v>1214</v>
      </c>
    </row>
    <row r="582" spans="1:2">
      <c r="A582" s="92" t="s">
        <v>1215</v>
      </c>
      <c r="B582" s="93" t="s">
        <v>1216</v>
      </c>
    </row>
    <row r="583" spans="1:2">
      <c r="A583" s="92" t="s">
        <v>1217</v>
      </c>
      <c r="B583" s="93" t="s">
        <v>1218</v>
      </c>
    </row>
    <row r="584" spans="1:2">
      <c r="A584" s="92" t="s">
        <v>1219</v>
      </c>
      <c r="B584" s="93" t="s">
        <v>1220</v>
      </c>
    </row>
    <row r="585" spans="1:2">
      <c r="A585" s="92" t="s">
        <v>1221</v>
      </c>
      <c r="B585" s="93" t="s">
        <v>1222</v>
      </c>
    </row>
    <row r="586" spans="1:2">
      <c r="A586" s="92" t="s">
        <v>1223</v>
      </c>
      <c r="B586" s="93" t="s">
        <v>1224</v>
      </c>
    </row>
    <row r="587" spans="1:2">
      <c r="A587" s="92" t="s">
        <v>1225</v>
      </c>
      <c r="B587" s="93" t="s">
        <v>1226</v>
      </c>
    </row>
    <row r="588" spans="1:2">
      <c r="A588" s="92" t="s">
        <v>1227</v>
      </c>
      <c r="B588" s="93" t="s">
        <v>1228</v>
      </c>
    </row>
    <row r="589" spans="1:2">
      <c r="A589" s="92" t="s">
        <v>1229</v>
      </c>
      <c r="B589" s="93" t="s">
        <v>1230</v>
      </c>
    </row>
    <row r="590" spans="1:2">
      <c r="A590" s="92" t="s">
        <v>563</v>
      </c>
      <c r="B590" s="93" t="s">
        <v>1231</v>
      </c>
    </row>
    <row r="591" spans="1:2">
      <c r="A591" s="92" t="s">
        <v>1232</v>
      </c>
      <c r="B591" s="93" t="s">
        <v>1233</v>
      </c>
    </row>
    <row r="592" spans="1:2">
      <c r="A592" s="92" t="s">
        <v>1234</v>
      </c>
      <c r="B592" s="93" t="s">
        <v>1235</v>
      </c>
    </row>
    <row r="593" spans="1:2">
      <c r="A593" s="92" t="s">
        <v>1236</v>
      </c>
      <c r="B593" s="93" t="s">
        <v>1237</v>
      </c>
    </row>
    <row r="594" spans="1:2">
      <c r="A594" s="92" t="s">
        <v>529</v>
      </c>
      <c r="B594" s="93" t="s">
        <v>1238</v>
      </c>
    </row>
    <row r="595" spans="1:2">
      <c r="A595" s="92" t="s">
        <v>561</v>
      </c>
      <c r="B595" s="93" t="s">
        <v>1238</v>
      </c>
    </row>
    <row r="596" spans="1:2">
      <c r="A596" s="92" t="s">
        <v>1239</v>
      </c>
      <c r="B596" s="93" t="s">
        <v>1240</v>
      </c>
    </row>
    <row r="597" spans="1:2">
      <c r="A597" s="92" t="s">
        <v>1241</v>
      </c>
      <c r="B597" s="93" t="s">
        <v>1242</v>
      </c>
    </row>
    <row r="598" spans="1:2">
      <c r="A598" s="92" t="s">
        <v>1243</v>
      </c>
      <c r="B598" s="93" t="s">
        <v>1244</v>
      </c>
    </row>
    <row r="599" spans="1:2">
      <c r="A599" s="92" t="s">
        <v>1245</v>
      </c>
      <c r="B599" s="93" t="s">
        <v>1246</v>
      </c>
    </row>
    <row r="600" spans="1:2">
      <c r="A600" s="92" t="s">
        <v>1247</v>
      </c>
      <c r="B600" s="93" t="s">
        <v>1248</v>
      </c>
    </row>
    <row r="601" spans="1:2">
      <c r="A601" s="92" t="s">
        <v>1249</v>
      </c>
      <c r="B601" s="93" t="s">
        <v>1250</v>
      </c>
    </row>
    <row r="602" spans="1:2">
      <c r="A602" s="92" t="s">
        <v>1251</v>
      </c>
      <c r="B602" s="93" t="s">
        <v>1252</v>
      </c>
    </row>
    <row r="603" spans="1:2">
      <c r="A603" s="92" t="s">
        <v>1253</v>
      </c>
      <c r="B603" s="93" t="s">
        <v>1254</v>
      </c>
    </row>
    <row r="604" spans="1:2">
      <c r="A604" s="92">
        <v>7709</v>
      </c>
      <c r="B604" s="93" t="s">
        <v>1255</v>
      </c>
    </row>
    <row r="605" spans="1:2">
      <c r="A605" s="92" t="s">
        <v>156</v>
      </c>
      <c r="B605" s="93" t="s">
        <v>1256</v>
      </c>
    </row>
    <row r="606" spans="1:2">
      <c r="A606" s="92" t="s">
        <v>565</v>
      </c>
      <c r="B606" s="93" t="s">
        <v>1257</v>
      </c>
    </row>
    <row r="607" spans="1:2">
      <c r="A607" s="92" t="s">
        <v>1258</v>
      </c>
      <c r="B607" s="93" t="s">
        <v>1259</v>
      </c>
    </row>
    <row r="608" spans="1:2">
      <c r="A608" s="92" t="s">
        <v>1260</v>
      </c>
      <c r="B608" s="93" t="s">
        <v>1261</v>
      </c>
    </row>
    <row r="609" spans="1:2">
      <c r="A609" s="92" t="s">
        <v>581</v>
      </c>
      <c r="B609" s="93" t="s">
        <v>1262</v>
      </c>
    </row>
    <row r="610" spans="1:2">
      <c r="A610" s="92" t="s">
        <v>1263</v>
      </c>
      <c r="B610" s="93" t="s">
        <v>1262</v>
      </c>
    </row>
    <row r="611" spans="1:2">
      <c r="A611" s="92" t="s">
        <v>562</v>
      </c>
      <c r="B611" s="93" t="s">
        <v>1264</v>
      </c>
    </row>
    <row r="612" spans="1:2">
      <c r="A612" s="92" t="s">
        <v>1265</v>
      </c>
      <c r="B612" s="93" t="s">
        <v>1266</v>
      </c>
    </row>
    <row r="613" spans="1:2">
      <c r="A613" s="92" t="s">
        <v>1267</v>
      </c>
      <c r="B613" s="93" t="s">
        <v>1268</v>
      </c>
    </row>
    <row r="614" spans="1:2">
      <c r="A614" s="92" t="s">
        <v>1269</v>
      </c>
      <c r="B614" s="93" t="s">
        <v>1270</v>
      </c>
    </row>
    <row r="615" spans="1:2">
      <c r="A615" s="92" t="s">
        <v>1271</v>
      </c>
      <c r="B615" s="93" t="s">
        <v>1272</v>
      </c>
    </row>
    <row r="616" spans="1:2">
      <c r="A616" s="92" t="s">
        <v>1273</v>
      </c>
      <c r="B616" s="93" t="s">
        <v>1274</v>
      </c>
    </row>
    <row r="617" spans="1:2">
      <c r="A617" s="92" t="s">
        <v>1275</v>
      </c>
      <c r="B617" s="93" t="s">
        <v>1276</v>
      </c>
    </row>
    <row r="618" spans="1:2">
      <c r="A618" s="92" t="s">
        <v>1277</v>
      </c>
      <c r="B618" s="93" t="s">
        <v>1278</v>
      </c>
    </row>
    <row r="619" spans="1:2">
      <c r="A619" s="92">
        <v>789</v>
      </c>
      <c r="B619" s="93" t="s">
        <v>1279</v>
      </c>
    </row>
    <row r="620" spans="1:2">
      <c r="A620" s="92">
        <v>7891</v>
      </c>
      <c r="B620" s="93" t="s">
        <v>1280</v>
      </c>
    </row>
    <row r="621" spans="1:2">
      <c r="A621" s="92">
        <v>7892</v>
      </c>
      <c r="B621" s="93" t="s">
        <v>1281</v>
      </c>
    </row>
    <row r="622" spans="1:2">
      <c r="A622" s="92">
        <v>7893</v>
      </c>
      <c r="B622" s="93" t="s">
        <v>1282</v>
      </c>
    </row>
    <row r="623" spans="1:2">
      <c r="A623" s="92">
        <v>7894</v>
      </c>
      <c r="B623" s="93" t="s">
        <v>1283</v>
      </c>
    </row>
    <row r="624" spans="1:2">
      <c r="A624" s="92">
        <v>7899</v>
      </c>
      <c r="B624" s="93" t="s">
        <v>1284</v>
      </c>
    </row>
    <row r="625" spans="1:2" s="91" customFormat="1">
      <c r="A625" s="90" t="s">
        <v>540</v>
      </c>
      <c r="B625" s="91" t="s">
        <v>1285</v>
      </c>
    </row>
    <row r="626" spans="1:2" s="91" customFormat="1">
      <c r="A626" s="90" t="s">
        <v>48</v>
      </c>
      <c r="B626" s="91" t="s">
        <v>544</v>
      </c>
    </row>
    <row r="627" spans="1:2">
      <c r="A627" s="92" t="s">
        <v>148</v>
      </c>
      <c r="B627" s="93" t="s">
        <v>1286</v>
      </c>
    </row>
    <row r="628" spans="1:2">
      <c r="A628" s="92" t="s">
        <v>1287</v>
      </c>
      <c r="B628" s="93" t="s">
        <v>1288</v>
      </c>
    </row>
    <row r="629" spans="1:2">
      <c r="A629" s="92" t="s">
        <v>1289</v>
      </c>
      <c r="B629" s="93" t="s">
        <v>1290</v>
      </c>
    </row>
    <row r="630" spans="1:2">
      <c r="A630" s="92" t="s">
        <v>1291</v>
      </c>
      <c r="B630" s="93" t="s">
        <v>1292</v>
      </c>
    </row>
    <row r="631" spans="1:2">
      <c r="A631" s="92" t="s">
        <v>1293</v>
      </c>
      <c r="B631" s="93" t="s">
        <v>1294</v>
      </c>
    </row>
    <row r="632" spans="1:2">
      <c r="A632" s="92" t="s">
        <v>1295</v>
      </c>
      <c r="B632" s="93" t="s">
        <v>1296</v>
      </c>
    </row>
    <row r="633" spans="1:2">
      <c r="A633" s="92" t="s">
        <v>571</v>
      </c>
      <c r="B633" s="93" t="s">
        <v>1297</v>
      </c>
    </row>
    <row r="634" spans="1:2">
      <c r="A634" s="92" t="s">
        <v>1298</v>
      </c>
      <c r="B634" s="93" t="s">
        <v>1299</v>
      </c>
    </row>
    <row r="635" spans="1:2">
      <c r="A635" s="92" t="s">
        <v>1300</v>
      </c>
      <c r="B635" s="93" t="s">
        <v>1301</v>
      </c>
    </row>
    <row r="636" spans="1:2">
      <c r="A636" s="92" t="s">
        <v>579</v>
      </c>
      <c r="B636" s="93" t="s">
        <v>1302</v>
      </c>
    </row>
    <row r="637" spans="1:2">
      <c r="A637" s="92" t="s">
        <v>1303</v>
      </c>
      <c r="B637" s="93" t="s">
        <v>1304</v>
      </c>
    </row>
    <row r="638" spans="1:2">
      <c r="A638" s="92" t="s">
        <v>1305</v>
      </c>
      <c r="B638" s="93" t="s">
        <v>1306</v>
      </c>
    </row>
    <row r="639" spans="1:2">
      <c r="A639" s="92">
        <v>8133</v>
      </c>
      <c r="B639" s="93" t="s">
        <v>1307</v>
      </c>
    </row>
    <row r="640" spans="1:2">
      <c r="A640" s="92" t="s">
        <v>566</v>
      </c>
      <c r="B640" s="93" t="s">
        <v>1308</v>
      </c>
    </row>
    <row r="641" spans="1:2">
      <c r="A641" s="92" t="s">
        <v>1309</v>
      </c>
      <c r="B641" s="93" t="s">
        <v>1310</v>
      </c>
    </row>
    <row r="642" spans="1:2">
      <c r="A642" s="92" t="s">
        <v>1311</v>
      </c>
      <c r="B642" s="93" t="s">
        <v>1312</v>
      </c>
    </row>
    <row r="643" spans="1:2">
      <c r="A643" s="92" t="s">
        <v>1313</v>
      </c>
      <c r="B643" s="93" t="s">
        <v>1314</v>
      </c>
    </row>
    <row r="644" spans="1:2">
      <c r="A644" s="92" t="s">
        <v>1315</v>
      </c>
      <c r="B644" s="93" t="s">
        <v>1316</v>
      </c>
    </row>
    <row r="645" spans="1:2">
      <c r="A645" s="92" t="s">
        <v>1317</v>
      </c>
      <c r="B645" s="93" t="s">
        <v>1318</v>
      </c>
    </row>
    <row r="646" spans="1:2">
      <c r="A646" s="92">
        <v>815</v>
      </c>
      <c r="B646" s="93" t="s">
        <v>1319</v>
      </c>
    </row>
    <row r="647" spans="1:2">
      <c r="A647" s="92" t="s">
        <v>1320</v>
      </c>
      <c r="B647" s="93" t="s">
        <v>1321</v>
      </c>
    </row>
    <row r="648" spans="1:2">
      <c r="A648" s="92" t="s">
        <v>1322</v>
      </c>
      <c r="B648" s="93" t="s">
        <v>1323</v>
      </c>
    </row>
    <row r="649" spans="1:2">
      <c r="A649" s="92" t="s">
        <v>1324</v>
      </c>
      <c r="B649" s="93" t="s">
        <v>1325</v>
      </c>
    </row>
    <row r="650" spans="1:2">
      <c r="A650" s="92" t="s">
        <v>1326</v>
      </c>
      <c r="B650" s="93" t="s">
        <v>1327</v>
      </c>
    </row>
    <row r="651" spans="1:2">
      <c r="A651" s="92" t="s">
        <v>1328</v>
      </c>
      <c r="B651" s="93" t="s">
        <v>1329</v>
      </c>
    </row>
    <row r="652" spans="1:2">
      <c r="A652" s="92" t="s">
        <v>1330</v>
      </c>
      <c r="B652" s="93" t="s">
        <v>1331</v>
      </c>
    </row>
    <row r="653" spans="1:2">
      <c r="A653" s="92" t="s">
        <v>1332</v>
      </c>
      <c r="B653" s="93" t="s">
        <v>1333</v>
      </c>
    </row>
    <row r="654" spans="1:2">
      <c r="A654" s="92" t="s">
        <v>577</v>
      </c>
      <c r="B654" s="93" t="s">
        <v>1334</v>
      </c>
    </row>
    <row r="655" spans="1:2">
      <c r="A655" s="92" t="s">
        <v>1335</v>
      </c>
      <c r="B655" s="93" t="s">
        <v>1334</v>
      </c>
    </row>
    <row r="656" spans="1:2">
      <c r="A656" s="92">
        <v>817</v>
      </c>
      <c r="B656" s="93" t="s">
        <v>1336</v>
      </c>
    </row>
    <row r="657" spans="1:2">
      <c r="A657" s="92">
        <v>8170</v>
      </c>
      <c r="B657" s="93" t="s">
        <v>1336</v>
      </c>
    </row>
    <row r="658" spans="1:2">
      <c r="A658" s="92" t="s">
        <v>568</v>
      </c>
      <c r="B658" s="93" t="s">
        <v>1337</v>
      </c>
    </row>
    <row r="659" spans="1:2">
      <c r="A659" s="92" t="s">
        <v>1338</v>
      </c>
      <c r="B659" s="93" t="s">
        <v>1339</v>
      </c>
    </row>
    <row r="660" spans="1:2">
      <c r="A660" s="92" t="s">
        <v>1340</v>
      </c>
      <c r="B660" s="93" t="s">
        <v>1341</v>
      </c>
    </row>
    <row r="661" spans="1:2">
      <c r="A661" s="92" t="s">
        <v>1342</v>
      </c>
      <c r="B661" s="93" t="s">
        <v>1343</v>
      </c>
    </row>
    <row r="662" spans="1:2">
      <c r="A662" s="92" t="s">
        <v>1344</v>
      </c>
      <c r="B662" s="93" t="s">
        <v>1345</v>
      </c>
    </row>
    <row r="663" spans="1:2">
      <c r="A663" s="92" t="s">
        <v>149</v>
      </c>
      <c r="B663" s="93" t="s">
        <v>1346</v>
      </c>
    </row>
    <row r="664" spans="1:2">
      <c r="A664" s="92">
        <v>820</v>
      </c>
      <c r="B664" s="93" t="s">
        <v>1346</v>
      </c>
    </row>
    <row r="665" spans="1:2">
      <c r="A665" s="92">
        <v>8201</v>
      </c>
      <c r="B665" s="93" t="s">
        <v>1347</v>
      </c>
    </row>
    <row r="666" spans="1:2">
      <c r="A666" s="92">
        <v>8202</v>
      </c>
      <c r="B666" s="93" t="s">
        <v>1348</v>
      </c>
    </row>
    <row r="667" spans="1:2">
      <c r="A667" s="92">
        <v>8209</v>
      </c>
      <c r="B667" s="93" t="s">
        <v>1349</v>
      </c>
    </row>
    <row r="668" spans="1:2" s="91" customFormat="1">
      <c r="A668" s="90" t="s">
        <v>49</v>
      </c>
      <c r="B668" s="91" t="s">
        <v>7</v>
      </c>
    </row>
    <row r="669" spans="1:2">
      <c r="A669" s="92" t="s">
        <v>150</v>
      </c>
      <c r="B669" s="93" t="s">
        <v>1350</v>
      </c>
    </row>
    <row r="670" spans="1:2">
      <c r="A670" s="92" t="s">
        <v>1351</v>
      </c>
      <c r="B670" s="93" t="s">
        <v>1352</v>
      </c>
    </row>
    <row r="671" spans="1:2">
      <c r="A671" s="92" t="s">
        <v>1353</v>
      </c>
      <c r="B671" s="93" t="s">
        <v>1354</v>
      </c>
    </row>
    <row r="672" spans="1:2">
      <c r="A672" s="92" t="s">
        <v>1355</v>
      </c>
      <c r="B672" s="93" t="s">
        <v>1356</v>
      </c>
    </row>
    <row r="673" spans="1:2">
      <c r="A673" s="92" t="s">
        <v>586</v>
      </c>
      <c r="B673" s="93" t="s">
        <v>1357</v>
      </c>
    </row>
    <row r="674" spans="1:2">
      <c r="A674" s="92">
        <v>8321</v>
      </c>
      <c r="B674" s="93" t="s">
        <v>1358</v>
      </c>
    </row>
    <row r="675" spans="1:2">
      <c r="A675" s="92">
        <v>8322</v>
      </c>
      <c r="B675" s="93" t="s">
        <v>1359</v>
      </c>
    </row>
    <row r="676" spans="1:2">
      <c r="A676" s="92" t="s">
        <v>572</v>
      </c>
      <c r="B676" s="93" t="s">
        <v>1360</v>
      </c>
    </row>
    <row r="677" spans="1:2">
      <c r="A677" s="92" t="s">
        <v>1361</v>
      </c>
      <c r="B677" s="93" t="s">
        <v>1362</v>
      </c>
    </row>
    <row r="678" spans="1:2">
      <c r="A678" s="92" t="s">
        <v>1363</v>
      </c>
      <c r="B678" s="93" t="s">
        <v>1364</v>
      </c>
    </row>
    <row r="679" spans="1:2">
      <c r="A679" s="92" t="s">
        <v>1365</v>
      </c>
      <c r="B679" s="93" t="s">
        <v>1366</v>
      </c>
    </row>
    <row r="680" spans="1:2">
      <c r="A680" s="92" t="s">
        <v>1367</v>
      </c>
      <c r="B680" s="93" t="s">
        <v>1368</v>
      </c>
    </row>
    <row r="681" spans="1:2">
      <c r="A681" s="92">
        <v>8340</v>
      </c>
      <c r="B681" s="93" t="s">
        <v>1368</v>
      </c>
    </row>
    <row r="682" spans="1:2">
      <c r="A682" s="92" t="s">
        <v>151</v>
      </c>
      <c r="B682" s="93" t="s">
        <v>1369</v>
      </c>
    </row>
    <row r="683" spans="1:2">
      <c r="A683" s="92" t="s">
        <v>578</v>
      </c>
      <c r="B683" s="93" t="s">
        <v>1370</v>
      </c>
    </row>
    <row r="684" spans="1:2">
      <c r="A684" s="92">
        <v>8411</v>
      </c>
      <c r="B684" s="93" t="s">
        <v>1371</v>
      </c>
    </row>
    <row r="685" spans="1:2">
      <c r="A685" s="92">
        <v>8412</v>
      </c>
      <c r="B685" s="93" t="s">
        <v>1372</v>
      </c>
    </row>
    <row r="686" spans="1:2">
      <c r="A686" s="92" t="s">
        <v>591</v>
      </c>
      <c r="B686" s="93" t="s">
        <v>1373</v>
      </c>
    </row>
    <row r="687" spans="1:2">
      <c r="A687" s="92" t="s">
        <v>1374</v>
      </c>
      <c r="B687" s="93" t="s">
        <v>1373</v>
      </c>
    </row>
    <row r="688" spans="1:2">
      <c r="A688" s="92" t="s">
        <v>553</v>
      </c>
      <c r="B688" s="93" t="s">
        <v>1375</v>
      </c>
    </row>
    <row r="689" spans="1:2">
      <c r="A689" s="92">
        <v>8431</v>
      </c>
      <c r="B689" s="93" t="s">
        <v>1376</v>
      </c>
    </row>
    <row r="690" spans="1:2">
      <c r="A690" s="92">
        <v>8432</v>
      </c>
      <c r="B690" s="93" t="s">
        <v>1377</v>
      </c>
    </row>
    <row r="691" spans="1:2">
      <c r="A691" s="92" t="s">
        <v>569</v>
      </c>
      <c r="B691" s="93" t="s">
        <v>1378</v>
      </c>
    </row>
    <row r="692" spans="1:2">
      <c r="A692" s="92" t="s">
        <v>1379</v>
      </c>
      <c r="B692" s="93" t="s">
        <v>1378</v>
      </c>
    </row>
    <row r="693" spans="1:2" s="91" customFormat="1">
      <c r="A693" s="90" t="s">
        <v>541</v>
      </c>
      <c r="B693" s="91" t="s">
        <v>1380</v>
      </c>
    </row>
    <row r="694" spans="1:2" s="91" customFormat="1">
      <c r="A694" s="90" t="s">
        <v>53</v>
      </c>
      <c r="B694" s="91" t="s">
        <v>552</v>
      </c>
    </row>
    <row r="695" spans="1:2">
      <c r="A695" s="92" t="s">
        <v>531</v>
      </c>
      <c r="B695" s="93" t="s">
        <v>1381</v>
      </c>
    </row>
    <row r="696" spans="1:2">
      <c r="A696" s="92">
        <v>910</v>
      </c>
      <c r="B696" s="93" t="s">
        <v>1381</v>
      </c>
    </row>
    <row r="697" spans="1:2">
      <c r="A697" s="92">
        <v>9100</v>
      </c>
      <c r="B697" s="93" t="s">
        <v>1381</v>
      </c>
    </row>
    <row r="698" spans="1:2">
      <c r="A698" s="92" t="s">
        <v>532</v>
      </c>
      <c r="B698" s="93" t="s">
        <v>1382</v>
      </c>
    </row>
    <row r="699" spans="1:2">
      <c r="A699" s="92">
        <v>921</v>
      </c>
      <c r="B699" s="93" t="s">
        <v>1383</v>
      </c>
    </row>
    <row r="700" spans="1:2">
      <c r="A700" s="92">
        <v>9210</v>
      </c>
      <c r="B700" s="93" t="s">
        <v>1383</v>
      </c>
    </row>
    <row r="701" spans="1:2">
      <c r="A701" s="92">
        <v>922</v>
      </c>
      <c r="B701" s="93" t="s">
        <v>1384</v>
      </c>
    </row>
    <row r="702" spans="1:2">
      <c r="A702" s="92">
        <v>9221</v>
      </c>
      <c r="B702" s="93" t="s">
        <v>1385</v>
      </c>
    </row>
    <row r="703" spans="1:2">
      <c r="A703" s="92">
        <v>9222</v>
      </c>
      <c r="B703" s="93" t="s">
        <v>1386</v>
      </c>
    </row>
    <row r="704" spans="1:2">
      <c r="A704" s="92">
        <v>9223</v>
      </c>
      <c r="B704" s="93" t="s">
        <v>1387</v>
      </c>
    </row>
    <row r="705" spans="1:2">
      <c r="A705" s="92">
        <v>9229</v>
      </c>
      <c r="B705" s="93" t="s">
        <v>1382</v>
      </c>
    </row>
    <row r="706" spans="1:2">
      <c r="A706" s="92">
        <v>93</v>
      </c>
      <c r="B706" s="93" t="s">
        <v>1388</v>
      </c>
    </row>
    <row r="707" spans="1:2">
      <c r="A707" s="92">
        <v>931</v>
      </c>
      <c r="B707" s="93" t="s">
        <v>1389</v>
      </c>
    </row>
    <row r="708" spans="1:2">
      <c r="A708" s="92">
        <v>9310</v>
      </c>
      <c r="B708" s="93" t="s">
        <v>1389</v>
      </c>
    </row>
    <row r="709" spans="1:2">
      <c r="A709" s="92">
        <v>932</v>
      </c>
      <c r="B709" s="93" t="s">
        <v>1390</v>
      </c>
    </row>
    <row r="710" spans="1:2">
      <c r="A710" s="92">
        <v>9320</v>
      </c>
      <c r="B710" s="93" t="s">
        <v>1390</v>
      </c>
    </row>
    <row r="711" spans="1:2">
      <c r="A711" s="92">
        <v>94</v>
      </c>
      <c r="B711" s="93" t="s">
        <v>1391</v>
      </c>
    </row>
    <row r="712" spans="1:2">
      <c r="A712" s="92">
        <v>941</v>
      </c>
      <c r="B712" s="93" t="s">
        <v>1392</v>
      </c>
    </row>
    <row r="713" spans="1:2">
      <c r="A713" s="92">
        <v>9410</v>
      </c>
      <c r="B713" s="93" t="s">
        <v>1392</v>
      </c>
    </row>
    <row r="714" spans="1:2">
      <c r="A714" s="92">
        <v>942</v>
      </c>
      <c r="B714" s="93" t="s">
        <v>1393</v>
      </c>
    </row>
    <row r="715" spans="1:2">
      <c r="A715" s="92">
        <v>9420</v>
      </c>
      <c r="B715" s="93" t="s">
        <v>1393</v>
      </c>
    </row>
    <row r="716" spans="1:2">
      <c r="A716" s="92">
        <v>943</v>
      </c>
      <c r="B716" s="93" t="s">
        <v>1394</v>
      </c>
    </row>
    <row r="717" spans="1:2">
      <c r="A717" s="92">
        <v>9431</v>
      </c>
      <c r="B717" s="93" t="s">
        <v>1395</v>
      </c>
    </row>
    <row r="718" spans="1:2">
      <c r="A718" s="92">
        <v>9432</v>
      </c>
      <c r="B718" s="93" t="s">
        <v>1396</v>
      </c>
    </row>
    <row r="719" spans="1:2">
      <c r="A719" s="92">
        <v>9433</v>
      </c>
      <c r="B719" s="93" t="s">
        <v>1397</v>
      </c>
    </row>
    <row r="720" spans="1:2">
      <c r="A720" s="92">
        <v>9434</v>
      </c>
      <c r="B720" s="93" t="s">
        <v>1398</v>
      </c>
    </row>
    <row r="721" spans="1:2">
      <c r="A721" s="92">
        <v>944</v>
      </c>
      <c r="B721" s="93" t="s">
        <v>1399</v>
      </c>
    </row>
    <row r="722" spans="1:2">
      <c r="A722" s="92">
        <v>9441</v>
      </c>
      <c r="B722" s="93" t="s">
        <v>1400</v>
      </c>
    </row>
    <row r="723" spans="1:2">
      <c r="A723" s="92">
        <v>9442</v>
      </c>
      <c r="B723" s="93" t="s">
        <v>1401</v>
      </c>
    </row>
    <row r="724" spans="1:2">
      <c r="A724" s="92">
        <v>9443</v>
      </c>
      <c r="B724" s="93" t="s">
        <v>1402</v>
      </c>
    </row>
    <row r="725" spans="1:2">
      <c r="A725" s="92">
        <v>949</v>
      </c>
      <c r="B725" s="93" t="s">
        <v>1403</v>
      </c>
    </row>
    <row r="726" spans="1:2">
      <c r="A726" s="92">
        <v>9490</v>
      </c>
      <c r="B726" s="93" t="s">
        <v>1403</v>
      </c>
    </row>
    <row r="727" spans="1:2" s="91" customFormat="1">
      <c r="A727" s="90" t="s">
        <v>54</v>
      </c>
      <c r="B727" s="91" t="s">
        <v>546</v>
      </c>
    </row>
    <row r="728" spans="1:2">
      <c r="A728" s="92">
        <v>95</v>
      </c>
      <c r="B728" s="93" t="s">
        <v>1404</v>
      </c>
    </row>
    <row r="729" spans="1:2">
      <c r="A729" s="92">
        <v>951</v>
      </c>
      <c r="B729" s="93" t="s">
        <v>1405</v>
      </c>
    </row>
    <row r="730" spans="1:2">
      <c r="A730" s="92">
        <v>9511</v>
      </c>
      <c r="B730" s="93" t="s">
        <v>1406</v>
      </c>
    </row>
    <row r="731" spans="1:2">
      <c r="A731" s="92">
        <v>9512</v>
      </c>
      <c r="B731" s="93" t="s">
        <v>1407</v>
      </c>
    </row>
    <row r="732" spans="1:2">
      <c r="A732" s="92">
        <v>952</v>
      </c>
      <c r="B732" s="93" t="s">
        <v>1408</v>
      </c>
    </row>
    <row r="733" spans="1:2">
      <c r="A733" s="92">
        <v>9520</v>
      </c>
      <c r="B733" s="93" t="s">
        <v>1408</v>
      </c>
    </row>
    <row r="734" spans="1:2">
      <c r="A734" s="92">
        <v>953</v>
      </c>
      <c r="B734" s="93" t="s">
        <v>1409</v>
      </c>
    </row>
    <row r="735" spans="1:2">
      <c r="A735" s="92">
        <v>9530</v>
      </c>
      <c r="B735" s="93" t="s">
        <v>1409</v>
      </c>
    </row>
    <row r="736" spans="1:2">
      <c r="A736" s="92">
        <v>954</v>
      </c>
      <c r="B736" s="93" t="s">
        <v>1410</v>
      </c>
    </row>
    <row r="737" spans="1:2">
      <c r="A737" s="92">
        <v>9541</v>
      </c>
      <c r="B737" s="93" t="s">
        <v>1411</v>
      </c>
    </row>
    <row r="738" spans="1:2">
      <c r="A738" s="92">
        <v>9542</v>
      </c>
      <c r="B738" s="93" t="s">
        <v>1412</v>
      </c>
    </row>
    <row r="739" spans="1:2">
      <c r="A739" s="92">
        <v>9543</v>
      </c>
      <c r="B739" s="93" t="s">
        <v>1413</v>
      </c>
    </row>
    <row r="740" spans="1:2">
      <c r="A740" s="92">
        <v>96</v>
      </c>
      <c r="B740" s="93" t="s">
        <v>1414</v>
      </c>
    </row>
    <row r="741" spans="1:2">
      <c r="A741" s="92">
        <v>960</v>
      </c>
      <c r="B741" s="93" t="s">
        <v>1414</v>
      </c>
    </row>
    <row r="742" spans="1:2">
      <c r="A742" s="92">
        <v>9601</v>
      </c>
      <c r="B742" s="93" t="s">
        <v>1415</v>
      </c>
    </row>
    <row r="743" spans="1:2">
      <c r="A743" s="92">
        <v>9602</v>
      </c>
      <c r="B743" s="93" t="s">
        <v>1416</v>
      </c>
    </row>
    <row r="744" spans="1:2">
      <c r="A744" s="92">
        <v>9603</v>
      </c>
      <c r="B744" s="93" t="s">
        <v>1417</v>
      </c>
    </row>
    <row r="745" spans="1:2">
      <c r="A745" s="92">
        <v>97</v>
      </c>
      <c r="B745" s="93" t="s">
        <v>1418</v>
      </c>
    </row>
    <row r="746" spans="1:2">
      <c r="A746" s="92">
        <v>970</v>
      </c>
      <c r="B746" s="93" t="s">
        <v>1418</v>
      </c>
    </row>
    <row r="747" spans="1:2">
      <c r="A747" s="92">
        <v>9700</v>
      </c>
      <c r="B747" s="93" t="s">
        <v>1418</v>
      </c>
    </row>
    <row r="748" spans="1:2">
      <c r="A748" s="92">
        <v>98</v>
      </c>
      <c r="B748" s="93" t="s">
        <v>1419</v>
      </c>
    </row>
    <row r="749" spans="1:2">
      <c r="A749" s="92">
        <v>981</v>
      </c>
      <c r="B749" s="93" t="s">
        <v>1420</v>
      </c>
    </row>
    <row r="750" spans="1:2">
      <c r="A750" s="92">
        <v>9811</v>
      </c>
      <c r="B750" s="93" t="s">
        <v>1421</v>
      </c>
    </row>
    <row r="751" spans="1:2">
      <c r="A751" s="92">
        <v>9812</v>
      </c>
      <c r="B751" s="93" t="s">
        <v>1422</v>
      </c>
    </row>
    <row r="752" spans="1:2">
      <c r="A752" s="92">
        <v>982</v>
      </c>
      <c r="B752" s="93" t="s">
        <v>1423</v>
      </c>
    </row>
    <row r="753" spans="1:2">
      <c r="A753" s="92">
        <v>9820</v>
      </c>
      <c r="B753" s="93" t="s">
        <v>1423</v>
      </c>
    </row>
    <row r="754" spans="1:2" s="91" customFormat="1">
      <c r="A754" s="90" t="s">
        <v>537</v>
      </c>
      <c r="B754" s="91" t="s">
        <v>1424</v>
      </c>
    </row>
    <row r="755" spans="1:2" s="91" customFormat="1">
      <c r="A755" s="90" t="s">
        <v>530</v>
      </c>
      <c r="B755" s="91" t="s">
        <v>1424</v>
      </c>
    </row>
    <row r="756" spans="1:2">
      <c r="A756" s="92" t="s">
        <v>137</v>
      </c>
      <c r="B756" s="93" t="s">
        <v>1424</v>
      </c>
    </row>
    <row r="757" spans="1:2">
      <c r="A757" s="92" t="s">
        <v>1425</v>
      </c>
      <c r="B757" s="93" t="s">
        <v>1426</v>
      </c>
    </row>
    <row r="758" spans="1:2">
      <c r="A758" s="92" t="s">
        <v>1427</v>
      </c>
      <c r="B758" s="93" t="s">
        <v>1428</v>
      </c>
    </row>
    <row r="759" spans="1:2">
      <c r="A759" s="92" t="s">
        <v>1429</v>
      </c>
      <c r="B759" s="93" t="s">
        <v>1430</v>
      </c>
    </row>
    <row r="760" spans="1:2">
      <c r="A760" s="92" t="s">
        <v>1431</v>
      </c>
      <c r="B760" s="93" t="s">
        <v>1432</v>
      </c>
    </row>
    <row r="761" spans="1:2">
      <c r="A761" s="92" t="s">
        <v>1433</v>
      </c>
      <c r="B761" s="93" t="s">
        <v>1432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topLeftCell="A16" workbookViewId="0">
      <selection activeCell="M7" sqref="M7"/>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413" t="s">
        <v>32</v>
      </c>
      <c r="B1" s="472"/>
      <c r="C1" s="472"/>
      <c r="D1" s="472"/>
      <c r="E1" s="472"/>
      <c r="I1" s="141"/>
    </row>
    <row r="2" spans="1:9" ht="56.25" customHeight="1"/>
    <row r="3" spans="1:9" ht="17.25" customHeight="1">
      <c r="A3" s="473" t="s">
        <v>1439</v>
      </c>
      <c r="B3" s="474"/>
      <c r="C3" s="474"/>
      <c r="D3" s="474"/>
      <c r="E3" s="474"/>
      <c r="F3" s="474"/>
      <c r="G3" s="474"/>
      <c r="H3" s="474"/>
      <c r="I3" s="474"/>
    </row>
    <row r="5" spans="1:9" ht="18.75" customHeight="1">
      <c r="A5" s="475" t="s">
        <v>1440</v>
      </c>
      <c r="B5" s="474"/>
      <c r="C5" s="474"/>
      <c r="D5" s="474"/>
      <c r="E5" s="474"/>
      <c r="F5" s="474"/>
      <c r="G5" s="474"/>
      <c r="H5" s="474"/>
      <c r="I5" s="474"/>
    </row>
    <row r="6" spans="1:9" ht="54" customHeight="1">
      <c r="A6" s="476" t="s">
        <v>1884</v>
      </c>
      <c r="B6" s="477"/>
      <c r="C6" s="477"/>
      <c r="D6" s="477"/>
      <c r="E6" s="477"/>
      <c r="F6" s="477"/>
      <c r="G6" s="477"/>
      <c r="H6" s="477"/>
      <c r="I6" s="477"/>
    </row>
    <row r="7" spans="1:9" ht="59.25" customHeight="1">
      <c r="A7" s="478" t="s">
        <v>1885</v>
      </c>
      <c r="B7" s="477"/>
      <c r="C7" s="477"/>
      <c r="D7" s="477"/>
      <c r="E7" s="477"/>
      <c r="F7" s="477"/>
      <c r="G7" s="477"/>
      <c r="H7" s="477"/>
      <c r="I7" s="477"/>
    </row>
    <row r="8" spans="1:9" s="243" customFormat="1" ht="18.75" customHeight="1">
      <c r="A8" s="470" t="s">
        <v>1441</v>
      </c>
      <c r="B8" s="469"/>
      <c r="C8" s="469"/>
      <c r="D8" s="469"/>
      <c r="E8" s="469"/>
      <c r="F8" s="469"/>
      <c r="G8" s="469"/>
      <c r="H8" s="469"/>
      <c r="I8" s="469"/>
    </row>
    <row r="9" spans="1:9" s="243" customFormat="1" ht="61.5" customHeight="1">
      <c r="A9" s="406" t="s">
        <v>1442</v>
      </c>
      <c r="B9" s="469"/>
      <c r="C9" s="469"/>
      <c r="D9" s="469"/>
      <c r="E9" s="469"/>
      <c r="F9" s="469"/>
      <c r="G9" s="469"/>
      <c r="H9" s="469"/>
      <c r="I9" s="469"/>
    </row>
    <row r="10" spans="1:9" s="243" customFormat="1" ht="48.75" customHeight="1">
      <c r="A10" s="406" t="s">
        <v>1604</v>
      </c>
      <c r="B10" s="469"/>
      <c r="C10" s="469"/>
      <c r="D10" s="469"/>
      <c r="E10" s="469"/>
      <c r="F10" s="469"/>
      <c r="G10" s="469"/>
      <c r="H10" s="469"/>
      <c r="I10" s="469"/>
    </row>
    <row r="11" spans="1:9" s="243" customFormat="1" ht="35.25" customHeight="1">
      <c r="A11" s="406" t="s">
        <v>1443</v>
      </c>
      <c r="B11" s="469"/>
      <c r="C11" s="469"/>
      <c r="D11" s="469"/>
      <c r="E11" s="469"/>
      <c r="F11" s="469"/>
      <c r="G11" s="469"/>
      <c r="H11" s="469"/>
      <c r="I11" s="469"/>
    </row>
    <row r="12" spans="1:9" s="243" customFormat="1" ht="35.25" customHeight="1">
      <c r="A12" s="406" t="s">
        <v>1605</v>
      </c>
      <c r="B12" s="469"/>
      <c r="C12" s="469"/>
      <c r="D12" s="469"/>
      <c r="E12" s="469"/>
      <c r="F12" s="469"/>
      <c r="G12" s="469"/>
      <c r="H12" s="469"/>
      <c r="I12" s="469"/>
    </row>
    <row r="13" spans="1:9" s="243" customFormat="1" ht="18" customHeight="1">
      <c r="A13" s="471" t="s">
        <v>1444</v>
      </c>
      <c r="B13" s="469"/>
      <c r="C13" s="469"/>
      <c r="D13" s="469"/>
      <c r="E13" s="469"/>
      <c r="F13" s="469"/>
      <c r="G13" s="469"/>
      <c r="H13" s="469"/>
      <c r="I13" s="469"/>
    </row>
    <row r="14" spans="1:9" s="243" customFormat="1" ht="232.5" customHeight="1">
      <c r="B14" s="466" t="s">
        <v>1606</v>
      </c>
      <c r="C14" s="462"/>
      <c r="D14" s="462"/>
      <c r="E14" s="462"/>
      <c r="F14" s="462"/>
      <c r="G14" s="462"/>
      <c r="H14" s="462"/>
      <c r="I14" s="462"/>
    </row>
    <row r="15" spans="1:9" s="243" customFormat="1" ht="11.25" customHeight="1"/>
    <row r="16" spans="1:9" s="243" customFormat="1" ht="18.75" customHeight="1">
      <c r="A16" s="470" t="s">
        <v>1544</v>
      </c>
      <c r="B16" s="469"/>
      <c r="C16" s="469"/>
      <c r="D16" s="469"/>
      <c r="E16" s="469"/>
      <c r="F16" s="469"/>
      <c r="G16" s="469"/>
      <c r="H16" s="469"/>
      <c r="I16" s="469"/>
    </row>
    <row r="17" spans="1:10" s="243" customFormat="1" ht="39" customHeight="1">
      <c r="A17" s="468" t="s">
        <v>1607</v>
      </c>
      <c r="B17" s="469"/>
      <c r="C17" s="469"/>
      <c r="D17" s="469"/>
      <c r="E17" s="469"/>
      <c r="F17" s="469"/>
      <c r="G17" s="469"/>
      <c r="H17" s="469"/>
      <c r="I17" s="469"/>
    </row>
    <row r="18" spans="1:10" s="243" customFormat="1" ht="115.5" customHeight="1">
      <c r="D18"/>
      <c r="E18" s="467"/>
      <c r="F18" s="467"/>
      <c r="G18" s="467"/>
      <c r="H18" s="467"/>
      <c r="I18" s="467"/>
    </row>
    <row r="19" spans="1:10" s="243" customFormat="1" ht="74.25" customHeight="1">
      <c r="A19" s="463" t="s">
        <v>1608</v>
      </c>
      <c r="B19" s="464"/>
      <c r="C19" s="464"/>
      <c r="D19" s="464"/>
      <c r="E19" s="464"/>
      <c r="F19" s="464"/>
      <c r="G19" s="464"/>
      <c r="H19" s="464"/>
      <c r="I19" s="464"/>
    </row>
    <row r="20" spans="1:10" s="243" customFormat="1" ht="54" customHeight="1">
      <c r="A20" s="463" t="s">
        <v>1609</v>
      </c>
      <c r="B20" s="464"/>
      <c r="C20" s="464"/>
      <c r="D20" s="464"/>
      <c r="E20" s="464"/>
      <c r="F20" s="464"/>
      <c r="G20" s="464"/>
      <c r="H20" s="464"/>
      <c r="I20" s="464"/>
    </row>
    <row r="21" spans="1:10" s="243" customFormat="1" ht="30" customHeight="1">
      <c r="A21" s="463" t="s">
        <v>1610</v>
      </c>
      <c r="B21" s="465"/>
      <c r="C21" s="465"/>
      <c r="D21" s="465"/>
      <c r="E21" s="465"/>
      <c r="F21" s="465"/>
      <c r="G21" s="465"/>
      <c r="H21" s="465"/>
      <c r="I21" s="465"/>
    </row>
    <row r="22" spans="1:10" s="243" customFormat="1" ht="227.25" customHeight="1">
      <c r="A22" s="244"/>
      <c r="B22" s="466" t="s">
        <v>1614</v>
      </c>
      <c r="C22" s="406"/>
      <c r="D22" s="406"/>
      <c r="E22" s="406"/>
      <c r="F22" s="406"/>
      <c r="G22" s="406"/>
      <c r="H22" s="406"/>
      <c r="I22" s="406"/>
      <c r="J22" s="246"/>
    </row>
    <row r="23" spans="1:10" s="243" customFormat="1" ht="94.5" customHeight="1">
      <c r="A23" s="468" t="s">
        <v>1611</v>
      </c>
      <c r="B23" s="469"/>
      <c r="C23" s="469"/>
      <c r="D23" s="469"/>
      <c r="E23" s="469"/>
      <c r="F23" s="469"/>
      <c r="G23" s="469"/>
      <c r="H23" s="469"/>
      <c r="I23" s="469"/>
    </row>
    <row r="24" spans="1:10" s="243" customFormat="1" ht="199.5" customHeight="1">
      <c r="B24" s="466" t="s">
        <v>1612</v>
      </c>
      <c r="C24" s="406"/>
      <c r="D24" s="406"/>
      <c r="E24" s="406"/>
      <c r="F24" s="406"/>
      <c r="G24" s="406"/>
      <c r="H24" s="406"/>
      <c r="I24" s="406"/>
    </row>
    <row r="25" spans="1:10" s="243" customFormat="1" ht="19.5" customHeight="1">
      <c r="B25" s="245"/>
      <c r="C25" s="240"/>
      <c r="D25" s="240"/>
      <c r="E25" s="240"/>
      <c r="F25" s="240"/>
      <c r="G25" s="240"/>
      <c r="H25" s="240"/>
      <c r="I25" s="240"/>
    </row>
    <row r="26" spans="1:10" s="243" customFormat="1" ht="18.75" customHeight="1">
      <c r="A26" s="470" t="s">
        <v>1445</v>
      </c>
      <c r="B26" s="469"/>
      <c r="C26" s="469"/>
      <c r="D26" s="469"/>
      <c r="E26" s="469"/>
      <c r="F26" s="469"/>
      <c r="G26" s="469"/>
      <c r="H26" s="469"/>
      <c r="I26" s="469"/>
    </row>
    <row r="27" spans="1:10" s="243" customFormat="1" ht="70.5" customHeight="1">
      <c r="B27" s="461" t="s">
        <v>1613</v>
      </c>
      <c r="C27" s="406"/>
      <c r="D27" s="406"/>
      <c r="E27" s="406"/>
      <c r="F27" s="406"/>
      <c r="G27" s="406"/>
      <c r="H27" s="406"/>
      <c r="I27" s="406"/>
    </row>
    <row r="28" spans="1:10" s="243" customFormat="1" ht="60.75" customHeight="1">
      <c r="B28" s="461" t="s">
        <v>1545</v>
      </c>
      <c r="C28" s="462"/>
      <c r="D28" s="462"/>
      <c r="E28" s="462"/>
      <c r="F28" s="462"/>
      <c r="G28" s="462"/>
      <c r="H28" s="462"/>
      <c r="I28" s="462"/>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14</vt:i4>
      </vt:variant>
    </vt:vector>
  </HeadingPairs>
  <TitlesOfParts>
    <vt:vector size="49" baseType="lpstr">
      <vt:lpstr>Índice</vt:lpstr>
      <vt:lpstr>ATR-R1</vt:lpstr>
      <vt:lpstr>ATR-A2.1</vt:lpstr>
      <vt:lpstr>ATR-I2.1</vt:lpstr>
      <vt:lpstr>ATR-A2.2</vt:lpstr>
      <vt:lpstr>ATR-I2.2</vt:lpstr>
      <vt:lpstr>ATR-A2.3</vt:lpstr>
      <vt:lpstr>ATR-I2.3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2026-10-21T14:50:18Z</dcterms:modified>
</cp:coreProperties>
</file>