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3" activeTab="13"/>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63" r:id="rId17"/>
    <sheet name="ATR-A7" sheetId="64" r:id="rId18"/>
    <sheet name="ATR-A7_II" sheetId="65" r:id="rId19"/>
    <sheet name="ATR-A8" sheetId="66" r:id="rId20"/>
    <sheet name="ATR-A8_II" sheetId="67" r:id="rId21"/>
    <sheet name="ATR-A9" sheetId="78" r:id="rId22"/>
    <sheet name="ATR-A9_II" sheetId="79" r:id="rId23"/>
    <sheet name="ATR-A10" sheetId="80" r:id="rId24"/>
    <sheet name="ATR-A10_II" sheetId="81" r:id="rId25"/>
    <sheet name="ATR-A11" sheetId="82" r:id="rId26"/>
    <sheet name="ATR-A11_II" sheetId="83" r:id="rId27"/>
    <sheet name="ATR-A12" sheetId="84" r:id="rId28"/>
    <sheet name="ATR-A12_II" sheetId="85" r:id="rId29"/>
    <sheet name="ATR-A13" sheetId="86" r:id="rId30"/>
    <sheet name="ATR-A13_II" sheetId="87"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C10" i="47" l="1"/>
  <c r="J19" i="57" l="1"/>
  <c r="J20" i="57"/>
  <c r="J21" i="57"/>
  <c r="J22" i="57"/>
  <c r="J23" i="57"/>
  <c r="J24" i="57"/>
  <c r="J25" i="57"/>
  <c r="J26" i="57"/>
  <c r="J27" i="57"/>
  <c r="J18" i="57"/>
  <c r="I19" i="57"/>
  <c r="I20" i="57"/>
  <c r="I21" i="57"/>
  <c r="I22" i="57"/>
  <c r="I23" i="57"/>
  <c r="I24" i="57"/>
  <c r="I25" i="57"/>
  <c r="I26" i="57"/>
  <c r="I27" i="57"/>
  <c r="I18" i="57"/>
  <c r="J13" i="57"/>
  <c r="J14" i="57"/>
  <c r="J15" i="57"/>
  <c r="J12" i="57"/>
  <c r="I13" i="57"/>
  <c r="I14" i="57"/>
  <c r="I15" i="57"/>
  <c r="I12" i="57"/>
  <c r="J9" i="57"/>
  <c r="I9" i="57"/>
  <c r="J19" i="56"/>
  <c r="J20" i="56"/>
  <c r="J21" i="56"/>
  <c r="J22" i="56"/>
  <c r="J23" i="56"/>
  <c r="J24" i="56"/>
  <c r="J25" i="56"/>
  <c r="J26" i="56"/>
  <c r="J27" i="56"/>
  <c r="J28" i="56"/>
  <c r="J29" i="56"/>
  <c r="J30" i="56"/>
  <c r="J31" i="56"/>
  <c r="J32" i="56"/>
  <c r="J33" i="56"/>
  <c r="J34" i="56"/>
  <c r="J35" i="56"/>
  <c r="J36" i="56"/>
  <c r="J18" i="56"/>
  <c r="I19" i="56"/>
  <c r="I20" i="56"/>
  <c r="I21" i="56"/>
  <c r="I22" i="56"/>
  <c r="I23" i="56"/>
  <c r="I24" i="56"/>
  <c r="I25" i="56"/>
  <c r="I26" i="56"/>
  <c r="I27" i="56"/>
  <c r="I28" i="56"/>
  <c r="I29" i="56"/>
  <c r="I30" i="56"/>
  <c r="I31" i="56"/>
  <c r="I32" i="56"/>
  <c r="I33" i="56"/>
  <c r="I34" i="56"/>
  <c r="I35" i="56"/>
  <c r="I36" i="56"/>
  <c r="I18" i="56"/>
  <c r="J13" i="56"/>
  <c r="J14" i="56"/>
  <c r="J15" i="56"/>
  <c r="J12" i="56"/>
  <c r="J9" i="56"/>
  <c r="I13" i="56"/>
  <c r="I14" i="56"/>
  <c r="I15" i="56"/>
  <c r="I12" i="56"/>
  <c r="I9" i="56"/>
  <c r="J19" i="48"/>
  <c r="J20" i="48"/>
  <c r="J21" i="48"/>
  <c r="J22" i="48"/>
  <c r="J23" i="48"/>
  <c r="J24" i="48"/>
  <c r="J25" i="48"/>
  <c r="J26" i="48"/>
  <c r="J27" i="48"/>
  <c r="J28" i="48"/>
  <c r="J29" i="48"/>
  <c r="J30" i="48"/>
  <c r="J31" i="48"/>
  <c r="J32" i="48"/>
  <c r="J33" i="48"/>
  <c r="J34" i="48"/>
  <c r="J35" i="48"/>
  <c r="J36" i="48"/>
  <c r="J18" i="48"/>
  <c r="I20" i="48"/>
  <c r="I21" i="48"/>
  <c r="I22" i="48"/>
  <c r="I23" i="48"/>
  <c r="I24" i="48"/>
  <c r="I25" i="48"/>
  <c r="I26" i="48"/>
  <c r="I27" i="48"/>
  <c r="I28" i="48"/>
  <c r="I29" i="48"/>
  <c r="I30" i="48"/>
  <c r="I31" i="48"/>
  <c r="I32" i="48"/>
  <c r="I33" i="48"/>
  <c r="I34" i="48"/>
  <c r="I35" i="48"/>
  <c r="I36" i="48"/>
  <c r="I19" i="48"/>
  <c r="I18" i="48"/>
  <c r="J15" i="48"/>
  <c r="J14" i="48"/>
  <c r="J13" i="48"/>
  <c r="J12" i="48"/>
  <c r="J9" i="48"/>
  <c r="I9" i="48"/>
  <c r="I15" i="48"/>
  <c r="I14" i="48"/>
  <c r="I13" i="48"/>
  <c r="I12" i="48"/>
  <c r="C9" i="81" l="1"/>
  <c r="D9" i="81"/>
  <c r="B9" i="81"/>
  <c r="E30" i="81"/>
  <c r="D9" i="78" l="1"/>
  <c r="E9" i="78"/>
  <c r="E36" i="78"/>
  <c r="B9" i="78"/>
  <c r="E9" i="67"/>
  <c r="D9" i="67"/>
  <c r="C9" i="67"/>
  <c r="E20" i="67"/>
  <c r="B9" i="67"/>
  <c r="E9" i="65"/>
  <c r="C9" i="65"/>
  <c r="D9" i="65"/>
  <c r="B9" i="65"/>
  <c r="E24" i="65"/>
  <c r="E25" i="65"/>
  <c r="E20" i="63"/>
  <c r="E21" i="63"/>
  <c r="E23" i="61"/>
  <c r="E24" i="61"/>
  <c r="B10" i="6"/>
  <c r="C10" i="6"/>
  <c r="B11" i="6"/>
  <c r="C11" i="6"/>
  <c r="B12" i="6"/>
  <c r="C12" i="6"/>
  <c r="B13" i="6"/>
  <c r="C13" i="6"/>
  <c r="B14" i="6"/>
  <c r="C14" i="6"/>
  <c r="B15" i="6"/>
  <c r="C15" i="6"/>
  <c r="B16" i="6"/>
  <c r="C16" i="6"/>
  <c r="B17" i="6"/>
  <c r="C17" i="6"/>
  <c r="B18" i="6"/>
  <c r="C18" i="6"/>
  <c r="B19" i="6"/>
  <c r="C19" i="6"/>
  <c r="B20" i="6"/>
  <c r="C20" i="6"/>
  <c r="F59" i="31" l="1"/>
  <c r="C15" i="31"/>
  <c r="D15" i="54"/>
  <c r="E15" i="54"/>
  <c r="D14" i="54"/>
  <c r="E14" i="54"/>
  <c r="D13" i="54"/>
  <c r="E13" i="54"/>
  <c r="D12" i="54"/>
  <c r="E12" i="54"/>
  <c r="C15" i="54"/>
  <c r="C14" i="54"/>
  <c r="F37" i="54"/>
  <c r="F38" i="54"/>
  <c r="F39" i="54"/>
  <c r="B9" i="87" l="1"/>
  <c r="C9" i="87"/>
  <c r="D9" i="87"/>
  <c r="E11" i="87"/>
  <c r="E12" i="87"/>
  <c r="E13" i="87"/>
  <c r="E14" i="87"/>
  <c r="B9" i="86"/>
  <c r="C9" i="86"/>
  <c r="D9" i="86"/>
  <c r="E11" i="86"/>
  <c r="E12" i="86"/>
  <c r="E13" i="86"/>
  <c r="E14" i="86"/>
  <c r="E15" i="86"/>
  <c r="E16" i="86"/>
  <c r="B9" i="85"/>
  <c r="C9" i="85"/>
  <c r="D9" i="85"/>
  <c r="E11" i="85"/>
  <c r="E12" i="85"/>
  <c r="E13" i="85"/>
  <c r="E14" i="85"/>
  <c r="E15" i="85"/>
  <c r="E16" i="85"/>
  <c r="E17" i="85"/>
  <c r="E18" i="85"/>
  <c r="E19" i="85"/>
  <c r="E20" i="85"/>
  <c r="E21" i="85"/>
  <c r="B9" i="84"/>
  <c r="C9" i="84"/>
  <c r="D9" i="84"/>
  <c r="E11" i="84"/>
  <c r="E12" i="84"/>
  <c r="E13" i="84"/>
  <c r="E14" i="84"/>
  <c r="E15" i="84"/>
  <c r="E16" i="84"/>
  <c r="E17" i="84"/>
  <c r="E18" i="84"/>
  <c r="E19" i="84"/>
  <c r="E20" i="84"/>
  <c r="E21" i="84"/>
  <c r="B9" i="83"/>
  <c r="C9" i="83"/>
  <c r="D9" i="83"/>
  <c r="E11" i="83"/>
  <c r="E12" i="83"/>
  <c r="E13" i="83"/>
  <c r="E14" i="83"/>
  <c r="E15" i="83"/>
  <c r="E16" i="83"/>
  <c r="E17" i="83"/>
  <c r="B9" i="82"/>
  <c r="C9" i="82"/>
  <c r="D9" i="82"/>
  <c r="E11" i="82"/>
  <c r="E12" i="82"/>
  <c r="E13" i="82"/>
  <c r="E14" i="82"/>
  <c r="E15" i="82"/>
  <c r="E16" i="82"/>
  <c r="E17" i="82"/>
  <c r="E11" i="81"/>
  <c r="E12" i="81"/>
  <c r="E13" i="81"/>
  <c r="E14" i="81"/>
  <c r="E15" i="81"/>
  <c r="E16" i="81"/>
  <c r="E17" i="81"/>
  <c r="E18" i="81"/>
  <c r="E19" i="81"/>
  <c r="E20" i="81"/>
  <c r="E21" i="81"/>
  <c r="E22" i="81"/>
  <c r="E23" i="81"/>
  <c r="E24" i="81"/>
  <c r="E25" i="81"/>
  <c r="E26" i="81"/>
  <c r="E27" i="81"/>
  <c r="E28" i="81"/>
  <c r="E29" i="81"/>
  <c r="E9" i="81" s="1"/>
  <c r="B9" i="80"/>
  <c r="C9" i="80"/>
  <c r="D9" i="80"/>
  <c r="E11" i="80"/>
  <c r="E12" i="80"/>
  <c r="E13" i="80"/>
  <c r="E14" i="80"/>
  <c r="E15" i="80"/>
  <c r="E16" i="80"/>
  <c r="E17" i="80"/>
  <c r="E18" i="80"/>
  <c r="E19" i="80"/>
  <c r="E20" i="80"/>
  <c r="E21" i="80"/>
  <c r="E22" i="80"/>
  <c r="E23" i="80"/>
  <c r="E24" i="80"/>
  <c r="E25" i="80"/>
  <c r="E26" i="80"/>
  <c r="E27" i="80"/>
  <c r="E28" i="80"/>
  <c r="E29" i="80"/>
  <c r="E30" i="80"/>
  <c r="E31" i="80"/>
  <c r="E32" i="80"/>
  <c r="E33" i="80"/>
  <c r="E34" i="80"/>
  <c r="E35" i="80"/>
  <c r="E36" i="80"/>
  <c r="E37" i="80"/>
  <c r="E38" i="80"/>
  <c r="E39" i="80"/>
  <c r="E40" i="80"/>
  <c r="E41" i="80"/>
  <c r="E42" i="80"/>
  <c r="B9" i="79"/>
  <c r="C9" i="79"/>
  <c r="D9" i="79"/>
  <c r="E11" i="79"/>
  <c r="E12" i="79"/>
  <c r="E13" i="79"/>
  <c r="E14" i="79"/>
  <c r="E15" i="79"/>
  <c r="E16" i="79"/>
  <c r="E17" i="79"/>
  <c r="E18" i="79"/>
  <c r="E19" i="79"/>
  <c r="E20" i="79"/>
  <c r="E21" i="79"/>
  <c r="E22" i="79"/>
  <c r="E23" i="79"/>
  <c r="C9" i="78"/>
  <c r="E11" i="78"/>
  <c r="E12" i="78"/>
  <c r="E13" i="78"/>
  <c r="E14" i="78"/>
  <c r="E15" i="78"/>
  <c r="E16" i="78"/>
  <c r="E17" i="78"/>
  <c r="E18" i="78"/>
  <c r="E19" i="78"/>
  <c r="E20" i="78"/>
  <c r="E21" i="78"/>
  <c r="E22" i="78"/>
  <c r="E23" i="78"/>
  <c r="E24" i="78"/>
  <c r="E25" i="78"/>
  <c r="E26" i="78"/>
  <c r="E27" i="78"/>
  <c r="E28" i="78"/>
  <c r="E29" i="78"/>
  <c r="E30" i="78"/>
  <c r="E31" i="78"/>
  <c r="E32" i="78"/>
  <c r="E33" i="78"/>
  <c r="E34" i="78"/>
  <c r="E35" i="78"/>
  <c r="E9" i="86" l="1"/>
  <c r="E9" i="87"/>
  <c r="E9" i="85"/>
  <c r="E9" i="84"/>
  <c r="E9" i="83"/>
  <c r="E9" i="82"/>
  <c r="E9" i="80"/>
  <c r="E9" i="79"/>
  <c r="D9" i="66"/>
  <c r="C9" i="66"/>
  <c r="B9" i="66"/>
  <c r="D9" i="64"/>
  <c r="C9" i="64"/>
  <c r="B9" i="64"/>
  <c r="D9" i="63"/>
  <c r="C9" i="63"/>
  <c r="B9" i="63"/>
  <c r="D9" i="62"/>
  <c r="C9" i="62"/>
  <c r="B9" i="62"/>
  <c r="D9" i="61"/>
  <c r="C9" i="61"/>
  <c r="B9" i="61"/>
  <c r="C9" i="60"/>
  <c r="D9" i="60"/>
  <c r="B9" i="60"/>
  <c r="E9" i="60" s="1"/>
  <c r="D9" i="59"/>
  <c r="C9" i="59"/>
  <c r="B9" i="59"/>
  <c r="D9" i="58"/>
  <c r="C9" i="58"/>
  <c r="B9" i="58"/>
  <c r="E45" i="66"/>
  <c r="E23" i="65"/>
  <c r="E22" i="65"/>
  <c r="E19" i="63"/>
  <c r="E22" i="61"/>
  <c r="E51" i="60"/>
  <c r="E23" i="60"/>
  <c r="E50" i="60"/>
  <c r="E9" i="59" l="1"/>
  <c r="E9" i="58"/>
  <c r="G9" i="57"/>
  <c r="D45" i="47" l="1"/>
  <c r="D44" i="47"/>
  <c r="D43" i="47"/>
  <c r="D42" i="47"/>
  <c r="D41" i="47"/>
  <c r="D40" i="47"/>
  <c r="D39" i="47"/>
  <c r="D38" i="47"/>
  <c r="D35" i="47"/>
  <c r="D15" i="57"/>
  <c r="D13" i="57"/>
  <c r="D14" i="57"/>
  <c r="D12" i="57"/>
  <c r="E12" i="57"/>
  <c r="E13" i="57"/>
  <c r="E14" i="57"/>
  <c r="E15" i="57"/>
  <c r="E15" i="56" l="1"/>
  <c r="E14" i="56"/>
  <c r="E13" i="56"/>
  <c r="D15" i="56"/>
  <c r="D14" i="56"/>
  <c r="D13" i="56"/>
  <c r="D12" i="56"/>
  <c r="D54" i="47"/>
  <c r="D55" i="47"/>
  <c r="D56" i="47"/>
  <c r="D57" i="47"/>
  <c r="D58" i="47"/>
  <c r="D51" i="47"/>
  <c r="E14" i="48"/>
  <c r="E13" i="48"/>
  <c r="E9" i="48" l="1"/>
  <c r="G9" i="48" l="1"/>
  <c r="D15" i="48"/>
  <c r="D13" i="48"/>
  <c r="D14" i="48"/>
  <c r="D12" i="48"/>
  <c r="D9" i="48" l="1"/>
  <c r="D50" i="47"/>
  <c r="E50" i="47" s="1"/>
  <c r="D33" i="32"/>
  <c r="C33" i="32"/>
  <c r="B33" i="32"/>
  <c r="E44" i="32"/>
  <c r="D15" i="31"/>
  <c r="E15" i="31"/>
  <c r="D14" i="31"/>
  <c r="E14" i="31"/>
  <c r="D13" i="31"/>
  <c r="E13" i="31"/>
  <c r="D12" i="31"/>
  <c r="E12" i="31"/>
  <c r="C14" i="31"/>
  <c r="C13" i="31"/>
  <c r="F56" i="31"/>
  <c r="F57" i="31"/>
  <c r="F58" i="31"/>
  <c r="F78" i="3"/>
  <c r="F18" i="3"/>
  <c r="D15" i="3"/>
  <c r="E15" i="3"/>
  <c r="C15" i="3"/>
  <c r="D14" i="3"/>
  <c r="E14" i="3"/>
  <c r="C14" i="3"/>
  <c r="E13" i="3"/>
  <c r="D13" i="3"/>
  <c r="C13" i="3"/>
  <c r="D12" i="3"/>
  <c r="E12" i="3"/>
  <c r="C12" i="3"/>
  <c r="C15" i="55"/>
  <c r="D15" i="55"/>
  <c r="E15" i="55"/>
  <c r="F43" i="55"/>
  <c r="E14" i="55"/>
  <c r="D14" i="55"/>
  <c r="C14" i="55"/>
  <c r="E13" i="55"/>
  <c r="D13" i="55"/>
  <c r="C13" i="55"/>
  <c r="E12" i="55"/>
  <c r="D12" i="55"/>
  <c r="C12" i="55"/>
  <c r="F12" i="3" l="1"/>
  <c r="C9" i="3"/>
  <c r="C13" i="54" l="1"/>
  <c r="C12" i="54"/>
  <c r="F19" i="54"/>
  <c r="F20" i="54"/>
  <c r="F21" i="54"/>
  <c r="F22" i="54"/>
  <c r="F23" i="54"/>
  <c r="F24" i="54"/>
  <c r="F25" i="54"/>
  <c r="F26" i="54"/>
  <c r="F27" i="54"/>
  <c r="F28" i="54"/>
  <c r="F29" i="54"/>
  <c r="F30" i="54"/>
  <c r="F31" i="54"/>
  <c r="F32" i="54"/>
  <c r="F33" i="54"/>
  <c r="F34" i="54"/>
  <c r="F35" i="54"/>
  <c r="F36" i="54"/>
  <c r="F19" i="55"/>
  <c r="F20" i="55"/>
  <c r="F21" i="55"/>
  <c r="F22" i="55"/>
  <c r="F23" i="55"/>
  <c r="F24" i="55"/>
  <c r="F25" i="55"/>
  <c r="F26" i="55"/>
  <c r="F27" i="55"/>
  <c r="F28" i="55"/>
  <c r="F29" i="55"/>
  <c r="F30" i="55"/>
  <c r="F31" i="55"/>
  <c r="F32" i="55"/>
  <c r="F33" i="55"/>
  <c r="F34" i="55"/>
  <c r="F35" i="55"/>
  <c r="F36" i="55"/>
  <c r="F37" i="55"/>
  <c r="F38" i="55"/>
  <c r="F39" i="55"/>
  <c r="F40" i="55"/>
  <c r="F41" i="55"/>
  <c r="F42"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13" i="3"/>
  <c r="F9" i="3" s="1"/>
  <c r="F14" i="3"/>
  <c r="F15"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E11" i="67" l="1"/>
  <c r="E12" i="67"/>
  <c r="E13" i="67"/>
  <c r="E14" i="67"/>
  <c r="E15" i="67"/>
  <c r="E16" i="67"/>
  <c r="E17" i="67"/>
  <c r="E18" i="67"/>
  <c r="E19" i="67"/>
  <c r="E11" i="66"/>
  <c r="E12" i="66"/>
  <c r="E13" i="66"/>
  <c r="E14" i="66"/>
  <c r="E15" i="66"/>
  <c r="E16" i="66"/>
  <c r="E17" i="66"/>
  <c r="E18" i="66"/>
  <c r="E19" i="66"/>
  <c r="E20" i="66"/>
  <c r="E21" i="66"/>
  <c r="E22" i="66"/>
  <c r="E23" i="66"/>
  <c r="E24" i="66"/>
  <c r="E25" i="66"/>
  <c r="E26" i="66"/>
  <c r="E27" i="66"/>
  <c r="E28" i="66"/>
  <c r="E29" i="66"/>
  <c r="E30" i="66"/>
  <c r="E31" i="66"/>
  <c r="E32" i="66"/>
  <c r="E33" i="66"/>
  <c r="E34" i="66"/>
  <c r="E35" i="66"/>
  <c r="E36" i="66"/>
  <c r="E37" i="66"/>
  <c r="E38" i="66"/>
  <c r="E39" i="66"/>
  <c r="E40" i="66"/>
  <c r="E41" i="66"/>
  <c r="E42" i="66"/>
  <c r="E43" i="66"/>
  <c r="E44" i="66"/>
  <c r="E11" i="65"/>
  <c r="E12" i="65"/>
  <c r="E13" i="65"/>
  <c r="E14" i="65"/>
  <c r="E15" i="65"/>
  <c r="E16" i="65"/>
  <c r="E17" i="65"/>
  <c r="E18" i="65"/>
  <c r="E19" i="65"/>
  <c r="E20" i="65"/>
  <c r="E21" i="65"/>
  <c r="E11" i="64"/>
  <c r="E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11" i="63"/>
  <c r="E12" i="63"/>
  <c r="E13" i="63"/>
  <c r="E14" i="63"/>
  <c r="E15" i="63"/>
  <c r="E16" i="63"/>
  <c r="E17" i="63"/>
  <c r="E18" i="63"/>
  <c r="E11" i="62"/>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E12" i="61"/>
  <c r="E13" i="61"/>
  <c r="E14" i="61"/>
  <c r="E15" i="61"/>
  <c r="E16" i="61"/>
  <c r="E17" i="61"/>
  <c r="E18" i="61"/>
  <c r="E19" i="61"/>
  <c r="E20" i="61"/>
  <c r="E21" i="61"/>
  <c r="E12" i="60"/>
  <c r="E13" i="60"/>
  <c r="E14" i="60"/>
  <c r="E17" i="60"/>
  <c r="E18" i="60"/>
  <c r="E19" i="60"/>
  <c r="E20" i="60"/>
  <c r="E21" i="60"/>
  <c r="E22" i="60"/>
  <c r="E24"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10" i="59"/>
  <c r="E11" i="59"/>
  <c r="E12" i="59"/>
  <c r="E13" i="59"/>
  <c r="E14" i="59"/>
  <c r="E15" i="59"/>
  <c r="E16" i="59"/>
  <c r="E17" i="59"/>
  <c r="E18" i="59"/>
  <c r="E19" i="59"/>
  <c r="E20" i="59"/>
  <c r="E21" i="59"/>
  <c r="E22" i="59"/>
  <c r="E23" i="59"/>
  <c r="E24" i="59"/>
  <c r="E25" i="59"/>
  <c r="E11" i="58"/>
  <c r="E12" i="58"/>
  <c r="E13" i="58"/>
  <c r="E14" i="58"/>
  <c r="E15" i="58"/>
  <c r="E16" i="58"/>
  <c r="E17" i="58"/>
  <c r="E18" i="58"/>
  <c r="E19" i="58"/>
  <c r="E20" i="58"/>
  <c r="E21" i="58"/>
  <c r="E22" i="58"/>
  <c r="E23" i="58"/>
  <c r="E24" i="58"/>
  <c r="E25" i="58"/>
  <c r="E26" i="58"/>
  <c r="E9" i="66" l="1"/>
  <c r="E9" i="64"/>
  <c r="E9" i="63"/>
  <c r="E9" i="62"/>
  <c r="E9" i="61"/>
  <c r="D37" i="47"/>
  <c r="D36" i="47"/>
  <c r="D52" i="47" l="1"/>
  <c r="D53" i="47"/>
  <c r="D59" i="47"/>
  <c r="D60" i="47"/>
  <c r="D61" i="47"/>
  <c r="E42" i="32" l="1"/>
  <c r="E43" i="32"/>
  <c r="F51" i="31"/>
  <c r="F52" i="31"/>
  <c r="F53" i="31"/>
  <c r="F54" i="31"/>
  <c r="F55" i="31"/>
  <c r="E12" i="56"/>
  <c r="F15" i="55" l="1"/>
  <c r="F12" i="55"/>
  <c r="E15" i="48"/>
  <c r="E22" i="32" l="1"/>
  <c r="C21" i="32"/>
  <c r="B21" i="32"/>
  <c r="D27" i="32"/>
  <c r="E27" i="32" s="1"/>
  <c r="D24" i="32"/>
  <c r="E24" i="32" s="1"/>
  <c r="D21" i="32" l="1"/>
  <c r="D10" i="6"/>
  <c r="D11" i="6"/>
  <c r="D12" i="6"/>
  <c r="D13" i="6"/>
  <c r="D14" i="6"/>
  <c r="D15" i="6"/>
  <c r="D16" i="6"/>
  <c r="D17" i="6"/>
  <c r="D18" i="6"/>
  <c r="D19" i="6"/>
  <c r="D20" i="6"/>
  <c r="F36" i="31"/>
  <c r="F37" i="31"/>
  <c r="F38" i="31"/>
  <c r="F39" i="31"/>
  <c r="F40" i="31"/>
  <c r="F41" i="31"/>
  <c r="F42" i="31"/>
  <c r="F43" i="31"/>
  <c r="F44" i="31"/>
  <c r="F45" i="31"/>
  <c r="F46" i="31"/>
  <c r="F47" i="31"/>
  <c r="F48" i="31"/>
  <c r="F49" i="31"/>
  <c r="F50" i="31"/>
  <c r="E12" i="48" l="1"/>
  <c r="E46" i="6"/>
  <c r="E45" i="6"/>
  <c r="E44" i="6"/>
  <c r="E43" i="6"/>
  <c r="E42" i="6"/>
  <c r="E41" i="6"/>
  <c r="E40" i="6"/>
  <c r="E39" i="6"/>
  <c r="E38" i="6"/>
  <c r="E37" i="6"/>
  <c r="E36" i="6"/>
  <c r="D35" i="6"/>
  <c r="C35" i="6"/>
  <c r="B35" i="6"/>
  <c r="E33" i="6"/>
  <c r="E32" i="6"/>
  <c r="E31" i="6"/>
  <c r="E30" i="6"/>
  <c r="E29" i="6"/>
  <c r="E28" i="6"/>
  <c r="E27" i="6"/>
  <c r="E26" i="6"/>
  <c r="E25" i="6"/>
  <c r="E24" i="6"/>
  <c r="E23" i="6"/>
  <c r="D22" i="6"/>
  <c r="C22" i="6"/>
  <c r="B22" i="6"/>
  <c r="E14" i="6" l="1"/>
  <c r="D9" i="6"/>
  <c r="E15" i="6"/>
  <c r="E16" i="6"/>
  <c r="E17" i="6"/>
  <c r="E18" i="6"/>
  <c r="E11" i="6"/>
  <c r="E12" i="6"/>
  <c r="E13" i="6"/>
  <c r="B9" i="6"/>
  <c r="E19" i="6"/>
  <c r="E22" i="6"/>
  <c r="D24" i="47" s="1"/>
  <c r="C9" i="6"/>
  <c r="E20" i="6"/>
  <c r="E35" i="6"/>
  <c r="E10" i="6"/>
  <c r="E41" i="32"/>
  <c r="E40" i="32"/>
  <c r="E39" i="32"/>
  <c r="E15" i="32" s="1"/>
  <c r="E38" i="32"/>
  <c r="E37" i="32"/>
  <c r="E36" i="32"/>
  <c r="E12" i="32" s="1"/>
  <c r="E35" i="32"/>
  <c r="E34" i="32"/>
  <c r="E33" i="32" s="1"/>
  <c r="E31" i="32"/>
  <c r="E19" i="32" s="1"/>
  <c r="E30" i="32"/>
  <c r="E18" i="32" s="1"/>
  <c r="E29" i="32"/>
  <c r="E28" i="32"/>
  <c r="E26" i="32"/>
  <c r="E14" i="32" s="1"/>
  <c r="E25" i="32"/>
  <c r="E23" i="32"/>
  <c r="C12" i="31"/>
  <c r="E13" i="32" l="1"/>
  <c r="E17" i="32"/>
  <c r="E9" i="6"/>
  <c r="D25" i="47"/>
  <c r="E10" i="32"/>
  <c r="E16" i="32"/>
  <c r="E11" i="32"/>
  <c r="E21" i="32"/>
  <c r="D72" i="47"/>
  <c r="E72" i="47" s="1"/>
  <c r="B9" i="32"/>
  <c r="C9" i="32"/>
  <c r="D9" i="32"/>
  <c r="F59" i="47"/>
  <c r="F60" i="47"/>
  <c r="F12" i="54"/>
  <c r="F61" i="47"/>
  <c r="F19" i="31"/>
  <c r="F20" i="31"/>
  <c r="F21" i="31"/>
  <c r="F22" i="31"/>
  <c r="F23" i="31"/>
  <c r="F24" i="31"/>
  <c r="F25" i="31"/>
  <c r="F26" i="31"/>
  <c r="F27" i="31"/>
  <c r="F28" i="31"/>
  <c r="F29" i="31"/>
  <c r="F30" i="31"/>
  <c r="F31" i="31"/>
  <c r="F32" i="31"/>
  <c r="F33" i="31"/>
  <c r="F34" i="31"/>
  <c r="F35" i="31"/>
  <c r="F18" i="55"/>
  <c r="E9" i="55"/>
  <c r="F15" i="48"/>
  <c r="F14" i="48"/>
  <c r="F13" i="48"/>
  <c r="F12" i="48"/>
  <c r="E9" i="31"/>
  <c r="D68" i="47" s="1"/>
  <c r="F14" i="31"/>
  <c r="F13" i="31"/>
  <c r="F12" i="31"/>
  <c r="C9" i="31"/>
  <c r="D66" i="47" s="1"/>
  <c r="E66" i="47" s="1"/>
  <c r="D9" i="31"/>
  <c r="D67" i="47" s="1"/>
  <c r="D9" i="54"/>
  <c r="F15" i="54"/>
  <c r="F14" i="54"/>
  <c r="F13" i="54"/>
  <c r="F14" i="55"/>
  <c r="E9" i="57"/>
  <c r="G9" i="56"/>
  <c r="F18" i="54"/>
  <c r="F13" i="55"/>
  <c r="F36" i="47"/>
  <c r="F56" i="47"/>
  <c r="E57" i="47"/>
  <c r="F41" i="47"/>
  <c r="E39" i="47"/>
  <c r="E35" i="47"/>
  <c r="F40" i="47"/>
  <c r="F42" i="47"/>
  <c r="E37" i="47"/>
  <c r="E38" i="47"/>
  <c r="E29" i="47"/>
  <c r="F18" i="31"/>
  <c r="F15" i="31"/>
  <c r="E9" i="54"/>
  <c r="F29" i="47"/>
  <c r="F28" i="47"/>
  <c r="E28" i="47"/>
  <c r="F30" i="47"/>
  <c r="E30" i="47"/>
  <c r="E31" i="47"/>
  <c r="F31" i="47"/>
  <c r="E43" i="47"/>
  <c r="F43" i="47"/>
  <c r="F44" i="47"/>
  <c r="E44" i="47"/>
  <c r="E45" i="47"/>
  <c r="F45" i="47"/>
  <c r="F68" i="47" l="1"/>
  <c r="E68" i="47"/>
  <c r="E9" i="32"/>
  <c r="D71" i="47"/>
  <c r="E71" i="47" s="1"/>
  <c r="F9" i="54"/>
  <c r="F9" i="55"/>
  <c r="D14" i="47" s="1"/>
  <c r="E14" i="47" s="1"/>
  <c r="D9" i="57"/>
  <c r="E9" i="56"/>
  <c r="D9" i="56"/>
  <c r="E56" i="47"/>
  <c r="F55" i="47"/>
  <c r="E55" i="47"/>
  <c r="F54" i="47"/>
  <c r="E54" i="47"/>
  <c r="F53" i="47"/>
  <c r="E53" i="47"/>
  <c r="E52" i="47"/>
  <c r="F52" i="47"/>
  <c r="F51" i="47"/>
  <c r="E51" i="47"/>
  <c r="F37" i="47"/>
  <c r="F57" i="47"/>
  <c r="E36" i="47"/>
  <c r="F58" i="47"/>
  <c r="E58" i="47"/>
  <c r="F35" i="47"/>
  <c r="E61" i="47"/>
  <c r="E60" i="47"/>
  <c r="E42" i="47"/>
  <c r="E41" i="47"/>
  <c r="F39" i="47"/>
  <c r="E59" i="47"/>
  <c r="E40" i="47"/>
  <c r="F38" i="47"/>
  <c r="F72" i="47"/>
  <c r="F25" i="47"/>
  <c r="F67" i="47"/>
  <c r="E67" i="47"/>
  <c r="F66" i="47"/>
  <c r="F9" i="31"/>
  <c r="D12" i="47" s="1"/>
  <c r="C9" i="54"/>
  <c r="C9" i="55"/>
  <c r="D9" i="55"/>
  <c r="E9" i="3"/>
  <c r="D21" i="47" s="1"/>
  <c r="E21" i="47" s="1"/>
  <c r="D9" i="3"/>
  <c r="D20" i="47" s="1"/>
  <c r="E20" i="47" s="1"/>
  <c r="D19" i="47"/>
  <c r="E19" i="47" s="1"/>
  <c r="F71" i="47" l="1"/>
  <c r="E25" i="47"/>
  <c r="F19" i="47"/>
  <c r="F50" i="47"/>
  <c r="F24" i="47"/>
  <c r="E24" i="47"/>
  <c r="F12" i="47"/>
  <c r="E12" i="47"/>
  <c r="F14" i="47"/>
  <c r="F20" i="47"/>
  <c r="D11" i="47"/>
  <c r="D32" i="47" l="1"/>
  <c r="F32" i="47" s="1"/>
  <c r="D15" i="47"/>
  <c r="E15" i="47" s="1"/>
  <c r="D46" i="47"/>
  <c r="F46" i="47" s="1"/>
  <c r="F11" i="47"/>
  <c r="E11" i="47"/>
  <c r="D10" i="47"/>
  <c r="F10" i="47" s="1"/>
  <c r="E32" i="47" l="1"/>
  <c r="E46" i="47"/>
  <c r="E10" i="47"/>
  <c r="F15" i="47"/>
</calcChain>
</file>

<file path=xl/sharedStrings.xml><?xml version="1.0" encoding="utf-8"?>
<sst xmlns="http://schemas.openxmlformats.org/spreadsheetml/2006/main" count="2947" uniqueCount="1958">
  <si>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</si>
  <si>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</si>
  <si>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</si>
  <si>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</si>
  <si>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</si>
  <si>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</si>
  <si>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</si>
  <si>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</si>
  <si>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</si>
  <si>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</si>
  <si>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</si>
  <si>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</si>
  <si>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</si>
  <si>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</si>
  <si>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</si>
  <si>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</si>
  <si>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</si>
  <si>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</si>
  <si>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</si>
  <si>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</si>
  <si>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</si>
  <si>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</si>
  <si>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</si>
  <si>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</si>
  <si>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</si>
  <si>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</si>
  <si>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</si>
  <si>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</si>
  <si>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</si>
  <si>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</si>
  <si>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</si>
  <si>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</si>
  <si>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</si>
  <si>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</si>
  <si>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</si>
  <si>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</si>
  <si>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</si>
  <si>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</si>
  <si>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</si>
  <si>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</si>
  <si>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</si>
  <si>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</si>
  <si>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</si>
  <si>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</si>
  <si>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</si>
  <si>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</si>
  <si>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</si>
  <si>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</si>
  <si>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</si>
  <si>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</si>
  <si>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</si>
  <si>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</si>
  <si>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</si>
  <si>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</si>
  <si>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</si>
  <si>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</si>
  <si>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</si>
  <si>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</si>
  <si>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</si>
  <si>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</si>
  <si>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</si>
  <si>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</si>
  <si>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</si>
  <si>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</si>
  <si>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</si>
  <si>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</si>
  <si>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</si>
  <si>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</si>
  <si>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</si>
  <si>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</si>
  <si>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</si>
  <si>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</si>
  <si>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</si>
  <si>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</si>
  <si>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</si>
  <si>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</si>
  <si>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</si>
  <si>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</si>
  <si>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</si>
  <si>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</si>
  <si>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</si>
  <si>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</si>
  <si>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</si>
  <si>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</si>
  <si>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</si>
  <si>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</si>
  <si>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</si>
  <si>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</si>
  <si>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</si>
  <si>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</si>
  <si>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</si>
  <si>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</si>
  <si>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</si>
  <si>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</si>
  <si>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</si>
  <si>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</si>
  <si>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</si>
  <si>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</si>
  <si>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</si>
  <si>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</si>
  <si>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</si>
  <si>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</si>
  <si>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</si>
  <si>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</si>
  <si>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</si>
  <si>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</si>
  <si>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</si>
  <si>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</si>
  <si>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</si>
  <si>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</si>
  <si>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</si>
  <si>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</si>
  <si>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</si>
  <si>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</si>
  <si>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</si>
  <si>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</si>
  <si>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</si>
  <si>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</si>
  <si>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</si>
  <si>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</si>
  <si>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</si>
  <si>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</si>
  <si>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</si>
  <si>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</si>
  <si>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</si>
  <si>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</si>
  <si>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</si>
  <si>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</si>
  <si>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</si>
  <si>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</si>
  <si>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</si>
  <si>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</si>
  <si>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</si>
  <si>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</si>
  <si>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</si>
  <si>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</si>
  <si>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</si>
  <si>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</si>
  <si>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</si>
  <si>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</si>
  <si>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</si>
  <si>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</si>
  <si>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</si>
  <si>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</si>
  <si>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</si>
  <si>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</si>
  <si>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</si>
  <si>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</si>
  <si>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</si>
  <si>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</si>
  <si>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</si>
  <si>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</si>
  <si>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</si>
  <si>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</si>
  <si>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</si>
  <si>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</si>
  <si>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</si>
  <si>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</si>
  <si>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</si>
  <si>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</si>
  <si>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</si>
  <si>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</si>
  <si>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</si>
  <si>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</si>
  <si>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</si>
  <si>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</si>
  <si>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</si>
  <si>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</si>
  <si>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</si>
  <si>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</si>
  <si>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</si>
  <si>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</si>
  <si>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</si>
  <si>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</si>
  <si>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</si>
  <si>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</si>
  <si>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</si>
  <si>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</si>
  <si>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</si>
  <si>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</si>
  <si>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</si>
  <si>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</si>
  <si>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</si>
  <si>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</si>
  <si>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</si>
  <si>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</si>
  <si>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</si>
  <si>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</si>
  <si>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</si>
  <si>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</si>
  <si>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</si>
  <si>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</si>
  <si>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</si>
  <si>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</si>
  <si>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</si>
  <si>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</si>
  <si>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</si>
  <si>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</si>
  <si>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</si>
  <si>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</si>
  <si>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</si>
  <si>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</si>
  <si>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</si>
  <si>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</si>
  <si>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</si>
  <si>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</si>
  <si>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</si>
  <si>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</si>
  <si>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</si>
  <si>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</si>
  <si>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</si>
  <si>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</si>
  <si>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</si>
  <si>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</si>
  <si>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</si>
  <si>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</si>
  <si>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</si>
  <si>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</si>
  <si>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</si>
  <si>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</si>
  <si>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</si>
  <si>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</si>
  <si>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</si>
  <si>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</si>
  <si>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</si>
  <si>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</si>
  <si>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</si>
  <si>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</si>
  <si>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</si>
  <si>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</si>
  <si>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</si>
  <si>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</si>
  <si>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</si>
  <si>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</si>
  <si>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</si>
  <si>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</si>
  <si>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</si>
  <si>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</si>
  <si>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</si>
  <si>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</si>
  <si>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</si>
  <si>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</si>
  <si>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</si>
  <si>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</si>
  <si>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</si>
  <si>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</si>
  <si>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</si>
  <si>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</si>
  <si>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</si>
  <si>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</si>
  <si>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</si>
  <si>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</si>
  <si>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</si>
  <si>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</si>
  <si>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</si>
  <si>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</si>
  <si>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</si>
  <si>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</si>
  <si>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</si>
  <si>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</si>
  <si>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</si>
  <si>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</si>
  <si>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</si>
  <si>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</si>
  <si>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</si>
  <si>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</si>
  <si>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</si>
  <si>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</si>
  <si>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</si>
  <si>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</si>
  <si>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</si>
  <si>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</si>
  <si>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</si>
  <si>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</si>
  <si>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</si>
  <si>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</si>
  <si>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</si>
  <si>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</si>
  <si>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</si>
  <si>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</si>
  <si>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</si>
  <si>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</si>
  <si>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</si>
  <si>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</si>
  <si>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</si>
  <si>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</si>
  <si>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</si>
  <si>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</si>
  <si>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</si>
  <si>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</si>
  <si>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</si>
  <si>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</si>
  <si>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</si>
  <si>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</si>
  <si>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</si>
  <si>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</si>
  <si>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</si>
  <si>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</si>
  <si>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</si>
  <si>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</si>
  <si>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</si>
  <si>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</si>
  <si>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</si>
  <si>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</si>
  <si>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</si>
  <si>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</si>
  <si>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</si>
  <si>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</si>
  <si>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</si>
  <si>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</si>
  <si>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</si>
  <si>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</si>
  <si>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</si>
  <si>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</si>
  <si>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</si>
  <si>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</si>
  <si>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</si>
  <si>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</si>
  <si>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</si>
  <si>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</si>
  <si>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</si>
  <si>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</si>
  <si>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</si>
  <si>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</si>
  <si>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</si>
  <si>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</si>
  <si>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</si>
  <si>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</si>
  <si>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</si>
  <si>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</si>
  <si>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</si>
  <si>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</si>
  <si>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</si>
  <si>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</si>
  <si>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</si>
  <si>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</si>
  <si>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</si>
  <si>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</si>
  <si>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</si>
  <si>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</si>
  <si>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</si>
  <si>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</si>
  <si>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</si>
  <si>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</si>
  <si>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</si>
  <si>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</si>
  <si>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</si>
  <si>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</si>
  <si>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</si>
  <si>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</si>
  <si>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</si>
  <si>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</si>
  <si>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</si>
  <si>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</si>
  <si>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</si>
  <si>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</si>
  <si>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</si>
  <si>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</si>
  <si>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</si>
  <si>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</si>
  <si>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</si>
  <si>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</si>
  <si>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</si>
  <si>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</si>
  <si>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</si>
  <si>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</si>
  <si>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</si>
  <si>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</si>
  <si>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</si>
  <si>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</si>
  <si>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</si>
  <si>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</si>
  <si>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</si>
  <si>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</si>
  <si>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</si>
  <si>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</si>
  <si>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</si>
  <si>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</si>
  <si>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</si>
  <si>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</si>
  <si>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</si>
  <si>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</si>
  <si>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</si>
  <si>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</si>
  <si>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</si>
  <si>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</si>
  <si>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</si>
  <si>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</si>
  <si>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</si>
  <si>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</si>
  <si>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</si>
  <si>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</si>
  <si>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</si>
  <si>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</si>
  <si>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</si>
  <si>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</si>
  <si>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</si>
  <si>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</si>
  <si>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</si>
  <si>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</si>
  <si>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</si>
  <si>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</si>
  <si>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</si>
  <si>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</si>
  <si>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</si>
  <si>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</si>
  <si>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</si>
  <si>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</si>
  <si>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</si>
  <si>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</si>
  <si>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</si>
  <si>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</si>
  <si>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</si>
  <si>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</si>
  <si>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</si>
  <si>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</si>
  <si>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</si>
  <si>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</si>
  <si>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</si>
  <si>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</si>
  <si>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</si>
  <si>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</si>
  <si>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</si>
  <si>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</si>
  <si>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</si>
  <si>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</si>
  <si>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</si>
  <si>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</si>
  <si>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</si>
  <si>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</si>
  <si>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</si>
  <si>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</si>
  <si>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</si>
  <si>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</si>
  <si>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</si>
  <si>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</si>
  <si>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</si>
  <si>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</si>
  <si>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</si>
  <si>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</si>
  <si>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</si>
  <si>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</si>
  <si>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</si>
  <si>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</si>
  <si>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</si>
  <si>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</si>
  <si>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</si>
  <si>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</si>
  <si>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</si>
  <si>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</si>
  <si>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</si>
  <si>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</si>
  <si>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</si>
  <si>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</si>
  <si>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</si>
  <si>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</si>
  <si>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</si>
  <si>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</si>
  <si>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</si>
  <si>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</si>
  <si>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</si>
  <si>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</si>
  <si>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</si>
  <si>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</si>
  <si>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</si>
  <si>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</si>
  <si>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</si>
  <si>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</si>
  <si>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</si>
  <si>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</si>
  <si>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</si>
  <si>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</si>
  <si>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</si>
  <si>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</si>
  <si>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</si>
  <si>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</si>
  <si>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</si>
  <si>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</si>
  <si>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</si>
  <si>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</si>
  <si>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</si>
  <si>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</si>
  <si>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</si>
  <si>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</si>
  <si>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</si>
  <si>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</si>
  <si>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</si>
  <si>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</si>
  <si>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</si>
  <si>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</si>
  <si>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</si>
  <si>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</si>
  <si>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</si>
  <si>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</si>
  <si>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</si>
  <si>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</si>
  <si>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</si>
  <si>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</si>
  <si>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</si>
  <si>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</si>
  <si>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</si>
  <si>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</si>
  <si>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</si>
  <si>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</si>
  <si>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</si>
  <si>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</si>
  <si>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</si>
  <si>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</si>
  <si>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</si>
  <si>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</si>
  <si>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</si>
  <si>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</si>
  <si>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</si>
  <si>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</si>
  <si>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</si>
  <si>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</si>
  <si>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</si>
  <si>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</si>
  <si>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</si>
  <si>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</si>
  <si>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</si>
  <si>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</si>
  <si>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</si>
  <si>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</si>
  <si>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</si>
  <si>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</si>
  <si>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</si>
  <si>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</si>
  <si>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</si>
  <si>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</si>
  <si>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</si>
  <si>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</si>
  <si>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</si>
  <si>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</si>
  <si>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</si>
  <si>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</si>
  <si>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</si>
  <si>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</si>
  <si>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</si>
  <si>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</si>
  <si>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</si>
  <si>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</si>
  <si>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</si>
  <si>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</si>
  <si>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</si>
  <si>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</si>
  <si>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</si>
  <si>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</si>
  <si>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</si>
  <si>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</si>
  <si>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</si>
  <si>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</si>
  <si>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</si>
  <si>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</si>
  <si>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</si>
  <si>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</si>
  <si>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</si>
  <si>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</si>
  <si>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</si>
  <si>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</si>
  <si>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</si>
  <si>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</si>
  <si>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</si>
  <si>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</si>
  <si>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</si>
  <si>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</si>
  <si>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</si>
  <si>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</si>
  <si>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</si>
  <si>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</si>
  <si>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</si>
  <si>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</si>
  <si>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</si>
  <si>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</si>
  <si>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</si>
  <si>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</si>
  <si>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</si>
  <si>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</si>
  <si>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</si>
  <si>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</si>
  <si>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</si>
  <si>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</si>
  <si>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</si>
  <si>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</si>
  <si>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</si>
  <si>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</si>
  <si>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</si>
  <si>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</si>
  <si>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</si>
  <si>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</si>
  <si>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</si>
  <si>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</si>
  <si>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</si>
  <si>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</si>
  <si>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</si>
  <si>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</si>
  <si>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</si>
  <si>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</si>
  <si>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</si>
  <si>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</si>
  <si>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</si>
  <si>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</si>
  <si>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</si>
  <si>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</si>
  <si>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</si>
  <si>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</si>
  <si>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</si>
  <si>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</si>
  <si>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</si>
  <si>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</si>
  <si>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</si>
  <si>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</si>
  <si>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</si>
  <si>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</si>
  <si>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</si>
  <si>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</si>
  <si>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</si>
  <si>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</si>
  <si>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</si>
  <si>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</si>
  <si>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</si>
  <si>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</si>
  <si>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</si>
  <si>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</si>
  <si>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</si>
  <si>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</si>
  <si>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</si>
  <si>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</si>
  <si>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</si>
  <si>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</si>
  <si>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</si>
  <si>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</si>
  <si>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</si>
  <si>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</si>
  <si>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</si>
  <si>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</si>
  <si>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</si>
  <si>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</si>
  <si>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</si>
  <si>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</si>
  <si>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</si>
  <si>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</si>
  <si>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</si>
  <si>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</si>
  <si>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</si>
  <si>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</si>
  <si>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</si>
  <si>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</si>
  <si>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</si>
  <si>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</si>
  <si>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</si>
  <si>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</si>
  <si>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</si>
  <si>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</si>
  <si>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</si>
  <si>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</si>
  <si>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</si>
  <si>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</si>
  <si>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</si>
  <si>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</si>
  <si>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</si>
  <si>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</si>
  <si>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</si>
  <si>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</si>
  <si>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</si>
  <si>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</si>
  <si>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</si>
  <si>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</si>
  <si>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</si>
  <si>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</si>
  <si>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</si>
  <si>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</si>
  <si>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</si>
  <si>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</si>
  <si>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</si>
  <si>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</si>
  <si>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</si>
  <si>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</si>
  <si>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</si>
  <si>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</si>
  <si>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</si>
  <si>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</si>
  <si>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</si>
  <si>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</si>
  <si>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</si>
  <si>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</si>
  <si>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</si>
  <si>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</si>
  <si>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</si>
  <si>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</si>
  <si>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</si>
  <si>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</si>
  <si>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</si>
  <si>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</si>
  <si>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</si>
  <si>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</si>
  <si>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</si>
  <si>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</si>
  <si>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</si>
  <si>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</si>
  <si>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</si>
  <si>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</si>
  <si>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</si>
  <si>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</si>
  <si>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</si>
  <si>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</si>
  <si>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</si>
  <si>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</si>
  <si>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</si>
  <si>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</si>
  <si>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</si>
  <si>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</si>
  <si>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</si>
  <si>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</si>
  <si>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</si>
  <si>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</si>
  <si>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</si>
  <si>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</si>
  <si>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</si>
  <si>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</si>
  <si>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</si>
  <si>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</si>
  <si>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</si>
  <si>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</si>
  <si>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</si>
  <si>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</si>
  <si>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</si>
  <si>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</si>
  <si>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</si>
  <si>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</si>
  <si>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</si>
  <si>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</si>
  <si>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</si>
  <si>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</si>
  <si>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</si>
  <si>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</si>
  <si>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</si>
  <si>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</si>
  <si>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</si>
  <si>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</si>
  <si>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</si>
  <si>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</si>
  <si>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</si>
  <si>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</si>
  <si>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</si>
  <si>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</si>
  <si>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</si>
  <si>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</si>
  <si>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</si>
  <si>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</si>
  <si>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</si>
  <si>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</si>
  <si>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</si>
  <si>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</si>
  <si>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</si>
  <si>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</si>
  <si>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</si>
  <si>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</si>
  <si>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</si>
  <si>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</si>
  <si>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</si>
  <si>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</si>
  <si>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</si>
  <si>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</si>
  <si>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</si>
  <si>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</si>
  <si>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</si>
  <si>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</si>
  <si>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</si>
  <si>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</si>
  <si>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</si>
  <si>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</si>
  <si>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</si>
  <si>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</si>
  <si>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</si>
  <si>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</si>
  <si>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</si>
  <si>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</si>
  <si>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</si>
  <si>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</si>
  <si>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</si>
  <si>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</si>
  <si>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</si>
  <si>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</si>
  <si>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</si>
  <si>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</si>
  <si>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</si>
  <si>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</si>
  <si>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</si>
  <si>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</si>
  <si>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</si>
  <si>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</si>
  <si>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</si>
  <si>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</si>
  <si>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</si>
  <si>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</si>
  <si>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</si>
  <si>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</si>
  <si>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</si>
  <si>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</si>
  <si>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</si>
  <si>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</si>
  <si>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</si>
  <si>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</si>
  <si>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</si>
  <si>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</si>
  <si>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</si>
  <si>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</si>
  <si>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</si>
  <si>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</si>
  <si>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</si>
  <si>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</si>
  <si>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</si>
  <si>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</si>
  <si>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</si>
  <si>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</si>
  <si>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</si>
  <si>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</si>
  <si>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</si>
  <si>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</si>
  <si>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</si>
  <si>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</si>
  <si>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</si>
  <si>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</si>
  <si>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</si>
  <si>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</si>
  <si>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</si>
  <si>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</si>
  <si>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</si>
  <si>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</si>
  <si>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</si>
  <si>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</si>
  <si>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</si>
  <si>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</si>
  <si>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</si>
  <si>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</si>
  <si>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</si>
  <si>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</si>
  <si>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</si>
  <si>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</si>
  <si>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</si>
  <si>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</si>
  <si>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</si>
  <si>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</si>
  <si>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</si>
  <si>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</si>
  <si>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</si>
  <si>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</si>
  <si>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</si>
  <si>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</si>
  <si>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</si>
  <si>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</si>
  <si>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</si>
  <si>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</si>
  <si>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</si>
  <si>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</si>
  <si>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</si>
  <si>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</si>
  <si>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</si>
  <si>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</si>
  <si>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</si>
  <si>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</si>
  <si>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</si>
  <si>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</si>
  <si>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</si>
  <si>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</si>
  <si>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</si>
  <si>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</si>
  <si>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</si>
  <si>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</si>
  <si>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</si>
  <si>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</si>
  <si>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</si>
  <si>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</si>
  <si>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</si>
  <si>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</si>
  <si>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</si>
  <si>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</si>
  <si>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</si>
  <si>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</si>
  <si>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</si>
  <si>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</si>
  <si>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</si>
  <si>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</si>
  <si>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</si>
  <si>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</si>
  <si>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</si>
  <si>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</si>
  <si>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</si>
  <si>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</si>
  <si>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</si>
  <si>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</si>
  <si>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</si>
  <si>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</si>
  <si>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</si>
  <si>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</si>
  <si>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</si>
  <si>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</si>
  <si>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</si>
  <si>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</si>
  <si>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</si>
  <si>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</si>
  <si>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</si>
  <si>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</si>
  <si>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</si>
  <si>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</si>
  <si>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</si>
  <si>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</si>
  <si>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</si>
  <si>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</si>
  <si>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</si>
  <si>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</si>
  <si>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</si>
  <si>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</si>
  <si>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</si>
  <si>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</si>
  <si>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</si>
  <si>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</si>
  <si>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</si>
  <si>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</si>
  <si>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</si>
  <si>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</si>
  <si>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</si>
  <si>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</si>
  <si>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</si>
  <si>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</si>
  <si>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</si>
  <si>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</si>
  <si>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</si>
  <si>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</si>
  <si>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</si>
  <si>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</si>
  <si>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</si>
  <si>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</si>
  <si>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</si>
  <si>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</si>
  <si>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</si>
  <si>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</si>
  <si>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</si>
  <si>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</si>
  <si>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</si>
  <si>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</si>
  <si>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</si>
  <si>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</si>
  <si>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</si>
  <si>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</si>
  <si>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</si>
  <si>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</si>
  <si>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</si>
  <si>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</si>
  <si>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</si>
  <si>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</si>
  <si>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</si>
  <si>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</si>
  <si>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</si>
  <si>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</si>
  <si>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</si>
  <si>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</si>
  <si>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</si>
  <si>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</si>
  <si>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</si>
  <si>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</si>
  <si>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</si>
  <si>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</si>
  <si>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</si>
  <si>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</si>
  <si>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</si>
  <si>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</si>
  <si>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</si>
  <si>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</si>
  <si>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</si>
  <si>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</si>
  <si>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</si>
  <si>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</si>
  <si>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</si>
  <si>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</si>
  <si>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</si>
  <si>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</si>
  <si>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</si>
  <si>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</si>
  <si>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</si>
  <si>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</si>
  <si>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</si>
  <si>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</si>
  <si>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</si>
  <si>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</si>
  <si>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</si>
  <si>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</si>
  <si>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</si>
  <si>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</si>
  <si>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</si>
  <si>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</si>
  <si>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</si>
  <si>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</si>
  <si>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</si>
  <si>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</si>
  <si>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</si>
  <si>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</si>
  <si>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</si>
  <si>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</si>
  <si>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</si>
  <si>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</si>
  <si>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</si>
  <si>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</si>
  <si>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</si>
  <si>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</si>
  <si>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</si>
  <si>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</si>
  <si>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</si>
  <si>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</si>
  <si>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</si>
  <si>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</si>
  <si>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</si>
  <si>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</si>
  <si>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</si>
  <si>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</si>
  <si>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</si>
  <si>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</si>
  <si>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</si>
  <si>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</si>
  <si>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</si>
  <si>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</si>
  <si>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</si>
  <si>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</si>
  <si>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</si>
  <si>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</si>
  <si>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</si>
  <si>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</si>
  <si>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</si>
  <si>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</si>
  <si>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</si>
  <si>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</si>
  <si>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</si>
  <si>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</si>
  <si>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</si>
  <si>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</si>
  <si>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</si>
  <si>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</si>
  <si>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</si>
  <si>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</si>
  <si>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</si>
  <si>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</si>
  <si>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</si>
  <si>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</si>
  <si>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</si>
  <si>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</si>
  <si>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</si>
  <si>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</si>
  <si>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</si>
  <si>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</si>
  <si>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</si>
  <si>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</si>
  <si>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</si>
  <si>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</si>
  <si>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</si>
  <si>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</si>
  <si>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</si>
  <si>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</si>
  <si>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</si>
  <si>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</si>
  <si>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</si>
  <si>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</si>
  <si>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</si>
  <si>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</si>
  <si>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</si>
  <si>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</si>
  <si>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</si>
  <si>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</si>
  <si>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</si>
  <si>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</si>
  <si>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</si>
  <si>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</si>
  <si>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</si>
  <si>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</si>
  <si>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</si>
  <si>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</si>
  <si>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</si>
  <si>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</si>
  <si>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</si>
  <si>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</si>
  <si>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</si>
  <si>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</si>
  <si>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</si>
  <si>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</si>
  <si>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</si>
  <si>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</si>
  <si>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</si>
  <si>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</si>
  <si>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</si>
  <si>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</si>
  <si>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</si>
  <si>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</si>
  <si>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</si>
  <si>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</si>
  <si>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</si>
  <si>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</si>
  <si>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</si>
  <si>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</si>
  <si>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</si>
  <si>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</si>
  <si>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</si>
  <si>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</si>
  <si>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</si>
  <si>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</si>
  <si>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</si>
  <si>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</si>
  <si>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</si>
  <si>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</si>
  <si>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</si>
  <si>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</si>
  <si>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</si>
  <si>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</si>
  <si>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</si>
  <si>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</si>
  <si>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</si>
  <si>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</si>
  <si>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</si>
  <si>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</si>
  <si>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</si>
  <si>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</si>
  <si>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</si>
  <si>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</si>
  <si>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</si>
  <si>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</si>
  <si>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</si>
  <si>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</si>
  <si>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</si>
  <si>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</si>
  <si>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</si>
  <si>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</si>
  <si>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</si>
  <si>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</si>
  <si>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</si>
  <si>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</si>
  <si>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</si>
  <si>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</si>
  <si>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</si>
  <si>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</si>
  <si>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</si>
  <si>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</si>
  <si>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</si>
  <si>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</si>
  <si>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</si>
  <si>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</si>
  <si>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</si>
  <si>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</si>
  <si>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</si>
  <si>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</si>
  <si>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</si>
  <si>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</si>
  <si>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</si>
  <si>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</si>
  <si>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</si>
  <si>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</si>
  <si>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</si>
  <si>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</si>
  <si>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</si>
  <si>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</si>
  <si>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</si>
  <si>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</si>
  <si>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</si>
  <si>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</si>
  <si>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</si>
  <si>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</si>
  <si>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</si>
  <si>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</si>
  <si>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</si>
  <si>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</si>
  <si>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</si>
  <si>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</si>
  <si>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</si>
  <si>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</si>
  <si>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</si>
  <si>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</si>
  <si>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</si>
  <si>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</si>
  <si>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</si>
  <si>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</si>
  <si>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</si>
  <si>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</si>
  <si>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</si>
  <si>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</si>
  <si>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</si>
  <si>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</si>
  <si>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</si>
  <si>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</si>
  <si>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</si>
  <si>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</si>
  <si>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</si>
  <si>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</si>
  <si>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</si>
  <si>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</si>
  <si>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</si>
  <si>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</si>
  <si>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</si>
  <si>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</si>
  <si>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</si>
  <si>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</si>
  <si>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</si>
  <si>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</si>
  <si>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</si>
  <si>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</si>
  <si>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</si>
  <si>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</si>
  <si>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</si>
  <si>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</si>
  <si>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</si>
  <si>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</si>
  <si>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</si>
  <si>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</si>
  <si>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</si>
  <si>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</si>
  <si>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</si>
  <si>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</si>
  <si>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</si>
  <si>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</si>
  <si>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</si>
  <si>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</si>
  <si>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</si>
  <si>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</si>
  <si>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</si>
  <si>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</si>
  <si>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</si>
  <si>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</si>
  <si>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</si>
  <si>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</si>
  <si>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</si>
  <si>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</si>
  <si>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</si>
  <si>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</si>
  <si>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</si>
  <si>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</si>
  <si>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</si>
  <si>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</si>
  <si>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</si>
  <si>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</si>
  <si>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</si>
  <si>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</si>
  <si>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</si>
  <si>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</si>
  <si>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</si>
  <si>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</si>
  <si>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</si>
  <si>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</si>
  <si>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</si>
  <si>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</si>
  <si>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</si>
  <si>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</si>
  <si>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</si>
  <si>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</si>
  <si>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</si>
  <si>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</si>
  <si>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</si>
  <si>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</si>
  <si>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</si>
  <si>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</si>
  <si>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</si>
  <si>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</si>
  <si>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</si>
  <si>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</si>
  <si>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</si>
  <si>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</si>
  <si>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</si>
  <si>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</si>
  <si>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</si>
  <si>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</si>
  <si>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</si>
  <si>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</si>
  <si>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</si>
  <si>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</si>
  <si>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</si>
  <si>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</si>
  <si>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</si>
  <si>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</si>
  <si>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</si>
  <si>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</si>
  <si>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</si>
  <si>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</si>
  <si>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</si>
  <si>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</si>
  <si>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</si>
  <si>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</si>
  <si>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</si>
  <si>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</si>
  <si>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</si>
  <si>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</si>
  <si>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</si>
  <si>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</si>
  <si>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</si>
  <si>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</si>
  <si>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</si>
  <si>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</si>
  <si>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</si>
  <si>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</si>
  <si>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</si>
  <si>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</si>
  <si>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</si>
  <si>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</si>
  <si>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</si>
  <si>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</si>
  <si>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</si>
  <si>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</si>
  <si>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</si>
  <si>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</si>
  <si>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</si>
  <si>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</si>
  <si>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</si>
  <si>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</si>
  <si>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</si>
  <si>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</si>
  <si>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</si>
  <si>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</si>
  <si>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</si>
  <si>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</si>
  <si>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</si>
  <si>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</si>
  <si>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</si>
  <si>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</si>
  <si>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</si>
  <si>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</si>
  <si>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</si>
  <si>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</si>
  <si>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</si>
  <si>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</si>
  <si>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</si>
  <si>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</si>
  <si>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</si>
  <si>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</si>
  <si>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</si>
  <si>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</si>
  <si>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</si>
  <si>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</si>
  <si>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</si>
  <si>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</si>
  <si>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</si>
  <si>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</si>
  <si>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</si>
  <si>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</si>
  <si>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</si>
  <si>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</si>
  <si>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</si>
  <si>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</si>
  <si>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</si>
  <si>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</si>
  <si>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</si>
  <si>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</si>
  <si>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</si>
  <si>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</si>
  <si>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</si>
  <si>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</si>
  <si>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</si>
  <si>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</si>
  <si>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</si>
  <si>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</si>
  <si>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</si>
  <si>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</si>
  <si>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</si>
  <si>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</si>
  <si>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</si>
  <si>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</si>
  <si>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</si>
  <si>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</si>
  <si>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</si>
  <si>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</si>
  <si>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</si>
  <si>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</si>
  <si>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</si>
  <si>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</si>
  <si>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</si>
  <si>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</si>
  <si>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</si>
  <si>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</si>
  <si>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</si>
  <si>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</si>
  <si>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</si>
  <si>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</si>
  <si>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</si>
  <si>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</si>
  <si>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</si>
  <si>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</si>
  <si>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</si>
  <si>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</si>
  <si>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</si>
  <si>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</si>
  <si>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</si>
  <si>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</si>
  <si>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</si>
  <si>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</si>
  <si>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</si>
  <si>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</si>
  <si>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</si>
  <si>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</si>
  <si>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</si>
  <si>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</si>
  <si>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</si>
  <si>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</si>
  <si>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</si>
  <si>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</si>
  <si>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</si>
  <si>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</si>
  <si>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</si>
  <si>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</si>
  <si>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</si>
  <si>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</si>
  <si>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</si>
  <si>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</si>
  <si>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</si>
  <si>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</si>
  <si>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</si>
  <si>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</si>
  <si>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</si>
  <si>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</si>
  <si>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</si>
  <si>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</si>
  <si>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</si>
  <si>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</si>
  <si>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</si>
  <si>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</si>
  <si>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</si>
  <si>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</si>
  <si>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</si>
  <si>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</si>
  <si>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</si>
  <si>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</si>
  <si>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</si>
  <si>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</si>
  <si>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</si>
  <si>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</si>
  <si>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</si>
  <si>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</si>
  <si>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</si>
  <si>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</si>
  <si>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</si>
  <si>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</si>
  <si>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</si>
  <si>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</si>
  <si>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</si>
  <si>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</si>
  <si>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</si>
  <si>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</si>
  <si>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</si>
  <si>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</si>
  <si>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</si>
  <si>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</si>
  <si>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</si>
  <si>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</si>
  <si>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</si>
  <si>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</si>
  <si>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</si>
  <si>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</si>
  <si>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</si>
  <si>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</si>
  <si>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</si>
  <si>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</si>
  <si>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</si>
  <si>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</si>
  <si>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</si>
  <si>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</si>
  <si>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</si>
  <si>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</si>
  <si>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</si>
  <si>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</si>
  <si>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</si>
  <si>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</si>
  <si>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</si>
  <si>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</si>
  <si>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</si>
  <si>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</si>
  <si>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</si>
  <si>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</si>
  <si>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</si>
  <si>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</si>
  <si>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</si>
  <si>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</si>
  <si>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</si>
  <si>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</si>
  <si>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</si>
  <si>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</si>
  <si>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</si>
  <si>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</si>
  <si>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</si>
  <si>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</si>
  <si>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</si>
  <si>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</si>
  <si>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</si>
  <si>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</si>
  <si>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</si>
  <si>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</si>
  <si>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</si>
  <si>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</si>
  <si>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</si>
  <si>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</si>
  <si>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</si>
  <si>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</si>
  <si>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</si>
  <si>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</si>
  <si>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</si>
  <si>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</si>
  <si>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</si>
  <si>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</si>
  <si>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</si>
  <si>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</si>
  <si>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</si>
  <si>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</si>
  <si>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</si>
  <si>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</si>
  <si>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</si>
  <si>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</si>
  <si>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</si>
  <si>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</si>
  <si>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</si>
  <si>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</si>
  <si>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</si>
  <si>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</si>
  <si>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</si>
  <si>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</si>
  <si>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</si>
  <si>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</si>
  <si>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</si>
  <si>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</si>
  <si>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</si>
  <si>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</si>
  <si>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</si>
  <si>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</si>
  <si>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</si>
  <si>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</si>
  <si>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</si>
  <si>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</si>
  <si>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</si>
  <si>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</si>
  <si>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</si>
  <si>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</si>
  <si>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</si>
  <si>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</si>
  <si>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</si>
  <si>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</si>
  <si>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</si>
  <si>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</si>
  <si>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</si>
  <si>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</si>
  <si>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</si>
  <si>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</si>
  <si>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</si>
  <si>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</si>
  <si>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</si>
  <si>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</si>
  <si>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</si>
  <si>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</si>
  <si>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</si>
  <si>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</si>
  <si>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</si>
  <si>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</si>
  <si>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</si>
  <si>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</si>
  <si>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</si>
  <si>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</si>
  <si>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</si>
  <si>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</si>
  <si>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</si>
  <si>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</si>
  <si>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</si>
  <si>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</si>
  <si>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</si>
  <si>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</si>
  <si>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</si>
  <si>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</si>
  <si>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</si>
  <si>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</si>
  <si>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</si>
  <si>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</si>
  <si>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</si>
  <si>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</si>
  <si>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</si>
  <si>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</si>
  <si>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</si>
  <si>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</si>
  <si>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</si>
  <si>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</si>
  <si>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</si>
  <si>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</si>
  <si>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</si>
  <si>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</si>
  <si>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</si>
  <si>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</si>
  <si>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</si>
  <si>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</si>
  <si>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</si>
  <si>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</si>
  <si>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</si>
  <si>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</si>
  <si>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</si>
  <si>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</si>
  <si>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</si>
  <si>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</si>
  <si>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</si>
  <si>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</si>
  <si>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</si>
  <si>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</si>
  <si>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</si>
  <si>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</si>
  <si>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</si>
  <si>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</si>
  <si>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</si>
  <si>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</si>
  <si>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</si>
  <si>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</si>
  <si>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</si>
  <si>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</si>
  <si>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</si>
  <si>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</si>
  <si>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</si>
  <si>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</si>
  <si>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</si>
  <si>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</si>
  <si>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</si>
  <si>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</si>
  <si>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</si>
  <si>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</si>
  <si>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</si>
  <si>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</si>
  <si>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</si>
  <si>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</si>
  <si>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</si>
  <si>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</si>
  <si>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</si>
  <si>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</si>
  <si>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</si>
  <si>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</si>
  <si>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</si>
  <si>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</si>
  <si>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</si>
  <si>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</si>
  <si>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</si>
  <si>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</si>
  <si>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</si>
  <si>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</si>
  <si>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</si>
  <si>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</si>
  <si>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</si>
  <si>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</si>
  <si>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</si>
  <si>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</si>
  <si>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</si>
  <si>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</si>
  <si>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</si>
  <si>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</si>
  <si>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</si>
  <si>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</si>
  <si>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</si>
  <si>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</si>
  <si>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</si>
  <si>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</si>
  <si>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</si>
  <si>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</si>
  <si>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</si>
  <si>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</si>
  <si>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</si>
  <si>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</si>
  <si>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</si>
  <si>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</si>
  <si>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</si>
  <si>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</si>
  <si>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</si>
  <si>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</si>
  <si>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</si>
  <si>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</si>
  <si>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</si>
  <si>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</si>
  <si>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</si>
  <si>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</si>
  <si>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</si>
  <si>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</si>
  <si>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</si>
  <si>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</si>
  <si>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</si>
  <si>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</si>
  <si>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</si>
  <si>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</si>
  <si>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</si>
  <si>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</si>
  <si>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</si>
  <si>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</si>
  <si>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</si>
  <si>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</si>
  <si>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</si>
  <si>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</si>
  <si>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</si>
  <si>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</si>
  <si>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</si>
  <si>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</si>
  <si>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</si>
  <si>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</si>
  <si>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</si>
  <si>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</si>
  <si>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</si>
  <si>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</si>
  <si>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</si>
  <si>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</si>
  <si>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</si>
  <si>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</si>
  <si>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</si>
  <si>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</si>
  <si>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</si>
  <si>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</si>
  <si>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</si>
  <si>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</si>
  <si>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</si>
  <si>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</si>
  <si>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</si>
  <si>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</si>
  <si>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</si>
  <si>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</si>
  <si>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</si>
  <si>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</si>
  <si>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</si>
  <si>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</si>
  <si>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</si>
  <si>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</si>
  <si>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</si>
  <si>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</si>
  <si>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</si>
  <si>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</si>
  <si>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</si>
  <si>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</si>
  <si>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</si>
  <si>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</si>
  <si>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</si>
  <si>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</si>
  <si>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</si>
  <si>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</si>
  <si>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</si>
  <si>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</si>
  <si>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</si>
  <si>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</si>
  <si>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</si>
  <si>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</si>
  <si>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</si>
  <si>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</si>
  <si>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</si>
  <si>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</si>
  <si>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</si>
  <si>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</si>
  <si>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</si>
  <si>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</si>
  <si>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</si>
  <si>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</si>
  <si>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</si>
  <si>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</si>
  <si>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</si>
  <si>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</si>
  <si>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</si>
  <si>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</si>
  <si>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</si>
  <si>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</si>
  <si>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</si>
  <si>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</si>
  <si>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</si>
  <si>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</si>
  <si>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</si>
  <si>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</si>
  <si>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</si>
  <si>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</si>
  <si>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</si>
  <si>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</si>
  <si>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</si>
  <si>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</si>
  <si>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</si>
  <si>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</si>
  <si>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</si>
  <si>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</si>
  <si>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</si>
  <si>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</si>
  <si>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</si>
  <si>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</si>
  <si>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</si>
  <si>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</si>
  <si>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</si>
  <si>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</si>
  <si>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</si>
  <si>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</si>
  <si>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</si>
  <si>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</si>
  <si>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</si>
  <si>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</si>
  <si>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</si>
  <si>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</si>
  <si>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</si>
  <si>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</si>
  <si>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</si>
  <si>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</si>
  <si>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</si>
  <si>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</si>
  <si>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</si>
  <si>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</si>
  <si>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</si>
  <si>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</si>
  <si>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</si>
  <si>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</si>
  <si>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</si>
  <si>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</si>
  <si>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</si>
  <si>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</si>
  <si>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</si>
  <si>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</si>
  <si>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</si>
  <si>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</si>
  <si>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</si>
  <si>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</si>
  <si>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</si>
  <si>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</si>
  <si>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</si>
  <si>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</si>
  <si>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</si>
  <si>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</si>
  <si>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</si>
  <si>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</si>
  <si>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</si>
  <si>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</si>
  <si>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</si>
  <si>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</si>
  <si>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</si>
  <si>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</si>
  <si>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</si>
  <si>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</si>
  <si>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</si>
  <si>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</si>
  <si>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</si>
  <si>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</si>
  <si>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</si>
  <si>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</si>
  <si>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</si>
  <si>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</si>
  <si>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</si>
  <si>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</si>
  <si>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</si>
  <si>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</si>
  <si>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</si>
  <si>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</si>
  <si>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</si>
  <si>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</si>
  <si>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</si>
  <si>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</si>
  <si>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</si>
  <si>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</si>
  <si>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</si>
  <si>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</si>
  <si>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</si>
  <si>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</si>
  <si>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</si>
  <si>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</si>
  <si>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</si>
  <si>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</si>
  <si>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</si>
  <si>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</si>
  <si>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</si>
  <si>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</si>
  <si>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</si>
  <si>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</si>
  <si>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</si>
  <si>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</si>
  <si>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</si>
  <si>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</si>
  <si>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</si>
  <si>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</si>
  <si>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</si>
  <si>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</si>
  <si>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</si>
  <si>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</si>
  <si>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</si>
  <si>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</si>
  <si>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</si>
  <si>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</si>
  <si>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</si>
  <si>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</si>
  <si>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</si>
  <si>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</si>
  <si>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</si>
  <si>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</si>
  <si>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</si>
  <si>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</si>
  <si>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</si>
  <si>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</si>
  <si>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</si>
  <si>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</si>
  <si>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</si>
  <si>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</si>
  <si>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</si>
  <si>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</si>
  <si>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</si>
  <si>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</si>
  <si>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</si>
  <si>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</si>
  <si>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</si>
  <si>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</si>
  <si>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</si>
  <si>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</si>
  <si>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</si>
  <si>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</si>
  <si>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61 - Telecomunicaciones</t>
  </si>
  <si>
    <t>64 - Servicios financieros, excepto seguros y fondos de pensiones</t>
  </si>
  <si>
    <t>71 - Servicios técnicos de arquitectura e ingeniería; ensayos y análisis técnicos</t>
  </si>
  <si>
    <t>77 - Actividades de alquiler</t>
  </si>
  <si>
    <t>90 - Actividades de creación, artísticas y espectáculos</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</si>
  <si>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</si>
  <si>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</si>
  <si>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</si>
  <si>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</si>
  <si>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</si>
  <si>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</si>
  <si>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</si>
  <si>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</si>
  <si>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</si>
  <si>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</si>
  <si>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</si>
  <si>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</si>
  <si>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</si>
  <si>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</si>
  <si>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</si>
  <si>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</si>
  <si>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</si>
  <si>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</si>
  <si>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</si>
  <si>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</si>
  <si>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</si>
  <si>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</si>
  <si>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</si>
  <si>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</si>
  <si>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</si>
  <si>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</si>
  <si>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</si>
  <si>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</si>
  <si>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</si>
  <si>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</si>
  <si>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</si>
  <si>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</si>
  <si>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</si>
  <si>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</si>
  <si>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</si>
  <si>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</si>
  <si>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</si>
  <si>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</si>
  <si>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</si>
  <si>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</si>
  <si>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</si>
  <si>
    <t>03 - Pesca y acuicultura</t>
  </si>
  <si>
    <t>62 - Programación, consultoría y otras actividades relacionadas con la informática</t>
  </si>
  <si>
    <t>92 - Actividades de juegos de azar y apuestas</t>
  </si>
  <si>
    <t>66 - Actividades auxiliares a los servicios financieros y a los seguros</t>
  </si>
  <si>
    <t>L. Actividades inmobiliarias</t>
  </si>
  <si>
    <t>091 - Elevados - en una superficie fija (tejados, terrazas, etc.)</t>
  </si>
  <si>
    <t>72 - Exposición a radiaciones, ruido, luz o presión</t>
  </si>
  <si>
    <t>112 - Choques traumáticos (eléctricos, provocados por un rayo, etc)</t>
  </si>
  <si>
    <t>109 - Otros efectos de las temperaturas extremas, la luz y la radiación</t>
  </si>
  <si>
    <t>49 - Tronco, otras partes no mencionadas anteriormente</t>
  </si>
  <si>
    <t>15 - Dientes</t>
  </si>
  <si>
    <t>enero-mayo 2026</t>
  </si>
  <si>
    <t>74 - Otras actividades profesionales, científicas y técnicas</t>
  </si>
  <si>
    <t>069 - Otros tipos de quemaduras, escaldaduras y congelación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</si>
</sst>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 numFmtId="172"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cellStyleXfs>
  <cellXfs count="43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167" fontId="42" fillId="3" borderId="0" xfId="0" applyNumberFormat="1" applyFont="1" applyFill="1" applyAlignment="1">
      <alignment horizontal="right" vertical="center" indent="1"/>
    </xf>
    <xf numFmtId="167" fontId="43" fillId="3" borderId="0" xfId="0" applyNumberFormat="1" applyFont="1" applyFill="1" applyBorder="1" applyAlignment="1">
      <alignment horizontal="right" vertical="top" indent="1"/>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1" fillId="3" borderId="0" xfId="0" applyFont="1" applyFill="1" applyBorder="1" applyAlignment="1">
      <alignment vertical="center"/>
    </xf>
    <xf numFmtId="0" fontId="43" fillId="3" borderId="0" xfId="0" applyNumberFormat="1" applyFont="1" applyFill="1" applyBorder="1" applyAlignment="1">
      <alignment horizontal="right" vertical="center" inden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166" fontId="43"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3" fontId="43"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52" fillId="7" borderId="0" xfId="0" applyFont="1" applyFill="1" applyAlignment="1">
      <alignment horizontal="left" vertical="center"/>
    </xf>
    <xf numFmtId="0" fontId="52" fillId="7" borderId="0" xfId="0" applyFont="1" applyFill="1" applyAlignment="1">
      <alignment horizontal="left" vertical="top" wrapText="1"/>
    </xf>
    <xf numFmtId="0" fontId="56" fillId="7" borderId="0" xfId="0" applyFont="1" applyFill="1" applyAlignment="1">
      <alignment horizontal="left" vertical="center" wrapText="1"/>
    </xf>
    <xf numFmtId="0" fontId="0" fillId="6" borderId="0" xfId="0" applyFill="1"/>
    <xf numFmtId="0" fontId="56" fillId="6" borderId="0" xfId="0" applyFont="1" applyFill="1" applyAlignment="1">
      <alignment vertical="center"/>
    </xf>
    <xf numFmtId="0" fontId="9" fillId="6" borderId="0" xfId="0" applyFont="1" applyFill="1"/>
    <xf numFmtId="0" fontId="14" fillId="6" borderId="0" xfId="0" applyFont="1" applyFill="1" applyBorder="1" applyAlignment="1"/>
    <xf numFmtId="0" fontId="52" fillId="6" borderId="0" xfId="0" applyFont="1" applyFill="1" applyAlignment="1">
      <alignment vertical="center"/>
    </xf>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43"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56" fillId="7" borderId="0" xfId="0" applyFont="1" applyFill="1" applyAlignment="1">
      <alignment horizontal="left" vertical="center"/>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43" fillId="3" borderId="0" xfId="0" applyNumberFormat="1" applyFont="1" applyFill="1" applyBorder="1" applyAlignment="1">
      <alignment vertical="center" wrapText="1"/>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166" fontId="43"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1" fontId="43" fillId="3" borderId="0" xfId="0" applyNumberFormat="1" applyFont="1" applyFill="1" applyAlignment="1">
      <alignment horizontal="right" vertical="center" indent="1"/>
    </xf>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167" fontId="0" fillId="6" borderId="0" xfId="0" applyNumberFormat="1" applyFill="1"/>
    <xf numFmtId="170" fontId="9" fillId="3" borderId="0" xfId="0" applyNumberFormat="1" applyFont="1" applyFill="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9" fontId="63" fillId="3" borderId="0" xfId="8"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 fontId="63" fillId="9" borderId="0" xfId="0" applyNumberFormat="1" applyFont="1" applyFill="1" applyAlignment="1">
      <alignment horizontal="right" vertical="center"/>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1" fontId="63" fillId="9" borderId="0" xfId="0" applyNumberFormat="1" applyFont="1" applyFill="1" applyAlignment="1">
      <alignment vertical="center"/>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0" fontId="40" fillId="3" borderId="0" xfId="0" applyFont="1" applyFill="1" applyBorder="1" applyAlignment="1">
      <alignment horizontal="justify" wrapText="1"/>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1" fontId="43" fillId="3" borderId="0" xfId="0" applyNumberFormat="1" applyFont="1" applyFill="1" applyAlignment="1">
      <alignment horizontal="right" vertical="center"/>
    </xf>
    <xf numFmtId="171" fontId="43" fillId="3" borderId="0" xfId="0" applyNumberFormat="1" applyFont="1" applyFill="1" applyAlignment="1">
      <alignment horizontal="right" vertical="center"/>
    </xf>
    <xf numFmtId="171" fontId="42" fillId="3" borderId="0" xfId="0" applyNumberFormat="1" applyFont="1" applyFill="1" applyBorder="1" applyAlignment="1">
      <alignment horizontal="right" vertical="center"/>
    </xf>
    <xf numFmtId="0" fontId="43" fillId="3" borderId="0" xfId="14" applyNumberFormat="1" applyFont="1" applyFill="1" applyBorder="1" applyAlignment="1">
      <alignment horizontal="right" vertical="top" indent="1"/>
    </xf>
    <xf numFmtId="171" fontId="42" fillId="3" borderId="0" xfId="0" applyNumberFormat="1" applyFont="1" applyFill="1" applyAlignment="1">
      <alignment horizontal="right" vertical="center" indent="1"/>
    </xf>
    <xf numFmtId="1" fontId="43" fillId="3" borderId="0" xfId="0" applyNumberFormat="1" applyFont="1" applyFill="1" applyBorder="1" applyAlignment="1">
      <alignment horizontal="right" vertical="center"/>
    </xf>
    <xf numFmtId="3" fontId="42" fillId="0" borderId="12" xfId="0" applyNumberFormat="1" applyFont="1" applyFill="1" applyBorder="1" applyAlignment="1">
      <alignment horizontal="right" vertical="top"/>
    </xf>
    <xf numFmtId="0" fontId="38" fillId="3" borderId="0" xfId="0" applyFont="1" applyFill="1" applyBorder="1" applyAlignment="1" applyProtection="1">
      <alignment horizontal="right"/>
    </xf>
    <xf numFmtId="0" fontId="38" fillId="3" borderId="0" xfId="0" applyFont="1" applyFill="1" applyBorder="1" applyAlignment="1" applyProtection="1">
      <alignment horizontal="right" vertical="center"/>
    </xf>
    <xf numFmtId="0" fontId="38" fillId="3" borderId="12" xfId="0" applyFont="1" applyFill="1" applyBorder="1" applyAlignment="1" applyProtection="1">
      <alignment horizontal="center" vertical="center"/>
    </xf>
    <xf numFmtId="0" fontId="9" fillId="3" borderId="12" xfId="0" applyFont="1" applyFill="1" applyBorder="1" applyAlignment="1">
      <alignment vertical="center"/>
    </xf>
    <xf numFmtId="1" fontId="43" fillId="3" borderId="0" xfId="0" applyNumberFormat="1" applyFont="1" applyFill="1" applyBorder="1" applyAlignment="1">
      <alignment horizontal="right"/>
    </xf>
    <xf numFmtId="1" fontId="43" fillId="3" borderId="0" xfId="0" applyNumberFormat="1" applyFont="1" applyFill="1" applyBorder="1" applyAlignment="1">
      <alignment horizontal="right" vertical="top"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40" fillId="3" borderId="0" xfId="0" applyFont="1" applyFill="1" applyBorder="1" applyAlignment="1">
      <alignment horizontal="justify" wrapText="1"/>
    </xf>
    <xf numFmtId="3" fontId="63" fillId="3" borderId="0" xfId="0" applyNumberFormat="1" applyFont="1" applyFill="1" applyAlignment="1">
      <alignment horizontal="right" indent="1"/>
    </xf>
    <xf numFmtId="3" fontId="65" fillId="3" borderId="0" xfId="0" applyNumberFormat="1" applyFont="1" applyFill="1" applyBorder="1" applyAlignment="1">
      <alignment horizontal="right" wrapText="1" indent="1"/>
    </xf>
    <xf numFmtId="0" fontId="68" fillId="3" borderId="0" xfId="0" applyFont="1" applyFill="1" applyBorder="1" applyAlignment="1"/>
    <xf numFmtId="0" fontId="43" fillId="3" borderId="0" xfId="0" applyNumberFormat="1" applyFont="1" applyFill="1" applyAlignment="1">
      <alignment horizontal="right" vertical="center"/>
    </xf>
    <xf numFmtId="1" fontId="42" fillId="3" borderId="0" xfId="0" applyNumberFormat="1" applyFont="1" applyFill="1" applyAlignment="1">
      <alignment vertical="center"/>
    </xf>
    <xf numFmtId="1" fontId="42" fillId="3" borderId="0" xfId="0" applyNumberFormat="1" applyFont="1" applyFill="1" applyAlignment="1">
      <alignment horizontal="right" vertical="center" indent="1"/>
    </xf>
    <xf numFmtId="3" fontId="15" fillId="3" borderId="0" xfId="0" applyNumberFormat="1" applyFont="1" applyFill="1" applyAlignment="1">
      <alignment horizontal="right" vertical="center" indent="1"/>
    </xf>
    <xf numFmtId="3" fontId="15" fillId="3" borderId="0" xfId="0" applyNumberFormat="1" applyFont="1" applyFill="1" applyBorder="1" applyAlignment="1">
      <alignment horizontal="right" vertical="center" wrapText="1" indent="1"/>
    </xf>
    <xf numFmtId="3" fontId="15" fillId="3" borderId="0" xfId="0" applyNumberFormat="1" applyFont="1" applyFill="1" applyBorder="1" applyAlignment="1">
      <alignment horizontal="right" vertical="center" indent="1"/>
    </xf>
    <xf numFmtId="165" fontId="13" fillId="3" borderId="0" xfId="0" applyNumberFormat="1" applyFont="1" applyFill="1" applyBorder="1" applyAlignment="1">
      <alignment horizontal="right" indent="1"/>
    </xf>
    <xf numFmtId="165" fontId="15" fillId="3" borderId="0" xfId="0" applyNumberFormat="1" applyFont="1" applyFill="1" applyBorder="1" applyAlignment="1">
      <alignment horizontal="right" indent="1"/>
    </xf>
    <xf numFmtId="165" fontId="13" fillId="3" borderId="0" xfId="0" applyNumberFormat="1" applyFont="1" applyFill="1" applyAlignment="1">
      <alignment horizontal="right" indent="1"/>
    </xf>
    <xf numFmtId="165" fontId="15" fillId="3" borderId="0" xfId="0" applyNumberFormat="1" applyFont="1" applyFill="1" applyAlignment="1">
      <alignment horizontal="right" indent="1"/>
    </xf>
    <xf numFmtId="0" fontId="13" fillId="3" borderId="0" xfId="0" applyFont="1" applyFill="1" applyBorder="1" applyAlignment="1" applyProtection="1">
      <alignment horizontal="right"/>
    </xf>
    <xf numFmtId="172" fontId="13" fillId="3" borderId="0" xfId="0" applyNumberFormat="1" applyFont="1" applyFill="1" applyBorder="1" applyAlignment="1" applyProtection="1">
      <alignment horizontal="right"/>
    </xf>
    <xf numFmtId="0" fontId="15" fillId="3" borderId="0" xfId="0" applyFont="1" applyFill="1" applyBorder="1" applyAlignment="1" applyProtection="1">
      <alignment horizontal="right"/>
    </xf>
    <xf numFmtId="172" fontId="15" fillId="3" borderId="0" xfId="0" applyNumberFormat="1" applyFont="1" applyFill="1" applyBorder="1" applyAlignment="1" applyProtection="1">
      <alignment horizontal="right"/>
    </xf>
    <xf numFmtId="165" fontId="15" fillId="3" borderId="0" xfId="0" applyNumberFormat="1" applyFont="1" applyFill="1" applyBorder="1" applyAlignment="1" applyProtection="1">
      <alignment horizontal="right"/>
    </xf>
    <xf numFmtId="166" fontId="13" fillId="3" borderId="0" xfId="0" applyNumberFormat="1" applyFont="1" applyFill="1" applyAlignment="1">
      <alignment vertical="center"/>
    </xf>
    <xf numFmtId="166" fontId="13" fillId="6" borderId="0" xfId="0" applyNumberFormat="1" applyFont="1" applyFill="1" applyAlignment="1">
      <alignment vertical="center"/>
    </xf>
    <xf numFmtId="169" fontId="13" fillId="3" borderId="0" xfId="8" applyNumberFormat="1" applyFont="1" applyFill="1" applyAlignment="1">
      <alignment vertical="center"/>
    </xf>
    <xf numFmtId="166" fontId="13" fillId="3" borderId="0" xfId="0" applyNumberFormat="1" applyFont="1" applyFill="1" applyAlignment="1">
      <alignment horizontal="right" vertical="center"/>
    </xf>
    <xf numFmtId="171" fontId="13" fillId="3" borderId="0" xfId="0" applyNumberFormat="1" applyFont="1" applyFill="1" applyAlignment="1">
      <alignment vertical="center"/>
    </xf>
    <xf numFmtId="169" fontId="13" fillId="3" borderId="0" xfId="8" applyNumberFormat="1" applyFont="1" applyFill="1" applyAlignment="1">
      <alignment horizontal="right" vertical="center"/>
    </xf>
    <xf numFmtId="171" fontId="13" fillId="3" borderId="0" xfId="0" applyNumberFormat="1" applyFont="1" applyFill="1" applyAlignment="1">
      <alignment horizontal="right" vertical="center"/>
    </xf>
    <xf numFmtId="0" fontId="13" fillId="9" borderId="0" xfId="0" applyFont="1" applyFill="1" applyAlignment="1">
      <alignment vertical="center"/>
    </xf>
    <xf numFmtId="0" fontId="13" fillId="9" borderId="0" xfId="0" applyFont="1" applyFill="1" applyAlignment="1">
      <alignment horizontal="right" vertical="center"/>
    </xf>
    <xf numFmtId="1" fontId="13" fillId="9" borderId="0" xfId="0" applyNumberFormat="1" applyFont="1" applyFill="1" applyAlignment="1">
      <alignment vertical="center"/>
    </xf>
    <xf numFmtId="1" fontId="13" fillId="3" borderId="0" xfId="0" applyNumberFormat="1" applyFont="1" applyFill="1" applyAlignment="1">
      <alignment vertical="center"/>
    </xf>
    <xf numFmtId="1" fontId="13" fillId="9" borderId="0" xfId="0" applyNumberFormat="1" applyFont="1" applyFill="1" applyAlignment="1">
      <alignment horizontal="right" vertical="center"/>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14" fillId="3" borderId="0" xfId="0" applyFont="1" applyFill="1" applyBorder="1" applyAlignment="1">
      <alignment horizontal="justify" wrapText="1"/>
    </xf>
    <xf numFmtId="0" fontId="45" fillId="3" borderId="0" xfId="0" applyFont="1" applyFill="1" applyBorder="1" applyAlignment="1">
      <alignment horizontal="justify" wrapText="1"/>
    </xf>
    <xf numFmtId="0" fontId="9" fillId="3" borderId="0" xfId="0" applyFont="1" applyFill="1" applyBorder="1" applyAlignment="1">
      <alignment horizontal="justify" wrapText="1"/>
    </xf>
    <xf numFmtId="0" fontId="40"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171" fontId="42" fillId="3" borderId="0" xfId="0" applyNumberFormat="1" applyFont="1" applyFill="1" applyBorder="1" applyAlignment="1">
      <alignment vertical="center"/>
    </xf>
  </cellXfs>
  <cellStyles count="15">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topLeftCell="A22" zoomScaleNormal="100" workbookViewId="0">
      <selection activeCell="B38" sqref="B38"/>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63" t="s">
        <v>1616</v>
      </c>
      <c r="B8" s="364"/>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361" t="s">
        <v>1434</v>
      </c>
      <c r="B41" s="362"/>
    </row>
    <row r="42" spans="1:2" ht="2.25" customHeight="1">
      <c r="A42" s="30"/>
      <c r="B42" s="31"/>
    </row>
    <row r="43" spans="1:2" ht="13.5" customHeight="1">
      <c r="A43" s="82" t="s">
        <v>1435</v>
      </c>
      <c r="B43" s="22" t="s">
        <v>1438</v>
      </c>
    </row>
    <row r="44" spans="1:2" ht="13.5" customHeight="1">
      <c r="A44" s="82" t="s">
        <v>1436</v>
      </c>
      <c r="B44" s="22" t="s">
        <v>1437</v>
      </c>
    </row>
    <row r="45" spans="1:2" s="2" customFormat="1" ht="27" customHeight="1">
      <c r="A45" s="361" t="s">
        <v>2</v>
      </c>
      <c r="B45" s="362"/>
    </row>
    <row r="46" spans="1:2" ht="2.25" customHeight="1">
      <c r="A46" s="30"/>
      <c r="B46" s="31"/>
    </row>
    <row r="47" spans="1:2" ht="13.5" customHeight="1">
      <c r="A47" s="82"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2"/>
  <sheetViews>
    <sheetView topLeftCell="A40" zoomScaleNormal="100" workbookViewId="0">
      <selection activeCell="D68" sqref="D68"/>
    </sheetView>
  </sheetViews>
  <sheetFormatPr baseColWidth="10" defaultColWidth="11.42578125" defaultRowHeight="12.75"/>
  <cols>
    <col min="1" max="1" width="3.28515625" style="148" customWidth="1"/>
    <col min="2" max="2" width="67" style="60" customWidth="1"/>
    <col min="3" max="3" width="9.7109375" style="60"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71" t="s">
        <v>32</v>
      </c>
      <c r="B1" s="371"/>
      <c r="C1" s="371"/>
      <c r="D1" s="371"/>
      <c r="E1" s="371"/>
    </row>
    <row r="2" spans="1:7" s="2" customFormat="1" ht="5.25" customHeight="1">
      <c r="A2" s="116"/>
      <c r="B2" s="46"/>
      <c r="C2" s="46"/>
      <c r="D2" s="1"/>
      <c r="E2" s="1"/>
      <c r="F2" s="1"/>
    </row>
    <row r="3" spans="1:7" s="2" customFormat="1" ht="15" customHeight="1">
      <c r="A3" s="117" t="s">
        <v>1462</v>
      </c>
      <c r="B3" s="41"/>
      <c r="C3" s="41"/>
      <c r="D3" s="4"/>
      <c r="E3" s="4"/>
      <c r="G3" s="243" t="s">
        <v>99</v>
      </c>
    </row>
    <row r="4" spans="1:7" s="2" customFormat="1" ht="15" customHeight="1">
      <c r="A4" s="118"/>
      <c r="B4" s="42"/>
      <c r="C4" s="42"/>
      <c r="D4" s="5"/>
      <c r="E4" s="5"/>
      <c r="F4" s="5"/>
    </row>
    <row r="5" spans="1:7" s="8" customFormat="1" ht="6" customHeight="1">
      <c r="A5" s="119"/>
      <c r="B5" s="48"/>
      <c r="C5" s="48"/>
      <c r="D5" s="7"/>
      <c r="E5" s="7"/>
      <c r="F5" s="7"/>
    </row>
    <row r="6" spans="1:7" s="8" customFormat="1" ht="15" customHeight="1" thickBot="1">
      <c r="A6" s="367" t="s">
        <v>1955</v>
      </c>
      <c r="B6" s="368"/>
      <c r="C6" s="368"/>
      <c r="D6" s="120"/>
      <c r="E6" s="120"/>
      <c r="F6" s="121"/>
    </row>
    <row r="7" spans="1:7" s="2" customFormat="1" ht="31.5" customHeight="1">
      <c r="A7" s="44"/>
      <c r="B7" s="44"/>
      <c r="C7" s="369" t="s">
        <v>1463</v>
      </c>
      <c r="D7" s="369"/>
      <c r="E7" s="370" t="s">
        <v>1464</v>
      </c>
      <c r="F7" s="370"/>
    </row>
    <row r="8" spans="1:7" s="2" customFormat="1" ht="15.75" customHeight="1" thickBot="1">
      <c r="A8" s="122"/>
      <c r="B8" s="122"/>
      <c r="C8" s="123">
        <v>2025</v>
      </c>
      <c r="D8" s="123">
        <v>2026</v>
      </c>
      <c r="E8" s="124" t="s">
        <v>1465</v>
      </c>
      <c r="F8" s="124" t="s">
        <v>1466</v>
      </c>
    </row>
    <row r="9" spans="1:7" s="8" customFormat="1" ht="24.95" customHeight="1">
      <c r="A9" s="125" t="s">
        <v>1467</v>
      </c>
      <c r="B9" s="52"/>
      <c r="D9" s="126"/>
      <c r="E9" s="126"/>
      <c r="F9" s="126"/>
    </row>
    <row r="10" spans="1:7" s="8" customFormat="1" ht="24.95" customHeight="1">
      <c r="A10" s="184" t="s">
        <v>1492</v>
      </c>
      <c r="C10" s="349">
        <f>SUM(C11:C12)</f>
        <v>2039</v>
      </c>
      <c r="D10" s="349">
        <f>SUM(D11:D12)</f>
        <v>1992</v>
      </c>
      <c r="E10" s="349">
        <f>D10-C10</f>
        <v>-47</v>
      </c>
      <c r="F10" s="351">
        <f>((D10/C10)-1)</f>
        <v>-2.3050514958312895E-2</v>
      </c>
    </row>
    <row r="11" spans="1:7" s="8" customFormat="1" ht="15" customHeight="1">
      <c r="A11" s="127"/>
      <c r="B11" s="128" t="s">
        <v>1468</v>
      </c>
      <c r="C11" s="356">
        <v>1832</v>
      </c>
      <c r="D11" s="349">
        <f>'ATR-A2.1'!F9</f>
        <v>1815</v>
      </c>
      <c r="E11" s="349">
        <f>D11-C11</f>
        <v>-17</v>
      </c>
      <c r="F11" s="351">
        <f>((D11/C11)-1)</f>
        <v>-9.2794759825327588E-3</v>
      </c>
    </row>
    <row r="12" spans="1:7" s="8" customFormat="1" ht="15" customHeight="1">
      <c r="A12" s="127"/>
      <c r="B12" s="128" t="s">
        <v>1469</v>
      </c>
      <c r="C12" s="356">
        <v>207</v>
      </c>
      <c r="D12" s="349">
        <f>'ATR-A2_II'!F9</f>
        <v>177</v>
      </c>
      <c r="E12" s="349">
        <f>D12-C12</f>
        <v>-30</v>
      </c>
      <c r="F12" s="351">
        <f>((D12/C12)-1)</f>
        <v>-0.14492753623188404</v>
      </c>
    </row>
    <row r="13" spans="1:7" s="8" customFormat="1" ht="8.4499999999999993" customHeight="1">
      <c r="A13" s="127"/>
      <c r="B13" s="128"/>
      <c r="C13" s="356"/>
      <c r="D13" s="295"/>
      <c r="E13" s="349"/>
      <c r="F13" s="351"/>
    </row>
    <row r="14" spans="1:7" s="8" customFormat="1" ht="15" customHeight="1">
      <c r="A14" s="127"/>
      <c r="B14" s="128" t="s">
        <v>1546</v>
      </c>
      <c r="C14" s="356">
        <v>1727</v>
      </c>
      <c r="D14" s="350">
        <f>'ATR-A2.2'!F9</f>
        <v>1716</v>
      </c>
      <c r="E14" s="349">
        <f>D14-C14</f>
        <v>-11</v>
      </c>
      <c r="F14" s="351">
        <f>((D14/C14)-1)</f>
        <v>-6.3694267515923553E-3</v>
      </c>
    </row>
    <row r="15" spans="1:7" s="8" customFormat="1" ht="15" customHeight="1">
      <c r="A15" s="127"/>
      <c r="B15" s="128" t="s">
        <v>1547</v>
      </c>
      <c r="C15" s="356">
        <v>105</v>
      </c>
      <c r="D15" s="350">
        <f>D11-D14</f>
        <v>99</v>
      </c>
      <c r="E15" s="349">
        <f>D15-C15</f>
        <v>-6</v>
      </c>
      <c r="F15" s="351">
        <f>((D15/C15)-1)</f>
        <v>-5.7142857142857162E-2</v>
      </c>
    </row>
    <row r="16" spans="1:7" s="8" customFormat="1" ht="9.9499999999999993" customHeight="1">
      <c r="A16" s="130"/>
      <c r="B16" s="55"/>
      <c r="C16" s="301"/>
      <c r="D16" s="297"/>
      <c r="E16" s="298"/>
      <c r="F16" s="298"/>
    </row>
    <row r="17" spans="1:7" s="8" customFormat="1" ht="15" customHeight="1">
      <c r="A17" s="131" t="s">
        <v>1470</v>
      </c>
      <c r="B17" s="55"/>
      <c r="C17" s="301"/>
      <c r="D17" s="297"/>
      <c r="E17" s="298"/>
      <c r="F17" s="298"/>
    </row>
    <row r="18" spans="1:7" s="8" customFormat="1" ht="15" customHeight="1">
      <c r="A18" s="131" t="s">
        <v>1471</v>
      </c>
      <c r="B18" s="55"/>
      <c r="C18" s="301"/>
      <c r="D18" s="297"/>
      <c r="E18" s="298"/>
      <c r="F18" s="298"/>
    </row>
    <row r="19" spans="1:7" s="8" customFormat="1" ht="15" customHeight="1">
      <c r="A19" s="130"/>
      <c r="B19" s="55" t="s">
        <v>34</v>
      </c>
      <c r="C19" s="357">
        <v>1809</v>
      </c>
      <c r="D19" s="352">
        <f>'ATR-A2.1'!C9</f>
        <v>1800</v>
      </c>
      <c r="E19" s="349">
        <f>D19-C19</f>
        <v>-9</v>
      </c>
      <c r="F19" s="351">
        <f>((D19/C19)-1)</f>
        <v>-4.9751243781094301E-3</v>
      </c>
    </row>
    <row r="20" spans="1:7" s="8" customFormat="1" ht="15" customHeight="1">
      <c r="A20" s="130"/>
      <c r="B20" s="55" t="s">
        <v>35</v>
      </c>
      <c r="C20" s="357">
        <v>18</v>
      </c>
      <c r="D20" s="352">
        <f>'ATR-A2.1'!D9</f>
        <v>12</v>
      </c>
      <c r="E20" s="349">
        <f>D20-C20</f>
        <v>-6</v>
      </c>
      <c r="F20" s="351">
        <f>((D20/C20)-1)</f>
        <v>-0.33333333333333337</v>
      </c>
    </row>
    <row r="21" spans="1:7" s="8" customFormat="1" ht="15" customHeight="1">
      <c r="A21" s="130"/>
      <c r="B21" s="55" t="s">
        <v>1472</v>
      </c>
      <c r="C21" s="357">
        <v>5</v>
      </c>
      <c r="D21" s="352">
        <f>'ATR-A2.1'!E9</f>
        <v>3</v>
      </c>
      <c r="E21" s="353">
        <f>D21-C21</f>
        <v>-2</v>
      </c>
      <c r="F21" s="354" t="s">
        <v>1892</v>
      </c>
    </row>
    <row r="22" spans="1:7" s="8" customFormat="1" ht="9.9499999999999993" customHeight="1">
      <c r="A22" s="131"/>
      <c r="B22" s="53"/>
      <c r="C22" s="301"/>
      <c r="D22" s="297"/>
      <c r="E22" s="298"/>
      <c r="F22" s="298"/>
    </row>
    <row r="23" spans="1:7" s="83" customFormat="1" ht="15" customHeight="1">
      <c r="A23" s="132" t="s">
        <v>1473</v>
      </c>
      <c r="B23" s="133"/>
      <c r="C23" s="301"/>
      <c r="D23" s="297"/>
      <c r="E23" s="298"/>
      <c r="F23" s="298"/>
    </row>
    <row r="24" spans="1:7" s="83" customFormat="1" ht="15" customHeight="1">
      <c r="A24" s="134"/>
      <c r="B24" s="135" t="s">
        <v>1474</v>
      </c>
      <c r="C24" s="357">
        <v>1253</v>
      </c>
      <c r="D24" s="352">
        <f>'ATR-A3'!E22</f>
        <v>1227</v>
      </c>
      <c r="E24" s="349">
        <f>D24-C24</f>
        <v>-26</v>
      </c>
      <c r="F24" s="351">
        <f>((D24/C24)-1)</f>
        <v>-2.0750199521149204E-2</v>
      </c>
      <c r="G24" s="129"/>
    </row>
    <row r="25" spans="1:7" s="83" customFormat="1" ht="15" customHeight="1">
      <c r="A25" s="134"/>
      <c r="B25" s="136" t="s">
        <v>1475</v>
      </c>
      <c r="C25" s="357">
        <v>579</v>
      </c>
      <c r="D25" s="352">
        <f>'ATR-A3'!E35</f>
        <v>588</v>
      </c>
      <c r="E25" s="349">
        <f>D25-C25</f>
        <v>9</v>
      </c>
      <c r="F25" s="351">
        <f>((D25/C25)-1)</f>
        <v>1.5544041450777257E-2</v>
      </c>
      <c r="G25" s="126"/>
    </row>
    <row r="26" spans="1:7" s="83" customFormat="1" ht="9.9499999999999993" customHeight="1">
      <c r="A26" s="131"/>
      <c r="B26" s="53"/>
      <c r="C26" s="301"/>
      <c r="D26" s="297"/>
      <c r="E26" s="298"/>
      <c r="F26" s="298"/>
    </row>
    <row r="27" spans="1:7" s="83" customFormat="1" ht="15" customHeight="1">
      <c r="A27" s="132" t="s">
        <v>1476</v>
      </c>
      <c r="B27" s="137"/>
      <c r="C27" s="301"/>
      <c r="D27" s="297"/>
      <c r="E27" s="298"/>
      <c r="F27" s="298"/>
    </row>
    <row r="28" spans="1:7" s="83" customFormat="1" ht="15" customHeight="1">
      <c r="A28" s="131"/>
      <c r="B28" s="136" t="s">
        <v>1883</v>
      </c>
      <c r="C28" s="357">
        <v>614</v>
      </c>
      <c r="D28" s="357">
        <v>558</v>
      </c>
      <c r="E28" s="349">
        <f>D28-C28</f>
        <v>-56</v>
      </c>
      <c r="F28" s="351">
        <f>((D28/C28)-1)</f>
        <v>-9.1205211726384405E-2</v>
      </c>
      <c r="G28" s="103"/>
    </row>
    <row r="29" spans="1:7" s="83" customFormat="1" ht="15" customHeight="1">
      <c r="A29" s="134"/>
      <c r="B29" s="136" t="s">
        <v>1621</v>
      </c>
      <c r="C29" s="357">
        <v>448</v>
      </c>
      <c r="D29" s="357">
        <v>480</v>
      </c>
      <c r="E29" s="349">
        <f>D29-C29</f>
        <v>32</v>
      </c>
      <c r="F29" s="351">
        <f>((D29/C29)-1)</f>
        <v>7.1428571428571397E-2</v>
      </c>
      <c r="G29" s="103"/>
    </row>
    <row r="30" spans="1:7" s="83" customFormat="1" ht="15" customHeight="1">
      <c r="A30" s="134"/>
      <c r="B30" s="136" t="s">
        <v>1622</v>
      </c>
      <c r="C30" s="357">
        <v>353</v>
      </c>
      <c r="D30" s="357">
        <v>386</v>
      </c>
      <c r="E30" s="349">
        <f>D30-C30</f>
        <v>33</v>
      </c>
      <c r="F30" s="351">
        <f>((D30/C30)-1)</f>
        <v>9.3484419263456076E-2</v>
      </c>
    </row>
    <row r="31" spans="1:7" s="83" customFormat="1" ht="15" customHeight="1">
      <c r="A31" s="134"/>
      <c r="B31" s="136" t="s">
        <v>1477</v>
      </c>
      <c r="C31" s="357">
        <v>216</v>
      </c>
      <c r="D31" s="357">
        <v>207</v>
      </c>
      <c r="E31" s="349">
        <f>D31-C31</f>
        <v>-9</v>
      </c>
      <c r="F31" s="351">
        <f>((D31/C31)-1)</f>
        <v>-4.166666666666663E-2</v>
      </c>
    </row>
    <row r="32" spans="1:7" s="83" customFormat="1" ht="15" customHeight="1">
      <c r="A32" s="134"/>
      <c r="B32" s="136" t="s">
        <v>1478</v>
      </c>
      <c r="C32" s="357">
        <v>201</v>
      </c>
      <c r="D32" s="357">
        <f>D11-SUM(D28:D31)</f>
        <v>184</v>
      </c>
      <c r="E32" s="349">
        <f>D32-C32</f>
        <v>-17</v>
      </c>
      <c r="F32" s="351">
        <f>((D32/C32)-1)</f>
        <v>-8.4577114427860645E-2</v>
      </c>
      <c r="G32" s="278"/>
    </row>
    <row r="33" spans="1:7" s="83" customFormat="1" ht="9.9499999999999993" customHeight="1">
      <c r="A33" s="134"/>
      <c r="B33" s="136"/>
      <c r="C33" s="357"/>
      <c r="D33" s="297"/>
      <c r="E33" s="298"/>
      <c r="F33" s="298"/>
    </row>
    <row r="34" spans="1:7" s="83" customFormat="1" ht="15" customHeight="1">
      <c r="A34" s="132" t="s">
        <v>1479</v>
      </c>
      <c r="B34" s="136"/>
      <c r="C34" s="357"/>
      <c r="D34" s="297"/>
      <c r="E34" s="298"/>
      <c r="F34" s="298"/>
    </row>
    <row r="35" spans="1:7" s="83" customFormat="1" ht="15" customHeight="1">
      <c r="A35" s="134"/>
      <c r="B35" s="136" t="s">
        <v>1480</v>
      </c>
      <c r="C35" s="356">
        <v>103</v>
      </c>
      <c r="D35" s="349">
        <f>'ATR-I2.1'!D18</f>
        <v>98</v>
      </c>
      <c r="E35" s="349">
        <f t="shared" ref="E35:E46" si="0">D35-C35</f>
        <v>-5</v>
      </c>
      <c r="F35" s="351">
        <f t="shared" ref="F35:F46" si="1">((D35/C35)-1)</f>
        <v>-4.8543689320388328E-2</v>
      </c>
    </row>
    <row r="36" spans="1:7" s="83" customFormat="1" ht="15" customHeight="1">
      <c r="A36" s="134"/>
      <c r="B36" s="136" t="s">
        <v>1481</v>
      </c>
      <c r="C36" s="356">
        <v>3</v>
      </c>
      <c r="D36" s="349">
        <f>'ATR-I2.1'!D19</f>
        <v>2</v>
      </c>
      <c r="E36" s="353">
        <f t="shared" si="0"/>
        <v>-1</v>
      </c>
      <c r="F36" s="351">
        <f t="shared" si="1"/>
        <v>-0.33333333333333337</v>
      </c>
    </row>
    <row r="37" spans="1:7" s="83" customFormat="1" ht="15" customHeight="1">
      <c r="A37" s="134"/>
      <c r="B37" s="136" t="s">
        <v>1482</v>
      </c>
      <c r="C37" s="356">
        <v>552</v>
      </c>
      <c r="D37" s="349">
        <f>'ATR-I2.1'!D20</f>
        <v>527</v>
      </c>
      <c r="E37" s="349">
        <f t="shared" si="0"/>
        <v>-25</v>
      </c>
      <c r="F37" s="351">
        <f t="shared" si="1"/>
        <v>-4.5289855072463747E-2</v>
      </c>
    </row>
    <row r="38" spans="1:7" s="83" customFormat="1" ht="15" customHeight="1">
      <c r="A38" s="134"/>
      <c r="B38" s="136" t="s">
        <v>1483</v>
      </c>
      <c r="C38" s="356">
        <v>38</v>
      </c>
      <c r="D38" s="349">
        <f>'ATR-I2.1'!D21</f>
        <v>32</v>
      </c>
      <c r="E38" s="349">
        <f t="shared" si="0"/>
        <v>-6</v>
      </c>
      <c r="F38" s="351">
        <f t="shared" si="1"/>
        <v>-0.15789473684210531</v>
      </c>
      <c r="G38" s="278"/>
    </row>
    <row r="39" spans="1:7" s="83" customFormat="1" ht="15" customHeight="1">
      <c r="A39" s="134"/>
      <c r="B39" s="136" t="s">
        <v>1484</v>
      </c>
      <c r="C39" s="356">
        <v>256</v>
      </c>
      <c r="D39" s="349">
        <f>'ATR-I2.1'!D22</f>
        <v>241</v>
      </c>
      <c r="E39" s="349">
        <f t="shared" si="0"/>
        <v>-15</v>
      </c>
      <c r="F39" s="351">
        <f t="shared" si="1"/>
        <v>-5.859375E-2</v>
      </c>
    </row>
    <row r="40" spans="1:7" s="83" customFormat="1" ht="15" customHeight="1">
      <c r="A40" s="134"/>
      <c r="B40" s="136" t="s">
        <v>1670</v>
      </c>
      <c r="C40" s="356">
        <v>194</v>
      </c>
      <c r="D40" s="349">
        <f>'ATR-I2.1'!D23</f>
        <v>160</v>
      </c>
      <c r="E40" s="349">
        <f t="shared" si="0"/>
        <v>-34</v>
      </c>
      <c r="F40" s="351">
        <f t="shared" si="1"/>
        <v>-0.17525773195876293</v>
      </c>
    </row>
    <row r="41" spans="1:7" s="83" customFormat="1" ht="15" customHeight="1">
      <c r="A41" s="134"/>
      <c r="B41" s="135" t="s">
        <v>1485</v>
      </c>
      <c r="C41" s="356">
        <v>88</v>
      </c>
      <c r="D41" s="349">
        <f>'ATR-I2.1'!D24</f>
        <v>94</v>
      </c>
      <c r="E41" s="359">
        <f t="shared" si="0"/>
        <v>6</v>
      </c>
      <c r="F41" s="351">
        <f t="shared" si="1"/>
        <v>6.8181818181818121E-2</v>
      </c>
    </row>
    <row r="42" spans="1:7" s="83" customFormat="1" ht="15" customHeight="1">
      <c r="A42" s="134"/>
      <c r="B42" s="136" t="s">
        <v>1486</v>
      </c>
      <c r="C42" s="356">
        <v>101</v>
      </c>
      <c r="D42" s="349">
        <f>'ATR-I2.1'!D25</f>
        <v>100</v>
      </c>
      <c r="E42" s="359">
        <f t="shared" si="0"/>
        <v>-1</v>
      </c>
      <c r="F42" s="351">
        <f t="shared" si="1"/>
        <v>-9.9009900990099098E-3</v>
      </c>
    </row>
    <row r="43" spans="1:7" s="83" customFormat="1" ht="15" customHeight="1">
      <c r="A43" s="134"/>
      <c r="B43" s="135" t="s">
        <v>1487</v>
      </c>
      <c r="C43" s="356">
        <v>181</v>
      </c>
      <c r="D43" s="349">
        <f>'ATR-I2.1'!D30</f>
        <v>175</v>
      </c>
      <c r="E43" s="349">
        <f t="shared" si="0"/>
        <v>-6</v>
      </c>
      <c r="F43" s="351">
        <f t="shared" si="1"/>
        <v>-3.3149171270718258E-2</v>
      </c>
    </row>
    <row r="44" spans="1:7" s="83" customFormat="1" ht="15" customHeight="1">
      <c r="A44" s="134"/>
      <c r="B44" s="136" t="s">
        <v>1488</v>
      </c>
      <c r="C44" s="356">
        <v>70</v>
      </c>
      <c r="D44" s="349">
        <f>'ATR-I2.1'!D31</f>
        <v>76</v>
      </c>
      <c r="E44" s="349">
        <f t="shared" si="0"/>
        <v>6</v>
      </c>
      <c r="F44" s="351">
        <f t="shared" si="1"/>
        <v>8.5714285714285632E-2</v>
      </c>
    </row>
    <row r="45" spans="1:7" s="83" customFormat="1" ht="15" customHeight="1">
      <c r="A45" s="134"/>
      <c r="B45" s="58" t="s">
        <v>1489</v>
      </c>
      <c r="C45" s="356">
        <v>161</v>
      </c>
      <c r="D45" s="349">
        <f>'ATR-I2.1'!D33</f>
        <v>162</v>
      </c>
      <c r="E45" s="349">
        <f t="shared" si="0"/>
        <v>1</v>
      </c>
      <c r="F45" s="351">
        <f t="shared" si="1"/>
        <v>6.2111801242235032E-3</v>
      </c>
    </row>
    <row r="46" spans="1:7" s="83" customFormat="1" ht="15" customHeight="1">
      <c r="A46" s="134"/>
      <c r="B46" s="136" t="s">
        <v>1490</v>
      </c>
      <c r="C46" s="356">
        <v>85</v>
      </c>
      <c r="D46" s="349">
        <f>D11-SUM(D35:D45)</f>
        <v>148</v>
      </c>
      <c r="E46" s="349">
        <f t="shared" si="0"/>
        <v>63</v>
      </c>
      <c r="F46" s="351">
        <f t="shared" si="1"/>
        <v>0.74117647058823533</v>
      </c>
    </row>
    <row r="47" spans="1:7" s="83" customFormat="1" ht="9.9499999999999993" customHeight="1">
      <c r="A47" s="134"/>
      <c r="B47" s="136"/>
      <c r="C47" s="357"/>
      <c r="D47" s="297"/>
      <c r="E47" s="298"/>
      <c r="F47" s="298"/>
    </row>
    <row r="48" spans="1:7" s="83" customFormat="1" ht="15" customHeight="1">
      <c r="A48" s="131" t="s">
        <v>1491</v>
      </c>
      <c r="B48" s="53"/>
      <c r="C48" s="357"/>
      <c r="D48" s="297"/>
      <c r="E48" s="298"/>
      <c r="F48" s="298"/>
    </row>
    <row r="49" spans="1:191" s="83" customFormat="1" ht="15" customHeight="1">
      <c r="A49" s="132" t="s">
        <v>1479</v>
      </c>
      <c r="B49" s="136"/>
      <c r="C49" s="357"/>
      <c r="D49" s="297"/>
      <c r="E49" s="298"/>
      <c r="F49" s="298"/>
    </row>
    <row r="50" spans="1:191" s="83" customFormat="1" ht="15" customHeight="1">
      <c r="A50" s="131"/>
      <c r="B50" s="128" t="s">
        <v>1492</v>
      </c>
      <c r="C50" s="358">
        <v>268.3958076340441</v>
      </c>
      <c r="D50" s="360">
        <f>'ATR-I2.1'!I9</f>
        <v>261.63104976755915</v>
      </c>
      <c r="E50" s="349">
        <f>D50-C50</f>
        <v>-6.7647578664849561</v>
      </c>
      <c r="F50" s="351">
        <f t="shared" ref="F50:F61" si="2">((D50/C50)-1)</f>
        <v>-2.5204409584924092E-2</v>
      </c>
    </row>
    <row r="51" spans="1:191" s="83" customFormat="1" ht="15" customHeight="1">
      <c r="A51" s="134"/>
      <c r="B51" s="135" t="s">
        <v>1480</v>
      </c>
      <c r="C51" s="358">
        <v>290.49270947908735</v>
      </c>
      <c r="D51" s="360">
        <f>'ATR-I2.1'!I18</f>
        <v>266.66666666666669</v>
      </c>
      <c r="E51" s="349">
        <f t="shared" ref="E51:E61" si="3">D51-C51</f>
        <v>-23.826042812420667</v>
      </c>
      <c r="F51" s="351">
        <f t="shared" si="2"/>
        <v>-8.2019417475728162E-2</v>
      </c>
    </row>
    <row r="52" spans="1:191" s="83" customFormat="1" ht="15" customHeight="1">
      <c r="A52" s="134"/>
      <c r="B52" s="135" t="s">
        <v>1481</v>
      </c>
      <c r="C52" s="358">
        <v>525.39404553415056</v>
      </c>
      <c r="D52" s="360">
        <f>'ATR-I2.1'!I19</f>
        <v>347.82608695652175</v>
      </c>
      <c r="E52" s="349">
        <f t="shared" si="3"/>
        <v>-177.56795857762881</v>
      </c>
      <c r="F52" s="351">
        <f t="shared" si="2"/>
        <v>-0.33797101449275357</v>
      </c>
    </row>
    <row r="53" spans="1:191" s="83" customFormat="1" ht="15" customHeight="1">
      <c r="A53" s="134"/>
      <c r="B53" s="135" t="s">
        <v>1482</v>
      </c>
      <c r="C53" s="358">
        <v>439.80559317982636</v>
      </c>
      <c r="D53" s="360">
        <f>'ATR-I2.1'!I20</f>
        <v>428.19419053422706</v>
      </c>
      <c r="E53" s="349">
        <f t="shared" si="3"/>
        <v>-11.611402645599298</v>
      </c>
      <c r="F53" s="351">
        <f t="shared" si="2"/>
        <v>-2.6401216413934225E-2</v>
      </c>
    </row>
    <row r="54" spans="1:191" s="83" customFormat="1" ht="15" customHeight="1">
      <c r="A54" s="131"/>
      <c r="B54" s="128" t="s">
        <v>1483</v>
      </c>
      <c r="C54" s="358">
        <v>662.02090592334503</v>
      </c>
      <c r="D54" s="360">
        <f>'ATR-I2.1'!I21</f>
        <v>541.45516074450074</v>
      </c>
      <c r="E54" s="349">
        <f t="shared" si="3"/>
        <v>-120.56574517884428</v>
      </c>
      <c r="F54" s="351">
        <f t="shared" si="2"/>
        <v>-0.18211773087541216</v>
      </c>
    </row>
    <row r="55" spans="1:191" s="83" customFormat="1" ht="15" customHeight="1">
      <c r="A55" s="134"/>
      <c r="B55" s="136" t="s">
        <v>1484</v>
      </c>
      <c r="C55" s="358">
        <v>578.47878157906632</v>
      </c>
      <c r="D55" s="360">
        <f>'ATR-I2.1'!I22</f>
        <v>537.10719857365723</v>
      </c>
      <c r="E55" s="349">
        <f t="shared" si="3"/>
        <v>-41.371583005409093</v>
      </c>
      <c r="F55" s="351">
        <f t="shared" si="2"/>
        <v>-7.1517891965678704E-2</v>
      </c>
    </row>
    <row r="56" spans="1:191" s="83" customFormat="1" ht="15" customHeight="1">
      <c r="A56" s="134"/>
      <c r="B56" s="136" t="s">
        <v>1552</v>
      </c>
      <c r="C56" s="358">
        <v>198.45329186955274</v>
      </c>
      <c r="D56" s="360">
        <f>'ATR-I2.1'!I23</f>
        <v>180.13960819635219</v>
      </c>
      <c r="E56" s="349">
        <f t="shared" si="3"/>
        <v>-18.313683673200558</v>
      </c>
      <c r="F56" s="351">
        <f t="shared" si="2"/>
        <v>-9.2282085626669841E-2</v>
      </c>
    </row>
    <row r="57" spans="1:191" s="83" customFormat="1" ht="15" customHeight="1">
      <c r="A57" s="134"/>
      <c r="B57" s="135" t="s">
        <v>1485</v>
      </c>
      <c r="C57" s="358">
        <v>334.57531746635243</v>
      </c>
      <c r="D57" s="360">
        <f>'ATR-I2.1'!I24</f>
        <v>341.19782214156083</v>
      </c>
      <c r="E57" s="349">
        <f t="shared" si="3"/>
        <v>6.622504675208404</v>
      </c>
      <c r="F57" s="351">
        <f t="shared" si="2"/>
        <v>1.9793763405378639E-2</v>
      </c>
    </row>
    <row r="58" spans="1:191" s="83" customFormat="1" ht="15" customHeight="1">
      <c r="A58" s="131"/>
      <c r="B58" s="128" t="s">
        <v>1486</v>
      </c>
      <c r="C58" s="358">
        <v>191.72361427486712</v>
      </c>
      <c r="D58" s="360">
        <f>'ATR-I2.1'!I25</f>
        <v>184.21295017039697</v>
      </c>
      <c r="E58" s="349">
        <f t="shared" si="3"/>
        <v>-7.5106641044701519</v>
      </c>
      <c r="F58" s="351">
        <f t="shared" si="2"/>
        <v>-3.91744341607414E-2</v>
      </c>
    </row>
    <row r="59" spans="1:191" s="83" customFormat="1" ht="15" customHeight="1">
      <c r="A59" s="134"/>
      <c r="B59" s="136" t="s">
        <v>1487</v>
      </c>
      <c r="C59" s="358">
        <v>453.23650932765742</v>
      </c>
      <c r="D59" s="360">
        <f>'ATR-I2.1'!I30</f>
        <v>436.30017452006979</v>
      </c>
      <c r="E59" s="349">
        <f t="shared" si="3"/>
        <v>-16.936334807587627</v>
      </c>
      <c r="F59" s="351">
        <f t="shared" si="2"/>
        <v>-3.7367543123812852E-2</v>
      </c>
    </row>
    <row r="60" spans="1:191" s="83" customFormat="1" ht="15" customHeight="1">
      <c r="A60" s="134"/>
      <c r="B60" s="136" t="s">
        <v>1488</v>
      </c>
      <c r="C60" s="358">
        <v>191.58136734358749</v>
      </c>
      <c r="D60" s="360">
        <f>'ATR-I2.1'!I31</f>
        <v>207.11268565199617</v>
      </c>
      <c r="E60" s="349">
        <f t="shared" si="3"/>
        <v>15.531318308408686</v>
      </c>
      <c r="F60" s="351">
        <f t="shared" si="2"/>
        <v>8.1069044050376737E-2</v>
      </c>
    </row>
    <row r="61" spans="1:191" s="83" customFormat="1" ht="15" customHeight="1">
      <c r="A61" s="134"/>
      <c r="B61" s="58" t="s">
        <v>1489</v>
      </c>
      <c r="C61" s="358">
        <v>233.34347870197257</v>
      </c>
      <c r="D61" s="360">
        <f>'ATR-I2.1'!I33</f>
        <v>225.51680935477134</v>
      </c>
      <c r="E61" s="349">
        <f t="shared" si="3"/>
        <v>-7.8266693472012321</v>
      </c>
      <c r="F61" s="351">
        <f t="shared" si="2"/>
        <v>-3.3541410245269798E-2</v>
      </c>
    </row>
    <row r="62" spans="1:191" s="83" customFormat="1" ht="15" customHeight="1">
      <c r="A62" s="134"/>
      <c r="B62" s="58"/>
      <c r="C62" s="302"/>
      <c r="D62" s="299"/>
      <c r="E62" s="295"/>
      <c r="F62" s="296"/>
    </row>
    <row r="63" spans="1:191" s="83" customFormat="1" ht="9.9499999999999993" customHeight="1">
      <c r="A63" s="131"/>
      <c r="B63" s="53"/>
      <c r="C63" s="301"/>
      <c r="D63" s="297"/>
      <c r="E63" s="298"/>
      <c r="F63" s="298"/>
      <c r="G63" s="138"/>
      <c r="H63" s="138"/>
      <c r="I63" s="139"/>
      <c r="J63" s="138"/>
      <c r="K63" s="139"/>
      <c r="L63" s="138"/>
      <c r="M63" s="139"/>
      <c r="N63" s="138"/>
      <c r="O63" s="139"/>
      <c r="P63" s="138"/>
      <c r="Q63" s="139"/>
      <c r="R63" s="138"/>
      <c r="S63" s="139"/>
      <c r="T63" s="138"/>
      <c r="U63" s="139"/>
      <c r="V63" s="138"/>
      <c r="W63" s="139"/>
      <c r="X63" s="138"/>
      <c r="Y63" s="139"/>
      <c r="Z63" s="138"/>
      <c r="AA63" s="139"/>
      <c r="AB63" s="138"/>
      <c r="AC63" s="139"/>
      <c r="AD63" s="138"/>
      <c r="AE63" s="139"/>
      <c r="AF63" s="138"/>
      <c r="AG63" s="139"/>
      <c r="AH63" s="138"/>
      <c r="AI63" s="139"/>
      <c r="AJ63" s="138"/>
      <c r="AK63" s="139"/>
      <c r="AL63" s="138"/>
      <c r="AM63" s="139"/>
      <c r="AN63" s="138"/>
      <c r="AO63" s="139"/>
      <c r="AP63" s="138"/>
      <c r="AQ63" s="139"/>
      <c r="AR63" s="138"/>
      <c r="AS63" s="139"/>
      <c r="AT63" s="138"/>
      <c r="AU63" s="139"/>
      <c r="AV63" s="138"/>
      <c r="AW63" s="139"/>
      <c r="AX63" s="138"/>
      <c r="AY63" s="139"/>
      <c r="AZ63" s="138"/>
      <c r="BA63" s="139"/>
      <c r="BB63" s="138"/>
      <c r="BC63" s="139"/>
      <c r="BD63" s="138"/>
      <c r="BE63" s="139"/>
      <c r="BF63" s="138"/>
      <c r="BG63" s="139"/>
      <c r="BH63" s="138"/>
      <c r="BI63" s="139"/>
      <c r="BJ63" s="138"/>
      <c r="BK63" s="139"/>
      <c r="BL63" s="138"/>
      <c r="BM63" s="139"/>
      <c r="BN63" s="138"/>
      <c r="BO63" s="139"/>
      <c r="BP63" s="138"/>
      <c r="BQ63" s="139"/>
      <c r="BR63" s="138"/>
      <c r="BS63" s="139"/>
      <c r="BT63" s="138"/>
      <c r="BU63" s="139"/>
      <c r="BV63" s="138"/>
      <c r="BW63" s="139"/>
      <c r="BX63" s="138"/>
      <c r="BY63" s="139"/>
      <c r="BZ63" s="138"/>
      <c r="CA63" s="139"/>
      <c r="CB63" s="138"/>
      <c r="CC63" s="139"/>
      <c r="CD63" s="138"/>
      <c r="CE63" s="139"/>
      <c r="CF63" s="138"/>
      <c r="CG63" s="139"/>
      <c r="CH63" s="138"/>
      <c r="CI63" s="139"/>
      <c r="CJ63" s="138"/>
      <c r="CK63" s="139"/>
      <c r="CL63" s="138"/>
      <c r="CM63" s="139"/>
      <c r="CN63" s="138"/>
      <c r="CO63" s="139"/>
      <c r="CP63" s="138"/>
      <c r="CQ63" s="139"/>
      <c r="CR63" s="138"/>
      <c r="CS63" s="139"/>
      <c r="CT63" s="138"/>
      <c r="CU63" s="139"/>
      <c r="CV63" s="138"/>
      <c r="CW63" s="139"/>
      <c r="CX63" s="138"/>
      <c r="CY63" s="139"/>
      <c r="CZ63" s="138"/>
      <c r="DA63" s="139"/>
      <c r="DB63" s="138"/>
      <c r="DC63" s="139"/>
      <c r="DD63" s="138"/>
      <c r="DE63" s="139"/>
      <c r="DF63" s="138"/>
      <c r="DG63" s="139"/>
      <c r="DH63" s="138"/>
      <c r="DI63" s="139"/>
      <c r="DJ63" s="138"/>
      <c r="DK63" s="139"/>
      <c r="DL63" s="138"/>
      <c r="DM63" s="139"/>
      <c r="DN63" s="138"/>
      <c r="DO63" s="139"/>
      <c r="DP63" s="138"/>
      <c r="DQ63" s="139"/>
      <c r="DR63" s="138"/>
      <c r="DS63" s="139"/>
      <c r="DT63" s="138"/>
      <c r="DU63" s="139"/>
      <c r="DV63" s="138"/>
      <c r="DW63" s="139"/>
      <c r="DX63" s="138"/>
      <c r="DY63" s="139"/>
      <c r="DZ63" s="138"/>
      <c r="EA63" s="139"/>
      <c r="EB63" s="138"/>
      <c r="EC63" s="139"/>
      <c r="ED63" s="138"/>
      <c r="EE63" s="139"/>
      <c r="EF63" s="138"/>
      <c r="EG63" s="139"/>
      <c r="EH63" s="138"/>
      <c r="EI63" s="139"/>
      <c r="EJ63" s="138"/>
      <c r="EK63" s="139"/>
      <c r="EL63" s="138"/>
      <c r="EM63" s="139"/>
      <c r="EN63" s="138"/>
      <c r="EO63" s="139"/>
      <c r="EP63" s="138"/>
      <c r="EQ63" s="139"/>
      <c r="ER63" s="138"/>
      <c r="ES63" s="139"/>
      <c r="ET63" s="138"/>
      <c r="EU63" s="139"/>
      <c r="EV63" s="138"/>
      <c r="EW63" s="139"/>
      <c r="EX63" s="138"/>
      <c r="EY63" s="139"/>
      <c r="EZ63" s="138"/>
      <c r="FA63" s="139"/>
      <c r="FB63" s="138"/>
      <c r="FC63" s="139"/>
      <c r="FD63" s="138"/>
      <c r="FE63" s="139"/>
      <c r="FF63" s="138"/>
      <c r="FG63" s="139"/>
      <c r="FH63" s="138"/>
      <c r="FI63" s="139"/>
      <c r="FJ63" s="138"/>
      <c r="FK63" s="139"/>
      <c r="FL63" s="138"/>
      <c r="FM63" s="139"/>
      <c r="FN63" s="138"/>
      <c r="FO63" s="139"/>
      <c r="FP63" s="138"/>
      <c r="FQ63" s="139"/>
      <c r="FR63" s="138"/>
      <c r="FS63" s="139"/>
      <c r="FT63" s="138"/>
      <c r="FU63" s="139"/>
      <c r="FV63" s="138"/>
      <c r="FW63" s="139"/>
      <c r="FX63" s="138"/>
      <c r="FY63" s="139"/>
      <c r="FZ63" s="138"/>
      <c r="GA63" s="139"/>
      <c r="GB63" s="138"/>
      <c r="GC63" s="139"/>
      <c r="GD63" s="138"/>
      <c r="GE63" s="139"/>
      <c r="GF63" s="138"/>
      <c r="GG63" s="139"/>
      <c r="GH63" s="138"/>
      <c r="GI63" s="139"/>
    </row>
    <row r="64" spans="1:191" s="83" customFormat="1" ht="15" customHeight="1">
      <c r="A64" s="132" t="s">
        <v>1493</v>
      </c>
      <c r="B64" s="136"/>
      <c r="C64" s="301"/>
      <c r="D64" s="297"/>
      <c r="E64" s="298"/>
      <c r="F64" s="298"/>
    </row>
    <row r="65" spans="1:6" s="83" customFormat="1" ht="15" customHeight="1">
      <c r="A65" s="140" t="s">
        <v>1471</v>
      </c>
      <c r="B65" s="135"/>
      <c r="C65" s="301"/>
      <c r="D65" s="297"/>
      <c r="E65" s="298"/>
      <c r="F65" s="298"/>
    </row>
    <row r="66" spans="1:6" s="83" customFormat="1" ht="15" customHeight="1">
      <c r="A66" s="141"/>
      <c r="B66" s="135" t="s">
        <v>34</v>
      </c>
      <c r="C66" s="357">
        <v>203</v>
      </c>
      <c r="D66" s="352">
        <f>'ATR-A2_II'!C9</f>
        <v>174</v>
      </c>
      <c r="E66" s="349">
        <f>D66-C66</f>
        <v>-29</v>
      </c>
      <c r="F66" s="351">
        <f>((D66/C66)-1)</f>
        <v>-0.1428571428571429</v>
      </c>
    </row>
    <row r="67" spans="1:6" s="83" customFormat="1" ht="15" customHeight="1">
      <c r="A67" s="131"/>
      <c r="B67" s="135" t="s">
        <v>35</v>
      </c>
      <c r="C67" s="357">
        <v>4</v>
      </c>
      <c r="D67" s="355">
        <f>'ATR-A2_II'!D9</f>
        <v>3</v>
      </c>
      <c r="E67" s="353">
        <f>D67-C67</f>
        <v>-1</v>
      </c>
      <c r="F67" s="351">
        <f>((D67/C67)-1)</f>
        <v>-0.25</v>
      </c>
    </row>
    <row r="68" spans="1:6" s="83" customFormat="1" ht="15" customHeight="1">
      <c r="A68" s="141"/>
      <c r="B68" s="135" t="s">
        <v>1472</v>
      </c>
      <c r="C68" s="357">
        <v>0</v>
      </c>
      <c r="D68" s="355">
        <f>'ATR-A2_II'!E9</f>
        <v>0</v>
      </c>
      <c r="E68" s="353">
        <f>D68-C68</f>
        <v>0</v>
      </c>
      <c r="F68" s="351" t="e">
        <f>((D68/C68)-1)</f>
        <v>#DIV/0!</v>
      </c>
    </row>
    <row r="69" spans="1:6" s="83" customFormat="1" ht="9.9499999999999993" customHeight="1">
      <c r="A69" s="134"/>
      <c r="B69" s="136"/>
      <c r="C69" s="357"/>
      <c r="D69" s="297"/>
      <c r="E69" s="298"/>
      <c r="F69" s="298"/>
    </row>
    <row r="70" spans="1:6" s="83" customFormat="1" ht="15" customHeight="1">
      <c r="A70" s="131" t="s">
        <v>1473</v>
      </c>
      <c r="B70" s="53"/>
      <c r="C70" s="357"/>
      <c r="D70" s="297"/>
      <c r="E70" s="298"/>
      <c r="F70" s="298"/>
    </row>
    <row r="71" spans="1:6" s="83" customFormat="1" ht="15" customHeight="1">
      <c r="A71" s="134"/>
      <c r="B71" s="136" t="s">
        <v>1474</v>
      </c>
      <c r="C71" s="357">
        <v>84</v>
      </c>
      <c r="D71" s="352">
        <f>'ATR-A3_II'!E21</f>
        <v>73</v>
      </c>
      <c r="E71" s="349">
        <f>D71-C71</f>
        <v>-11</v>
      </c>
      <c r="F71" s="351">
        <f>((D71/C71)-1)</f>
        <v>-0.13095238095238093</v>
      </c>
    </row>
    <row r="72" spans="1:6" s="83" customFormat="1" ht="15" customHeight="1">
      <c r="A72" s="134"/>
      <c r="B72" s="135" t="s">
        <v>1475</v>
      </c>
      <c r="C72" s="357">
        <v>123</v>
      </c>
      <c r="D72" s="352">
        <f>'ATR-A3_II'!E33</f>
        <v>104</v>
      </c>
      <c r="E72" s="349">
        <f>D72-C72</f>
        <v>-19</v>
      </c>
      <c r="F72" s="351">
        <f>((D72/C72)-1)</f>
        <v>-0.15447154471544711</v>
      </c>
    </row>
    <row r="73" spans="1:6" s="83" customFormat="1" ht="9.9499999999999993" customHeight="1">
      <c r="A73" s="131"/>
      <c r="B73" s="53"/>
      <c r="C73" s="333"/>
      <c r="D73" s="297"/>
      <c r="E73" s="298"/>
      <c r="F73" s="298"/>
    </row>
    <row r="74" spans="1:6" s="2" customFormat="1" ht="9.9499999999999993" customHeight="1">
      <c r="A74" s="142"/>
      <c r="B74" s="72"/>
      <c r="C74" s="72"/>
      <c r="D74" s="72"/>
      <c r="E74" s="72"/>
      <c r="F74" s="72"/>
    </row>
    <row r="75" spans="1:6" s="2" customFormat="1" ht="21" customHeight="1">
      <c r="A75" s="365" t="s">
        <v>1494</v>
      </c>
      <c r="B75" s="366"/>
      <c r="C75" s="366"/>
      <c r="D75" s="366"/>
      <c r="E75" s="366"/>
      <c r="F75" s="366"/>
    </row>
    <row r="76" spans="1:6" s="15" customFormat="1" ht="15" customHeight="1">
      <c r="A76" s="143"/>
      <c r="B76" s="53"/>
      <c r="C76" s="53"/>
      <c r="D76" s="62"/>
      <c r="E76" s="62"/>
      <c r="F76" s="62"/>
    </row>
    <row r="77" spans="1:6" s="15" customFormat="1" ht="15" customHeight="1">
      <c r="A77" s="141"/>
      <c r="B77" s="128"/>
      <c r="C77" s="128"/>
      <c r="D77" s="62"/>
      <c r="E77" s="62"/>
      <c r="F77" s="62"/>
    </row>
    <row r="78" spans="1:6" s="15" customFormat="1" ht="15" customHeight="1">
      <c r="A78" s="143"/>
      <c r="B78" s="53"/>
      <c r="C78" s="53"/>
      <c r="D78" s="62"/>
      <c r="E78" s="62"/>
      <c r="F78" s="62"/>
    </row>
    <row r="79" spans="1:6" s="15" customFormat="1" ht="15" customHeight="1">
      <c r="A79" s="134"/>
      <c r="B79" s="54"/>
      <c r="C79" s="54"/>
      <c r="D79" s="62"/>
      <c r="E79" s="62"/>
      <c r="F79" s="62"/>
    </row>
    <row r="80" spans="1:6" s="15" customFormat="1" ht="24.75" customHeight="1">
      <c r="A80" s="134"/>
      <c r="B80" s="58"/>
      <c r="C80" s="58"/>
      <c r="D80" s="62"/>
      <c r="E80" s="62"/>
      <c r="F80" s="62"/>
    </row>
    <row r="81" spans="1:6" s="15" customFormat="1" ht="24.75" customHeight="1">
      <c r="A81" s="134"/>
      <c r="B81" s="58"/>
      <c r="C81" s="58"/>
      <c r="D81" s="62"/>
      <c r="E81" s="62"/>
      <c r="F81" s="62"/>
    </row>
    <row r="82" spans="1:6" s="15" customFormat="1" ht="15" customHeight="1">
      <c r="A82" s="134"/>
      <c r="B82" s="54"/>
      <c r="C82" s="54"/>
      <c r="D82" s="62"/>
      <c r="E82" s="62"/>
      <c r="F82" s="62"/>
    </row>
    <row r="83" spans="1:6" s="15" customFormat="1" ht="15" customHeight="1">
      <c r="A83" s="134"/>
      <c r="B83" s="54"/>
      <c r="C83" s="54"/>
      <c r="D83" s="62"/>
      <c r="E83" s="62"/>
      <c r="F83" s="62"/>
    </row>
    <row r="84" spans="1:6" s="15" customFormat="1" ht="15" customHeight="1">
      <c r="A84" s="134"/>
      <c r="B84" s="58"/>
      <c r="C84" s="58"/>
      <c r="D84" s="62"/>
      <c r="E84" s="62"/>
      <c r="F84" s="62"/>
    </row>
    <row r="85" spans="1:6" s="15" customFormat="1" ht="15" customHeight="1">
      <c r="A85" s="134"/>
      <c r="B85" s="54"/>
      <c r="C85" s="54"/>
      <c r="D85" s="62"/>
      <c r="E85" s="62"/>
      <c r="F85" s="62"/>
    </row>
    <row r="86" spans="1:6" s="15" customFormat="1" ht="15" customHeight="1">
      <c r="A86" s="144"/>
      <c r="B86" s="145"/>
      <c r="C86" s="145"/>
      <c r="D86" s="62"/>
      <c r="E86" s="62"/>
      <c r="F86" s="62"/>
    </row>
    <row r="87" spans="1:6" s="15" customFormat="1" ht="15" customHeight="1">
      <c r="A87" s="134"/>
      <c r="B87" s="54"/>
      <c r="C87" s="54"/>
      <c r="D87" s="62"/>
      <c r="E87" s="62"/>
      <c r="F87" s="62"/>
    </row>
    <row r="88" spans="1:6" s="15" customFormat="1" ht="15" customHeight="1">
      <c r="A88" s="134"/>
      <c r="B88" s="54"/>
      <c r="C88" s="54"/>
      <c r="D88" s="62"/>
      <c r="E88" s="62"/>
      <c r="F88" s="62"/>
    </row>
    <row r="89" spans="1:6" s="15" customFormat="1" ht="24.75" customHeight="1">
      <c r="A89" s="134"/>
      <c r="B89" s="58"/>
      <c r="C89" s="58"/>
      <c r="D89" s="62"/>
      <c r="E89" s="62"/>
      <c r="F89" s="62"/>
    </row>
    <row r="90" spans="1:6" s="15" customFormat="1" ht="15" customHeight="1">
      <c r="A90" s="134"/>
      <c r="B90" s="54"/>
      <c r="C90" s="54"/>
      <c r="D90" s="62"/>
      <c r="E90" s="62"/>
      <c r="F90" s="62"/>
    </row>
    <row r="91" spans="1:6" s="15" customFormat="1" ht="15" customHeight="1">
      <c r="A91" s="134"/>
      <c r="B91" s="54"/>
      <c r="C91" s="54"/>
      <c r="D91" s="62"/>
      <c r="E91" s="62"/>
      <c r="F91" s="62"/>
    </row>
    <row r="92" spans="1:6" s="15" customFormat="1" ht="24.75" customHeight="1">
      <c r="A92" s="134"/>
      <c r="B92" s="58"/>
      <c r="C92" s="58"/>
      <c r="D92" s="62"/>
      <c r="E92" s="62"/>
      <c r="F92" s="62"/>
    </row>
    <row r="93" spans="1:6" s="15" customFormat="1" ht="15" customHeight="1">
      <c r="A93" s="143"/>
      <c r="B93" s="59"/>
      <c r="C93" s="59"/>
      <c r="D93" s="62"/>
      <c r="E93" s="62"/>
      <c r="F93" s="62"/>
    </row>
    <row r="94" spans="1:6" s="15" customFormat="1" ht="15" customHeight="1">
      <c r="A94" s="141"/>
      <c r="B94" s="58"/>
      <c r="C94" s="58"/>
      <c r="D94" s="62"/>
      <c r="E94" s="62"/>
      <c r="F94" s="62"/>
    </row>
    <row r="95" spans="1:6" s="15" customFormat="1" ht="15" customHeight="1">
      <c r="A95" s="143"/>
      <c r="B95" s="53"/>
      <c r="C95" s="53"/>
      <c r="D95" s="62"/>
      <c r="E95" s="62"/>
      <c r="F95" s="62"/>
    </row>
    <row r="96" spans="1:6" s="15" customFormat="1" ht="15" customHeight="1">
      <c r="A96" s="141"/>
      <c r="B96" s="128"/>
      <c r="C96" s="128"/>
      <c r="D96" s="62"/>
      <c r="E96" s="62"/>
      <c r="F96" s="62"/>
    </row>
    <row r="97" spans="1:6" s="15" customFormat="1" ht="15" customHeight="1">
      <c r="A97" s="143"/>
      <c r="B97" s="53"/>
      <c r="C97" s="53"/>
      <c r="D97" s="62"/>
      <c r="E97" s="62"/>
      <c r="F97" s="62"/>
    </row>
    <row r="98" spans="1:6" s="15" customFormat="1" ht="15" customHeight="1">
      <c r="A98" s="134"/>
      <c r="B98" s="54"/>
      <c r="C98" s="54"/>
      <c r="D98" s="62"/>
      <c r="E98" s="62"/>
      <c r="F98" s="62"/>
    </row>
    <row r="99" spans="1:6" s="15" customFormat="1" ht="15" customHeight="1">
      <c r="A99" s="134"/>
      <c r="B99" s="54"/>
      <c r="C99" s="54"/>
      <c r="D99" s="62"/>
      <c r="E99" s="62"/>
      <c r="F99" s="62"/>
    </row>
    <row r="100" spans="1:6" s="15" customFormat="1" ht="15" customHeight="1">
      <c r="A100" s="134"/>
      <c r="B100" s="54"/>
      <c r="C100" s="54"/>
      <c r="D100" s="62"/>
      <c r="E100" s="62"/>
      <c r="F100" s="62"/>
    </row>
    <row r="101" spans="1:6" s="15" customFormat="1" ht="15" customHeight="1">
      <c r="A101" s="144"/>
      <c r="B101" s="145"/>
      <c r="C101" s="145"/>
      <c r="D101" s="62"/>
      <c r="E101" s="62"/>
      <c r="F101" s="62"/>
    </row>
    <row r="102" spans="1:6" s="15" customFormat="1" ht="15" customHeight="1">
      <c r="A102" s="134"/>
      <c r="B102" s="54"/>
      <c r="C102" s="54"/>
      <c r="D102" s="62"/>
      <c r="E102" s="62"/>
      <c r="F102" s="62"/>
    </row>
    <row r="103" spans="1:6" s="15" customFormat="1" ht="24.75" customHeight="1">
      <c r="A103" s="134"/>
      <c r="B103" s="58"/>
      <c r="C103" s="58"/>
      <c r="D103" s="62"/>
      <c r="E103" s="62"/>
      <c r="F103" s="62"/>
    </row>
    <row r="104" spans="1:6" s="15" customFormat="1" ht="15" customHeight="1">
      <c r="A104" s="134"/>
      <c r="B104" s="54"/>
      <c r="C104" s="54"/>
      <c r="D104" s="62"/>
      <c r="E104" s="62"/>
      <c r="F104" s="62"/>
    </row>
    <row r="105" spans="1:6" s="15" customFormat="1" ht="15" customHeight="1">
      <c r="A105" s="134"/>
      <c r="B105" s="58"/>
      <c r="C105" s="58"/>
      <c r="D105" s="62"/>
      <c r="E105" s="62"/>
      <c r="F105" s="62"/>
    </row>
    <row r="106" spans="1:6" s="15" customFormat="1" ht="15" customHeight="1">
      <c r="A106" s="144"/>
      <c r="B106" s="59"/>
      <c r="C106" s="59"/>
      <c r="D106" s="62"/>
      <c r="E106" s="62"/>
      <c r="F106" s="62"/>
    </row>
    <row r="107" spans="1:6" s="15" customFormat="1" ht="15" customHeight="1">
      <c r="A107" s="134"/>
      <c r="B107" s="54"/>
      <c r="C107" s="54"/>
      <c r="D107" s="62"/>
      <c r="E107" s="62"/>
      <c r="F107" s="62"/>
    </row>
    <row r="108" spans="1:6" s="15" customFormat="1" ht="24.75" customHeight="1">
      <c r="A108" s="134"/>
      <c r="B108" s="58"/>
      <c r="C108" s="58"/>
      <c r="D108" s="62"/>
      <c r="E108" s="62"/>
      <c r="F108" s="62"/>
    </row>
    <row r="109" spans="1:6" s="15" customFormat="1" ht="15" customHeight="1">
      <c r="A109" s="134"/>
      <c r="B109" s="54"/>
      <c r="C109" s="54"/>
      <c r="D109" s="62"/>
      <c r="E109" s="62"/>
      <c r="F109" s="62"/>
    </row>
    <row r="110" spans="1:6" s="15" customFormat="1" ht="15" customHeight="1">
      <c r="A110" s="143"/>
      <c r="B110" s="59"/>
      <c r="C110" s="59"/>
      <c r="D110" s="62"/>
      <c r="E110" s="62"/>
      <c r="F110" s="62"/>
    </row>
    <row r="111" spans="1:6" s="15" customFormat="1" ht="15" customHeight="1">
      <c r="A111" s="141"/>
      <c r="B111" s="58"/>
      <c r="C111" s="58"/>
      <c r="D111" s="62"/>
      <c r="E111" s="62"/>
      <c r="F111" s="62"/>
    </row>
    <row r="112" spans="1:6" s="15" customFormat="1" ht="15" customHeight="1">
      <c r="A112" s="143"/>
      <c r="B112" s="59"/>
      <c r="C112" s="59"/>
      <c r="D112" s="62"/>
      <c r="E112" s="62"/>
      <c r="F112" s="62"/>
    </row>
    <row r="113" spans="1:6" s="15" customFormat="1" ht="15" customHeight="1">
      <c r="A113" s="141"/>
      <c r="B113" s="58"/>
      <c r="C113" s="58"/>
      <c r="D113" s="62"/>
      <c r="E113" s="62"/>
      <c r="F113" s="62"/>
    </row>
    <row r="114" spans="1:6" s="15" customFormat="1" ht="9" customHeight="1">
      <c r="A114" s="143"/>
      <c r="B114" s="58"/>
      <c r="C114" s="58"/>
      <c r="D114" s="84"/>
      <c r="E114" s="84"/>
      <c r="F114" s="84"/>
    </row>
    <row r="115" spans="1:6" s="15" customFormat="1" ht="36" customHeight="1">
      <c r="A115" s="146"/>
      <c r="B115" s="114"/>
      <c r="C115" s="114"/>
      <c r="D115" s="114"/>
      <c r="E115" s="114"/>
      <c r="F115" s="114"/>
    </row>
    <row r="116" spans="1:6" s="15" customFormat="1" ht="15" customHeight="1">
      <c r="A116" s="147"/>
      <c r="B116" s="85"/>
      <c r="C116" s="85"/>
    </row>
    <row r="117" spans="1:6" ht="15" customHeight="1">
      <c r="D117" s="12"/>
      <c r="E117" s="12"/>
      <c r="F117" s="12"/>
    </row>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s="148" customFormat="1" ht="15" customHeight="1">
      <c r="B133" s="60"/>
      <c r="C133" s="60"/>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48" customFormat="1" ht="15" customHeight="1">
      <c r="B134" s="60"/>
      <c r="C134" s="60"/>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48" customFormat="1" ht="15" customHeight="1">
      <c r="B135" s="60"/>
      <c r="C135" s="60"/>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48" customFormat="1" ht="15" customHeight="1">
      <c r="B136" s="60"/>
      <c r="C136" s="60"/>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48" customFormat="1" ht="15" customHeight="1">
      <c r="B137" s="60"/>
      <c r="C137" s="60"/>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48" customFormat="1" ht="15" customHeight="1">
      <c r="B138" s="60"/>
      <c r="C138" s="60"/>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48" customFormat="1" ht="15" customHeight="1">
      <c r="B139" s="60"/>
      <c r="C139" s="60"/>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8" customFormat="1" ht="15" customHeight="1">
      <c r="B140" s="60"/>
      <c r="C140" s="60"/>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8" customFormat="1" ht="15" customHeight="1">
      <c r="B141" s="60"/>
      <c r="C141" s="60"/>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8" customFormat="1" ht="15" customHeight="1">
      <c r="B142" s="60"/>
      <c r="C142" s="60"/>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8" customFormat="1" ht="15" customHeight="1">
      <c r="B143" s="60"/>
      <c r="C143" s="60"/>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8" customFormat="1" ht="15" customHeight="1">
      <c r="B144" s="60"/>
      <c r="C144" s="60"/>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8" customFormat="1" ht="15" customHeight="1">
      <c r="B145" s="60"/>
      <c r="C145" s="60"/>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8" customFormat="1" ht="15" customHeight="1">
      <c r="B146" s="60"/>
      <c r="C146" s="60"/>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8" customFormat="1" ht="15" customHeight="1">
      <c r="B147" s="60"/>
      <c r="C147" s="60"/>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8" customFormat="1" ht="15" customHeight="1">
      <c r="B148" s="60"/>
      <c r="C148" s="60"/>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8" customFormat="1" ht="15" customHeight="1">
      <c r="B149" s="60"/>
      <c r="C149" s="60"/>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8" customFormat="1" ht="15" customHeight="1">
      <c r="B150" s="60"/>
      <c r="C150" s="60"/>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8" customFormat="1" ht="15" customHeight="1">
      <c r="B151" s="60"/>
      <c r="C151" s="60"/>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8" customFormat="1" ht="15" customHeight="1">
      <c r="B152" s="60"/>
      <c r="C152" s="60"/>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8" customFormat="1" ht="15" customHeight="1">
      <c r="B153" s="60"/>
      <c r="C153" s="60"/>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8" customFormat="1" ht="15" customHeight="1">
      <c r="B154" s="60"/>
      <c r="C154" s="60"/>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8" customFormat="1" ht="15" customHeight="1">
      <c r="B155" s="60"/>
      <c r="C155" s="60"/>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8" customFormat="1" ht="15" customHeight="1">
      <c r="B156" s="60"/>
      <c r="C156" s="60"/>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8" customFormat="1" ht="15" customHeight="1">
      <c r="B157" s="60"/>
      <c r="C157" s="60"/>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8" customFormat="1" ht="15" customHeight="1">
      <c r="B158" s="60"/>
      <c r="C158" s="60"/>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8" customFormat="1" ht="15" customHeight="1">
      <c r="B159" s="60"/>
      <c r="C159" s="60"/>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8" customFormat="1" ht="15" customHeight="1">
      <c r="B160" s="60"/>
      <c r="C160" s="60"/>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8" customFormat="1" ht="15" customHeight="1">
      <c r="B161" s="60"/>
      <c r="C161" s="60"/>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8" customFormat="1" ht="15" customHeight="1">
      <c r="B162" s="60"/>
      <c r="C162" s="60"/>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8" customFormat="1" ht="15" customHeight="1">
      <c r="B163" s="60"/>
      <c r="C163" s="60"/>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8" customFormat="1" ht="15" customHeight="1">
      <c r="B164" s="60"/>
      <c r="C164" s="60"/>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8" customFormat="1" ht="15" customHeight="1">
      <c r="B165" s="60"/>
      <c r="C165" s="60"/>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8" customFormat="1" ht="15" customHeight="1">
      <c r="B166" s="60"/>
      <c r="C166" s="60"/>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8" customFormat="1" ht="15" customHeight="1">
      <c r="B167" s="60"/>
      <c r="C167" s="60"/>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8" customFormat="1" ht="15" customHeight="1">
      <c r="B168" s="60"/>
      <c r="C168" s="60"/>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8" customFormat="1" ht="15" customHeight="1">
      <c r="B169" s="60"/>
      <c r="C169" s="60"/>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8" customFormat="1" ht="15" customHeight="1">
      <c r="B170" s="60"/>
      <c r="C170" s="60"/>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8" customFormat="1" ht="15" customHeight="1">
      <c r="B171" s="60"/>
      <c r="C171" s="60"/>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8" customFormat="1" ht="15" customHeight="1">
      <c r="B172" s="60"/>
      <c r="C172" s="60"/>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8" customFormat="1" ht="15" customHeight="1">
      <c r="B173" s="60"/>
      <c r="C173" s="60"/>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8" customFormat="1" ht="15" customHeight="1">
      <c r="B174" s="60"/>
      <c r="C174" s="60"/>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8" customFormat="1" ht="15" customHeight="1">
      <c r="B175" s="60"/>
      <c r="C175" s="60"/>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8" customFormat="1" ht="15" customHeight="1">
      <c r="B176" s="60"/>
      <c r="C176" s="60"/>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8" customFormat="1" ht="15" customHeight="1">
      <c r="B177" s="60"/>
      <c r="C177" s="60"/>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8" customFormat="1" ht="15" customHeight="1">
      <c r="B178" s="60"/>
      <c r="C178" s="60"/>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8" customFormat="1" ht="15" customHeight="1">
      <c r="B179" s="60"/>
      <c r="C179" s="60"/>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8" customFormat="1" ht="15" customHeight="1">
      <c r="B180" s="60"/>
      <c r="C180" s="60"/>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8" customFormat="1" ht="15" customHeight="1">
      <c r="B181" s="60"/>
      <c r="C181" s="60"/>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8" customFormat="1" ht="15" customHeight="1">
      <c r="B182" s="60"/>
      <c r="C182" s="60"/>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8" customFormat="1" ht="15" customHeight="1">
      <c r="B183" s="60"/>
      <c r="C183" s="60"/>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8" customFormat="1" ht="15" customHeight="1">
      <c r="B184" s="60"/>
      <c r="C184" s="60"/>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8" customFormat="1" ht="15" customHeight="1">
      <c r="B185" s="60"/>
      <c r="C185" s="60"/>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8" customFormat="1" ht="15" customHeight="1">
      <c r="B186" s="60"/>
      <c r="C186" s="60"/>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8" customFormat="1" ht="15" customHeight="1">
      <c r="B187" s="60"/>
      <c r="C187" s="60"/>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8" customFormat="1" ht="15" customHeight="1">
      <c r="B188" s="60"/>
      <c r="C188" s="60"/>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8" customFormat="1" ht="15" customHeight="1">
      <c r="B189" s="60"/>
      <c r="C189" s="60"/>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8" customFormat="1" ht="15" customHeight="1">
      <c r="B190" s="60"/>
      <c r="C190" s="60"/>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8" customFormat="1" ht="15" customHeight="1">
      <c r="B191" s="60"/>
      <c r="C191" s="60"/>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8" customFormat="1" ht="15" customHeight="1">
      <c r="B192" s="60"/>
      <c r="C192" s="60"/>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8" customFormat="1" ht="15" customHeight="1">
      <c r="B193" s="60"/>
      <c r="C193" s="60"/>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8" customFormat="1" ht="15" customHeight="1">
      <c r="B194" s="60"/>
      <c r="C194" s="60"/>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8" customFormat="1" ht="15" customHeight="1">
      <c r="B195" s="60"/>
      <c r="C195" s="60"/>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8" customFormat="1" ht="15" customHeight="1">
      <c r="B196" s="60"/>
      <c r="C196" s="60"/>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8" customFormat="1" ht="15" customHeight="1">
      <c r="B197" s="60"/>
      <c r="C197" s="60"/>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8" customFormat="1" ht="15" customHeight="1">
      <c r="B198" s="60"/>
      <c r="C198" s="60"/>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8" customFormat="1" ht="15" customHeight="1">
      <c r="B199" s="60"/>
      <c r="C199" s="60"/>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8" customFormat="1" ht="15" customHeight="1">
      <c r="B200" s="60"/>
      <c r="C200" s="60"/>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8" customFormat="1" ht="15" customHeight="1">
      <c r="B201" s="60"/>
      <c r="C201" s="60"/>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8" customFormat="1" ht="15" customHeight="1">
      <c r="B202" s="60"/>
      <c r="C202" s="60"/>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sheetData>
  <mergeCells count="5">
    <mergeCell ref="A75:F75"/>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48"/>
  <sheetViews>
    <sheetView zoomScaleNormal="100" workbookViewId="0">
      <selection activeCell="B24" sqref="B24"/>
    </sheetView>
  </sheetViews>
  <sheetFormatPr baseColWidth="10" defaultColWidth="11.42578125" defaultRowHeight="24.75" customHeight="1"/>
  <cols>
    <col min="1" max="1" width="3.28515625" style="60" customWidth="1"/>
    <col min="2" max="2" width="56.42578125" style="60" customWidth="1"/>
    <col min="3" max="4" width="9.28515625" style="11" customWidth="1"/>
    <col min="5" max="6" width="9.5703125" style="11" customWidth="1"/>
    <col min="7" max="16384" width="11.42578125" style="11"/>
  </cols>
  <sheetData>
    <row r="1" spans="1:16" s="2" customFormat="1" ht="15.75" customHeight="1">
      <c r="A1" s="373" t="s">
        <v>32</v>
      </c>
      <c r="B1" s="374"/>
      <c r="C1" s="375"/>
      <c r="D1" s="1"/>
      <c r="E1" s="381" t="s">
        <v>99</v>
      </c>
      <c r="F1" s="381"/>
    </row>
    <row r="2" spans="1:16" s="2" customFormat="1" ht="5.25" customHeight="1">
      <c r="A2" s="45"/>
      <c r="B2" s="46"/>
      <c r="C2" s="1"/>
      <c r="D2" s="1"/>
      <c r="E2" s="1"/>
      <c r="F2" s="1"/>
    </row>
    <row r="3" spans="1:16" s="2" customFormat="1" ht="15" customHeight="1">
      <c r="A3" s="41" t="s">
        <v>82</v>
      </c>
      <c r="B3" s="41"/>
      <c r="C3" s="4"/>
      <c r="D3" s="4"/>
      <c r="E3" s="4"/>
      <c r="F3" s="4"/>
    </row>
    <row r="4" spans="1:16" s="2" customFormat="1" ht="15" customHeight="1">
      <c r="A4" s="42" t="s">
        <v>10</v>
      </c>
      <c r="B4" s="42"/>
      <c r="C4" s="5"/>
      <c r="D4" s="5"/>
      <c r="E4" s="5"/>
      <c r="F4" s="5"/>
      <c r="G4" s="6"/>
    </row>
    <row r="5" spans="1:16" s="8" customFormat="1" ht="6" customHeight="1">
      <c r="A5" s="47"/>
      <c r="B5" s="48"/>
      <c r="C5" s="7"/>
      <c r="D5" s="7"/>
      <c r="E5" s="7"/>
      <c r="F5" s="7"/>
    </row>
    <row r="6" spans="1:16" s="8" customFormat="1" ht="15" customHeight="1" thickBot="1">
      <c r="A6" s="376" t="s">
        <v>1955</v>
      </c>
      <c r="B6" s="377"/>
      <c r="C6" s="9"/>
      <c r="D6" s="9"/>
    </row>
    <row r="7" spans="1:16" s="2" customFormat="1" ht="21.75" customHeight="1">
      <c r="A7" s="49"/>
      <c r="B7" s="378"/>
      <c r="C7" s="380"/>
      <c r="D7" s="380"/>
      <c r="E7" s="380"/>
      <c r="F7" s="245"/>
    </row>
    <row r="8" spans="1:16" s="2" customFormat="1" ht="21.75" customHeight="1">
      <c r="A8" s="50"/>
      <c r="B8" s="379"/>
      <c r="C8" s="43" t="s">
        <v>34</v>
      </c>
      <c r="D8" s="43" t="s">
        <v>35</v>
      </c>
      <c r="E8" s="43" t="s">
        <v>36</v>
      </c>
      <c r="F8" s="43" t="s">
        <v>37</v>
      </c>
      <c r="H8" s="270"/>
      <c r="I8" s="270"/>
      <c r="J8" s="270"/>
      <c r="K8" s="270"/>
      <c r="L8" s="271"/>
      <c r="M8" s="270"/>
      <c r="N8" s="270"/>
      <c r="O8" s="270"/>
      <c r="P8" s="270"/>
    </row>
    <row r="9" spans="1:16" s="8" customFormat="1" ht="26.25" customHeight="1">
      <c r="A9" s="51"/>
      <c r="B9" s="52" t="s">
        <v>37</v>
      </c>
      <c r="C9" s="126">
        <f>SUM(C12:C15)</f>
        <v>1800</v>
      </c>
      <c r="D9" s="126">
        <f>SUM(D12:D15)</f>
        <v>12</v>
      </c>
      <c r="E9" s="126">
        <f>SUM(E12:E15)</f>
        <v>3</v>
      </c>
      <c r="F9" s="126">
        <f>SUM(F12:F15)</f>
        <v>1815</v>
      </c>
      <c r="G9" s="10"/>
      <c r="H9" s="270"/>
      <c r="I9" s="270"/>
      <c r="J9" s="270"/>
      <c r="K9" s="270"/>
      <c r="L9" s="271"/>
      <c r="M9" s="270"/>
      <c r="N9" s="270"/>
      <c r="O9" s="270"/>
      <c r="P9" s="270"/>
    </row>
    <row r="10" spans="1:16" s="8" customFormat="1" ht="11.25" customHeight="1">
      <c r="A10" s="51"/>
      <c r="B10" s="53"/>
      <c r="C10" s="233"/>
      <c r="D10" s="233"/>
      <c r="E10" s="233"/>
      <c r="F10" s="233"/>
      <c r="G10" s="10"/>
      <c r="H10" s="249"/>
      <c r="I10" s="249"/>
      <c r="J10" s="249"/>
      <c r="K10" s="249"/>
    </row>
    <row r="11" spans="1:16" s="8" customFormat="1" ht="13.5" customHeight="1">
      <c r="A11" s="51"/>
      <c r="B11" s="53" t="s">
        <v>8</v>
      </c>
      <c r="C11" s="233"/>
      <c r="D11" s="233"/>
      <c r="E11" s="233"/>
      <c r="F11" s="233"/>
      <c r="G11" s="10"/>
    </row>
    <row r="12" spans="1:16" s="8" customFormat="1" ht="13.5" customHeight="1">
      <c r="A12" s="54"/>
      <c r="B12" s="55" t="s">
        <v>4</v>
      </c>
      <c r="C12" s="242">
        <f>SUM(C18:C20)</f>
        <v>96</v>
      </c>
      <c r="D12" s="242">
        <f t="shared" ref="D12:E12" si="0">SUM(D18:D20)</f>
        <v>2</v>
      </c>
      <c r="E12" s="315">
        <f t="shared" si="0"/>
        <v>0</v>
      </c>
      <c r="F12" s="126">
        <f>SUM(C12:E12)</f>
        <v>98</v>
      </c>
    </row>
    <row r="13" spans="1:16" s="8" customFormat="1" ht="13.5" customHeight="1">
      <c r="A13" s="54"/>
      <c r="B13" s="55" t="s">
        <v>5</v>
      </c>
      <c r="C13" s="242">
        <f>SUM(C21:C43)</f>
        <v>557</v>
      </c>
      <c r="D13" s="242">
        <f t="shared" ref="D13" si="1">SUM(D21:D43)</f>
        <v>4</v>
      </c>
      <c r="E13" s="315">
        <f>SUM(E21:E43)</f>
        <v>0</v>
      </c>
      <c r="F13" s="126">
        <f>SUM(C13:E13)</f>
        <v>561</v>
      </c>
    </row>
    <row r="14" spans="1:16" s="8" customFormat="1" ht="13.5" customHeight="1">
      <c r="A14" s="54"/>
      <c r="B14" s="55" t="s">
        <v>43</v>
      </c>
      <c r="C14" s="242">
        <f>SUM(C44:C46)</f>
        <v>236</v>
      </c>
      <c r="D14" s="242">
        <f t="shared" ref="D14:E14" si="2">SUM(D44:D46)</f>
        <v>3</v>
      </c>
      <c r="E14" s="242">
        <f t="shared" si="2"/>
        <v>2</v>
      </c>
      <c r="F14" s="126">
        <f>SUM(C14:E14)</f>
        <v>241</v>
      </c>
    </row>
    <row r="15" spans="1:16" s="8" customFormat="1" ht="13.5" customHeight="1">
      <c r="A15" s="54"/>
      <c r="B15" s="55" t="s">
        <v>6</v>
      </c>
      <c r="C15" s="242">
        <f>SUM(C47:C78)</f>
        <v>911</v>
      </c>
      <c r="D15" s="242">
        <f t="shared" ref="D15:E15" si="3">SUM(D47:D78)</f>
        <v>3</v>
      </c>
      <c r="E15" s="242">
        <f t="shared" si="3"/>
        <v>1</v>
      </c>
      <c r="F15" s="126">
        <f>SUM(C15:E15)</f>
        <v>915</v>
      </c>
    </row>
    <row r="16" spans="1:16" s="8" customFormat="1" ht="9" customHeight="1">
      <c r="A16" s="54"/>
      <c r="B16" s="55"/>
      <c r="C16" s="194"/>
      <c r="D16" s="194"/>
      <c r="E16" s="194"/>
      <c r="F16" s="194"/>
    </row>
    <row r="17" spans="1:8" s="8" customFormat="1" ht="13.5" customHeight="1">
      <c r="A17" s="54"/>
      <c r="B17" s="53" t="s">
        <v>9</v>
      </c>
      <c r="C17" s="194"/>
      <c r="D17" s="194"/>
      <c r="E17" s="194"/>
      <c r="F17" s="194"/>
    </row>
    <row r="18" spans="1:8" s="83" customFormat="1" ht="15" customHeight="1">
      <c r="A18" s="57"/>
      <c r="B18" s="104" t="s">
        <v>1623</v>
      </c>
      <c r="C18" s="195">
        <v>87</v>
      </c>
      <c r="D18" s="195">
        <v>2</v>
      </c>
      <c r="E18" s="195">
        <v>0</v>
      </c>
      <c r="F18" s="126">
        <f>SUM(C18:E18)</f>
        <v>89</v>
      </c>
      <c r="G18" s="11"/>
      <c r="H18" s="278"/>
    </row>
    <row r="19" spans="1:8" s="83" customFormat="1" ht="15" customHeight="1">
      <c r="A19" s="57"/>
      <c r="B19" s="104" t="s">
        <v>1894</v>
      </c>
      <c r="C19" s="195">
        <v>6</v>
      </c>
      <c r="D19" s="195">
        <v>0</v>
      </c>
      <c r="E19" s="195">
        <v>0</v>
      </c>
      <c r="F19" s="126">
        <f t="shared" ref="F19:F77" si="4">SUM(C19:E19)</f>
        <v>6</v>
      </c>
      <c r="G19" s="11"/>
      <c r="H19" s="278"/>
    </row>
    <row r="20" spans="1:8" s="83" customFormat="1" ht="15" customHeight="1">
      <c r="A20" s="57"/>
      <c r="B20" s="104" t="s">
        <v>1944</v>
      </c>
      <c r="C20" s="195">
        <v>3</v>
      </c>
      <c r="D20" s="195">
        <v>0</v>
      </c>
      <c r="E20" s="195">
        <v>0</v>
      </c>
      <c r="F20" s="126">
        <f t="shared" si="4"/>
        <v>3</v>
      </c>
      <c r="G20" s="11"/>
      <c r="H20" s="278"/>
    </row>
    <row r="21" spans="1:8" s="83" customFormat="1" ht="15" customHeight="1">
      <c r="A21" s="57"/>
      <c r="B21" s="104" t="s">
        <v>1925</v>
      </c>
      <c r="C21" s="195">
        <v>2</v>
      </c>
      <c r="D21" s="195">
        <v>0</v>
      </c>
      <c r="E21" s="195">
        <v>0</v>
      </c>
      <c r="F21" s="126">
        <f t="shared" si="4"/>
        <v>2</v>
      </c>
      <c r="G21" s="11"/>
      <c r="H21" s="278"/>
    </row>
    <row r="22" spans="1:8" s="83" customFormat="1" ht="15" customHeight="1">
      <c r="A22" s="57"/>
      <c r="B22" s="104" t="s">
        <v>1624</v>
      </c>
      <c r="C22" s="195">
        <v>168</v>
      </c>
      <c r="D22" s="195">
        <v>1</v>
      </c>
      <c r="E22" s="195">
        <v>0</v>
      </c>
      <c r="F22" s="126">
        <f t="shared" si="4"/>
        <v>169</v>
      </c>
      <c r="G22" s="11"/>
      <c r="H22" s="278"/>
    </row>
    <row r="23" spans="1:8" s="83" customFormat="1" ht="15" customHeight="1">
      <c r="A23" s="57"/>
      <c r="B23" s="104" t="s">
        <v>1625</v>
      </c>
      <c r="C23" s="195">
        <v>31</v>
      </c>
      <c r="D23" s="195">
        <v>0</v>
      </c>
      <c r="E23" s="195">
        <v>0</v>
      </c>
      <c r="F23" s="126">
        <f t="shared" si="4"/>
        <v>31</v>
      </c>
      <c r="G23" s="11"/>
      <c r="H23" s="278"/>
    </row>
    <row r="24" spans="1:8" s="83" customFormat="1" ht="15" customHeight="1">
      <c r="A24" s="57"/>
      <c r="B24" s="104" t="s">
        <v>1895</v>
      </c>
      <c r="C24" s="195">
        <v>7</v>
      </c>
      <c r="D24" s="195">
        <v>0</v>
      </c>
      <c r="E24" s="195">
        <v>0</v>
      </c>
      <c r="F24" s="126">
        <f t="shared" si="4"/>
        <v>7</v>
      </c>
      <c r="G24" s="11"/>
      <c r="H24" s="278"/>
    </row>
    <row r="25" spans="1:8" s="83" customFormat="1" ht="15" customHeight="1">
      <c r="A25" s="57"/>
      <c r="B25" s="104" t="s">
        <v>1626</v>
      </c>
      <c r="C25" s="195">
        <v>34</v>
      </c>
      <c r="D25" s="195">
        <v>0</v>
      </c>
      <c r="E25" s="195">
        <v>0</v>
      </c>
      <c r="F25" s="126">
        <f t="shared" si="4"/>
        <v>34</v>
      </c>
      <c r="G25" s="11"/>
      <c r="H25" s="278"/>
    </row>
    <row r="26" spans="1:8" s="83" customFormat="1" ht="15" customHeight="1">
      <c r="A26" s="57"/>
      <c r="B26" s="104" t="s">
        <v>1627</v>
      </c>
      <c r="C26" s="195">
        <v>25</v>
      </c>
      <c r="D26" s="195">
        <v>0</v>
      </c>
      <c r="E26" s="195">
        <v>0</v>
      </c>
      <c r="F26" s="126">
        <f t="shared" si="4"/>
        <v>25</v>
      </c>
      <c r="G26" s="11"/>
      <c r="H26" s="278"/>
    </row>
    <row r="27" spans="1:8" s="83" customFormat="1" ht="15" customHeight="1">
      <c r="A27" s="57"/>
      <c r="B27" s="104" t="s">
        <v>1628</v>
      </c>
      <c r="C27" s="195">
        <v>11</v>
      </c>
      <c r="D27" s="195">
        <v>0</v>
      </c>
      <c r="E27" s="195">
        <v>0</v>
      </c>
      <c r="F27" s="126">
        <f t="shared" si="4"/>
        <v>11</v>
      </c>
      <c r="G27" s="11"/>
      <c r="H27" s="278"/>
    </row>
    <row r="28" spans="1:8" s="83" customFormat="1" ht="15" customHeight="1">
      <c r="A28" s="57"/>
      <c r="B28" s="104" t="s">
        <v>1629</v>
      </c>
      <c r="C28" s="195">
        <v>6</v>
      </c>
      <c r="D28" s="195">
        <v>0</v>
      </c>
      <c r="E28" s="195">
        <v>0</v>
      </c>
      <c r="F28" s="126">
        <f t="shared" si="4"/>
        <v>6</v>
      </c>
      <c r="G28" s="11"/>
      <c r="H28" s="278"/>
    </row>
    <row r="29" spans="1:8" s="83" customFormat="1" ht="15" customHeight="1">
      <c r="A29" s="57"/>
      <c r="B29" s="104" t="s">
        <v>1630</v>
      </c>
      <c r="C29" s="195">
        <v>7</v>
      </c>
      <c r="D29" s="195">
        <v>0</v>
      </c>
      <c r="E29" s="195">
        <v>0</v>
      </c>
      <c r="F29" s="126">
        <f t="shared" si="4"/>
        <v>7</v>
      </c>
      <c r="G29" s="11"/>
      <c r="H29" s="278"/>
    </row>
    <row r="30" spans="1:8" s="83" customFormat="1" ht="15" customHeight="1">
      <c r="A30" s="57"/>
      <c r="B30" s="104" t="s">
        <v>1631</v>
      </c>
      <c r="C30" s="195">
        <v>21</v>
      </c>
      <c r="D30" s="195">
        <v>1</v>
      </c>
      <c r="E30" s="195">
        <v>0</v>
      </c>
      <c r="F30" s="126">
        <f t="shared" si="4"/>
        <v>22</v>
      </c>
      <c r="G30" s="11"/>
      <c r="H30" s="278"/>
    </row>
    <row r="31" spans="1:8" s="83" customFormat="1" ht="15" customHeight="1">
      <c r="A31" s="57"/>
      <c r="B31" s="104" t="s">
        <v>1632</v>
      </c>
      <c r="C31" s="195">
        <v>27</v>
      </c>
      <c r="D31" s="195">
        <v>1</v>
      </c>
      <c r="E31" s="195">
        <v>0</v>
      </c>
      <c r="F31" s="126">
        <f t="shared" si="4"/>
        <v>28</v>
      </c>
      <c r="G31" s="11"/>
      <c r="H31" s="278"/>
    </row>
    <row r="32" spans="1:8" s="83" customFormat="1" ht="15" customHeight="1">
      <c r="A32" s="57"/>
      <c r="B32" s="104" t="s">
        <v>1896</v>
      </c>
      <c r="C32" s="195">
        <v>8</v>
      </c>
      <c r="D32" s="195">
        <v>0</v>
      </c>
      <c r="E32" s="195">
        <v>0</v>
      </c>
      <c r="F32" s="126">
        <f t="shared" si="4"/>
        <v>8</v>
      </c>
      <c r="G32" s="11"/>
      <c r="H32" s="278"/>
    </row>
    <row r="33" spans="1:8" s="83" customFormat="1" ht="15" customHeight="1">
      <c r="A33" s="57"/>
      <c r="B33" s="104" t="s">
        <v>1633</v>
      </c>
      <c r="C33" s="195">
        <v>82</v>
      </c>
      <c r="D33" s="195">
        <v>0</v>
      </c>
      <c r="E33" s="195">
        <v>0</v>
      </c>
      <c r="F33" s="126">
        <f t="shared" si="4"/>
        <v>82</v>
      </c>
      <c r="G33" s="11"/>
      <c r="H33" s="278"/>
    </row>
    <row r="34" spans="1:8" s="83" customFormat="1" ht="15" customHeight="1">
      <c r="A34" s="57"/>
      <c r="B34" s="104" t="s">
        <v>1926</v>
      </c>
      <c r="C34" s="195">
        <v>3</v>
      </c>
      <c r="D34" s="195">
        <v>0</v>
      </c>
      <c r="E34" s="195">
        <v>0</v>
      </c>
      <c r="F34" s="126">
        <f t="shared" si="4"/>
        <v>3</v>
      </c>
      <c r="G34" s="11"/>
      <c r="H34" s="278"/>
    </row>
    <row r="35" spans="1:8" s="83" customFormat="1" ht="15" customHeight="1">
      <c r="A35" s="57"/>
      <c r="B35" s="104" t="s">
        <v>1634</v>
      </c>
      <c r="C35" s="195">
        <v>19</v>
      </c>
      <c r="D35" s="195">
        <v>0</v>
      </c>
      <c r="E35" s="195">
        <v>0</v>
      </c>
      <c r="F35" s="126">
        <f t="shared" si="4"/>
        <v>19</v>
      </c>
      <c r="G35" s="11"/>
      <c r="H35" s="278"/>
    </row>
    <row r="36" spans="1:8" s="83" customFormat="1" ht="15" customHeight="1">
      <c r="A36" s="57"/>
      <c r="B36" s="104" t="s">
        <v>1635</v>
      </c>
      <c r="C36" s="195">
        <v>26</v>
      </c>
      <c r="D36" s="195">
        <v>0</v>
      </c>
      <c r="E36" s="195">
        <v>0</v>
      </c>
      <c r="F36" s="126">
        <f t="shared" si="4"/>
        <v>26</v>
      </c>
      <c r="G36" s="11"/>
      <c r="H36" s="278"/>
    </row>
    <row r="37" spans="1:8" s="83" customFormat="1" ht="15" customHeight="1">
      <c r="A37" s="57"/>
      <c r="B37" s="104" t="s">
        <v>1636</v>
      </c>
      <c r="C37" s="195">
        <v>4</v>
      </c>
      <c r="D37" s="195">
        <v>0</v>
      </c>
      <c r="E37" s="195">
        <v>0</v>
      </c>
      <c r="F37" s="126">
        <f t="shared" si="4"/>
        <v>4</v>
      </c>
      <c r="G37" s="11"/>
      <c r="H37" s="278"/>
    </row>
    <row r="38" spans="1:8" s="83" customFormat="1" ht="15" customHeight="1">
      <c r="A38" s="57"/>
      <c r="B38" s="104" t="s">
        <v>1637</v>
      </c>
      <c r="C38" s="195">
        <v>27</v>
      </c>
      <c r="D38" s="195">
        <v>0</v>
      </c>
      <c r="E38" s="195">
        <v>0</v>
      </c>
      <c r="F38" s="126">
        <f t="shared" si="4"/>
        <v>27</v>
      </c>
      <c r="G38" s="11"/>
      <c r="H38" s="278"/>
    </row>
    <row r="39" spans="1:8" s="83" customFormat="1" ht="15" customHeight="1">
      <c r="A39" s="57"/>
      <c r="B39" s="104" t="s">
        <v>1927</v>
      </c>
      <c r="C39" s="195">
        <v>1</v>
      </c>
      <c r="D39" s="195">
        <v>0</v>
      </c>
      <c r="E39" s="195">
        <v>0</v>
      </c>
      <c r="F39" s="126">
        <f t="shared" si="4"/>
        <v>1</v>
      </c>
      <c r="G39" s="11"/>
      <c r="H39" s="278"/>
    </row>
    <row r="40" spans="1:8" s="83" customFormat="1" ht="15" customHeight="1">
      <c r="A40" s="57"/>
      <c r="B40" s="104" t="s">
        <v>1638</v>
      </c>
      <c r="C40" s="195">
        <v>16</v>
      </c>
      <c r="D40" s="195">
        <v>1</v>
      </c>
      <c r="E40" s="195">
        <v>0</v>
      </c>
      <c r="F40" s="126">
        <f t="shared" si="4"/>
        <v>17</v>
      </c>
      <c r="G40" s="11"/>
      <c r="H40" s="278"/>
    </row>
    <row r="41" spans="1:8" s="83" customFormat="1" ht="15" customHeight="1">
      <c r="A41" s="57"/>
      <c r="B41" s="104" t="s">
        <v>1928</v>
      </c>
      <c r="C41" s="195">
        <v>4</v>
      </c>
      <c r="D41" s="195">
        <v>0</v>
      </c>
      <c r="E41" s="195">
        <v>0</v>
      </c>
      <c r="F41" s="126">
        <f t="shared" si="4"/>
        <v>4</v>
      </c>
      <c r="G41" s="11"/>
      <c r="H41" s="278"/>
    </row>
    <row r="42" spans="1:8" s="83" customFormat="1" ht="15" customHeight="1">
      <c r="A42" s="57"/>
      <c r="B42" s="104" t="s">
        <v>1929</v>
      </c>
      <c r="C42" s="195">
        <v>5</v>
      </c>
      <c r="D42" s="195">
        <v>0</v>
      </c>
      <c r="E42" s="195">
        <v>0</v>
      </c>
      <c r="F42" s="126">
        <f t="shared" si="4"/>
        <v>5</v>
      </c>
      <c r="G42" s="11"/>
      <c r="H42" s="278"/>
    </row>
    <row r="43" spans="1:8" s="83" customFormat="1" ht="15" customHeight="1">
      <c r="A43" s="57"/>
      <c r="B43" s="104" t="s">
        <v>1639</v>
      </c>
      <c r="C43" s="195">
        <v>23</v>
      </c>
      <c r="D43" s="195">
        <v>0</v>
      </c>
      <c r="E43" s="195">
        <v>0</v>
      </c>
      <c r="F43" s="126">
        <f t="shared" si="4"/>
        <v>23</v>
      </c>
      <c r="G43" s="11"/>
      <c r="H43" s="278"/>
    </row>
    <row r="44" spans="1:8" s="83" customFormat="1" ht="15" customHeight="1">
      <c r="A44" s="57"/>
      <c r="B44" s="104" t="s">
        <v>1640</v>
      </c>
      <c r="C44" s="195">
        <v>79</v>
      </c>
      <c r="D44" s="195">
        <v>2</v>
      </c>
      <c r="E44" s="195">
        <v>0</v>
      </c>
      <c r="F44" s="126">
        <f t="shared" si="4"/>
        <v>81</v>
      </c>
      <c r="G44" s="11"/>
      <c r="H44" s="278"/>
    </row>
    <row r="45" spans="1:8" s="83" customFormat="1" ht="15" customHeight="1">
      <c r="A45" s="57"/>
      <c r="B45" s="104" t="s">
        <v>1641</v>
      </c>
      <c r="C45" s="195">
        <v>11</v>
      </c>
      <c r="D45" s="195">
        <v>1</v>
      </c>
      <c r="E45" s="195">
        <v>0</v>
      </c>
      <c r="F45" s="126">
        <f t="shared" si="4"/>
        <v>12</v>
      </c>
      <c r="G45" s="11"/>
      <c r="H45" s="278"/>
    </row>
    <row r="46" spans="1:8" s="83" customFormat="1" ht="15" customHeight="1">
      <c r="A46" s="57"/>
      <c r="B46" s="104" t="s">
        <v>1642</v>
      </c>
      <c r="C46" s="106">
        <v>146</v>
      </c>
      <c r="D46" s="195">
        <v>0</v>
      </c>
      <c r="E46" s="195">
        <v>2</v>
      </c>
      <c r="F46" s="126">
        <f t="shared" si="4"/>
        <v>148</v>
      </c>
      <c r="G46" s="11"/>
      <c r="H46" s="278"/>
    </row>
    <row r="47" spans="1:8" s="83" customFormat="1" ht="15" customHeight="1">
      <c r="A47" s="57"/>
      <c r="B47" s="104" t="s">
        <v>1643</v>
      </c>
      <c r="C47" s="106">
        <v>81</v>
      </c>
      <c r="D47" s="195">
        <v>0</v>
      </c>
      <c r="E47" s="195">
        <v>0</v>
      </c>
      <c r="F47" s="126">
        <f t="shared" si="4"/>
        <v>81</v>
      </c>
      <c r="G47" s="11"/>
      <c r="H47" s="278"/>
    </row>
    <row r="48" spans="1:8" s="83" customFormat="1" ht="15" customHeight="1">
      <c r="A48" s="57"/>
      <c r="B48" s="104" t="s">
        <v>1644</v>
      </c>
      <c r="C48" s="106">
        <v>79</v>
      </c>
      <c r="D48" s="195">
        <v>0</v>
      </c>
      <c r="E48" s="195">
        <v>0</v>
      </c>
      <c r="F48" s="126">
        <f t="shared" si="4"/>
        <v>79</v>
      </c>
      <c r="G48" s="11"/>
      <c r="H48" s="278"/>
    </row>
    <row r="49" spans="1:8" s="83" customFormat="1" ht="15" customHeight="1">
      <c r="A49" s="57"/>
      <c r="B49" s="104" t="s">
        <v>1645</v>
      </c>
      <c r="C49" s="106">
        <v>64</v>
      </c>
      <c r="D49" s="195">
        <v>1</v>
      </c>
      <c r="E49" s="195">
        <v>0</v>
      </c>
      <c r="F49" s="126">
        <f t="shared" si="4"/>
        <v>65</v>
      </c>
      <c r="G49" s="11"/>
      <c r="H49" s="278"/>
    </row>
    <row r="50" spans="1:8" s="83" customFormat="1" ht="15" customHeight="1">
      <c r="A50" s="57"/>
      <c r="B50" s="104" t="s">
        <v>1646</v>
      </c>
      <c r="C50" s="106">
        <v>10</v>
      </c>
      <c r="D50" s="195">
        <v>1</v>
      </c>
      <c r="E50" s="195">
        <v>0</v>
      </c>
      <c r="F50" s="126">
        <f t="shared" si="4"/>
        <v>11</v>
      </c>
      <c r="G50" s="11"/>
      <c r="H50" s="278"/>
    </row>
    <row r="51" spans="1:8" s="83" customFormat="1" ht="15" customHeight="1">
      <c r="A51" s="57"/>
      <c r="B51" s="104" t="s">
        <v>1647</v>
      </c>
      <c r="C51" s="106">
        <v>18</v>
      </c>
      <c r="D51" s="195">
        <v>0</v>
      </c>
      <c r="E51" s="195">
        <v>0</v>
      </c>
      <c r="F51" s="126">
        <f t="shared" si="4"/>
        <v>18</v>
      </c>
      <c r="G51" s="11"/>
      <c r="H51" s="278"/>
    </row>
    <row r="52" spans="1:8" s="83" customFormat="1" ht="15" customHeight="1">
      <c r="A52" s="57"/>
      <c r="B52" s="104" t="s">
        <v>1648</v>
      </c>
      <c r="C52" s="106">
        <v>10</v>
      </c>
      <c r="D52" s="195">
        <v>0</v>
      </c>
      <c r="E52" s="195">
        <v>0</v>
      </c>
      <c r="F52" s="126">
        <f t="shared" si="4"/>
        <v>10</v>
      </c>
      <c r="G52" s="11"/>
      <c r="H52" s="278"/>
    </row>
    <row r="53" spans="1:8" s="83" customFormat="1" ht="15" customHeight="1">
      <c r="A53" s="57"/>
      <c r="B53" s="104" t="s">
        <v>1649</v>
      </c>
      <c r="C53" s="106">
        <v>90</v>
      </c>
      <c r="D53" s="195">
        <v>0</v>
      </c>
      <c r="E53" s="195">
        <v>0</v>
      </c>
      <c r="F53" s="126">
        <f t="shared" si="4"/>
        <v>90</v>
      </c>
      <c r="G53" s="11"/>
      <c r="H53" s="278"/>
    </row>
    <row r="54" spans="1:8" s="83" customFormat="1" ht="15" customHeight="1">
      <c r="A54" s="57"/>
      <c r="B54" s="104" t="s">
        <v>1898</v>
      </c>
      <c r="C54" s="106">
        <v>2</v>
      </c>
      <c r="D54" s="195">
        <v>0</v>
      </c>
      <c r="E54" s="195">
        <v>0</v>
      </c>
      <c r="F54" s="126">
        <f t="shared" si="4"/>
        <v>2</v>
      </c>
      <c r="G54" s="11"/>
      <c r="H54" s="278"/>
    </row>
    <row r="55" spans="1:8" s="83" customFormat="1" ht="15" customHeight="1">
      <c r="A55" s="57"/>
      <c r="B55" s="104" t="s">
        <v>1945</v>
      </c>
      <c r="C55" s="106">
        <v>1</v>
      </c>
      <c r="D55" s="195">
        <v>0</v>
      </c>
      <c r="E55" s="195">
        <v>0</v>
      </c>
      <c r="F55" s="126">
        <f t="shared" si="4"/>
        <v>1</v>
      </c>
      <c r="G55" s="11"/>
      <c r="H55" s="278"/>
    </row>
    <row r="56" spans="1:8" s="83" customFormat="1" ht="15" customHeight="1">
      <c r="A56" s="57"/>
      <c r="B56" s="104" t="s">
        <v>1899</v>
      </c>
      <c r="C56" s="106">
        <v>4</v>
      </c>
      <c r="D56" s="195">
        <v>0</v>
      </c>
      <c r="E56" s="195">
        <v>0</v>
      </c>
      <c r="F56" s="126">
        <f t="shared" si="4"/>
        <v>4</v>
      </c>
      <c r="G56" s="11"/>
      <c r="H56" s="278"/>
    </row>
    <row r="57" spans="1:8" s="83" customFormat="1" ht="15" customHeight="1">
      <c r="A57" s="57"/>
      <c r="B57" s="104" t="s">
        <v>1931</v>
      </c>
      <c r="C57" s="106">
        <v>2</v>
      </c>
      <c r="D57" s="195">
        <v>0</v>
      </c>
      <c r="E57" s="195">
        <v>0</v>
      </c>
      <c r="F57" s="126">
        <f t="shared" si="4"/>
        <v>2</v>
      </c>
      <c r="G57" s="11"/>
      <c r="H57" s="278"/>
    </row>
    <row r="58" spans="1:8" s="83" customFormat="1" ht="15" customHeight="1">
      <c r="A58" s="57"/>
      <c r="B58" s="104" t="s">
        <v>1900</v>
      </c>
      <c r="C58" s="106">
        <v>5</v>
      </c>
      <c r="D58" s="195">
        <v>0</v>
      </c>
      <c r="E58" s="195">
        <v>0</v>
      </c>
      <c r="F58" s="126">
        <f t="shared" si="4"/>
        <v>5</v>
      </c>
      <c r="G58" s="11"/>
      <c r="H58" s="278"/>
    </row>
    <row r="59" spans="1:8" s="83" customFormat="1" ht="15" customHeight="1">
      <c r="A59" s="57"/>
      <c r="B59" s="104" t="s">
        <v>1650</v>
      </c>
      <c r="C59" s="106">
        <v>1</v>
      </c>
      <c r="D59" s="195">
        <v>0</v>
      </c>
      <c r="E59" s="195">
        <v>0</v>
      </c>
      <c r="F59" s="126">
        <f t="shared" si="4"/>
        <v>1</v>
      </c>
      <c r="G59" s="11"/>
      <c r="H59" s="278"/>
    </row>
    <row r="60" spans="1:8" s="83" customFormat="1" ht="15" customHeight="1">
      <c r="A60" s="57"/>
      <c r="B60" s="104" t="s">
        <v>1901</v>
      </c>
      <c r="C60" s="106">
        <v>4</v>
      </c>
      <c r="D60" s="195">
        <v>0</v>
      </c>
      <c r="E60" s="195">
        <v>0</v>
      </c>
      <c r="F60" s="126">
        <f t="shared" si="4"/>
        <v>4</v>
      </c>
      <c r="G60" s="11"/>
      <c r="H60" s="278"/>
    </row>
    <row r="61" spans="1:8" s="83" customFormat="1" ht="15" customHeight="1">
      <c r="A61" s="57"/>
      <c r="B61" s="104" t="s">
        <v>1651</v>
      </c>
      <c r="C61" s="106">
        <v>64</v>
      </c>
      <c r="D61" s="106">
        <v>1</v>
      </c>
      <c r="E61" s="195">
        <v>0</v>
      </c>
      <c r="F61" s="126">
        <f t="shared" si="4"/>
        <v>65</v>
      </c>
      <c r="G61" s="11"/>
      <c r="H61" s="278"/>
    </row>
    <row r="62" spans="1:8" s="83" customFormat="1" ht="15" customHeight="1">
      <c r="A62" s="57"/>
      <c r="B62" s="104" t="s">
        <v>1930</v>
      </c>
      <c r="C62" s="106">
        <v>1</v>
      </c>
      <c r="D62" s="106">
        <v>0</v>
      </c>
      <c r="E62" s="195">
        <v>0</v>
      </c>
      <c r="F62" s="126">
        <f t="shared" si="4"/>
        <v>1</v>
      </c>
      <c r="G62" s="11"/>
      <c r="H62" s="278"/>
    </row>
    <row r="63" spans="1:8" s="83" customFormat="1" ht="15" customHeight="1">
      <c r="A63" s="57"/>
      <c r="B63" s="104" t="s">
        <v>1652</v>
      </c>
      <c r="C63" s="106">
        <v>5</v>
      </c>
      <c r="D63" s="106">
        <v>0</v>
      </c>
      <c r="E63" s="106">
        <v>1</v>
      </c>
      <c r="F63" s="126">
        <f t="shared" si="4"/>
        <v>6</v>
      </c>
      <c r="G63" s="11"/>
      <c r="H63" s="278"/>
    </row>
    <row r="64" spans="1:8" s="83" customFormat="1" ht="15" customHeight="1">
      <c r="A64" s="57"/>
      <c r="B64" s="104" t="s">
        <v>1653</v>
      </c>
      <c r="C64" s="106">
        <v>92</v>
      </c>
      <c r="D64" s="106">
        <v>0</v>
      </c>
      <c r="E64" s="106">
        <v>0</v>
      </c>
      <c r="F64" s="126">
        <f t="shared" si="4"/>
        <v>92</v>
      </c>
      <c r="G64" s="11"/>
      <c r="H64" s="278"/>
    </row>
    <row r="65" spans="1:8" s="83" customFormat="1" ht="15" customHeight="1">
      <c r="A65" s="57"/>
      <c r="B65" s="104" t="s">
        <v>1654</v>
      </c>
      <c r="C65" s="106">
        <v>7</v>
      </c>
      <c r="D65" s="106">
        <v>0</v>
      </c>
      <c r="E65" s="106">
        <v>0</v>
      </c>
      <c r="F65" s="126">
        <f t="shared" si="4"/>
        <v>7</v>
      </c>
      <c r="G65" s="11"/>
      <c r="H65" s="278"/>
    </row>
    <row r="66" spans="1:8" s="83" customFormat="1" ht="15" customHeight="1">
      <c r="A66" s="57"/>
      <c r="B66" s="104" t="s">
        <v>1655</v>
      </c>
      <c r="C66" s="106">
        <v>76</v>
      </c>
      <c r="D66" s="106">
        <v>0</v>
      </c>
      <c r="E66" s="106">
        <v>0</v>
      </c>
      <c r="F66" s="126">
        <f t="shared" si="4"/>
        <v>76</v>
      </c>
      <c r="G66" s="11"/>
      <c r="H66" s="278"/>
    </row>
    <row r="67" spans="1:8" s="83" customFormat="1" ht="15" customHeight="1">
      <c r="A67" s="57"/>
      <c r="B67" s="104" t="s">
        <v>1656</v>
      </c>
      <c r="C67" s="106">
        <v>28</v>
      </c>
      <c r="D67" s="106">
        <v>0</v>
      </c>
      <c r="E67" s="106">
        <v>0</v>
      </c>
      <c r="F67" s="126">
        <f t="shared" si="4"/>
        <v>28</v>
      </c>
      <c r="G67" s="11"/>
      <c r="H67" s="278"/>
    </row>
    <row r="68" spans="1:8" s="83" customFormat="1" ht="15" customHeight="1">
      <c r="A68" s="57"/>
      <c r="B68" s="104" t="s">
        <v>1657</v>
      </c>
      <c r="C68" s="106">
        <v>44</v>
      </c>
      <c r="D68" s="106">
        <v>0</v>
      </c>
      <c r="E68" s="106">
        <v>0</v>
      </c>
      <c r="F68" s="126">
        <f t="shared" si="4"/>
        <v>44</v>
      </c>
      <c r="G68" s="11"/>
      <c r="H68" s="278"/>
    </row>
    <row r="69" spans="1:8" s="83" customFormat="1" ht="15" customHeight="1">
      <c r="A69" s="57"/>
      <c r="B69" s="104" t="s">
        <v>1658</v>
      </c>
      <c r="C69" s="106">
        <v>72</v>
      </c>
      <c r="D69" s="106">
        <v>0</v>
      </c>
      <c r="E69" s="106">
        <v>0</v>
      </c>
      <c r="F69" s="126">
        <f t="shared" si="4"/>
        <v>72</v>
      </c>
      <c r="G69" s="11"/>
      <c r="H69" s="278"/>
    </row>
    <row r="70" spans="1:8" s="83" customFormat="1" ht="15" customHeight="1">
      <c r="A70" s="57"/>
      <c r="B70" s="104" t="s">
        <v>1659</v>
      </c>
      <c r="C70" s="106">
        <v>46</v>
      </c>
      <c r="D70" s="106">
        <v>0</v>
      </c>
      <c r="E70" s="106">
        <v>0</v>
      </c>
      <c r="F70" s="126">
        <f t="shared" si="4"/>
        <v>46</v>
      </c>
      <c r="G70" s="11"/>
      <c r="H70" s="278"/>
    </row>
    <row r="71" spans="1:8" s="83" customFormat="1" ht="15" customHeight="1">
      <c r="A71" s="57"/>
      <c r="B71" s="104" t="s">
        <v>1902</v>
      </c>
      <c r="C71" s="106">
        <v>2</v>
      </c>
      <c r="D71" s="106">
        <v>0</v>
      </c>
      <c r="E71" s="106">
        <v>0</v>
      </c>
      <c r="F71" s="126">
        <f t="shared" si="4"/>
        <v>2</v>
      </c>
      <c r="G71" s="11"/>
      <c r="H71" s="278"/>
    </row>
    <row r="72" spans="1:8" s="83" customFormat="1" ht="15" customHeight="1">
      <c r="A72" s="57"/>
      <c r="B72" s="104" t="s">
        <v>1660</v>
      </c>
      <c r="C72" s="106">
        <v>1</v>
      </c>
      <c r="D72" s="106">
        <v>0</v>
      </c>
      <c r="E72" s="106">
        <v>0</v>
      </c>
      <c r="F72" s="126">
        <f t="shared" si="4"/>
        <v>1</v>
      </c>
      <c r="G72" s="11"/>
      <c r="H72" s="278"/>
    </row>
    <row r="73" spans="1:8" s="83" customFormat="1" ht="15" customHeight="1">
      <c r="A73" s="57"/>
      <c r="B73" s="104" t="s">
        <v>1946</v>
      </c>
      <c r="C73" s="106">
        <v>2</v>
      </c>
      <c r="D73" s="106">
        <v>0</v>
      </c>
      <c r="E73" s="106">
        <v>0</v>
      </c>
      <c r="F73" s="126">
        <f t="shared" si="4"/>
        <v>2</v>
      </c>
      <c r="G73" s="11"/>
      <c r="H73" s="278"/>
    </row>
    <row r="74" spans="1:8" s="83" customFormat="1" ht="15" customHeight="1">
      <c r="A74" s="57"/>
      <c r="B74" s="104" t="s">
        <v>1661</v>
      </c>
      <c r="C74" s="106">
        <v>53</v>
      </c>
      <c r="D74" s="106">
        <v>0</v>
      </c>
      <c r="E74" s="106">
        <v>0</v>
      </c>
      <c r="F74" s="126">
        <f t="shared" si="4"/>
        <v>53</v>
      </c>
      <c r="G74" s="11"/>
      <c r="H74" s="278"/>
    </row>
    <row r="75" spans="1:8" s="83" customFormat="1" ht="15" customHeight="1">
      <c r="A75" s="57"/>
      <c r="B75" s="104" t="s">
        <v>1662</v>
      </c>
      <c r="C75" s="106">
        <v>2</v>
      </c>
      <c r="D75" s="106">
        <v>0</v>
      </c>
      <c r="E75" s="106">
        <v>0</v>
      </c>
      <c r="F75" s="126">
        <f t="shared" si="4"/>
        <v>2</v>
      </c>
      <c r="G75" s="11"/>
      <c r="H75" s="278"/>
    </row>
    <row r="76" spans="1:8" s="83" customFormat="1" ht="15" customHeight="1">
      <c r="A76" s="57"/>
      <c r="B76" s="104" t="s">
        <v>1663</v>
      </c>
      <c r="C76" s="106">
        <v>29</v>
      </c>
      <c r="D76" s="106">
        <v>0</v>
      </c>
      <c r="E76" s="106">
        <v>0</v>
      </c>
      <c r="F76" s="126">
        <f t="shared" si="4"/>
        <v>29</v>
      </c>
      <c r="G76" s="11"/>
      <c r="H76" s="278"/>
    </row>
    <row r="77" spans="1:8" s="83" customFormat="1" ht="15" customHeight="1">
      <c r="A77" s="57"/>
      <c r="B77" s="104" t="s">
        <v>1664</v>
      </c>
      <c r="C77" s="106">
        <v>12</v>
      </c>
      <c r="D77" s="106">
        <v>0</v>
      </c>
      <c r="E77" s="106">
        <v>0</v>
      </c>
      <c r="F77" s="126">
        <f t="shared" si="4"/>
        <v>12</v>
      </c>
      <c r="G77" s="11"/>
      <c r="H77" s="278"/>
    </row>
    <row r="78" spans="1:8" s="83" customFormat="1" ht="15" customHeight="1">
      <c r="A78" s="57"/>
      <c r="B78" s="104" t="s">
        <v>1665</v>
      </c>
      <c r="C78" s="106">
        <v>4</v>
      </c>
      <c r="D78" s="106">
        <v>0</v>
      </c>
      <c r="E78" s="106">
        <v>0</v>
      </c>
      <c r="F78" s="126">
        <f>SUM(C78:E78)</f>
        <v>4</v>
      </c>
      <c r="G78" s="11"/>
      <c r="H78" s="278"/>
    </row>
    <row r="79" spans="1:8" s="268" customFormat="1" ht="15" customHeight="1">
      <c r="A79" s="269"/>
      <c r="B79" s="267"/>
      <c r="C79" s="106"/>
      <c r="D79" s="106"/>
      <c r="E79" s="106"/>
      <c r="F79" s="106"/>
      <c r="G79" s="106"/>
    </row>
    <row r="80" spans="1:8" s="268" customFormat="1" ht="25.5" customHeight="1">
      <c r="A80" s="372" t="s">
        <v>19</v>
      </c>
      <c r="B80" s="372"/>
      <c r="C80" s="372"/>
      <c r="D80" s="372"/>
      <c r="E80" s="372"/>
      <c r="F80" s="372"/>
    </row>
    <row r="81" spans="1:2" ht="15" customHeight="1">
      <c r="B81" s="105"/>
    </row>
    <row r="82" spans="1:2" ht="15" customHeight="1">
      <c r="B82" s="105"/>
    </row>
    <row r="83" spans="1:2" ht="15" customHeight="1">
      <c r="B83" s="105"/>
    </row>
    <row r="84" spans="1:2" ht="15" customHeight="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ht="15" customHeight="1">
      <c r="A158" s="11"/>
      <c r="B158" s="105"/>
    </row>
    <row r="159" spans="1:2" ht="12.75">
      <c r="A159" s="11"/>
      <c r="B159" s="105"/>
    </row>
    <row r="160" spans="1:2" ht="12.75">
      <c r="A160" s="11"/>
      <c r="B160" s="105"/>
    </row>
    <row r="161" spans="1:2" ht="12.75">
      <c r="A161" s="11"/>
      <c r="B161" s="105"/>
    </row>
    <row r="162" spans="1:2" ht="12.75">
      <c r="A162" s="11"/>
      <c r="B162" s="105"/>
    </row>
    <row r="163" spans="1:2" ht="12.75">
      <c r="A163" s="11"/>
      <c r="B163" s="105"/>
    </row>
    <row r="164" spans="1:2" ht="12.75">
      <c r="A164" s="11"/>
      <c r="B164" s="105"/>
    </row>
    <row r="165" spans="1:2" ht="12.75">
      <c r="A165" s="11"/>
      <c r="B165" s="105"/>
    </row>
    <row r="166" spans="1:2" ht="12.75">
      <c r="A166" s="11"/>
      <c r="B166" s="105"/>
    </row>
    <row r="167" spans="1:2" ht="12.75">
      <c r="A167" s="11"/>
      <c r="B167" s="105"/>
    </row>
    <row r="168" spans="1:2" ht="12.75">
      <c r="A168" s="11"/>
      <c r="B168" s="105"/>
    </row>
    <row r="169" spans="1:2" ht="12.75">
      <c r="A169" s="11"/>
      <c r="B169" s="105"/>
    </row>
    <row r="170" spans="1:2" ht="12.75">
      <c r="A170" s="11"/>
      <c r="B170" s="105"/>
    </row>
    <row r="171" spans="1:2" ht="12.75">
      <c r="A171" s="11"/>
      <c r="B171" s="105"/>
    </row>
    <row r="172" spans="1:2" ht="12.75">
      <c r="A172" s="11"/>
      <c r="B172" s="105"/>
    </row>
    <row r="173" spans="1:2" ht="12.75">
      <c r="A173" s="11"/>
      <c r="B173" s="105"/>
    </row>
    <row r="174" spans="1:2" ht="12.75">
      <c r="A174" s="11"/>
      <c r="B174" s="105"/>
    </row>
    <row r="175" spans="1:2" ht="12.75">
      <c r="A175" s="11"/>
      <c r="B175" s="105"/>
    </row>
    <row r="176" spans="1:2" ht="12.75">
      <c r="A176" s="11"/>
      <c r="B176" s="105"/>
    </row>
    <row r="177" spans="1:2" ht="12.75">
      <c r="A177" s="11"/>
      <c r="B177" s="105"/>
    </row>
    <row r="178" spans="1:2" ht="12.75">
      <c r="A178" s="11"/>
      <c r="B178" s="105"/>
    </row>
    <row r="179" spans="1:2" ht="12.75">
      <c r="A179" s="11"/>
      <c r="B179" s="105"/>
    </row>
    <row r="180" spans="1:2" ht="12.75">
      <c r="A180" s="11"/>
      <c r="B180" s="105"/>
    </row>
    <row r="181" spans="1:2" ht="12.75">
      <c r="A181" s="11"/>
      <c r="B181" s="105"/>
    </row>
    <row r="182" spans="1:2" ht="12.75">
      <c r="A182" s="11"/>
      <c r="B182" s="105"/>
    </row>
    <row r="183" spans="1:2" ht="12.75">
      <c r="A183" s="11"/>
      <c r="B183" s="105"/>
    </row>
    <row r="184" spans="1:2" ht="12.75">
      <c r="A184" s="11"/>
      <c r="B184" s="105"/>
    </row>
    <row r="185" spans="1:2" ht="12.75">
      <c r="A185" s="11"/>
      <c r="B185" s="105"/>
    </row>
    <row r="186" spans="1:2" ht="12.75">
      <c r="A186" s="11"/>
      <c r="B186" s="105"/>
    </row>
    <row r="187" spans="1:2" ht="12.75">
      <c r="A187" s="11"/>
      <c r="B187" s="105"/>
    </row>
    <row r="188" spans="1:2" ht="12.75">
      <c r="A188" s="11"/>
      <c r="B188" s="105"/>
    </row>
    <row r="189" spans="1:2" ht="12.75">
      <c r="A189" s="11"/>
      <c r="B189" s="105"/>
    </row>
    <row r="190" spans="1:2" ht="12.75">
      <c r="A190" s="11"/>
      <c r="B190" s="105"/>
    </row>
    <row r="191" spans="1:2" ht="12.75">
      <c r="A191" s="11"/>
      <c r="B191" s="105"/>
    </row>
    <row r="192" spans="1:2" ht="12.75">
      <c r="A192" s="11"/>
      <c r="B192" s="105"/>
    </row>
    <row r="193" spans="1:2" ht="12.75">
      <c r="A193" s="11"/>
      <c r="B193" s="105"/>
    </row>
    <row r="194" spans="1:2" ht="12.75">
      <c r="A194" s="11"/>
      <c r="B194" s="105"/>
    </row>
    <row r="195" spans="1:2" ht="12.75">
      <c r="A195" s="11"/>
      <c r="B195" s="105"/>
    </row>
    <row r="196" spans="1:2" ht="12.75">
      <c r="A196" s="11"/>
      <c r="B196" s="105"/>
    </row>
    <row r="197" spans="1:2" ht="12.75">
      <c r="A197" s="11"/>
      <c r="B197" s="105"/>
    </row>
    <row r="198" spans="1:2" ht="12.75">
      <c r="A198" s="11"/>
      <c r="B198" s="105"/>
    </row>
    <row r="199" spans="1:2" ht="12.75">
      <c r="A199" s="11"/>
      <c r="B199" s="105"/>
    </row>
    <row r="200" spans="1:2" ht="12.75">
      <c r="A200" s="11"/>
      <c r="B200" s="105"/>
    </row>
    <row r="201" spans="1:2" ht="12.75">
      <c r="A201" s="11"/>
      <c r="B201" s="105"/>
    </row>
    <row r="202" spans="1:2" ht="12.75">
      <c r="A202" s="11"/>
      <c r="B202" s="105"/>
    </row>
    <row r="203" spans="1:2" ht="12.75">
      <c r="A203" s="11"/>
      <c r="B203" s="105"/>
    </row>
    <row r="204" spans="1:2" ht="12.75">
      <c r="A204" s="11"/>
      <c r="B204" s="105"/>
    </row>
    <row r="205" spans="1:2" ht="12.75">
      <c r="A205" s="11"/>
      <c r="B205" s="105"/>
    </row>
    <row r="206" spans="1:2" ht="12.75">
      <c r="A206" s="11"/>
      <c r="B206" s="105"/>
    </row>
    <row r="207" spans="1:2" ht="12.75">
      <c r="A207" s="11"/>
      <c r="B207" s="105"/>
    </row>
    <row r="208" spans="1:2" ht="12.75">
      <c r="A208" s="11"/>
      <c r="B208" s="105"/>
    </row>
    <row r="209" spans="1:2" ht="12.75">
      <c r="A209" s="11"/>
      <c r="B209" s="105"/>
    </row>
    <row r="210" spans="1:2" ht="12.75">
      <c r="A210" s="11"/>
      <c r="B210" s="105"/>
    </row>
    <row r="211" spans="1:2" ht="12.75">
      <c r="A211" s="11"/>
      <c r="B211" s="105"/>
    </row>
    <row r="212" spans="1:2" ht="12.75">
      <c r="A212" s="11"/>
      <c r="B212" s="105"/>
    </row>
    <row r="213" spans="1:2" ht="12.75">
      <c r="A213" s="11"/>
      <c r="B213" s="105"/>
    </row>
    <row r="214" spans="1:2" ht="12.75">
      <c r="A214" s="11"/>
      <c r="B214" s="105"/>
    </row>
    <row r="215" spans="1:2" ht="12.75">
      <c r="A215" s="11"/>
      <c r="B215" s="105"/>
    </row>
    <row r="216" spans="1:2" ht="12.75">
      <c r="A216" s="11"/>
      <c r="B216" s="105"/>
    </row>
    <row r="217" spans="1:2" ht="12.75">
      <c r="A217" s="11"/>
      <c r="B217" s="105"/>
    </row>
    <row r="218" spans="1:2" ht="12.75">
      <c r="A218" s="11"/>
      <c r="B218" s="105"/>
    </row>
    <row r="219" spans="1:2" ht="12.75">
      <c r="A219" s="11"/>
      <c r="B219" s="105"/>
    </row>
    <row r="220" spans="1:2" ht="12.75">
      <c r="A220" s="11"/>
      <c r="B220" s="105"/>
    </row>
    <row r="221" spans="1:2" ht="12.75">
      <c r="A221" s="11"/>
      <c r="B221" s="105"/>
    </row>
    <row r="222" spans="1:2" ht="12.75">
      <c r="A222" s="11"/>
      <c r="B222" s="105"/>
    </row>
    <row r="223" spans="1:2" ht="12.75">
      <c r="A223" s="11"/>
      <c r="B223" s="105"/>
    </row>
    <row r="224" spans="1:2" ht="12.75">
      <c r="A224" s="11"/>
      <c r="B224" s="105"/>
    </row>
    <row r="225" spans="1:2" ht="12.75">
      <c r="A225" s="11"/>
      <c r="B225" s="105"/>
    </row>
    <row r="226" spans="1:2" ht="12.75">
      <c r="A226" s="11"/>
      <c r="B226" s="105"/>
    </row>
    <row r="227" spans="1:2" ht="12.75">
      <c r="A227" s="11"/>
      <c r="B227" s="105"/>
    </row>
    <row r="228" spans="1:2" ht="12.75">
      <c r="A228" s="11"/>
      <c r="B228" s="105"/>
    </row>
    <row r="229" spans="1:2" ht="12.75">
      <c r="A229" s="11"/>
      <c r="B229" s="105"/>
    </row>
    <row r="230" spans="1:2" ht="12.75">
      <c r="A230" s="11"/>
      <c r="B230" s="105"/>
    </row>
    <row r="231" spans="1:2" ht="12.75">
      <c r="A231" s="11"/>
      <c r="B231" s="105"/>
    </row>
    <row r="232" spans="1:2" ht="12.75">
      <c r="A232" s="11"/>
      <c r="B232" s="105"/>
    </row>
    <row r="233" spans="1:2" ht="12.75">
      <c r="A233" s="11"/>
      <c r="B233" s="105"/>
    </row>
    <row r="234" spans="1:2" ht="12.75">
      <c r="A234" s="11"/>
      <c r="B234" s="105"/>
    </row>
    <row r="235" spans="1:2" ht="12.75">
      <c r="A235" s="11"/>
      <c r="B235" s="105"/>
    </row>
    <row r="236" spans="1:2" ht="12.75">
      <c r="A236" s="11"/>
      <c r="B236" s="105"/>
    </row>
    <row r="237" spans="1:2" ht="12.75">
      <c r="A237" s="11"/>
      <c r="B237" s="105"/>
    </row>
    <row r="238" spans="1:2" ht="12.75">
      <c r="A238" s="11"/>
      <c r="B238" s="105"/>
    </row>
    <row r="239" spans="1:2" ht="12.75">
      <c r="A239" s="11"/>
      <c r="B239" s="105"/>
    </row>
    <row r="240" spans="1:2" ht="12.75">
      <c r="A240" s="11"/>
      <c r="B240" s="105"/>
    </row>
    <row r="241" spans="1:2" ht="12.75">
      <c r="A241" s="11"/>
      <c r="B241" s="105"/>
    </row>
    <row r="242" spans="1:2" ht="12.75">
      <c r="A242" s="11"/>
      <c r="B242" s="105"/>
    </row>
    <row r="243" spans="1:2" ht="12.75">
      <c r="A243" s="11"/>
      <c r="B243" s="105"/>
    </row>
    <row r="244" spans="1:2" ht="12.75">
      <c r="A244" s="11"/>
      <c r="B244" s="105"/>
    </row>
    <row r="245" spans="1:2" ht="12.75">
      <c r="A245" s="11"/>
      <c r="B245" s="105"/>
    </row>
    <row r="246" spans="1:2" ht="12.75">
      <c r="A246" s="11"/>
      <c r="B246" s="105"/>
    </row>
    <row r="247" spans="1:2" ht="12.75">
      <c r="A247" s="11"/>
      <c r="B247" s="105"/>
    </row>
    <row r="248" spans="1:2" ht="12.75">
      <c r="A248" s="11"/>
      <c r="B248" s="105"/>
    </row>
  </sheetData>
  <mergeCells count="6">
    <mergeCell ref="A80:F80"/>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9"/>
  <sheetViews>
    <sheetView topLeftCell="A11" zoomScaleNormal="100" workbookViewId="0">
      <selection activeCell="A33" sqref="A33:XFD33"/>
    </sheetView>
  </sheetViews>
  <sheetFormatPr baseColWidth="10" defaultColWidth="8.42578125" defaultRowHeight="12.75"/>
  <cols>
    <col min="1" max="1" width="2.85546875" style="2" customWidth="1"/>
    <col min="2" max="2" width="78.7109375" style="17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00"/>
    <col min="12" max="12" width="8.42578125" style="2"/>
    <col min="13" max="13" width="17" style="2" customWidth="1"/>
    <col min="14" max="14" width="14.28515625" style="2" customWidth="1"/>
    <col min="15" max="16384" width="8.42578125" style="2"/>
  </cols>
  <sheetData>
    <row r="1" spans="1:133" ht="15">
      <c r="A1" s="373" t="s">
        <v>32</v>
      </c>
      <c r="B1" s="384"/>
      <c r="C1" s="384"/>
      <c r="D1" s="384"/>
      <c r="E1" s="36"/>
      <c r="F1" s="36"/>
      <c r="G1" s="1"/>
      <c r="I1" s="1"/>
      <c r="J1" s="149"/>
    </row>
    <row r="2" spans="1:133" ht="5.25" customHeight="1">
      <c r="B2" s="3"/>
      <c r="D2" s="1"/>
      <c r="E2" s="1"/>
      <c r="F2" s="1"/>
      <c r="G2" s="1"/>
      <c r="I2" s="1"/>
      <c r="J2" s="1"/>
    </row>
    <row r="3" spans="1:133" s="63" customFormat="1" ht="15" customHeight="1">
      <c r="A3" s="41" t="s">
        <v>1538</v>
      </c>
      <c r="B3" s="41"/>
      <c r="C3" s="41"/>
      <c r="D3" s="41"/>
      <c r="E3" s="41"/>
      <c r="F3" s="41"/>
      <c r="G3" s="41"/>
      <c r="H3" s="41"/>
      <c r="I3" s="41"/>
      <c r="J3" s="41"/>
      <c r="K3" s="204"/>
    </row>
    <row r="4" spans="1:133" s="63" customFormat="1" ht="15" customHeight="1">
      <c r="A4" s="42" t="s">
        <v>1539</v>
      </c>
      <c r="B4" s="42"/>
      <c r="C4" s="42"/>
      <c r="D4" s="64"/>
      <c r="E4" s="64"/>
      <c r="F4" s="64"/>
      <c r="G4" s="64"/>
      <c r="H4" s="64"/>
      <c r="I4" s="64"/>
      <c r="J4" s="64"/>
      <c r="K4" s="208"/>
    </row>
    <row r="5" spans="1:133" s="63" customFormat="1" ht="6" customHeight="1">
      <c r="B5" s="150"/>
      <c r="C5" s="151"/>
      <c r="D5" s="151"/>
      <c r="E5" s="151"/>
      <c r="F5" s="151"/>
      <c r="G5" s="151"/>
      <c r="H5" s="151"/>
      <c r="I5" s="151"/>
      <c r="J5" s="151"/>
      <c r="K5" s="208"/>
    </row>
    <row r="6" spans="1:133" s="154" customFormat="1" ht="30" customHeight="1" thickBot="1">
      <c r="A6" s="367" t="s">
        <v>1955</v>
      </c>
      <c r="B6" s="368"/>
      <c r="C6" s="368"/>
      <c r="D6" s="152"/>
      <c r="E6" s="153"/>
      <c r="H6" s="155"/>
      <c r="I6" s="155"/>
      <c r="J6" s="155"/>
      <c r="K6" s="264"/>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row>
    <row r="7" spans="1:133" s="63" customFormat="1" ht="29.25" customHeight="1">
      <c r="B7" s="385"/>
      <c r="C7" s="44"/>
      <c r="D7" s="386" t="s">
        <v>1495</v>
      </c>
      <c r="E7" s="386"/>
      <c r="F7" s="44"/>
      <c r="G7" s="387" t="s">
        <v>1890</v>
      </c>
      <c r="H7" s="44"/>
      <c r="I7" s="389" t="s">
        <v>1923</v>
      </c>
      <c r="J7" s="389"/>
      <c r="K7" s="204"/>
    </row>
    <row r="8" spans="1:133" s="63" customFormat="1" ht="21.95" customHeight="1">
      <c r="B8" s="385"/>
      <c r="C8" s="44"/>
      <c r="D8" s="156" t="s">
        <v>1492</v>
      </c>
      <c r="E8" s="156" t="s">
        <v>36</v>
      </c>
      <c r="F8" s="44"/>
      <c r="G8" s="388"/>
      <c r="H8" s="44"/>
      <c r="I8" s="156" t="s">
        <v>1492</v>
      </c>
      <c r="J8" s="156" t="s">
        <v>36</v>
      </c>
      <c r="K8" s="204"/>
    </row>
    <row r="9" spans="1:133" s="34" customFormat="1" ht="26.25" customHeight="1">
      <c r="A9" s="157"/>
      <c r="B9" s="158" t="s">
        <v>37</v>
      </c>
      <c r="C9" s="159"/>
      <c r="D9" s="282">
        <f>SUM(D12:D15)</f>
        <v>1815</v>
      </c>
      <c r="E9" s="282">
        <f>SUM(E12:E15)</f>
        <v>3</v>
      </c>
      <c r="F9" s="161"/>
      <c r="G9" s="282">
        <f>SUM(G12:G15)</f>
        <v>138745</v>
      </c>
      <c r="H9" s="331"/>
      <c r="I9" s="282">
        <f>(D9/G9)*100000/5</f>
        <v>261.63104976755915</v>
      </c>
      <c r="J9" s="340">
        <f>(E9/G9)*100000/5</f>
        <v>0.43244801614472594</v>
      </c>
      <c r="K9" s="217"/>
      <c r="L9" s="290"/>
      <c r="M9" s="33"/>
    </row>
    <row r="10" spans="1:133" ht="9" customHeight="1">
      <c r="A10" s="63"/>
      <c r="B10" s="158"/>
      <c r="C10" s="163"/>
      <c r="D10" s="160"/>
      <c r="E10" s="160"/>
      <c r="F10" s="161"/>
      <c r="G10" s="170"/>
      <c r="H10" s="332"/>
      <c r="I10" s="341"/>
      <c r="J10" s="341"/>
      <c r="K10" s="217"/>
      <c r="L10" s="6"/>
    </row>
    <row r="11" spans="1:133" s="34" customFormat="1" ht="13.5" customHeight="1">
      <c r="A11" s="157"/>
      <c r="B11" s="53" t="s">
        <v>8</v>
      </c>
      <c r="C11" s="165"/>
      <c r="D11" s="160"/>
      <c r="E11" s="160"/>
      <c r="F11" s="161"/>
      <c r="G11" s="170"/>
      <c r="H11" s="304"/>
      <c r="I11" s="341"/>
      <c r="J11" s="341"/>
      <c r="K11" s="217"/>
      <c r="L11" s="33"/>
    </row>
    <row r="12" spans="1:133" ht="13.5" customHeight="1">
      <c r="A12" s="63"/>
      <c r="B12" s="55" t="s">
        <v>4</v>
      </c>
      <c r="C12" s="166"/>
      <c r="D12" s="196">
        <f>D18</f>
        <v>98</v>
      </c>
      <c r="E12" s="196">
        <f>E18</f>
        <v>0</v>
      </c>
      <c r="F12" s="196">
        <f t="shared" ref="F12" si="0">F18</f>
        <v>0</v>
      </c>
      <c r="G12" s="337">
        <v>7350</v>
      </c>
      <c r="H12" s="304"/>
      <c r="I12" s="341">
        <f>(D12/G12)*100000/5</f>
        <v>266.66666666666669</v>
      </c>
      <c r="J12" s="341">
        <f>(E12/G12)*100000/5</f>
        <v>0</v>
      </c>
      <c r="K12" s="217"/>
      <c r="L12" s="33"/>
    </row>
    <row r="13" spans="1:133" ht="13.5" customHeight="1">
      <c r="A13" s="63"/>
      <c r="B13" s="55" t="s">
        <v>5</v>
      </c>
      <c r="C13" s="166"/>
      <c r="D13" s="196">
        <f>SUM(D19:D21)</f>
        <v>561</v>
      </c>
      <c r="E13" s="196">
        <f>SUM(E19:E20)</f>
        <v>0</v>
      </c>
      <c r="F13" s="196">
        <f t="shared" ref="F13" si="1">SUM(F19:F23)</f>
        <v>0</v>
      </c>
      <c r="G13" s="337">
        <v>26103</v>
      </c>
      <c r="H13" s="304"/>
      <c r="I13" s="341">
        <f>(D13/G13)*100000/5</f>
        <v>429.83565107458907</v>
      </c>
      <c r="J13" s="341">
        <f>(E13/G13)*100000/5</f>
        <v>0</v>
      </c>
      <c r="K13" s="217"/>
      <c r="L13" s="33"/>
    </row>
    <row r="14" spans="1:133" ht="13.5" customHeight="1">
      <c r="A14" s="63"/>
      <c r="B14" s="55" t="s">
        <v>43</v>
      </c>
      <c r="C14" s="166"/>
      <c r="D14" s="196">
        <f>D22</f>
        <v>241</v>
      </c>
      <c r="E14" s="196">
        <f>E22</f>
        <v>2</v>
      </c>
      <c r="F14" s="196">
        <f t="shared" ref="F14" si="2">F24</f>
        <v>0</v>
      </c>
      <c r="G14" s="337">
        <v>8974</v>
      </c>
      <c r="H14" s="304"/>
      <c r="I14" s="341">
        <f>(D14/G14)*100000/5</f>
        <v>537.10719857365723</v>
      </c>
      <c r="J14" s="341">
        <f>(E14/G14)*100000/5</f>
        <v>4.4573211499888572</v>
      </c>
      <c r="K14" s="217"/>
      <c r="L14" s="33"/>
    </row>
    <row r="15" spans="1:133" ht="13.5" customHeight="1">
      <c r="A15" s="63"/>
      <c r="B15" s="55" t="s">
        <v>6</v>
      </c>
      <c r="C15" s="166"/>
      <c r="D15" s="196">
        <f>SUM(D23:D36)</f>
        <v>915</v>
      </c>
      <c r="E15" s="196">
        <f>SUM(E24:E35)</f>
        <v>1</v>
      </c>
      <c r="F15" s="196">
        <f>SUM(F25:F35)</f>
        <v>0</v>
      </c>
      <c r="G15" s="337">
        <v>96318</v>
      </c>
      <c r="H15" s="304"/>
      <c r="I15" s="341">
        <f>(D15/G15)*100000/5</f>
        <v>189.99563944434061</v>
      </c>
      <c r="J15" s="341">
        <f>(E15/G15)*100000/5</f>
        <v>0.20764550758944331</v>
      </c>
      <c r="K15" s="289"/>
      <c r="L15" s="33"/>
      <c r="N15" s="6"/>
    </row>
    <row r="16" spans="1:133" ht="9" customHeight="1">
      <c r="A16" s="63"/>
      <c r="B16" s="168"/>
      <c r="C16" s="166"/>
      <c r="D16" s="196"/>
      <c r="E16" s="196"/>
      <c r="F16" s="167"/>
      <c r="G16" s="338"/>
      <c r="H16" s="304"/>
      <c r="I16" s="341"/>
      <c r="J16" s="341"/>
      <c r="K16" s="217"/>
      <c r="L16" s="33"/>
    </row>
    <row r="17" spans="1:14" ht="13.5" customHeight="1">
      <c r="A17" s="63"/>
      <c r="B17" s="53" t="s">
        <v>1496</v>
      </c>
      <c r="C17" s="166"/>
      <c r="D17" s="196"/>
      <c r="E17" s="196"/>
      <c r="F17" s="167"/>
      <c r="G17" s="338"/>
      <c r="H17" s="304"/>
      <c r="I17" s="341"/>
      <c r="J17" s="341"/>
      <c r="K17" s="188"/>
      <c r="L17" s="33"/>
      <c r="M17" s="188"/>
      <c r="N17" s="188"/>
    </row>
    <row r="18" spans="1:14" ht="13.5" customHeight="1">
      <c r="A18" s="169"/>
      <c r="B18" s="111" t="s">
        <v>1666</v>
      </c>
      <c r="C18" s="166"/>
      <c r="D18" s="196">
        <v>98</v>
      </c>
      <c r="E18" s="196">
        <v>0</v>
      </c>
      <c r="F18" s="167"/>
      <c r="G18" s="170">
        <v>7350</v>
      </c>
      <c r="H18" s="304">
        <v>257.60000000000002</v>
      </c>
      <c r="I18" s="341">
        <f>(D18/G18)*100000/5</f>
        <v>266.66666666666669</v>
      </c>
      <c r="J18" s="341">
        <f>(E18/G18)*100000/5</f>
        <v>0</v>
      </c>
      <c r="K18" s="188"/>
      <c r="L18" s="33"/>
      <c r="M18" s="188"/>
      <c r="N18" s="188"/>
    </row>
    <row r="19" spans="1:14" ht="13.5" customHeight="1">
      <c r="A19" s="169"/>
      <c r="B19" s="111" t="s">
        <v>1924</v>
      </c>
      <c r="C19" s="166"/>
      <c r="D19" s="196">
        <v>2</v>
      </c>
      <c r="E19" s="196">
        <v>0</v>
      </c>
      <c r="F19" s="167"/>
      <c r="G19" s="170">
        <v>115</v>
      </c>
      <c r="H19" s="304">
        <v>350.1</v>
      </c>
      <c r="I19" s="341">
        <f>(D19/G19)*100000/5</f>
        <v>347.82608695652175</v>
      </c>
      <c r="J19" s="341">
        <f t="shared" ref="J19:J36" si="3">(E19/G19)*100000/5</f>
        <v>0</v>
      </c>
      <c r="K19" s="188"/>
      <c r="L19" s="33"/>
      <c r="M19" s="188"/>
      <c r="N19" s="188"/>
    </row>
    <row r="20" spans="1:14" ht="13.5" customHeight="1">
      <c r="A20" s="169"/>
      <c r="B20" s="111" t="s">
        <v>1667</v>
      </c>
      <c r="C20" s="166"/>
      <c r="D20" s="196">
        <v>527</v>
      </c>
      <c r="E20" s="196">
        <v>0</v>
      </c>
      <c r="F20" s="167"/>
      <c r="G20" s="170">
        <v>24615</v>
      </c>
      <c r="H20" s="304"/>
      <c r="I20" s="341">
        <f t="shared" ref="I20:I36" si="4">(D20/G20)*100000/5</f>
        <v>428.19419053422706</v>
      </c>
      <c r="J20" s="341">
        <f t="shared" si="3"/>
        <v>0</v>
      </c>
      <c r="K20" s="188"/>
      <c r="L20" s="33"/>
      <c r="M20" s="188"/>
      <c r="N20" s="188"/>
    </row>
    <row r="21" spans="1:14" ht="13.5" customHeight="1">
      <c r="A21" s="169"/>
      <c r="B21" s="111" t="s">
        <v>1668</v>
      </c>
      <c r="C21" s="166"/>
      <c r="D21" s="196">
        <v>32</v>
      </c>
      <c r="E21" s="196">
        <v>0</v>
      </c>
      <c r="F21" s="167"/>
      <c r="G21" s="170">
        <v>1182</v>
      </c>
      <c r="H21" s="304">
        <v>512.4</v>
      </c>
      <c r="I21" s="341">
        <f t="shared" si="4"/>
        <v>541.45516074450074</v>
      </c>
      <c r="J21" s="341">
        <f t="shared" si="3"/>
        <v>0</v>
      </c>
      <c r="K21" s="188"/>
      <c r="L21" s="33"/>
      <c r="M21" s="188"/>
      <c r="N21" s="188"/>
    </row>
    <row r="22" spans="1:14" s="34" customFormat="1" ht="13.5" customHeight="1">
      <c r="A22" s="169"/>
      <c r="B22" s="81" t="s">
        <v>1669</v>
      </c>
      <c r="C22" s="171"/>
      <c r="D22" s="196">
        <v>241</v>
      </c>
      <c r="E22" s="196">
        <v>2</v>
      </c>
      <c r="F22" s="162"/>
      <c r="G22" s="170">
        <v>8974</v>
      </c>
      <c r="H22" s="304">
        <v>524.20000000000005</v>
      </c>
      <c r="I22" s="341">
        <f t="shared" si="4"/>
        <v>537.10719857365723</v>
      </c>
      <c r="J22" s="341">
        <f t="shared" si="3"/>
        <v>4.4573211499888572</v>
      </c>
      <c r="K22" s="188"/>
      <c r="L22" s="33"/>
      <c r="M22" s="188"/>
      <c r="N22" s="188"/>
    </row>
    <row r="23" spans="1:14" ht="13.5" customHeight="1">
      <c r="A23" s="169"/>
      <c r="B23" s="111" t="s">
        <v>1670</v>
      </c>
      <c r="C23" s="166"/>
      <c r="D23" s="196">
        <v>160</v>
      </c>
      <c r="E23" s="196">
        <v>0</v>
      </c>
      <c r="F23" s="167"/>
      <c r="G23" s="170">
        <v>17764</v>
      </c>
      <c r="H23" s="304">
        <v>157.69999999999999</v>
      </c>
      <c r="I23" s="341">
        <f t="shared" si="4"/>
        <v>180.13960819635219</v>
      </c>
      <c r="J23" s="341">
        <f t="shared" si="3"/>
        <v>0</v>
      </c>
      <c r="K23" s="188"/>
      <c r="L23" s="33"/>
      <c r="M23" s="188"/>
      <c r="N23" s="188"/>
    </row>
    <row r="24" spans="1:14" ht="13.5" customHeight="1">
      <c r="A24" s="169"/>
      <c r="B24" s="111" t="s">
        <v>1671</v>
      </c>
      <c r="C24" s="166"/>
      <c r="D24" s="196">
        <v>94</v>
      </c>
      <c r="E24" s="196">
        <v>0</v>
      </c>
      <c r="F24" s="167"/>
      <c r="G24" s="170">
        <v>5510</v>
      </c>
      <c r="H24" s="304">
        <v>237.4</v>
      </c>
      <c r="I24" s="341">
        <f t="shared" si="4"/>
        <v>341.19782214156083</v>
      </c>
      <c r="J24" s="341">
        <f t="shared" si="3"/>
        <v>0</v>
      </c>
      <c r="K24" s="188"/>
      <c r="L24" s="33"/>
      <c r="M24" s="188"/>
      <c r="N24" s="188"/>
    </row>
    <row r="25" spans="1:14" ht="13.5" customHeight="1">
      <c r="A25" s="169"/>
      <c r="B25" s="81" t="s">
        <v>1672</v>
      </c>
      <c r="C25" s="166"/>
      <c r="D25" s="196">
        <v>100</v>
      </c>
      <c r="E25" s="196">
        <v>0</v>
      </c>
      <c r="F25" s="167"/>
      <c r="G25" s="170">
        <v>10857</v>
      </c>
      <c r="H25" s="304">
        <v>172.8</v>
      </c>
      <c r="I25" s="341">
        <f t="shared" si="4"/>
        <v>184.21295017039697</v>
      </c>
      <c r="J25" s="341">
        <f t="shared" si="3"/>
        <v>0</v>
      </c>
      <c r="K25" s="188"/>
      <c r="L25" s="33"/>
      <c r="M25" s="188"/>
      <c r="N25" s="188"/>
    </row>
    <row r="26" spans="1:14" ht="13.5" customHeight="1">
      <c r="A26" s="169"/>
      <c r="B26" s="81" t="s">
        <v>1903</v>
      </c>
      <c r="C26" s="166"/>
      <c r="D26" s="196">
        <v>3</v>
      </c>
      <c r="E26" s="196">
        <v>0</v>
      </c>
      <c r="F26" s="167"/>
      <c r="G26" s="170">
        <v>2304</v>
      </c>
      <c r="H26" s="304"/>
      <c r="I26" s="341">
        <f t="shared" si="4"/>
        <v>26.041666666666664</v>
      </c>
      <c r="J26" s="341">
        <f t="shared" si="3"/>
        <v>0</v>
      </c>
      <c r="K26" s="188"/>
      <c r="L26" s="33"/>
      <c r="M26" s="188"/>
      <c r="N26" s="188"/>
    </row>
    <row r="27" spans="1:14" ht="13.5" customHeight="1">
      <c r="A27" s="169"/>
      <c r="B27" s="81" t="s">
        <v>1904</v>
      </c>
      <c r="C27" s="166"/>
      <c r="D27" s="196">
        <v>4</v>
      </c>
      <c r="E27" s="196">
        <v>0</v>
      </c>
      <c r="F27" s="167"/>
      <c r="G27" s="170">
        <v>1848</v>
      </c>
      <c r="H27" s="304"/>
      <c r="I27" s="341">
        <f t="shared" si="4"/>
        <v>43.290043290043293</v>
      </c>
      <c r="J27" s="341">
        <f t="shared" si="3"/>
        <v>0</v>
      </c>
      <c r="K27" s="188"/>
      <c r="L27" s="33"/>
      <c r="M27" s="188"/>
      <c r="N27" s="188"/>
    </row>
    <row r="28" spans="1:14" ht="13.5" customHeight="1">
      <c r="A28" s="169"/>
      <c r="B28" s="111" t="s">
        <v>1948</v>
      </c>
      <c r="C28" s="166"/>
      <c r="D28" s="196">
        <v>2</v>
      </c>
      <c r="E28" s="196">
        <v>0</v>
      </c>
      <c r="F28" s="172"/>
      <c r="G28" s="170">
        <v>746</v>
      </c>
      <c r="H28" s="304">
        <v>19.2</v>
      </c>
      <c r="I28" s="341">
        <f t="shared" si="4"/>
        <v>53.619302949061662</v>
      </c>
      <c r="J28" s="341">
        <f t="shared" si="3"/>
        <v>0</v>
      </c>
      <c r="K28" s="188"/>
      <c r="L28" s="33"/>
    </row>
    <row r="29" spans="1:14" s="34" customFormat="1" ht="13.5" customHeight="1">
      <c r="A29" s="169"/>
      <c r="B29" s="111" t="s">
        <v>1673</v>
      </c>
      <c r="C29" s="171"/>
      <c r="D29" s="196">
        <v>6</v>
      </c>
      <c r="E29" s="196">
        <v>0</v>
      </c>
      <c r="F29" s="162"/>
      <c r="G29" s="170">
        <v>5229</v>
      </c>
      <c r="H29" s="304">
        <v>464.6</v>
      </c>
      <c r="I29" s="341">
        <f t="shared" si="4"/>
        <v>22.948938611589213</v>
      </c>
      <c r="J29" s="341">
        <f t="shared" si="3"/>
        <v>0</v>
      </c>
      <c r="K29" s="188"/>
      <c r="L29" s="33"/>
    </row>
    <row r="30" spans="1:14" ht="13.5" customHeight="1">
      <c r="A30" s="169"/>
      <c r="B30" s="111" t="s">
        <v>1674</v>
      </c>
      <c r="C30" s="166"/>
      <c r="D30" s="196">
        <v>175</v>
      </c>
      <c r="E30" s="196">
        <v>1</v>
      </c>
      <c r="F30" s="167"/>
      <c r="G30" s="170">
        <v>8022</v>
      </c>
      <c r="H30" s="304">
        <v>217.9</v>
      </c>
      <c r="I30" s="341">
        <f t="shared" si="4"/>
        <v>436.30017452006979</v>
      </c>
      <c r="J30" s="341">
        <f t="shared" si="3"/>
        <v>2.4931438544003988</v>
      </c>
      <c r="K30" s="188"/>
      <c r="L30" s="33"/>
    </row>
    <row r="31" spans="1:14" ht="13.5" customHeight="1">
      <c r="A31" s="169"/>
      <c r="B31" s="111" t="s">
        <v>1675</v>
      </c>
      <c r="C31" s="166"/>
      <c r="D31" s="196">
        <v>76</v>
      </c>
      <c r="E31" s="196">
        <v>0</v>
      </c>
      <c r="F31" s="167"/>
      <c r="G31" s="170">
        <v>7339</v>
      </c>
      <c r="H31" s="304">
        <v>49.7</v>
      </c>
      <c r="I31" s="341">
        <f t="shared" si="4"/>
        <v>207.11268565199617</v>
      </c>
      <c r="J31" s="341">
        <f t="shared" si="3"/>
        <v>0</v>
      </c>
      <c r="K31" s="188"/>
      <c r="L31" s="33"/>
    </row>
    <row r="32" spans="1:14" ht="13.5" customHeight="1">
      <c r="A32" s="169"/>
      <c r="B32" s="111" t="s">
        <v>1676</v>
      </c>
      <c r="C32" s="166"/>
      <c r="D32" s="196">
        <v>28</v>
      </c>
      <c r="E32" s="196">
        <v>0</v>
      </c>
      <c r="F32" s="164"/>
      <c r="G32" s="170">
        <v>12546</v>
      </c>
      <c r="H32" s="304">
        <v>258.60000000000002</v>
      </c>
      <c r="I32" s="341">
        <f t="shared" si="4"/>
        <v>44.635740475051804</v>
      </c>
      <c r="J32" s="341">
        <f t="shared" si="3"/>
        <v>0</v>
      </c>
      <c r="K32" s="196"/>
      <c r="L32" s="33"/>
    </row>
    <row r="33" spans="1:12" s="34" customFormat="1" ht="13.5" customHeight="1">
      <c r="A33" s="169"/>
      <c r="B33" s="111" t="s">
        <v>1677</v>
      </c>
      <c r="C33" s="159"/>
      <c r="D33" s="196">
        <v>162</v>
      </c>
      <c r="E33" s="196">
        <v>0</v>
      </c>
      <c r="F33" s="162"/>
      <c r="G33" s="170">
        <v>14367</v>
      </c>
      <c r="H33" s="304">
        <v>335.1</v>
      </c>
      <c r="I33" s="341">
        <f t="shared" si="4"/>
        <v>225.51680935477134</v>
      </c>
      <c r="J33" s="341">
        <f t="shared" si="3"/>
        <v>0</v>
      </c>
      <c r="K33" s="188"/>
      <c r="L33" s="33"/>
    </row>
    <row r="34" spans="1:12" ht="13.5" customHeight="1">
      <c r="A34" s="169"/>
      <c r="B34" s="111" t="s">
        <v>1678</v>
      </c>
      <c r="C34" s="166"/>
      <c r="D34" s="196">
        <v>58</v>
      </c>
      <c r="E34" s="196">
        <v>0</v>
      </c>
      <c r="F34" s="167"/>
      <c r="G34" s="170">
        <v>2632</v>
      </c>
      <c r="H34" s="304">
        <v>225.7</v>
      </c>
      <c r="I34" s="341">
        <f t="shared" si="4"/>
        <v>440.72948328267478</v>
      </c>
      <c r="J34" s="341">
        <f t="shared" si="3"/>
        <v>0</v>
      </c>
      <c r="K34" s="188"/>
      <c r="L34" s="33"/>
    </row>
    <row r="35" spans="1:12" s="34" customFormat="1" ht="13.5" customHeight="1">
      <c r="A35" s="169"/>
      <c r="B35" s="111" t="s">
        <v>1679</v>
      </c>
      <c r="C35" s="165"/>
      <c r="D35" s="196">
        <v>43</v>
      </c>
      <c r="E35" s="196">
        <v>0</v>
      </c>
      <c r="F35" s="162"/>
      <c r="G35" s="170">
        <v>4886</v>
      </c>
      <c r="H35" s="304">
        <v>44.4</v>
      </c>
      <c r="I35" s="341">
        <f t="shared" si="4"/>
        <v>176.01309864920179</v>
      </c>
      <c r="J35" s="341">
        <f t="shared" si="3"/>
        <v>0</v>
      </c>
      <c r="K35" s="188"/>
      <c r="L35" s="33"/>
    </row>
    <row r="36" spans="1:12" s="34" customFormat="1" ht="23.25" customHeight="1">
      <c r="A36" s="169"/>
      <c r="B36" s="81" t="s">
        <v>1680</v>
      </c>
      <c r="C36" s="165"/>
      <c r="D36" s="196">
        <v>4</v>
      </c>
      <c r="E36" s="196">
        <v>0</v>
      </c>
      <c r="F36" s="162"/>
      <c r="G36" s="339">
        <v>2260</v>
      </c>
      <c r="H36" s="304"/>
      <c r="I36" s="341">
        <f t="shared" si="4"/>
        <v>35.398230088495573</v>
      </c>
      <c r="J36" s="341">
        <f t="shared" si="3"/>
        <v>0</v>
      </c>
      <c r="K36" s="188"/>
      <c r="L36" s="33"/>
    </row>
    <row r="37" spans="1:12" s="11" customFormat="1" ht="18" customHeight="1">
      <c r="A37" s="280"/>
      <c r="B37" s="173"/>
      <c r="C37" s="84"/>
      <c r="D37" s="196"/>
      <c r="E37" s="196"/>
      <c r="F37" s="84"/>
      <c r="G37" s="167"/>
      <c r="H37" s="15"/>
      <c r="I37" s="167"/>
      <c r="J37" s="167"/>
      <c r="K37" s="190"/>
    </row>
    <row r="38" spans="1:12" ht="18" customHeight="1">
      <c r="A38" s="383" t="s">
        <v>1497</v>
      </c>
      <c r="B38" s="383"/>
      <c r="C38" s="383"/>
      <c r="D38" s="383"/>
      <c r="E38" s="383"/>
      <c r="F38" s="383"/>
      <c r="G38" s="383"/>
      <c r="H38" s="383"/>
      <c r="I38" s="383"/>
      <c r="J38" s="177"/>
      <c r="K38" s="265"/>
    </row>
    <row r="39" spans="1:12" ht="39.950000000000003" customHeight="1">
      <c r="A39" s="382" t="s">
        <v>1893</v>
      </c>
      <c r="B39" s="382"/>
      <c r="C39" s="382"/>
      <c r="D39" s="382"/>
      <c r="E39" s="382"/>
      <c r="F39" s="382"/>
      <c r="G39" s="382"/>
      <c r="H39" s="382"/>
      <c r="I39" s="382"/>
      <c r="J39" s="272"/>
    </row>
  </sheetData>
  <mergeCells count="8">
    <mergeCell ref="A39:I39"/>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48"/>
  <sheetViews>
    <sheetView topLeftCell="A4" zoomScaleNormal="100" workbookViewId="0">
      <selection activeCell="B7" sqref="B7:B8"/>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8" width="11.42578125" style="11"/>
    <col min="9" max="10" width="11.42578125" style="190"/>
    <col min="11" max="11" width="2.140625" style="190" customWidth="1"/>
    <col min="12" max="12" width="11.42578125" style="190"/>
    <col min="13" max="16384" width="11.42578125" style="11"/>
  </cols>
  <sheetData>
    <row r="1" spans="1:12" s="2" customFormat="1" ht="15.75" customHeight="1">
      <c r="A1" s="373" t="s">
        <v>32</v>
      </c>
      <c r="B1" s="374"/>
      <c r="C1" s="375"/>
      <c r="D1" s="1"/>
      <c r="E1" s="381" t="s">
        <v>99</v>
      </c>
      <c r="F1" s="381"/>
      <c r="I1" s="200"/>
      <c r="J1" s="200"/>
      <c r="K1" s="200"/>
      <c r="L1" s="200"/>
    </row>
    <row r="2" spans="1:12" s="2" customFormat="1" ht="5.25" customHeight="1">
      <c r="A2" s="45"/>
      <c r="B2" s="46"/>
      <c r="C2" s="1"/>
      <c r="D2" s="1"/>
      <c r="E2" s="1"/>
      <c r="F2" s="1"/>
      <c r="I2" s="200"/>
      <c r="J2" s="200"/>
      <c r="K2" s="200"/>
      <c r="L2" s="200"/>
    </row>
    <row r="3" spans="1:12" s="2" customFormat="1" ht="15" customHeight="1">
      <c r="A3" s="41" t="s">
        <v>82</v>
      </c>
      <c r="B3" s="41"/>
      <c r="C3" s="4"/>
      <c r="D3" s="4"/>
      <c r="E3" s="4"/>
      <c r="F3" s="4"/>
      <c r="I3" s="200"/>
      <c r="J3" s="200"/>
      <c r="K3" s="200"/>
      <c r="L3" s="200"/>
    </row>
    <row r="4" spans="1:12" s="2" customFormat="1" ht="15" customHeight="1">
      <c r="A4" s="42" t="s">
        <v>1537</v>
      </c>
      <c r="B4" s="42"/>
      <c r="C4" s="5"/>
      <c r="D4" s="5"/>
      <c r="E4" s="5"/>
      <c r="F4" s="5"/>
      <c r="G4" s="6"/>
      <c r="I4" s="200"/>
      <c r="J4" s="200"/>
      <c r="K4" s="200"/>
      <c r="L4" s="200"/>
    </row>
    <row r="5" spans="1:12" s="8" customFormat="1" ht="6" customHeight="1">
      <c r="A5" s="47"/>
      <c r="B5" s="48"/>
      <c r="C5" s="7"/>
      <c r="D5" s="7"/>
      <c r="E5" s="7"/>
      <c r="F5" s="7"/>
      <c r="I5" s="214"/>
      <c r="J5" s="214"/>
      <c r="K5" s="214"/>
      <c r="L5" s="214"/>
    </row>
    <row r="6" spans="1:12" s="8" customFormat="1" ht="15" customHeight="1" thickBot="1">
      <c r="A6" s="390" t="s">
        <v>1955</v>
      </c>
      <c r="B6" s="391"/>
      <c r="C6" s="9"/>
      <c r="D6" s="9"/>
      <c r="I6" s="214"/>
      <c r="J6" s="214"/>
      <c r="K6" s="214"/>
      <c r="L6" s="214"/>
    </row>
    <row r="7" spans="1:12" s="2" customFormat="1" ht="21.75" customHeight="1">
      <c r="A7" s="49"/>
      <c r="B7" s="378"/>
      <c r="C7" s="380"/>
      <c r="D7" s="380"/>
      <c r="E7" s="380"/>
      <c r="F7" s="245"/>
      <c r="I7" s="200"/>
      <c r="J7" s="200"/>
      <c r="K7" s="200"/>
      <c r="L7" s="200"/>
    </row>
    <row r="8" spans="1:12" s="2" customFormat="1" ht="21.75" customHeight="1">
      <c r="A8" s="50"/>
      <c r="B8" s="379"/>
      <c r="C8" s="43" t="s">
        <v>34</v>
      </c>
      <c r="D8" s="43" t="s">
        <v>35</v>
      </c>
      <c r="E8" s="43" t="s">
        <v>36</v>
      </c>
      <c r="F8" s="43" t="s">
        <v>37</v>
      </c>
      <c r="I8" s="200"/>
      <c r="J8" s="200"/>
      <c r="K8" s="200"/>
      <c r="L8" s="200"/>
    </row>
    <row r="9" spans="1:12" s="8" customFormat="1" ht="26.25" customHeight="1">
      <c r="A9" s="51"/>
      <c r="B9" s="52" t="s">
        <v>37</v>
      </c>
      <c r="C9" s="126">
        <f>SUM(C12:C15)</f>
        <v>1705</v>
      </c>
      <c r="D9" s="126">
        <f t="shared" ref="D9:E9" si="0">SUM(D12:D15)</f>
        <v>9</v>
      </c>
      <c r="E9" s="126">
        <f t="shared" si="0"/>
        <v>2</v>
      </c>
      <c r="F9" s="126">
        <f>SUM(F12:F15)</f>
        <v>1716</v>
      </c>
      <c r="G9" s="10"/>
      <c r="H9" s="249"/>
      <c r="I9" s="214"/>
      <c r="J9" s="214"/>
      <c r="K9" s="214"/>
      <c r="L9" s="214"/>
    </row>
    <row r="10" spans="1:12" s="8" customFormat="1" ht="11.25" customHeight="1">
      <c r="A10" s="51"/>
      <c r="B10" s="53"/>
      <c r="C10" s="233"/>
      <c r="D10" s="233"/>
      <c r="E10" s="233"/>
      <c r="F10" s="233"/>
      <c r="G10" s="10"/>
      <c r="I10" s="214"/>
      <c r="J10" s="214"/>
      <c r="K10" s="214"/>
      <c r="L10" s="214"/>
    </row>
    <row r="11" spans="1:12" s="8" customFormat="1" ht="13.5" customHeight="1">
      <c r="A11" s="51"/>
      <c r="B11" s="53" t="s">
        <v>8</v>
      </c>
      <c r="C11" s="233"/>
      <c r="D11" s="233"/>
      <c r="E11" s="233"/>
      <c r="F11" s="233"/>
      <c r="G11" s="10"/>
      <c r="I11" s="214"/>
      <c r="J11" s="214"/>
      <c r="K11" s="214"/>
      <c r="L11" s="214"/>
    </row>
    <row r="12" spans="1:12" s="8" customFormat="1" ht="13.5" customHeight="1">
      <c r="A12" s="54"/>
      <c r="B12" s="55" t="s">
        <v>4</v>
      </c>
      <c r="C12" s="242">
        <f>SUM(C18:C20)</f>
        <v>76</v>
      </c>
      <c r="D12" s="242">
        <f>SUM(D18:D20)</f>
        <v>2</v>
      </c>
      <c r="E12" s="315">
        <f>SUM(E18:E20)</f>
        <v>0</v>
      </c>
      <c r="F12" s="126">
        <f>SUM(C12:E12)</f>
        <v>78</v>
      </c>
      <c r="I12" s="214"/>
      <c r="J12" s="214"/>
      <c r="K12" s="214"/>
      <c r="L12" s="214"/>
    </row>
    <row r="13" spans="1:12" s="8" customFormat="1" ht="13.5" customHeight="1">
      <c r="A13" s="54"/>
      <c r="B13" s="55" t="s">
        <v>5</v>
      </c>
      <c r="C13" s="242">
        <f>SUM(C21:C42)</f>
        <v>542</v>
      </c>
      <c r="D13" s="315">
        <f>SUM(D21:D42)</f>
        <v>3</v>
      </c>
      <c r="E13" s="315">
        <f>SUM(E21:E42)</f>
        <v>0</v>
      </c>
      <c r="F13" s="126">
        <f t="shared" ref="F13:F14" si="1">SUM(C13:E13)</f>
        <v>545</v>
      </c>
      <c r="I13" s="214"/>
      <c r="J13" s="214"/>
      <c r="K13" s="214"/>
      <c r="L13" s="214"/>
    </row>
    <row r="14" spans="1:12" s="8" customFormat="1" ht="13.5" customHeight="1">
      <c r="A14" s="54"/>
      <c r="B14" s="55" t="s">
        <v>43</v>
      </c>
      <c r="C14" s="242">
        <f>SUM(C43:C45)</f>
        <v>208</v>
      </c>
      <c r="D14" s="242">
        <f>SUM(D43:D45)</f>
        <v>2</v>
      </c>
      <c r="E14" s="242">
        <f>SUM(E43:E45)</f>
        <v>1</v>
      </c>
      <c r="F14" s="126">
        <f t="shared" si="1"/>
        <v>211</v>
      </c>
      <c r="I14" s="214"/>
      <c r="J14" s="214"/>
      <c r="K14" s="214"/>
      <c r="L14" s="214"/>
    </row>
    <row r="15" spans="1:12" s="8" customFormat="1" ht="13.5" customHeight="1">
      <c r="A15" s="54"/>
      <c r="B15" s="55" t="s">
        <v>6</v>
      </c>
      <c r="C15" s="242">
        <f>SUM(C46:C77)</f>
        <v>879</v>
      </c>
      <c r="D15" s="242">
        <f t="shared" ref="D15:E15" si="2">SUM(D46:D77)</f>
        <v>2</v>
      </c>
      <c r="E15" s="242">
        <f t="shared" si="2"/>
        <v>1</v>
      </c>
      <c r="F15" s="126">
        <f>SUM(C15:E15)</f>
        <v>882</v>
      </c>
      <c r="I15" s="214"/>
      <c r="J15" s="214"/>
      <c r="K15" s="214"/>
      <c r="L15" s="214"/>
    </row>
    <row r="16" spans="1:12" s="8" customFormat="1" ht="9" customHeight="1">
      <c r="A16" s="54"/>
      <c r="B16" s="55"/>
      <c r="C16" s="194"/>
      <c r="D16" s="194"/>
      <c r="E16" s="194"/>
      <c r="F16" s="194"/>
      <c r="I16" s="214"/>
      <c r="J16" s="214"/>
      <c r="K16" s="214"/>
      <c r="L16" s="214"/>
    </row>
    <row r="17" spans="1:68" s="8" customFormat="1" ht="13.5" customHeight="1">
      <c r="A17" s="54"/>
      <c r="B17" s="53" t="s">
        <v>9</v>
      </c>
      <c r="C17" s="194"/>
      <c r="D17" s="194"/>
      <c r="E17" s="194"/>
      <c r="F17" s="194"/>
      <c r="I17" s="214"/>
      <c r="J17" s="214"/>
      <c r="K17" s="214"/>
      <c r="L17" s="214"/>
    </row>
    <row r="18" spans="1:68" s="83" customFormat="1" ht="15" customHeight="1">
      <c r="A18" s="56"/>
      <c r="B18" s="104" t="s">
        <v>1623</v>
      </c>
      <c r="C18" s="195">
        <v>67</v>
      </c>
      <c r="D18" s="195">
        <v>2</v>
      </c>
      <c r="E18" s="195">
        <v>0</v>
      </c>
      <c r="F18" s="126">
        <f>SUM(C18:E18)</f>
        <v>69</v>
      </c>
      <c r="G18" s="266"/>
      <c r="H18" s="281"/>
      <c r="I18" s="188"/>
      <c r="J18" s="188"/>
      <c r="K18" s="188"/>
      <c r="L18" s="188"/>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6"/>
      <c r="B19" s="104" t="s">
        <v>1894</v>
      </c>
      <c r="C19" s="195">
        <v>6</v>
      </c>
      <c r="D19" s="195">
        <v>0</v>
      </c>
      <c r="E19" s="195">
        <v>0</v>
      </c>
      <c r="F19" s="126">
        <f t="shared" ref="F19:F77" si="3">SUM(C19:E19)</f>
        <v>6</v>
      </c>
      <c r="G19" s="266"/>
      <c r="H19" s="281"/>
      <c r="I19" s="188"/>
      <c r="J19" s="188"/>
      <c r="K19" s="188"/>
      <c r="L19" s="188"/>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1944</v>
      </c>
      <c r="C20" s="195">
        <v>3</v>
      </c>
      <c r="D20" s="195">
        <v>0</v>
      </c>
      <c r="E20" s="195">
        <v>0</v>
      </c>
      <c r="F20" s="126">
        <f t="shared" si="3"/>
        <v>3</v>
      </c>
      <c r="G20" s="266"/>
      <c r="H20" s="281"/>
      <c r="I20" s="188"/>
      <c r="J20" s="188"/>
      <c r="K20" s="188"/>
      <c r="L20" s="188"/>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1925</v>
      </c>
      <c r="C21" s="195">
        <v>2</v>
      </c>
      <c r="D21" s="195">
        <v>0</v>
      </c>
      <c r="E21" s="195">
        <v>0</v>
      </c>
      <c r="F21" s="126">
        <f t="shared" si="3"/>
        <v>2</v>
      </c>
      <c r="G21" s="266"/>
      <c r="H21" s="281"/>
      <c r="I21" s="188"/>
      <c r="J21" s="188"/>
      <c r="K21" s="188"/>
      <c r="L21" s="188"/>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7"/>
      <c r="B22" s="104" t="s">
        <v>1624</v>
      </c>
      <c r="C22" s="195">
        <v>167</v>
      </c>
      <c r="D22" s="195">
        <v>0</v>
      </c>
      <c r="E22" s="195">
        <v>0</v>
      </c>
      <c r="F22" s="126">
        <f t="shared" si="3"/>
        <v>167</v>
      </c>
      <c r="G22" s="266"/>
      <c r="H22" s="281"/>
      <c r="I22" s="188"/>
      <c r="J22" s="188"/>
      <c r="K22" s="188"/>
      <c r="L22" s="188"/>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3" customFormat="1" ht="15" customHeight="1">
      <c r="A23" s="56"/>
      <c r="B23" s="104" t="s">
        <v>1625</v>
      </c>
      <c r="C23" s="195">
        <v>31</v>
      </c>
      <c r="D23" s="195">
        <v>0</v>
      </c>
      <c r="E23" s="195">
        <v>0</v>
      </c>
      <c r="F23" s="126">
        <f t="shared" si="3"/>
        <v>31</v>
      </c>
      <c r="G23" s="266"/>
      <c r="H23" s="281"/>
      <c r="I23" s="188"/>
      <c r="J23" s="188"/>
      <c r="K23" s="188"/>
      <c r="L23" s="188"/>
    </row>
    <row r="24" spans="1:68" s="83" customFormat="1" ht="15" customHeight="1">
      <c r="A24" s="57"/>
      <c r="B24" s="104" t="s">
        <v>1895</v>
      </c>
      <c r="C24" s="195">
        <v>6</v>
      </c>
      <c r="D24" s="195">
        <v>0</v>
      </c>
      <c r="E24" s="195">
        <v>0</v>
      </c>
      <c r="F24" s="126">
        <f t="shared" si="3"/>
        <v>6</v>
      </c>
      <c r="G24" s="266"/>
      <c r="H24" s="281"/>
      <c r="I24" s="188"/>
      <c r="J24" s="188"/>
      <c r="K24" s="188"/>
      <c r="L24" s="188"/>
    </row>
    <row r="25" spans="1:68" s="83" customFormat="1" ht="15" customHeight="1">
      <c r="A25" s="57"/>
      <c r="B25" s="104" t="s">
        <v>1626</v>
      </c>
      <c r="C25" s="195">
        <v>32</v>
      </c>
      <c r="D25" s="195">
        <v>0</v>
      </c>
      <c r="E25" s="195">
        <v>0</v>
      </c>
      <c r="F25" s="126">
        <f t="shared" si="3"/>
        <v>32</v>
      </c>
      <c r="G25" s="266"/>
      <c r="H25" s="281"/>
      <c r="I25" s="188"/>
      <c r="J25" s="188"/>
      <c r="K25" s="188"/>
      <c r="L25" s="188"/>
    </row>
    <row r="26" spans="1:68" s="83" customFormat="1" ht="15" customHeight="1">
      <c r="A26" s="57"/>
      <c r="B26" s="104" t="s">
        <v>1627</v>
      </c>
      <c r="C26" s="195">
        <v>25</v>
      </c>
      <c r="D26" s="195">
        <v>0</v>
      </c>
      <c r="E26" s="195">
        <v>0</v>
      </c>
      <c r="F26" s="126">
        <f t="shared" si="3"/>
        <v>25</v>
      </c>
      <c r="G26" s="266"/>
      <c r="H26" s="281"/>
      <c r="I26" s="188"/>
      <c r="J26" s="188"/>
      <c r="K26" s="188"/>
      <c r="L26" s="188"/>
    </row>
    <row r="27" spans="1:68" s="83" customFormat="1" ht="15" customHeight="1">
      <c r="A27" s="57"/>
      <c r="B27" s="104" t="s">
        <v>1628</v>
      </c>
      <c r="C27" s="195">
        <v>11</v>
      </c>
      <c r="D27" s="195">
        <v>0</v>
      </c>
      <c r="E27" s="195">
        <v>0</v>
      </c>
      <c r="F27" s="126">
        <f t="shared" si="3"/>
        <v>11</v>
      </c>
      <c r="G27" s="266"/>
      <c r="H27" s="281"/>
      <c r="I27" s="188"/>
      <c r="J27" s="188"/>
      <c r="K27" s="188"/>
      <c r="L27" s="188"/>
    </row>
    <row r="28" spans="1:68" s="83" customFormat="1" ht="15" customHeight="1">
      <c r="A28" s="57"/>
      <c r="B28" s="104" t="s">
        <v>1629</v>
      </c>
      <c r="C28" s="195">
        <v>4</v>
      </c>
      <c r="D28" s="195">
        <v>0</v>
      </c>
      <c r="E28" s="195">
        <v>0</v>
      </c>
      <c r="F28" s="126">
        <f t="shared" si="3"/>
        <v>4</v>
      </c>
      <c r="G28" s="266"/>
      <c r="H28" s="281"/>
      <c r="I28" s="188"/>
      <c r="J28" s="188"/>
      <c r="K28" s="188"/>
      <c r="L28" s="188"/>
    </row>
    <row r="29" spans="1:68" s="83" customFormat="1" ht="15" customHeight="1">
      <c r="A29" s="56"/>
      <c r="B29" s="104" t="s">
        <v>1630</v>
      </c>
      <c r="C29" s="195">
        <v>7</v>
      </c>
      <c r="D29" s="195">
        <v>0</v>
      </c>
      <c r="E29" s="195">
        <v>0</v>
      </c>
      <c r="F29" s="126">
        <f t="shared" si="3"/>
        <v>7</v>
      </c>
      <c r="G29" s="266"/>
      <c r="H29" s="281"/>
      <c r="I29" s="188"/>
      <c r="J29" s="188"/>
      <c r="K29" s="188"/>
      <c r="L29" s="188"/>
    </row>
    <row r="30" spans="1:68" s="83" customFormat="1" ht="15" customHeight="1">
      <c r="A30" s="57"/>
      <c r="B30" s="104" t="s">
        <v>1631</v>
      </c>
      <c r="C30" s="195">
        <v>21</v>
      </c>
      <c r="D30" s="195">
        <v>1</v>
      </c>
      <c r="E30" s="195">
        <v>0</v>
      </c>
      <c r="F30" s="126">
        <f t="shared" si="3"/>
        <v>22</v>
      </c>
      <c r="G30" s="266"/>
      <c r="H30" s="281"/>
      <c r="I30" s="188"/>
      <c r="J30" s="188"/>
      <c r="K30" s="188"/>
      <c r="L30" s="188"/>
    </row>
    <row r="31" spans="1:68" s="83" customFormat="1" ht="15" customHeight="1">
      <c r="A31" s="57"/>
      <c r="B31" s="104" t="s">
        <v>1632</v>
      </c>
      <c r="C31" s="195">
        <v>27</v>
      </c>
      <c r="D31" s="195">
        <v>1</v>
      </c>
      <c r="E31" s="195">
        <v>0</v>
      </c>
      <c r="F31" s="126">
        <f t="shared" si="3"/>
        <v>28</v>
      </c>
      <c r="G31" s="266"/>
      <c r="H31" s="281"/>
      <c r="I31" s="188"/>
      <c r="J31" s="188"/>
      <c r="K31" s="188"/>
      <c r="L31" s="188"/>
    </row>
    <row r="32" spans="1:68" s="83" customFormat="1" ht="15" customHeight="1">
      <c r="A32" s="57"/>
      <c r="B32" s="104" t="s">
        <v>1896</v>
      </c>
      <c r="C32" s="195">
        <v>8</v>
      </c>
      <c r="D32" s="195">
        <v>0</v>
      </c>
      <c r="E32" s="195">
        <v>0</v>
      </c>
      <c r="F32" s="126">
        <f t="shared" si="3"/>
        <v>8</v>
      </c>
      <c r="G32" s="266"/>
      <c r="H32" s="281"/>
      <c r="I32" s="188"/>
      <c r="J32" s="188"/>
      <c r="K32" s="188"/>
      <c r="L32" s="188"/>
    </row>
    <row r="33" spans="1:12" s="83" customFormat="1" ht="15" customHeight="1">
      <c r="A33" s="57"/>
      <c r="B33" s="104" t="s">
        <v>1633</v>
      </c>
      <c r="C33" s="195">
        <v>78</v>
      </c>
      <c r="D33" s="195">
        <v>0</v>
      </c>
      <c r="E33" s="195">
        <v>0</v>
      </c>
      <c r="F33" s="126">
        <f t="shared" si="3"/>
        <v>78</v>
      </c>
      <c r="G33" s="266"/>
      <c r="H33" s="281"/>
      <c r="I33" s="188"/>
      <c r="J33" s="188"/>
      <c r="K33" s="188"/>
      <c r="L33" s="188"/>
    </row>
    <row r="34" spans="1:12" s="83" customFormat="1" ht="15" customHeight="1">
      <c r="A34" s="57"/>
      <c r="B34" s="104" t="s">
        <v>1926</v>
      </c>
      <c r="C34" s="195">
        <v>3</v>
      </c>
      <c r="D34" s="195">
        <v>0</v>
      </c>
      <c r="E34" s="195">
        <v>0</v>
      </c>
      <c r="F34" s="126">
        <f t="shared" si="3"/>
        <v>3</v>
      </c>
      <c r="G34" s="266"/>
      <c r="H34" s="281"/>
      <c r="I34" s="188"/>
      <c r="J34" s="188"/>
      <c r="K34" s="188"/>
      <c r="L34" s="188"/>
    </row>
    <row r="35" spans="1:12" s="83" customFormat="1" ht="15" customHeight="1">
      <c r="A35" s="57"/>
      <c r="B35" s="104" t="s">
        <v>1634</v>
      </c>
      <c r="C35" s="195">
        <v>19</v>
      </c>
      <c r="D35" s="195">
        <v>0</v>
      </c>
      <c r="E35" s="195">
        <v>0</v>
      </c>
      <c r="F35" s="126">
        <f t="shared" si="3"/>
        <v>19</v>
      </c>
      <c r="G35" s="266"/>
      <c r="H35" s="281"/>
      <c r="I35" s="188"/>
      <c r="J35" s="188"/>
      <c r="K35" s="188"/>
      <c r="L35" s="188"/>
    </row>
    <row r="36" spans="1:12" s="83" customFormat="1" ht="16.899999999999999" customHeight="1">
      <c r="A36" s="57"/>
      <c r="B36" s="104" t="s">
        <v>1635</v>
      </c>
      <c r="C36" s="195">
        <v>26</v>
      </c>
      <c r="D36" s="195">
        <v>0</v>
      </c>
      <c r="E36" s="195">
        <v>0</v>
      </c>
      <c r="F36" s="126">
        <f t="shared" si="3"/>
        <v>26</v>
      </c>
      <c r="G36" s="191"/>
      <c r="H36" s="281"/>
      <c r="I36" s="188"/>
      <c r="J36" s="188"/>
      <c r="K36" s="188"/>
      <c r="L36" s="188"/>
    </row>
    <row r="37" spans="1:12" s="83" customFormat="1" ht="15.75" customHeight="1">
      <c r="A37" s="57"/>
      <c r="B37" s="104" t="s">
        <v>1636</v>
      </c>
      <c r="C37" s="195">
        <v>4</v>
      </c>
      <c r="D37" s="195">
        <v>0</v>
      </c>
      <c r="E37" s="195">
        <v>0</v>
      </c>
      <c r="F37" s="126">
        <f t="shared" si="3"/>
        <v>4</v>
      </c>
      <c r="G37" s="266"/>
      <c r="H37" s="281"/>
      <c r="I37" s="188"/>
      <c r="J37" s="188"/>
      <c r="K37" s="188"/>
      <c r="L37" s="188"/>
    </row>
    <row r="38" spans="1:12" s="83" customFormat="1" ht="15" customHeight="1">
      <c r="A38" s="57"/>
      <c r="B38" s="104" t="s">
        <v>1637</v>
      </c>
      <c r="C38" s="195">
        <v>26</v>
      </c>
      <c r="D38" s="195">
        <v>0</v>
      </c>
      <c r="E38" s="195">
        <v>0</v>
      </c>
      <c r="F38" s="126">
        <f t="shared" si="3"/>
        <v>26</v>
      </c>
      <c r="G38" s="266"/>
      <c r="H38" s="281"/>
      <c r="I38" s="188"/>
      <c r="J38" s="188"/>
      <c r="K38" s="188"/>
      <c r="L38" s="188"/>
    </row>
    <row r="39" spans="1:12" s="83" customFormat="1" ht="15" customHeight="1">
      <c r="A39" s="57"/>
      <c r="B39" s="104" t="s">
        <v>1638</v>
      </c>
      <c r="C39" s="195">
        <v>14</v>
      </c>
      <c r="D39" s="195">
        <v>1</v>
      </c>
      <c r="E39" s="195">
        <v>0</v>
      </c>
      <c r="F39" s="126">
        <f t="shared" si="3"/>
        <v>15</v>
      </c>
      <c r="G39" s="266"/>
      <c r="H39" s="281"/>
      <c r="I39" s="188"/>
      <c r="J39" s="188"/>
      <c r="K39" s="188"/>
      <c r="L39" s="188"/>
    </row>
    <row r="40" spans="1:12" s="83" customFormat="1" ht="15" customHeight="1">
      <c r="A40" s="57"/>
      <c r="B40" s="104" t="s">
        <v>1928</v>
      </c>
      <c r="C40" s="195">
        <v>4</v>
      </c>
      <c r="D40" s="195">
        <v>0</v>
      </c>
      <c r="E40" s="195">
        <v>0</v>
      </c>
      <c r="F40" s="126">
        <f t="shared" si="3"/>
        <v>4</v>
      </c>
      <c r="G40" s="266"/>
      <c r="H40" s="281"/>
      <c r="I40" s="188"/>
      <c r="J40" s="188"/>
      <c r="K40" s="188"/>
      <c r="L40" s="188"/>
    </row>
    <row r="41" spans="1:12" s="83" customFormat="1" ht="15" customHeight="1">
      <c r="A41" s="57"/>
      <c r="B41" s="104" t="s">
        <v>1929</v>
      </c>
      <c r="C41" s="195">
        <v>5</v>
      </c>
      <c r="D41" s="195">
        <v>0</v>
      </c>
      <c r="E41" s="195">
        <v>0</v>
      </c>
      <c r="F41" s="126">
        <f t="shared" si="3"/>
        <v>5</v>
      </c>
      <c r="G41" s="266"/>
      <c r="H41" s="281"/>
      <c r="I41" s="188"/>
      <c r="J41" s="188"/>
      <c r="K41" s="188"/>
      <c r="L41" s="188"/>
    </row>
    <row r="42" spans="1:12" s="83" customFormat="1" ht="15" customHeight="1">
      <c r="A42" s="57"/>
      <c r="B42" s="104" t="s">
        <v>1639</v>
      </c>
      <c r="C42" s="106">
        <v>22</v>
      </c>
      <c r="D42" s="195">
        <v>0</v>
      </c>
      <c r="E42" s="195">
        <v>0</v>
      </c>
      <c r="F42" s="126">
        <f t="shared" si="3"/>
        <v>22</v>
      </c>
      <c r="G42" s="266"/>
      <c r="H42" s="281"/>
      <c r="I42" s="188"/>
      <c r="J42" s="188"/>
      <c r="K42" s="188"/>
      <c r="L42" s="188"/>
    </row>
    <row r="43" spans="1:12" s="83" customFormat="1" ht="15" customHeight="1">
      <c r="A43" s="57"/>
      <c r="B43" s="104" t="s">
        <v>1640</v>
      </c>
      <c r="C43" s="106">
        <v>70</v>
      </c>
      <c r="D43" s="195">
        <v>1</v>
      </c>
      <c r="E43" s="195">
        <v>0</v>
      </c>
      <c r="F43" s="126">
        <f>SUM(C43:E43)</f>
        <v>71</v>
      </c>
      <c r="G43" s="266"/>
      <c r="H43" s="281"/>
      <c r="I43" s="188"/>
      <c r="J43" s="188"/>
      <c r="K43" s="188"/>
      <c r="L43" s="188"/>
    </row>
    <row r="44" spans="1:12" s="83" customFormat="1" ht="15" customHeight="1">
      <c r="A44" s="57"/>
      <c r="B44" s="104" t="s">
        <v>1641</v>
      </c>
      <c r="C44" s="106">
        <v>10</v>
      </c>
      <c r="D44" s="195">
        <v>1</v>
      </c>
      <c r="E44" s="195">
        <v>0</v>
      </c>
      <c r="F44" s="126">
        <f t="shared" si="3"/>
        <v>11</v>
      </c>
      <c r="G44" s="266"/>
      <c r="H44" s="281"/>
      <c r="I44" s="188"/>
      <c r="J44" s="188"/>
      <c r="K44" s="188"/>
      <c r="L44" s="188"/>
    </row>
    <row r="45" spans="1:12" s="83" customFormat="1" ht="15" customHeight="1">
      <c r="A45" s="57"/>
      <c r="B45" s="104" t="s">
        <v>1642</v>
      </c>
      <c r="C45" s="106">
        <v>128</v>
      </c>
      <c r="D45" s="195">
        <v>0</v>
      </c>
      <c r="E45" s="195">
        <v>1</v>
      </c>
      <c r="F45" s="126">
        <f t="shared" si="3"/>
        <v>129</v>
      </c>
      <c r="G45" s="266"/>
      <c r="H45" s="281"/>
      <c r="I45" s="188"/>
      <c r="J45" s="188"/>
      <c r="K45" s="188"/>
      <c r="L45" s="188"/>
    </row>
    <row r="46" spans="1:12" s="83" customFormat="1" ht="15" customHeight="1">
      <c r="A46" s="57"/>
      <c r="B46" s="104" t="s">
        <v>1643</v>
      </c>
      <c r="C46" s="106">
        <v>77</v>
      </c>
      <c r="D46" s="195">
        <v>0</v>
      </c>
      <c r="E46" s="195">
        <v>0</v>
      </c>
      <c r="F46" s="126">
        <f t="shared" si="3"/>
        <v>77</v>
      </c>
      <c r="G46" s="266"/>
      <c r="H46" s="281"/>
      <c r="I46" s="188"/>
      <c r="J46" s="188"/>
      <c r="K46" s="188"/>
      <c r="L46" s="188"/>
    </row>
    <row r="47" spans="1:12" s="83" customFormat="1" ht="15" customHeight="1">
      <c r="A47" s="57"/>
      <c r="B47" s="104" t="s">
        <v>1644</v>
      </c>
      <c r="C47" s="106">
        <v>73</v>
      </c>
      <c r="D47" s="195">
        <v>0</v>
      </c>
      <c r="E47" s="195">
        <v>0</v>
      </c>
      <c r="F47" s="126">
        <f t="shared" si="3"/>
        <v>73</v>
      </c>
      <c r="G47" s="266"/>
      <c r="H47" s="281"/>
      <c r="I47" s="188"/>
      <c r="J47" s="188"/>
      <c r="K47" s="188"/>
      <c r="L47" s="188"/>
    </row>
    <row r="48" spans="1:12" s="83" customFormat="1" ht="15" customHeight="1">
      <c r="A48" s="57"/>
      <c r="B48" s="104" t="s">
        <v>1645</v>
      </c>
      <c r="C48" s="106">
        <v>60</v>
      </c>
      <c r="D48" s="195">
        <v>0</v>
      </c>
      <c r="E48" s="195">
        <v>0</v>
      </c>
      <c r="F48" s="126">
        <f t="shared" si="3"/>
        <v>60</v>
      </c>
      <c r="G48" s="266"/>
      <c r="H48" s="281"/>
      <c r="I48" s="188"/>
      <c r="J48" s="188"/>
      <c r="K48" s="188"/>
      <c r="L48" s="188"/>
    </row>
    <row r="49" spans="1:12" s="83" customFormat="1" ht="15" customHeight="1">
      <c r="A49" s="57"/>
      <c r="B49" s="104" t="s">
        <v>1646</v>
      </c>
      <c r="C49" s="106">
        <v>10</v>
      </c>
      <c r="D49" s="195">
        <v>1</v>
      </c>
      <c r="E49" s="195">
        <v>0</v>
      </c>
      <c r="F49" s="126">
        <f t="shared" si="3"/>
        <v>11</v>
      </c>
      <c r="G49" s="266"/>
      <c r="H49" s="281"/>
      <c r="I49" s="188"/>
      <c r="J49" s="188"/>
      <c r="K49" s="188"/>
      <c r="L49" s="188"/>
    </row>
    <row r="50" spans="1:12" s="83" customFormat="1" ht="15" customHeight="1">
      <c r="A50" s="57"/>
      <c r="B50" s="104" t="s">
        <v>1647</v>
      </c>
      <c r="C50" s="106">
        <v>18</v>
      </c>
      <c r="D50" s="195">
        <v>0</v>
      </c>
      <c r="E50" s="195">
        <v>0</v>
      </c>
      <c r="F50" s="126">
        <f t="shared" si="3"/>
        <v>18</v>
      </c>
      <c r="G50" s="266"/>
      <c r="H50" s="281"/>
      <c r="I50" s="188"/>
      <c r="J50" s="188"/>
      <c r="K50" s="188"/>
      <c r="L50" s="188"/>
    </row>
    <row r="51" spans="1:12" s="83" customFormat="1" ht="15" customHeight="1">
      <c r="A51" s="57"/>
      <c r="B51" s="104" t="s">
        <v>1648</v>
      </c>
      <c r="C51" s="106">
        <v>10</v>
      </c>
      <c r="D51" s="195">
        <v>0</v>
      </c>
      <c r="E51" s="195">
        <v>0</v>
      </c>
      <c r="F51" s="126">
        <f t="shared" si="3"/>
        <v>10</v>
      </c>
      <c r="G51" s="266"/>
      <c r="H51" s="281"/>
      <c r="I51" s="188"/>
      <c r="J51" s="188"/>
      <c r="K51" s="188"/>
      <c r="L51" s="188"/>
    </row>
    <row r="52" spans="1:12" s="83" customFormat="1" ht="15" customHeight="1">
      <c r="A52" s="57"/>
      <c r="B52" s="104" t="s">
        <v>1649</v>
      </c>
      <c r="C52" s="106">
        <v>84</v>
      </c>
      <c r="D52" s="195">
        <v>0</v>
      </c>
      <c r="E52" s="195">
        <v>0</v>
      </c>
      <c r="F52" s="126">
        <f t="shared" si="3"/>
        <v>84</v>
      </c>
      <c r="G52" s="266"/>
      <c r="H52" s="281"/>
      <c r="I52" s="188"/>
      <c r="J52" s="188"/>
      <c r="K52" s="188"/>
      <c r="L52" s="188"/>
    </row>
    <row r="53" spans="1:12" s="83" customFormat="1" ht="15" customHeight="1">
      <c r="A53" s="57"/>
      <c r="B53" s="104" t="s">
        <v>1898</v>
      </c>
      <c r="C53" s="106">
        <v>2</v>
      </c>
      <c r="D53" s="195">
        <v>0</v>
      </c>
      <c r="E53" s="195">
        <v>0</v>
      </c>
      <c r="F53" s="126">
        <f t="shared" si="3"/>
        <v>2</v>
      </c>
      <c r="G53" s="266"/>
      <c r="H53" s="281"/>
      <c r="I53" s="188"/>
      <c r="J53" s="188"/>
      <c r="K53" s="188"/>
      <c r="L53" s="188"/>
    </row>
    <row r="54" spans="1:12" s="83" customFormat="1" ht="15" customHeight="1">
      <c r="A54" s="57"/>
      <c r="B54" s="104" t="s">
        <v>1945</v>
      </c>
      <c r="C54" s="106">
        <v>1</v>
      </c>
      <c r="D54" s="195">
        <v>0</v>
      </c>
      <c r="E54" s="195">
        <v>0</v>
      </c>
      <c r="F54" s="126">
        <f t="shared" si="3"/>
        <v>1</v>
      </c>
      <c r="G54" s="266"/>
      <c r="H54" s="281"/>
      <c r="I54" s="188"/>
      <c r="J54" s="188"/>
      <c r="K54" s="188"/>
      <c r="L54" s="188"/>
    </row>
    <row r="55" spans="1:12" s="83" customFormat="1" ht="15" customHeight="1">
      <c r="A55" s="57"/>
      <c r="B55" s="104" t="s">
        <v>1899</v>
      </c>
      <c r="C55" s="106">
        <v>4</v>
      </c>
      <c r="D55" s="195">
        <v>0</v>
      </c>
      <c r="E55" s="195">
        <v>0</v>
      </c>
      <c r="F55" s="126">
        <f t="shared" si="3"/>
        <v>4</v>
      </c>
      <c r="G55" s="266"/>
      <c r="H55" s="281"/>
      <c r="I55" s="188"/>
      <c r="J55" s="188"/>
      <c r="K55" s="188"/>
      <c r="L55" s="188"/>
    </row>
    <row r="56" spans="1:12" s="83" customFormat="1" ht="15" customHeight="1">
      <c r="A56" s="57"/>
      <c r="B56" s="104" t="s">
        <v>1931</v>
      </c>
      <c r="C56" s="106">
        <v>2</v>
      </c>
      <c r="D56" s="195">
        <v>0</v>
      </c>
      <c r="E56" s="195">
        <v>0</v>
      </c>
      <c r="F56" s="126">
        <f t="shared" si="3"/>
        <v>2</v>
      </c>
      <c r="G56" s="266"/>
      <c r="H56" s="281"/>
      <c r="I56" s="188"/>
      <c r="J56" s="188"/>
      <c r="K56" s="188"/>
      <c r="L56" s="188"/>
    </row>
    <row r="57" spans="1:12" s="83" customFormat="1" ht="15" customHeight="1">
      <c r="A57" s="57"/>
      <c r="B57" s="104" t="s">
        <v>1900</v>
      </c>
      <c r="C57" s="106">
        <v>5</v>
      </c>
      <c r="D57" s="195">
        <v>0</v>
      </c>
      <c r="E57" s="195">
        <v>0</v>
      </c>
      <c r="F57" s="126">
        <f t="shared" si="3"/>
        <v>5</v>
      </c>
      <c r="G57" s="266"/>
      <c r="H57" s="281"/>
      <c r="I57" s="188"/>
      <c r="J57" s="188"/>
      <c r="K57" s="188"/>
      <c r="L57" s="188"/>
    </row>
    <row r="58" spans="1:12" s="83" customFormat="1" ht="15" customHeight="1">
      <c r="A58" s="57"/>
      <c r="B58" s="104" t="s">
        <v>1650</v>
      </c>
      <c r="C58" s="106">
        <v>1</v>
      </c>
      <c r="D58" s="195">
        <v>0</v>
      </c>
      <c r="E58" s="195">
        <v>0</v>
      </c>
      <c r="F58" s="126">
        <f t="shared" si="3"/>
        <v>1</v>
      </c>
      <c r="G58" s="266"/>
      <c r="H58" s="281"/>
      <c r="I58" s="188"/>
      <c r="J58" s="188"/>
      <c r="K58" s="188"/>
      <c r="L58" s="188"/>
    </row>
    <row r="59" spans="1:12" s="83" customFormat="1" ht="15" customHeight="1">
      <c r="A59" s="57"/>
      <c r="B59" s="104" t="s">
        <v>1901</v>
      </c>
      <c r="C59" s="106">
        <v>4</v>
      </c>
      <c r="D59" s="195">
        <v>0</v>
      </c>
      <c r="E59" s="195">
        <v>0</v>
      </c>
      <c r="F59" s="126">
        <f t="shared" si="3"/>
        <v>4</v>
      </c>
      <c r="G59" s="266"/>
      <c r="H59" s="281"/>
      <c r="I59" s="188"/>
      <c r="J59" s="188"/>
      <c r="K59" s="188"/>
      <c r="L59" s="188"/>
    </row>
    <row r="60" spans="1:12" s="83" customFormat="1" ht="15" customHeight="1">
      <c r="A60" s="57"/>
      <c r="B60" s="104" t="s">
        <v>1651</v>
      </c>
      <c r="C60" s="106">
        <v>64</v>
      </c>
      <c r="D60" s="106">
        <v>1</v>
      </c>
      <c r="E60" s="195">
        <v>0</v>
      </c>
      <c r="F60" s="126">
        <f t="shared" si="3"/>
        <v>65</v>
      </c>
      <c r="G60" s="266"/>
      <c r="H60" s="281"/>
      <c r="I60" s="188"/>
      <c r="J60" s="188"/>
      <c r="K60" s="188"/>
      <c r="L60" s="188"/>
    </row>
    <row r="61" spans="1:12" s="83" customFormat="1" ht="15" customHeight="1">
      <c r="A61" s="57"/>
      <c r="B61" s="104" t="s">
        <v>1930</v>
      </c>
      <c r="C61" s="106">
        <v>1</v>
      </c>
      <c r="D61" s="106">
        <v>0</v>
      </c>
      <c r="E61" s="195">
        <v>0</v>
      </c>
      <c r="F61" s="126">
        <f t="shared" si="3"/>
        <v>1</v>
      </c>
      <c r="G61" s="266"/>
      <c r="H61" s="281"/>
      <c r="I61" s="188"/>
      <c r="J61" s="188"/>
      <c r="K61" s="188"/>
      <c r="L61" s="188"/>
    </row>
    <row r="62" spans="1:12" s="83" customFormat="1" ht="15" customHeight="1">
      <c r="A62" s="57"/>
      <c r="B62" s="104" t="s">
        <v>1652</v>
      </c>
      <c r="C62" s="106">
        <v>5</v>
      </c>
      <c r="D62" s="106">
        <v>0</v>
      </c>
      <c r="E62" s="106">
        <v>1</v>
      </c>
      <c r="F62" s="126">
        <f t="shared" si="3"/>
        <v>6</v>
      </c>
      <c r="G62" s="266"/>
      <c r="H62" s="281"/>
      <c r="I62" s="188"/>
      <c r="J62" s="188"/>
      <c r="K62" s="188"/>
      <c r="L62" s="188"/>
    </row>
    <row r="63" spans="1:12" s="83" customFormat="1" ht="15" customHeight="1">
      <c r="A63" s="57"/>
      <c r="B63" s="104" t="s">
        <v>1653</v>
      </c>
      <c r="C63" s="106">
        <v>88</v>
      </c>
      <c r="D63" s="106">
        <v>0</v>
      </c>
      <c r="E63" s="106">
        <v>0</v>
      </c>
      <c r="F63" s="126">
        <f t="shared" si="3"/>
        <v>88</v>
      </c>
      <c r="G63" s="266"/>
      <c r="H63" s="281"/>
      <c r="I63" s="188"/>
      <c r="J63" s="188"/>
      <c r="K63" s="188"/>
      <c r="L63" s="188"/>
    </row>
    <row r="64" spans="1:12" s="83" customFormat="1" ht="15" customHeight="1">
      <c r="A64" s="57"/>
      <c r="B64" s="104" t="s">
        <v>1654</v>
      </c>
      <c r="C64" s="106">
        <v>7</v>
      </c>
      <c r="D64" s="106">
        <v>0</v>
      </c>
      <c r="E64" s="106">
        <v>0</v>
      </c>
      <c r="F64" s="126">
        <f t="shared" si="3"/>
        <v>7</v>
      </c>
      <c r="G64" s="266"/>
      <c r="H64" s="281"/>
      <c r="I64" s="188"/>
      <c r="J64" s="188"/>
      <c r="K64" s="188"/>
      <c r="L64" s="188"/>
    </row>
    <row r="65" spans="1:12" s="83" customFormat="1" ht="15" customHeight="1">
      <c r="A65" s="57"/>
      <c r="B65" s="104" t="s">
        <v>1655</v>
      </c>
      <c r="C65" s="106">
        <v>76</v>
      </c>
      <c r="D65" s="106">
        <v>0</v>
      </c>
      <c r="E65" s="106">
        <v>0</v>
      </c>
      <c r="F65" s="126">
        <f t="shared" si="3"/>
        <v>76</v>
      </c>
      <c r="G65" s="266"/>
      <c r="H65" s="281"/>
      <c r="I65" s="188"/>
      <c r="J65" s="188"/>
      <c r="K65" s="188"/>
      <c r="L65" s="188"/>
    </row>
    <row r="66" spans="1:12" s="83" customFormat="1" ht="15" customHeight="1">
      <c r="A66" s="57"/>
      <c r="B66" s="104" t="s">
        <v>1656</v>
      </c>
      <c r="C66" s="106">
        <v>28</v>
      </c>
      <c r="D66" s="106">
        <v>0</v>
      </c>
      <c r="E66" s="106">
        <v>0</v>
      </c>
      <c r="F66" s="126">
        <f t="shared" si="3"/>
        <v>28</v>
      </c>
      <c r="G66" s="266"/>
      <c r="H66" s="281"/>
      <c r="I66" s="188"/>
      <c r="J66" s="188"/>
      <c r="K66" s="188"/>
      <c r="L66" s="188"/>
    </row>
    <row r="67" spans="1:12" s="83" customFormat="1" ht="15" customHeight="1">
      <c r="A67" s="57"/>
      <c r="B67" s="104" t="s">
        <v>1657</v>
      </c>
      <c r="C67" s="106">
        <v>44</v>
      </c>
      <c r="D67" s="106">
        <v>0</v>
      </c>
      <c r="E67" s="106">
        <v>0</v>
      </c>
      <c r="F67" s="126">
        <f t="shared" si="3"/>
        <v>44</v>
      </c>
      <c r="G67" s="266"/>
      <c r="H67" s="281"/>
      <c r="I67" s="188"/>
      <c r="J67" s="188"/>
      <c r="K67" s="188"/>
      <c r="L67" s="188"/>
    </row>
    <row r="68" spans="1:12" ht="15" customHeight="1">
      <c r="B68" s="105" t="s">
        <v>1658</v>
      </c>
      <c r="C68" s="11">
        <v>72</v>
      </c>
      <c r="D68" s="106">
        <v>0</v>
      </c>
      <c r="E68" s="106">
        <v>0</v>
      </c>
      <c r="F68" s="126">
        <f t="shared" si="3"/>
        <v>72</v>
      </c>
    </row>
    <row r="69" spans="1:12" ht="15" customHeight="1">
      <c r="B69" s="105" t="s">
        <v>1659</v>
      </c>
      <c r="C69" s="11">
        <v>46</v>
      </c>
      <c r="D69" s="106">
        <v>0</v>
      </c>
      <c r="E69" s="106">
        <v>0</v>
      </c>
      <c r="F69" s="126">
        <f t="shared" si="3"/>
        <v>46</v>
      </c>
    </row>
    <row r="70" spans="1:12" ht="15" customHeight="1">
      <c r="B70" s="105" t="s">
        <v>1902</v>
      </c>
      <c r="C70" s="11">
        <v>1</v>
      </c>
      <c r="D70" s="106">
        <v>0</v>
      </c>
      <c r="E70" s="106">
        <v>0</v>
      </c>
      <c r="F70" s="126">
        <f t="shared" si="3"/>
        <v>1</v>
      </c>
    </row>
    <row r="71" spans="1:12" ht="15" customHeight="1">
      <c r="B71" s="105" t="s">
        <v>1660</v>
      </c>
      <c r="C71" s="11">
        <v>1</v>
      </c>
      <c r="D71" s="106">
        <v>0</v>
      </c>
      <c r="E71" s="106">
        <v>0</v>
      </c>
      <c r="F71" s="126">
        <f t="shared" si="3"/>
        <v>1</v>
      </c>
    </row>
    <row r="72" spans="1:12" ht="15" customHeight="1">
      <c r="B72" s="105" t="s">
        <v>1946</v>
      </c>
      <c r="C72" s="11">
        <v>2</v>
      </c>
      <c r="D72" s="106">
        <v>0</v>
      </c>
      <c r="E72" s="106">
        <v>0</v>
      </c>
      <c r="F72" s="126">
        <f t="shared" si="3"/>
        <v>2</v>
      </c>
    </row>
    <row r="73" spans="1:12" ht="15" customHeight="1">
      <c r="B73" s="105" t="s">
        <v>1661</v>
      </c>
      <c r="C73" s="11">
        <v>51</v>
      </c>
      <c r="D73" s="106">
        <v>0</v>
      </c>
      <c r="E73" s="106">
        <v>0</v>
      </c>
      <c r="F73" s="126">
        <f t="shared" si="3"/>
        <v>51</v>
      </c>
    </row>
    <row r="74" spans="1:12" ht="15" customHeight="1">
      <c r="B74" s="105" t="s">
        <v>1662</v>
      </c>
      <c r="C74" s="11">
        <v>2</v>
      </c>
      <c r="D74" s="106">
        <v>0</v>
      </c>
      <c r="E74" s="106">
        <v>0</v>
      </c>
      <c r="F74" s="126">
        <f t="shared" si="3"/>
        <v>2</v>
      </c>
    </row>
    <row r="75" spans="1:12" ht="15" customHeight="1">
      <c r="B75" s="105" t="s">
        <v>1663</v>
      </c>
      <c r="C75" s="11">
        <v>28</v>
      </c>
      <c r="D75" s="106">
        <v>0</v>
      </c>
      <c r="E75" s="106">
        <v>0</v>
      </c>
      <c r="F75" s="126">
        <f t="shared" si="3"/>
        <v>28</v>
      </c>
    </row>
    <row r="76" spans="1:12" ht="15" customHeight="1">
      <c r="B76" s="105" t="s">
        <v>1664</v>
      </c>
      <c r="C76" s="11">
        <v>8</v>
      </c>
      <c r="D76" s="106">
        <v>0</v>
      </c>
      <c r="E76" s="106">
        <v>0</v>
      </c>
      <c r="F76" s="126">
        <f t="shared" si="3"/>
        <v>8</v>
      </c>
    </row>
    <row r="77" spans="1:12" ht="15" customHeight="1">
      <c r="B77" s="105" t="s">
        <v>1665</v>
      </c>
      <c r="C77" s="11">
        <v>4</v>
      </c>
      <c r="D77" s="106">
        <v>0</v>
      </c>
      <c r="E77" s="106">
        <v>0</v>
      </c>
      <c r="F77" s="126">
        <f t="shared" si="3"/>
        <v>4</v>
      </c>
    </row>
    <row r="78" spans="1:12" ht="15" customHeight="1">
      <c r="B78" s="105"/>
      <c r="F78" s="126"/>
    </row>
    <row r="79" spans="1:12" ht="32.25" customHeight="1">
      <c r="A79" s="372" t="s">
        <v>19</v>
      </c>
      <c r="B79" s="372"/>
      <c r="C79" s="372"/>
      <c r="D79" s="372"/>
      <c r="E79" s="372"/>
      <c r="F79" s="372"/>
    </row>
    <row r="80" spans="1:12" ht="15" customHeight="1">
      <c r="B80" s="105"/>
    </row>
    <row r="81" spans="1:2" ht="15" customHeight="1">
      <c r="B81" s="105"/>
    </row>
    <row r="82" spans="1:2" ht="15" customHeight="1">
      <c r="B82" s="105"/>
    </row>
    <row r="83" spans="1:2" ht="15" customHeight="1">
      <c r="B83" s="105"/>
    </row>
    <row r="84" spans="1:2" ht="15" customHeight="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ht="15" customHeight="1">
      <c r="A158" s="11"/>
      <c r="B158" s="105"/>
    </row>
    <row r="159" spans="1:2">
      <c r="A159" s="11"/>
      <c r="B159" s="105"/>
    </row>
    <row r="160" spans="1:2">
      <c r="A160" s="11"/>
      <c r="B160" s="105"/>
    </row>
    <row r="161" spans="1:2">
      <c r="A161" s="11"/>
      <c r="B161" s="105"/>
    </row>
    <row r="162" spans="1:2">
      <c r="A162" s="11"/>
      <c r="B162" s="105"/>
    </row>
    <row r="163" spans="1:2">
      <c r="A163" s="11"/>
      <c r="B163" s="105"/>
    </row>
    <row r="164" spans="1:2">
      <c r="A164" s="11"/>
      <c r="B164" s="105"/>
    </row>
    <row r="165" spans="1:2">
      <c r="A165" s="11"/>
      <c r="B165" s="105"/>
    </row>
    <row r="166" spans="1:2">
      <c r="A166" s="11"/>
      <c r="B166" s="105"/>
    </row>
    <row r="167" spans="1:2">
      <c r="A167" s="11"/>
      <c r="B167" s="105"/>
    </row>
    <row r="168" spans="1:2">
      <c r="A168" s="11"/>
      <c r="B168" s="105"/>
    </row>
    <row r="169" spans="1:2">
      <c r="A169" s="11"/>
      <c r="B169" s="105"/>
    </row>
    <row r="170" spans="1:2">
      <c r="A170" s="11"/>
      <c r="B170" s="105"/>
    </row>
    <row r="171" spans="1:2">
      <c r="A171" s="11"/>
      <c r="B171" s="105"/>
    </row>
    <row r="172" spans="1:2">
      <c r="A172" s="11"/>
      <c r="B172" s="105"/>
    </row>
    <row r="173" spans="1:2">
      <c r="A173" s="11"/>
      <c r="B173" s="105"/>
    </row>
    <row r="174" spans="1:2">
      <c r="A174" s="11"/>
      <c r="B174" s="105"/>
    </row>
    <row r="175" spans="1:2">
      <c r="A175" s="11"/>
      <c r="B175" s="105"/>
    </row>
    <row r="176" spans="1:2">
      <c r="A176" s="11"/>
      <c r="B176" s="105"/>
    </row>
    <row r="177" spans="1:2">
      <c r="A177" s="11"/>
      <c r="B177" s="105"/>
    </row>
    <row r="178" spans="1:2">
      <c r="A178" s="11"/>
      <c r="B178" s="105"/>
    </row>
    <row r="179" spans="1:2">
      <c r="A179" s="11"/>
      <c r="B179" s="105"/>
    </row>
    <row r="180" spans="1:2">
      <c r="A180" s="11"/>
      <c r="B180" s="105"/>
    </row>
    <row r="181" spans="1:2">
      <c r="A181" s="11"/>
      <c r="B181" s="105"/>
    </row>
    <row r="182" spans="1:2">
      <c r="A182" s="11"/>
      <c r="B182" s="105"/>
    </row>
    <row r="183" spans="1:2">
      <c r="A183" s="11"/>
      <c r="B183" s="105"/>
    </row>
    <row r="184" spans="1:2">
      <c r="A184" s="11"/>
      <c r="B184" s="105"/>
    </row>
    <row r="185" spans="1:2">
      <c r="A185" s="11"/>
      <c r="B185" s="105"/>
    </row>
    <row r="186" spans="1:2">
      <c r="A186" s="11"/>
      <c r="B186" s="105"/>
    </row>
    <row r="187" spans="1:2">
      <c r="A187" s="11"/>
      <c r="B187" s="105"/>
    </row>
    <row r="188" spans="1:2">
      <c r="A188" s="11"/>
      <c r="B188" s="105"/>
    </row>
    <row r="189" spans="1:2">
      <c r="A189" s="11"/>
      <c r="B189" s="105"/>
    </row>
    <row r="190" spans="1:2">
      <c r="A190" s="11"/>
      <c r="B190" s="105"/>
    </row>
    <row r="191" spans="1:2">
      <c r="A191" s="11"/>
      <c r="B191" s="105"/>
    </row>
    <row r="192" spans="1:2">
      <c r="A192" s="11"/>
      <c r="B192" s="105"/>
    </row>
    <row r="193" spans="1:2">
      <c r="A193" s="11"/>
      <c r="B193" s="105"/>
    </row>
    <row r="194" spans="1:2">
      <c r="A194" s="11"/>
      <c r="B194" s="105"/>
    </row>
    <row r="195" spans="1:2">
      <c r="A195" s="11"/>
      <c r="B195" s="105"/>
    </row>
    <row r="196" spans="1:2">
      <c r="A196" s="11"/>
      <c r="B196" s="105"/>
    </row>
    <row r="197" spans="1:2">
      <c r="A197" s="11"/>
      <c r="B197" s="105"/>
    </row>
    <row r="198" spans="1:2">
      <c r="A198" s="11"/>
      <c r="B198" s="105"/>
    </row>
    <row r="199" spans="1:2">
      <c r="A199" s="11"/>
      <c r="B199" s="105"/>
    </row>
    <row r="200" spans="1:2">
      <c r="A200" s="11"/>
      <c r="B200" s="105"/>
    </row>
    <row r="201" spans="1:2">
      <c r="A201" s="11"/>
      <c r="B201" s="105"/>
    </row>
    <row r="202" spans="1:2">
      <c r="A202" s="11"/>
      <c r="B202" s="105"/>
    </row>
    <row r="203" spans="1:2">
      <c r="A203" s="11"/>
      <c r="B203" s="105"/>
    </row>
    <row r="204" spans="1:2">
      <c r="A204" s="11"/>
      <c r="B204" s="105"/>
    </row>
    <row r="205" spans="1:2">
      <c r="A205" s="11"/>
      <c r="B205" s="105"/>
    </row>
    <row r="206" spans="1:2">
      <c r="A206" s="11"/>
      <c r="B206" s="105"/>
    </row>
    <row r="207" spans="1:2">
      <c r="A207" s="11"/>
      <c r="B207" s="105"/>
    </row>
    <row r="208" spans="1:2">
      <c r="A208" s="11"/>
      <c r="B208" s="105"/>
    </row>
    <row r="209" spans="1:2">
      <c r="A209" s="11"/>
      <c r="B209" s="105"/>
    </row>
    <row r="210" spans="1:2">
      <c r="A210" s="11"/>
      <c r="B210" s="105"/>
    </row>
    <row r="211" spans="1:2">
      <c r="A211" s="11"/>
      <c r="B211" s="105"/>
    </row>
    <row r="212" spans="1:2">
      <c r="A212" s="11"/>
      <c r="B212" s="105"/>
    </row>
    <row r="213" spans="1:2">
      <c r="A213" s="11"/>
      <c r="B213" s="105"/>
    </row>
    <row r="214" spans="1:2">
      <c r="A214" s="11"/>
      <c r="B214" s="105"/>
    </row>
    <row r="215" spans="1:2">
      <c r="A215" s="11"/>
      <c r="B215" s="105"/>
    </row>
    <row r="216" spans="1:2">
      <c r="A216" s="11"/>
      <c r="B216" s="105"/>
    </row>
    <row r="217" spans="1:2">
      <c r="A217" s="11"/>
      <c r="B217" s="105"/>
    </row>
    <row r="218" spans="1:2">
      <c r="A218" s="11"/>
      <c r="B218" s="105"/>
    </row>
    <row r="219" spans="1:2">
      <c r="A219" s="11"/>
      <c r="B219" s="105"/>
    </row>
    <row r="220" spans="1:2">
      <c r="A220" s="11"/>
      <c r="B220" s="105"/>
    </row>
    <row r="221" spans="1:2">
      <c r="A221" s="11"/>
      <c r="B221" s="105"/>
    </row>
    <row r="222" spans="1:2">
      <c r="A222" s="11"/>
      <c r="B222" s="105"/>
    </row>
    <row r="223" spans="1:2">
      <c r="A223" s="11"/>
      <c r="B223" s="105"/>
    </row>
    <row r="224" spans="1:2">
      <c r="A224" s="11"/>
      <c r="B224" s="105"/>
    </row>
    <row r="225" spans="1:2">
      <c r="A225" s="11"/>
      <c r="B225" s="105"/>
    </row>
    <row r="226" spans="1:2">
      <c r="A226" s="11"/>
      <c r="B226" s="105"/>
    </row>
    <row r="227" spans="1:2">
      <c r="A227" s="11"/>
      <c r="B227" s="105"/>
    </row>
    <row r="228" spans="1:2">
      <c r="A228" s="11"/>
      <c r="B228" s="105"/>
    </row>
    <row r="229" spans="1:2">
      <c r="A229" s="11"/>
      <c r="B229" s="105"/>
    </row>
    <row r="230" spans="1:2">
      <c r="A230" s="11"/>
      <c r="B230" s="105"/>
    </row>
    <row r="231" spans="1:2">
      <c r="A231" s="11"/>
      <c r="B231" s="105"/>
    </row>
    <row r="232" spans="1:2">
      <c r="A232" s="11"/>
      <c r="B232" s="105"/>
    </row>
    <row r="233" spans="1:2">
      <c r="A233" s="11"/>
      <c r="B233" s="105"/>
    </row>
    <row r="234" spans="1:2">
      <c r="A234" s="11"/>
      <c r="B234" s="105"/>
    </row>
    <row r="235" spans="1:2">
      <c r="A235" s="11"/>
      <c r="B235" s="105"/>
    </row>
    <row r="236" spans="1:2">
      <c r="A236" s="11"/>
      <c r="B236" s="105"/>
    </row>
    <row r="237" spans="1:2">
      <c r="A237" s="11"/>
      <c r="B237" s="105"/>
    </row>
    <row r="238" spans="1:2">
      <c r="A238" s="11"/>
      <c r="B238" s="105"/>
    </row>
    <row r="239" spans="1:2">
      <c r="A239" s="11"/>
      <c r="B239" s="105"/>
    </row>
    <row r="240" spans="1:2">
      <c r="A240" s="11"/>
      <c r="B240" s="105"/>
    </row>
    <row r="241" spans="1:2">
      <c r="A241" s="11"/>
      <c r="B241" s="105"/>
    </row>
    <row r="242" spans="1:2">
      <c r="A242" s="11"/>
      <c r="B242" s="105"/>
    </row>
    <row r="243" spans="1:2">
      <c r="A243" s="11"/>
      <c r="B243" s="105"/>
    </row>
    <row r="244" spans="1:2">
      <c r="A244" s="11"/>
      <c r="B244" s="105"/>
    </row>
    <row r="245" spans="1:2">
      <c r="A245" s="11"/>
      <c r="B245" s="105"/>
    </row>
    <row r="246" spans="1:2">
      <c r="A246" s="11"/>
      <c r="B246" s="105"/>
    </row>
    <row r="247" spans="1:2">
      <c r="A247" s="11"/>
      <c r="B247" s="105"/>
    </row>
    <row r="248" spans="1:2">
      <c r="A248" s="11"/>
      <c r="B248" s="105"/>
    </row>
  </sheetData>
  <mergeCells count="6">
    <mergeCell ref="A79:F79"/>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H21" sqref="H21"/>
    </sheetView>
  </sheetViews>
  <sheetFormatPr baseColWidth="10" defaultColWidth="8.42578125" defaultRowHeight="12.75"/>
  <cols>
    <col min="1" max="1" width="2.85546875" style="2" customWidth="1"/>
    <col min="2" max="2" width="65.42578125" style="17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73" t="s">
        <v>32</v>
      </c>
      <c r="B1" s="384"/>
      <c r="C1" s="384"/>
      <c r="D1" s="384"/>
      <c r="E1" s="36"/>
      <c r="F1" s="36"/>
      <c r="G1" s="1"/>
      <c r="I1" s="1"/>
      <c r="J1" s="149"/>
    </row>
    <row r="2" spans="1:133" ht="5.25" customHeight="1">
      <c r="B2" s="3"/>
      <c r="D2" s="1"/>
      <c r="E2" s="1"/>
      <c r="F2" s="1"/>
      <c r="G2" s="1"/>
      <c r="I2" s="1"/>
      <c r="J2" s="1"/>
    </row>
    <row r="3" spans="1:133" s="63" customFormat="1" ht="15" customHeight="1">
      <c r="A3" s="41" t="s">
        <v>1541</v>
      </c>
      <c r="B3" s="311"/>
      <c r="C3" s="311"/>
      <c r="D3" s="41"/>
      <c r="E3" s="41"/>
      <c r="F3" s="41"/>
      <c r="G3" s="41"/>
      <c r="H3" s="41"/>
      <c r="I3" s="41"/>
      <c r="J3" s="41"/>
    </row>
    <row r="4" spans="1:133" s="63" customFormat="1" ht="15" customHeight="1">
      <c r="A4" s="41" t="s">
        <v>1540</v>
      </c>
      <c r="B4" s="41"/>
      <c r="C4" s="312"/>
      <c r="D4" s="64"/>
      <c r="E4" s="64"/>
      <c r="F4" s="64"/>
      <c r="G4" s="64"/>
      <c r="H4" s="64"/>
      <c r="I4" s="64"/>
      <c r="J4" s="64"/>
      <c r="K4" s="65"/>
    </row>
    <row r="5" spans="1:133" s="63" customFormat="1" ht="6" customHeight="1">
      <c r="A5" s="2"/>
      <c r="B5" s="313"/>
      <c r="C5" s="314"/>
      <c r="D5" s="151"/>
      <c r="E5" s="151"/>
      <c r="F5" s="151"/>
      <c r="G5" s="151"/>
      <c r="H5" s="151"/>
      <c r="I5" s="151"/>
      <c r="J5" s="151"/>
      <c r="K5" s="65"/>
    </row>
    <row r="6" spans="1:133" s="154" customFormat="1" ht="30" customHeight="1" thickBot="1">
      <c r="A6" s="390" t="s">
        <v>1955</v>
      </c>
      <c r="B6" s="391"/>
      <c r="C6" s="300"/>
      <c r="D6" s="152"/>
      <c r="E6" s="153"/>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row>
    <row r="7" spans="1:133" s="63" customFormat="1" ht="29.25" customHeight="1">
      <c r="B7" s="385"/>
      <c r="C7" s="44"/>
      <c r="D7" s="386" t="s">
        <v>1495</v>
      </c>
      <c r="E7" s="386"/>
      <c r="F7" s="44"/>
      <c r="G7" s="387" t="s">
        <v>1890</v>
      </c>
      <c r="H7" s="44"/>
      <c r="I7" s="389" t="s">
        <v>1884</v>
      </c>
      <c r="J7" s="389"/>
    </row>
    <row r="8" spans="1:133" s="63" customFormat="1" ht="21.95" customHeight="1">
      <c r="B8" s="385"/>
      <c r="C8" s="44"/>
      <c r="D8" s="156" t="s">
        <v>1492</v>
      </c>
      <c r="E8" s="156" t="s">
        <v>36</v>
      </c>
      <c r="F8" s="44"/>
      <c r="G8" s="388"/>
      <c r="H8" s="44"/>
      <c r="I8" s="156" t="s">
        <v>1492</v>
      </c>
      <c r="J8" s="156" t="s">
        <v>36</v>
      </c>
    </row>
    <row r="9" spans="1:133" s="34" customFormat="1" ht="26.25" customHeight="1">
      <c r="A9" s="157"/>
      <c r="B9" s="158" t="s">
        <v>37</v>
      </c>
      <c r="C9" s="159"/>
      <c r="D9" s="282">
        <f>SUM(D12:D15)</f>
        <v>1716</v>
      </c>
      <c r="E9" s="282">
        <f>SUM(E12:E15)</f>
        <v>2</v>
      </c>
      <c r="F9" s="161"/>
      <c r="G9" s="282">
        <f>SUM(G12:G15)</f>
        <v>115568</v>
      </c>
      <c r="H9" s="282"/>
      <c r="I9" s="282">
        <f>(D9/G9)*100000/5</f>
        <v>296.96801882874149</v>
      </c>
      <c r="J9" s="342">
        <f>(E9/G9)*100000/5</f>
        <v>0.34611657206147034</v>
      </c>
      <c r="K9" s="291"/>
      <c r="L9" s="33"/>
      <c r="M9" s="33"/>
    </row>
    <row r="10" spans="1:133" ht="9" customHeight="1">
      <c r="A10" s="63"/>
      <c r="B10" s="158"/>
      <c r="C10" s="163"/>
      <c r="D10" s="160"/>
      <c r="E10" s="160"/>
      <c r="F10" s="161"/>
      <c r="G10" s="282"/>
      <c r="H10" s="282"/>
      <c r="I10" s="282"/>
      <c r="J10" s="282"/>
      <c r="K10" s="291"/>
      <c r="L10" s="6"/>
    </row>
    <row r="11" spans="1:133" s="34" customFormat="1" ht="13.5" customHeight="1">
      <c r="A11" s="157"/>
      <c r="B11" s="53" t="s">
        <v>8</v>
      </c>
      <c r="C11" s="165"/>
      <c r="D11" s="160"/>
      <c r="E11" s="160"/>
      <c r="F11" s="161"/>
      <c r="G11" s="170"/>
      <c r="H11" s="338"/>
      <c r="I11" s="282"/>
      <c r="J11" s="282"/>
      <c r="K11" s="291"/>
      <c r="L11" s="33"/>
    </row>
    <row r="12" spans="1:133" ht="13.5" customHeight="1">
      <c r="A12" s="63"/>
      <c r="B12" s="55" t="s">
        <v>4</v>
      </c>
      <c r="C12" s="166"/>
      <c r="D12" s="196">
        <f>D18</f>
        <v>78</v>
      </c>
      <c r="E12" s="196">
        <f>E18</f>
        <v>0</v>
      </c>
      <c r="F12" s="164"/>
      <c r="G12" s="170">
        <v>4584</v>
      </c>
      <c r="H12" s="338"/>
      <c r="I12" s="343">
        <f>(D12/G12)*100000/5</f>
        <v>340.3141361256545</v>
      </c>
      <c r="J12" s="343">
        <f>(E12/G12)*100000/5</f>
        <v>0</v>
      </c>
      <c r="K12" s="291"/>
      <c r="L12" s="33"/>
    </row>
    <row r="13" spans="1:133" ht="13.5" customHeight="1">
      <c r="A13" s="63"/>
      <c r="B13" s="55" t="s">
        <v>5</v>
      </c>
      <c r="C13" s="166"/>
      <c r="D13" s="196">
        <f>SUM(D19:D21)</f>
        <v>545</v>
      </c>
      <c r="E13" s="196">
        <f>SUM(E19:E21)</f>
        <v>0</v>
      </c>
      <c r="F13" s="164"/>
      <c r="G13" s="170">
        <v>24248</v>
      </c>
      <c r="H13" s="338"/>
      <c r="I13" s="343">
        <f t="shared" ref="I13:I15" si="0">(D13/G13)*100000/5</f>
        <v>449.52161002969314</v>
      </c>
      <c r="J13" s="343">
        <f t="shared" ref="J13:J15" si="1">(E13/G13)*100000/5</f>
        <v>0</v>
      </c>
      <c r="K13" s="291"/>
      <c r="L13" s="33"/>
    </row>
    <row r="14" spans="1:133" ht="13.5" customHeight="1">
      <c r="A14" s="63"/>
      <c r="B14" s="55" t="s">
        <v>43</v>
      </c>
      <c r="C14" s="166"/>
      <c r="D14" s="196">
        <f>D22</f>
        <v>211</v>
      </c>
      <c r="E14" s="196">
        <f>E22</f>
        <v>1</v>
      </c>
      <c r="F14" s="164"/>
      <c r="G14" s="170">
        <v>6068</v>
      </c>
      <c r="H14" s="338"/>
      <c r="I14" s="343">
        <f t="shared" si="0"/>
        <v>695.45154911008581</v>
      </c>
      <c r="J14" s="343">
        <f t="shared" si="1"/>
        <v>3.2959789057350029</v>
      </c>
      <c r="K14" s="291"/>
      <c r="L14" s="33"/>
    </row>
    <row r="15" spans="1:133" ht="13.5" customHeight="1">
      <c r="A15" s="63"/>
      <c r="B15" s="55" t="s">
        <v>6</v>
      </c>
      <c r="C15" s="166"/>
      <c r="D15" s="196">
        <f>SUM(D23:D36)</f>
        <v>882</v>
      </c>
      <c r="E15" s="196">
        <f>SUM(E23:E36)</f>
        <v>1</v>
      </c>
      <c r="F15" s="164"/>
      <c r="G15" s="170">
        <v>80668</v>
      </c>
      <c r="H15" s="338"/>
      <c r="I15" s="343">
        <f t="shared" si="0"/>
        <v>218.67407150295034</v>
      </c>
      <c r="J15" s="343">
        <f t="shared" si="1"/>
        <v>0.24792978628452422</v>
      </c>
      <c r="K15" s="291"/>
      <c r="L15" s="33"/>
      <c r="N15" s="6"/>
    </row>
    <row r="16" spans="1:133" ht="9" customHeight="1">
      <c r="A16" s="63"/>
      <c r="B16" s="168"/>
      <c r="C16" s="166"/>
      <c r="D16" s="196"/>
      <c r="E16" s="196"/>
      <c r="F16" s="164"/>
      <c r="G16" s="338"/>
      <c r="H16" s="338"/>
      <c r="I16" s="343"/>
      <c r="J16" s="343"/>
      <c r="K16" s="291"/>
      <c r="L16" s="33"/>
    </row>
    <row r="17" spans="1:15" ht="13.5" customHeight="1">
      <c r="A17" s="63"/>
      <c r="B17" s="53" t="s">
        <v>1496</v>
      </c>
      <c r="C17" s="166"/>
      <c r="D17" s="196"/>
      <c r="E17" s="196"/>
      <c r="F17" s="164"/>
      <c r="G17" s="338"/>
      <c r="H17" s="338"/>
      <c r="I17" s="343"/>
      <c r="J17" s="343"/>
      <c r="K17" s="291"/>
      <c r="L17" s="33"/>
    </row>
    <row r="18" spans="1:15" ht="13.5" customHeight="1">
      <c r="A18" s="169"/>
      <c r="B18" s="111" t="s">
        <v>1666</v>
      </c>
      <c r="C18" s="166"/>
      <c r="D18" s="196">
        <v>78</v>
      </c>
      <c r="E18" s="196">
        <v>0</v>
      </c>
      <c r="F18" s="164"/>
      <c r="G18" s="170">
        <v>4584</v>
      </c>
      <c r="H18" s="338">
        <v>331.8</v>
      </c>
      <c r="I18" s="343">
        <f>(D18/G18)*100000/5</f>
        <v>340.3141361256545</v>
      </c>
      <c r="J18" s="343">
        <f>(E18/G18)*100000/5</f>
        <v>0</v>
      </c>
      <c r="K18" s="291"/>
      <c r="L18" s="33"/>
      <c r="M18" s="170"/>
    </row>
    <row r="19" spans="1:15" ht="13.5" customHeight="1">
      <c r="A19" s="169"/>
      <c r="B19" s="111" t="s">
        <v>1924</v>
      </c>
      <c r="C19" s="166"/>
      <c r="D19" s="196">
        <v>2</v>
      </c>
      <c r="E19" s="196">
        <v>0</v>
      </c>
      <c r="F19" s="164"/>
      <c r="G19" s="170">
        <v>107</v>
      </c>
      <c r="H19" s="338">
        <v>364.9</v>
      </c>
      <c r="I19" s="343">
        <f t="shared" ref="I19:I36" si="2">(D19/G19)*100000/5</f>
        <v>373.83177570093454</v>
      </c>
      <c r="J19" s="343">
        <f t="shared" ref="J19:J36" si="3">(E19/G19)*100000/5</f>
        <v>0</v>
      </c>
      <c r="K19" s="291"/>
      <c r="L19" s="33"/>
      <c r="M19" s="170"/>
    </row>
    <row r="20" spans="1:15" ht="13.5" customHeight="1">
      <c r="A20" s="169"/>
      <c r="B20" s="111" t="s">
        <v>1667</v>
      </c>
      <c r="C20" s="166"/>
      <c r="D20" s="196">
        <v>512</v>
      </c>
      <c r="E20" s="196">
        <v>0</v>
      </c>
      <c r="F20" s="164"/>
      <c r="G20" s="339">
        <v>22811</v>
      </c>
      <c r="H20" s="338">
        <v>435.9</v>
      </c>
      <c r="I20" s="343">
        <f t="shared" si="2"/>
        <v>448.90622945070362</v>
      </c>
      <c r="J20" s="343">
        <f t="shared" si="3"/>
        <v>0</v>
      </c>
      <c r="K20" s="291"/>
      <c r="L20" s="33"/>
    </row>
    <row r="21" spans="1:15" s="34" customFormat="1" ht="22.5" customHeight="1">
      <c r="A21" s="169"/>
      <c r="B21" s="81" t="s">
        <v>1668</v>
      </c>
      <c r="C21" s="171"/>
      <c r="D21" s="196">
        <v>31</v>
      </c>
      <c r="E21" s="196">
        <v>0</v>
      </c>
      <c r="F21" s="161"/>
      <c r="G21" s="339">
        <v>1157</v>
      </c>
      <c r="H21" s="338">
        <v>713.4</v>
      </c>
      <c r="I21" s="343">
        <f t="shared" si="2"/>
        <v>535.86862575626617</v>
      </c>
      <c r="J21" s="343">
        <f t="shared" si="3"/>
        <v>0</v>
      </c>
      <c r="K21" s="291"/>
      <c r="L21" s="33"/>
    </row>
    <row r="22" spans="1:15" ht="13.5" customHeight="1">
      <c r="A22" s="169"/>
      <c r="B22" s="111" t="s">
        <v>1669</v>
      </c>
      <c r="C22" s="166"/>
      <c r="D22" s="196">
        <v>211</v>
      </c>
      <c r="E22" s="196">
        <v>1</v>
      </c>
      <c r="F22" s="164"/>
      <c r="G22" s="170">
        <v>6068</v>
      </c>
      <c r="H22" s="338">
        <v>203.2</v>
      </c>
      <c r="I22" s="343">
        <f t="shared" si="2"/>
        <v>695.45154911008581</v>
      </c>
      <c r="J22" s="343">
        <f t="shared" si="3"/>
        <v>3.2959789057350029</v>
      </c>
      <c r="K22" s="291"/>
      <c r="L22" s="33"/>
    </row>
    <row r="23" spans="1:15" ht="13.5" customHeight="1">
      <c r="A23" s="169"/>
      <c r="B23" s="111" t="s">
        <v>1670</v>
      </c>
      <c r="C23" s="166"/>
      <c r="D23" s="196">
        <v>150</v>
      </c>
      <c r="E23" s="196">
        <v>0</v>
      </c>
      <c r="F23" s="164"/>
      <c r="G23" s="170">
        <v>13315</v>
      </c>
      <c r="H23" s="338">
        <v>251.1</v>
      </c>
      <c r="I23" s="343">
        <f t="shared" si="2"/>
        <v>225.30980097634247</v>
      </c>
      <c r="J23" s="343">
        <f t="shared" si="3"/>
        <v>0</v>
      </c>
      <c r="K23" s="291"/>
      <c r="L23" s="33"/>
    </row>
    <row r="24" spans="1:15" ht="13.5" customHeight="1">
      <c r="A24" s="169"/>
      <c r="B24" s="81" t="s">
        <v>1671</v>
      </c>
      <c r="C24" s="166"/>
      <c r="D24" s="196">
        <v>89</v>
      </c>
      <c r="E24" s="196">
        <v>0</v>
      </c>
      <c r="F24" s="164"/>
      <c r="G24" s="170">
        <v>4403</v>
      </c>
      <c r="H24" s="338">
        <v>189.9</v>
      </c>
      <c r="I24" s="343">
        <f t="shared" si="2"/>
        <v>404.26981603452191</v>
      </c>
      <c r="J24" s="343">
        <f t="shared" si="3"/>
        <v>0</v>
      </c>
      <c r="K24" s="291"/>
      <c r="L24" s="33"/>
    </row>
    <row r="25" spans="1:15" ht="13.5" customHeight="1">
      <c r="A25" s="169"/>
      <c r="B25" s="111" t="s">
        <v>1672</v>
      </c>
      <c r="C25" s="166"/>
      <c r="D25" s="196">
        <v>94</v>
      </c>
      <c r="E25" s="196">
        <v>0</v>
      </c>
      <c r="F25" s="172"/>
      <c r="G25" s="170">
        <v>8318</v>
      </c>
      <c r="H25" s="338">
        <v>31</v>
      </c>
      <c r="I25" s="343">
        <f t="shared" si="2"/>
        <v>226.01586919932674</v>
      </c>
      <c r="J25" s="343">
        <f t="shared" si="3"/>
        <v>0</v>
      </c>
      <c r="K25" s="291"/>
      <c r="L25" s="33"/>
    </row>
    <row r="26" spans="1:15" s="34" customFormat="1" ht="13.5" customHeight="1">
      <c r="A26" s="169"/>
      <c r="B26" s="111" t="s">
        <v>1903</v>
      </c>
      <c r="C26" s="171"/>
      <c r="D26" s="196">
        <v>3</v>
      </c>
      <c r="E26" s="196">
        <v>0</v>
      </c>
      <c r="F26" s="161"/>
      <c r="G26" s="170">
        <v>1949</v>
      </c>
      <c r="H26" s="338">
        <v>493.4</v>
      </c>
      <c r="I26" s="343">
        <f t="shared" si="2"/>
        <v>30.785017957927142</v>
      </c>
      <c r="J26" s="343">
        <f t="shared" si="3"/>
        <v>0</v>
      </c>
      <c r="K26" s="291"/>
      <c r="L26" s="33"/>
    </row>
    <row r="27" spans="1:15" ht="13.5" customHeight="1">
      <c r="A27" s="169"/>
      <c r="B27" s="111" t="s">
        <v>1904</v>
      </c>
      <c r="C27" s="166"/>
      <c r="D27" s="196">
        <v>4</v>
      </c>
      <c r="E27" s="196">
        <v>0</v>
      </c>
      <c r="F27" s="164"/>
      <c r="G27" s="170">
        <v>1432</v>
      </c>
      <c r="H27" s="338">
        <v>218.7</v>
      </c>
      <c r="I27" s="343">
        <f t="shared" si="2"/>
        <v>55.865921787709496</v>
      </c>
      <c r="J27" s="343">
        <f t="shared" si="3"/>
        <v>0</v>
      </c>
      <c r="K27" s="291"/>
      <c r="L27" s="33"/>
    </row>
    <row r="28" spans="1:15" ht="13.5" customHeight="1">
      <c r="A28" s="169"/>
      <c r="B28" s="111" t="s">
        <v>1948</v>
      </c>
      <c r="C28" s="166"/>
      <c r="D28" s="196">
        <v>2</v>
      </c>
      <c r="E28" s="196">
        <v>0</v>
      </c>
      <c r="F28" s="167"/>
      <c r="G28" s="170">
        <v>457</v>
      </c>
      <c r="H28" s="338">
        <v>53.1</v>
      </c>
      <c r="I28" s="343">
        <f t="shared" si="2"/>
        <v>87.527352297592998</v>
      </c>
      <c r="J28" s="343">
        <f t="shared" si="3"/>
        <v>0</v>
      </c>
      <c r="K28" s="291"/>
      <c r="L28" s="33"/>
    </row>
    <row r="29" spans="1:15" ht="13.5" customHeight="1">
      <c r="A29" s="169"/>
      <c r="B29" s="111" t="s">
        <v>1673</v>
      </c>
      <c r="C29" s="166"/>
      <c r="D29" s="196">
        <v>6</v>
      </c>
      <c r="E29" s="196">
        <v>0</v>
      </c>
      <c r="F29" s="164"/>
      <c r="G29" s="170">
        <v>3260</v>
      </c>
      <c r="H29" s="338">
        <v>272.60000000000002</v>
      </c>
      <c r="I29" s="343">
        <f t="shared" si="2"/>
        <v>36.809815950920246</v>
      </c>
      <c r="J29" s="343">
        <f t="shared" si="3"/>
        <v>0</v>
      </c>
      <c r="K29" s="291"/>
      <c r="L29" s="33"/>
    </row>
    <row r="30" spans="1:15" s="34" customFormat="1" ht="13.5" customHeight="1">
      <c r="A30" s="169"/>
      <c r="B30" s="111" t="s">
        <v>1674</v>
      </c>
      <c r="C30" s="159"/>
      <c r="D30" s="196">
        <v>171</v>
      </c>
      <c r="E30" s="196">
        <v>1</v>
      </c>
      <c r="F30" s="161"/>
      <c r="G30" s="170">
        <v>7353</v>
      </c>
      <c r="H30" s="338">
        <v>413.6</v>
      </c>
      <c r="I30" s="343">
        <f t="shared" si="2"/>
        <v>465.11627906976747</v>
      </c>
      <c r="J30" s="343">
        <f t="shared" si="3"/>
        <v>2.7199782401740786</v>
      </c>
      <c r="K30" s="291"/>
      <c r="L30" s="33"/>
    </row>
    <row r="31" spans="1:15" ht="13.5" customHeight="1">
      <c r="A31" s="169"/>
      <c r="B31" s="111" t="s">
        <v>1675</v>
      </c>
      <c r="C31" s="166"/>
      <c r="D31" s="196">
        <v>76</v>
      </c>
      <c r="E31" s="196">
        <v>0</v>
      </c>
      <c r="F31" s="164"/>
      <c r="G31" s="170">
        <v>7314</v>
      </c>
      <c r="H31" s="338">
        <v>325.8</v>
      </c>
      <c r="I31" s="343">
        <f t="shared" si="2"/>
        <v>207.82061799289036</v>
      </c>
      <c r="J31" s="343">
        <f t="shared" si="3"/>
        <v>0</v>
      </c>
      <c r="K31" s="291"/>
      <c r="L31" s="33"/>
      <c r="O31" s="196"/>
    </row>
    <row r="32" spans="1:15" s="34" customFormat="1" ht="13.5" customHeight="1">
      <c r="A32" s="169"/>
      <c r="B32" s="111" t="s">
        <v>1676</v>
      </c>
      <c r="C32" s="165"/>
      <c r="D32" s="196">
        <v>28</v>
      </c>
      <c r="E32" s="196">
        <v>0</v>
      </c>
      <c r="F32" s="161"/>
      <c r="G32" s="170">
        <v>11775</v>
      </c>
      <c r="H32" s="338">
        <v>44.4</v>
      </c>
      <c r="I32" s="343">
        <f t="shared" si="2"/>
        <v>47.5583864118896</v>
      </c>
      <c r="J32" s="343">
        <f t="shared" si="3"/>
        <v>0</v>
      </c>
      <c r="K32" s="291"/>
      <c r="L32" s="33"/>
      <c r="O32" s="196"/>
    </row>
    <row r="33" spans="1:15" s="34" customFormat="1" ht="13.5" customHeight="1">
      <c r="A33" s="169"/>
      <c r="B33" s="111" t="s">
        <v>1677</v>
      </c>
      <c r="C33" s="165"/>
      <c r="D33" s="196">
        <v>162</v>
      </c>
      <c r="E33" s="196">
        <v>0</v>
      </c>
      <c r="F33" s="161"/>
      <c r="G33" s="170">
        <v>13630</v>
      </c>
      <c r="H33" s="338"/>
      <c r="I33" s="343">
        <f t="shared" si="2"/>
        <v>237.71093176815847</v>
      </c>
      <c r="J33" s="343">
        <f t="shared" si="3"/>
        <v>0</v>
      </c>
      <c r="K33" s="291"/>
      <c r="L33" s="33"/>
      <c r="O33" s="196"/>
    </row>
    <row r="34" spans="1:15" s="34" customFormat="1" ht="13.5" customHeight="1">
      <c r="A34" s="169"/>
      <c r="B34" s="111" t="s">
        <v>1678</v>
      </c>
      <c r="C34" s="165"/>
      <c r="D34" s="196">
        <v>55</v>
      </c>
      <c r="E34" s="196">
        <v>0</v>
      </c>
      <c r="F34" s="161"/>
      <c r="G34" s="170">
        <v>2116</v>
      </c>
      <c r="H34" s="338"/>
      <c r="I34" s="343">
        <f t="shared" si="2"/>
        <v>519.84877126654067</v>
      </c>
      <c r="J34" s="343">
        <f t="shared" si="3"/>
        <v>0</v>
      </c>
      <c r="K34" s="291"/>
      <c r="L34" s="33"/>
      <c r="O34" s="196"/>
    </row>
    <row r="35" spans="1:15" s="34" customFormat="1" ht="24" customHeight="1">
      <c r="A35" s="169"/>
      <c r="B35" s="81" t="s">
        <v>1679</v>
      </c>
      <c r="C35" s="165"/>
      <c r="D35" s="196">
        <v>38</v>
      </c>
      <c r="E35" s="196">
        <v>0</v>
      </c>
      <c r="F35" s="161"/>
      <c r="G35" s="339">
        <v>3080</v>
      </c>
      <c r="H35" s="338"/>
      <c r="I35" s="343">
        <f t="shared" si="2"/>
        <v>246.75324675324677</v>
      </c>
      <c r="J35" s="343">
        <f t="shared" si="3"/>
        <v>0</v>
      </c>
      <c r="K35" s="291"/>
      <c r="L35" s="33"/>
      <c r="O35" s="196"/>
    </row>
    <row r="36" spans="1:15" s="34" customFormat="1" ht="24" customHeight="1">
      <c r="A36" s="169"/>
      <c r="B36" s="81" t="s">
        <v>1680</v>
      </c>
      <c r="C36" s="165"/>
      <c r="D36" s="196">
        <v>4</v>
      </c>
      <c r="E36" s="196">
        <v>0</v>
      </c>
      <c r="F36" s="161"/>
      <c r="G36" s="339">
        <v>2260</v>
      </c>
      <c r="H36" s="338"/>
      <c r="I36" s="343">
        <f t="shared" si="2"/>
        <v>35.398230088495573</v>
      </c>
      <c r="J36" s="343">
        <f t="shared" si="3"/>
        <v>0</v>
      </c>
      <c r="K36" s="291"/>
      <c r="L36" s="33"/>
      <c r="O36" s="196"/>
    </row>
    <row r="37" spans="1:15" s="34" customFormat="1" ht="13.5" customHeight="1">
      <c r="A37" s="169"/>
      <c r="B37" s="111"/>
      <c r="C37" s="165"/>
      <c r="D37" s="196"/>
      <c r="E37" s="196"/>
      <c r="F37" s="161"/>
      <c r="G37" s="303"/>
      <c r="H37" s="304"/>
      <c r="I37" s="310"/>
      <c r="J37" s="310"/>
      <c r="K37" s="291"/>
      <c r="L37" s="33"/>
      <c r="O37" s="196"/>
    </row>
    <row r="38" spans="1:15" ht="34.5" customHeight="1">
      <c r="A38" s="383" t="s">
        <v>1497</v>
      </c>
      <c r="B38" s="383"/>
      <c r="C38" s="383"/>
      <c r="D38" s="383"/>
      <c r="E38" s="383"/>
      <c r="F38" s="383"/>
      <c r="G38" s="383"/>
      <c r="H38" s="383"/>
      <c r="I38" s="383"/>
      <c r="J38" s="177"/>
      <c r="K38" s="265"/>
    </row>
    <row r="39" spans="1:15" ht="39.950000000000003" customHeight="1">
      <c r="A39" s="382" t="s">
        <v>1893</v>
      </c>
      <c r="B39" s="382"/>
      <c r="C39" s="382"/>
      <c r="D39" s="382"/>
      <c r="E39" s="382"/>
      <c r="F39" s="382"/>
      <c r="G39" s="382"/>
      <c r="H39" s="382"/>
      <c r="I39" s="382"/>
      <c r="J39" s="272"/>
      <c r="K39" s="200"/>
    </row>
  </sheetData>
  <mergeCells count="8">
    <mergeCell ref="A38:I38"/>
    <mergeCell ref="A39:I39"/>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45"/>
  <sheetViews>
    <sheetView workbookViewId="0">
      <selection activeCell="B12" sqref="B12"/>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73" t="s">
        <v>32</v>
      </c>
      <c r="B1" s="374"/>
      <c r="C1" s="375"/>
      <c r="D1" s="1"/>
      <c r="E1" s="381" t="s">
        <v>99</v>
      </c>
      <c r="F1" s="381"/>
    </row>
    <row r="2" spans="1:10" s="2" customFormat="1" ht="5.25" customHeight="1">
      <c r="A2" s="45"/>
      <c r="B2" s="46"/>
      <c r="C2" s="1"/>
      <c r="D2" s="1"/>
      <c r="E2" s="1"/>
      <c r="F2" s="1"/>
    </row>
    <row r="3" spans="1:10" s="2" customFormat="1" ht="15" customHeight="1">
      <c r="A3" s="41" t="s">
        <v>82</v>
      </c>
      <c r="B3" s="41"/>
      <c r="C3" s="4"/>
      <c r="D3" s="4"/>
      <c r="E3" s="4"/>
      <c r="F3" s="4"/>
    </row>
    <row r="4" spans="1:10" s="2" customFormat="1" ht="15" customHeight="1">
      <c r="A4" s="42" t="s">
        <v>1548</v>
      </c>
      <c r="B4" s="42"/>
      <c r="C4" s="5"/>
      <c r="D4" s="5"/>
      <c r="E4" s="5"/>
      <c r="F4" s="5"/>
      <c r="G4" s="6"/>
    </row>
    <row r="5" spans="1:10" s="8" customFormat="1" ht="6" customHeight="1">
      <c r="A5" s="47"/>
      <c r="B5" s="48"/>
      <c r="C5" s="7"/>
      <c r="D5" s="7"/>
      <c r="E5" s="7"/>
      <c r="F5" s="7"/>
    </row>
    <row r="6" spans="1:10" s="8" customFormat="1" ht="15" customHeight="1" thickBot="1">
      <c r="A6" s="390" t="s">
        <v>1955</v>
      </c>
      <c r="B6" s="391"/>
      <c r="C6" s="9"/>
      <c r="D6" s="9"/>
    </row>
    <row r="7" spans="1:10" s="2" customFormat="1" ht="21.75" customHeight="1">
      <c r="A7" s="49"/>
      <c r="B7" s="378"/>
      <c r="C7" s="380"/>
      <c r="D7" s="380"/>
      <c r="E7" s="380"/>
      <c r="F7" s="183"/>
    </row>
    <row r="8" spans="1:10" s="2" customFormat="1" ht="21.75" customHeight="1">
      <c r="A8" s="50"/>
      <c r="B8" s="379"/>
      <c r="C8" s="43" t="s">
        <v>34</v>
      </c>
      <c r="D8" s="43" t="s">
        <v>35</v>
      </c>
      <c r="E8" s="43" t="s">
        <v>36</v>
      </c>
      <c r="F8" s="43" t="s">
        <v>37</v>
      </c>
    </row>
    <row r="9" spans="1:10" s="8" customFormat="1" ht="26.25" customHeight="1">
      <c r="A9" s="51"/>
      <c r="B9" s="52" t="s">
        <v>37</v>
      </c>
      <c r="C9" s="126">
        <f>SUM(C12:C15)</f>
        <v>95</v>
      </c>
      <c r="D9" s="126">
        <f t="shared" ref="D9:E9" si="0">SUM(D12:D15)</f>
        <v>3</v>
      </c>
      <c r="E9" s="316">
        <f t="shared" si="0"/>
        <v>1</v>
      </c>
      <c r="F9" s="126">
        <f>SUM(F12:F15)</f>
        <v>99</v>
      </c>
      <c r="G9" s="10"/>
      <c r="H9" s="10"/>
      <c r="I9" s="10"/>
      <c r="J9" s="10"/>
    </row>
    <row r="10" spans="1:10" s="8" customFormat="1" ht="11.25" customHeight="1">
      <c r="A10" s="51"/>
      <c r="B10" s="53"/>
      <c r="C10" s="233"/>
      <c r="D10" s="233"/>
      <c r="E10" s="233"/>
      <c r="F10" s="233"/>
      <c r="G10" s="10"/>
      <c r="H10" s="10"/>
      <c r="I10" s="10"/>
      <c r="J10" s="10"/>
    </row>
    <row r="11" spans="1:10" s="8" customFormat="1" ht="13.5" customHeight="1">
      <c r="A11" s="51"/>
      <c r="B11" s="53" t="s">
        <v>8</v>
      </c>
      <c r="C11" s="233"/>
      <c r="D11" s="233"/>
      <c r="E11" s="233"/>
      <c r="F11" s="233"/>
      <c r="G11" s="10"/>
      <c r="H11" s="10"/>
      <c r="I11" s="10"/>
      <c r="J11" s="10"/>
    </row>
    <row r="12" spans="1:10" s="8" customFormat="1" ht="13.5" customHeight="1">
      <c r="A12" s="54"/>
      <c r="B12" s="55" t="s">
        <v>4</v>
      </c>
      <c r="C12" s="242">
        <f>C18</f>
        <v>20</v>
      </c>
      <c r="D12" s="334">
        <f t="shared" ref="D12:E12" si="1">D18</f>
        <v>0</v>
      </c>
      <c r="E12" s="334">
        <f t="shared" si="1"/>
        <v>0</v>
      </c>
      <c r="F12" s="126">
        <f>SUM(C12:E12)</f>
        <v>20</v>
      </c>
      <c r="G12" s="10"/>
      <c r="H12" s="10"/>
      <c r="I12" s="10"/>
      <c r="J12" s="10"/>
    </row>
    <row r="13" spans="1:10" s="8" customFormat="1" ht="13.5" customHeight="1">
      <c r="A13" s="54"/>
      <c r="B13" s="55" t="s">
        <v>5</v>
      </c>
      <c r="C13" s="242">
        <f>SUM(C19:C26)</f>
        <v>14</v>
      </c>
      <c r="D13" s="242">
        <f t="shared" ref="D13:E13" si="2">SUM(D19:D26)</f>
        <v>1</v>
      </c>
      <c r="E13" s="334">
        <f t="shared" si="2"/>
        <v>0</v>
      </c>
      <c r="F13" s="126">
        <f t="shared" ref="F13:F15" si="3">SUM(C13:E13)</f>
        <v>15</v>
      </c>
      <c r="G13" s="10"/>
      <c r="H13" s="10"/>
      <c r="I13" s="10"/>
      <c r="J13" s="10"/>
    </row>
    <row r="14" spans="1:10" s="8" customFormat="1" ht="13.5" customHeight="1">
      <c r="A14" s="54"/>
      <c r="B14" s="55" t="s">
        <v>43</v>
      </c>
      <c r="C14" s="242">
        <f>SUM(C27:C30)</f>
        <v>29</v>
      </c>
      <c r="D14" s="242">
        <f t="shared" ref="D14:E14" si="4">SUM(D27:D30)</f>
        <v>1</v>
      </c>
      <c r="E14" s="242">
        <f t="shared" si="4"/>
        <v>1</v>
      </c>
      <c r="F14" s="126">
        <f t="shared" si="3"/>
        <v>31</v>
      </c>
      <c r="G14" s="10"/>
      <c r="H14" s="10"/>
      <c r="I14" s="10"/>
      <c r="J14" s="10"/>
    </row>
    <row r="15" spans="1:10" s="8" customFormat="1" ht="13.5" customHeight="1">
      <c r="A15" s="54"/>
      <c r="B15" s="55" t="s">
        <v>6</v>
      </c>
      <c r="C15" s="242">
        <f>SUM(C31:C39)</f>
        <v>32</v>
      </c>
      <c r="D15" s="242">
        <f t="shared" ref="D15:E15" si="5">SUM(D31:D39)</f>
        <v>1</v>
      </c>
      <c r="E15" s="334">
        <f t="shared" si="5"/>
        <v>0</v>
      </c>
      <c r="F15" s="126">
        <f t="shared" si="3"/>
        <v>33</v>
      </c>
      <c r="G15" s="10"/>
      <c r="H15" s="10"/>
      <c r="I15" s="10"/>
      <c r="J15" s="10"/>
    </row>
    <row r="16" spans="1:10" s="8" customFormat="1" ht="9" customHeight="1">
      <c r="A16" s="54"/>
      <c r="B16" s="55"/>
      <c r="C16" s="194"/>
      <c r="D16" s="194"/>
      <c r="E16" s="194"/>
      <c r="F16" s="194"/>
      <c r="G16" s="10"/>
      <c r="H16" s="10"/>
      <c r="I16" s="10"/>
      <c r="J16" s="10"/>
    </row>
    <row r="17" spans="1:68" s="8" customFormat="1" ht="13.5" customHeight="1">
      <c r="A17" s="54"/>
      <c r="B17" s="53" t="s">
        <v>9</v>
      </c>
      <c r="C17" s="194"/>
      <c r="D17" s="194"/>
      <c r="E17" s="194"/>
      <c r="F17" s="194"/>
      <c r="G17" s="229"/>
      <c r="H17" s="229"/>
      <c r="I17" s="229"/>
      <c r="J17" s="10"/>
    </row>
    <row r="18" spans="1:68" s="83" customFormat="1" ht="15" customHeight="1">
      <c r="A18" s="56"/>
      <c r="B18" s="104" t="s">
        <v>1623</v>
      </c>
      <c r="C18" s="294">
        <v>20</v>
      </c>
      <c r="D18" s="294">
        <v>0</v>
      </c>
      <c r="E18" s="294">
        <v>0</v>
      </c>
      <c r="F18" s="126">
        <f>SUM(C18:E18)</f>
        <v>20</v>
      </c>
      <c r="G18" s="188"/>
      <c r="H18" s="283"/>
      <c r="I18" s="229"/>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7"/>
      <c r="B19" s="104" t="s">
        <v>1624</v>
      </c>
      <c r="C19" s="294">
        <v>1</v>
      </c>
      <c r="D19" s="294">
        <v>1</v>
      </c>
      <c r="E19" s="294">
        <v>0</v>
      </c>
      <c r="F19" s="126">
        <f t="shared" ref="F19:F39" si="6">SUM(C19:E19)</f>
        <v>2</v>
      </c>
      <c r="G19" s="188"/>
      <c r="H19" s="283"/>
      <c r="I19" s="229"/>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1895</v>
      </c>
      <c r="C20" s="294">
        <v>1</v>
      </c>
      <c r="D20" s="294">
        <v>0</v>
      </c>
      <c r="E20" s="294">
        <v>0</v>
      </c>
      <c r="F20" s="126">
        <f t="shared" si="6"/>
        <v>1</v>
      </c>
      <c r="G20" s="188"/>
      <c r="H20" s="283"/>
      <c r="I20" s="229"/>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1626</v>
      </c>
      <c r="C21" s="294">
        <v>2</v>
      </c>
      <c r="D21" s="294">
        <v>0</v>
      </c>
      <c r="E21" s="294">
        <v>0</v>
      </c>
      <c r="F21" s="126">
        <f t="shared" si="6"/>
        <v>2</v>
      </c>
      <c r="G21" s="188"/>
      <c r="H21" s="283"/>
      <c r="I21" s="229"/>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6"/>
      <c r="B22" s="104" t="s">
        <v>1629</v>
      </c>
      <c r="C22" s="294">
        <v>2</v>
      </c>
      <c r="D22" s="294">
        <v>0</v>
      </c>
      <c r="E22" s="294">
        <v>0</v>
      </c>
      <c r="F22" s="126">
        <f t="shared" si="6"/>
        <v>2</v>
      </c>
      <c r="G22" s="188"/>
      <c r="H22" s="283"/>
      <c r="I22" s="229"/>
      <c r="J22" s="10"/>
    </row>
    <row r="23" spans="1:68" s="83" customFormat="1" ht="15" customHeight="1">
      <c r="A23" s="57"/>
      <c r="B23" s="104" t="s">
        <v>1633</v>
      </c>
      <c r="C23" s="294">
        <v>4</v>
      </c>
      <c r="D23" s="294">
        <v>0</v>
      </c>
      <c r="E23" s="294">
        <v>0</v>
      </c>
      <c r="F23" s="126">
        <f t="shared" si="6"/>
        <v>4</v>
      </c>
      <c r="G23" s="188"/>
      <c r="H23" s="283"/>
      <c r="I23" s="229"/>
      <c r="J23" s="10"/>
    </row>
    <row r="24" spans="1:68" s="83" customFormat="1" ht="15" customHeight="1">
      <c r="A24" s="57"/>
      <c r="B24" s="104" t="s">
        <v>1637</v>
      </c>
      <c r="C24" s="294">
        <v>1</v>
      </c>
      <c r="D24" s="294">
        <v>0</v>
      </c>
      <c r="E24" s="294">
        <v>0</v>
      </c>
      <c r="F24" s="126">
        <f t="shared" si="6"/>
        <v>1</v>
      </c>
      <c r="G24" s="188"/>
      <c r="H24" s="283"/>
      <c r="I24" s="229"/>
      <c r="J24" s="10"/>
    </row>
    <row r="25" spans="1:68" s="83" customFormat="1" ht="15" customHeight="1">
      <c r="A25" s="57"/>
      <c r="B25" s="104" t="s">
        <v>1927</v>
      </c>
      <c r="C25" s="294">
        <v>1</v>
      </c>
      <c r="D25" s="294">
        <v>0</v>
      </c>
      <c r="E25" s="294">
        <v>0</v>
      </c>
      <c r="F25" s="126">
        <f t="shared" si="6"/>
        <v>1</v>
      </c>
      <c r="G25" s="188"/>
      <c r="H25" s="283"/>
      <c r="I25" s="229"/>
      <c r="J25" s="10"/>
    </row>
    <row r="26" spans="1:68" s="83" customFormat="1" ht="15" customHeight="1">
      <c r="A26" s="57"/>
      <c r="B26" s="104" t="s">
        <v>1638</v>
      </c>
      <c r="C26" s="294">
        <v>2</v>
      </c>
      <c r="D26" s="294">
        <v>0</v>
      </c>
      <c r="E26" s="294">
        <v>0</v>
      </c>
      <c r="F26" s="126">
        <f t="shared" si="6"/>
        <v>2</v>
      </c>
      <c r="G26" s="188"/>
      <c r="H26" s="283"/>
      <c r="I26" s="229"/>
      <c r="J26" s="10"/>
    </row>
    <row r="27" spans="1:68" s="83" customFormat="1" ht="15" customHeight="1">
      <c r="A27" s="57"/>
      <c r="B27" s="104" t="s">
        <v>1639</v>
      </c>
      <c r="C27" s="294">
        <v>1</v>
      </c>
      <c r="D27" s="294">
        <v>0</v>
      </c>
      <c r="E27" s="294">
        <v>0</v>
      </c>
      <c r="F27" s="126">
        <f t="shared" si="6"/>
        <v>1</v>
      </c>
      <c r="G27" s="188"/>
      <c r="H27" s="283"/>
      <c r="I27" s="229"/>
      <c r="J27" s="10"/>
    </row>
    <row r="28" spans="1:68" s="83" customFormat="1" ht="15" customHeight="1">
      <c r="A28" s="56"/>
      <c r="B28" s="104" t="s">
        <v>1640</v>
      </c>
      <c r="C28" s="294">
        <v>9</v>
      </c>
      <c r="D28" s="294">
        <v>1</v>
      </c>
      <c r="E28" s="294">
        <v>1</v>
      </c>
      <c r="F28" s="126">
        <f t="shared" si="6"/>
        <v>11</v>
      </c>
      <c r="G28" s="188"/>
      <c r="H28" s="283"/>
      <c r="I28" s="229"/>
      <c r="J28" s="10"/>
    </row>
    <row r="29" spans="1:68" s="83" customFormat="1" ht="15" customHeight="1">
      <c r="A29" s="57"/>
      <c r="B29" s="104" t="s">
        <v>1641</v>
      </c>
      <c r="C29" s="294">
        <v>1</v>
      </c>
      <c r="D29" s="294">
        <v>0</v>
      </c>
      <c r="E29" s="294">
        <v>0</v>
      </c>
      <c r="F29" s="126">
        <f t="shared" si="6"/>
        <v>1</v>
      </c>
      <c r="G29" s="188"/>
      <c r="H29" s="283"/>
      <c r="I29" s="229"/>
      <c r="J29" s="10"/>
    </row>
    <row r="30" spans="1:68" s="83" customFormat="1" ht="15" customHeight="1">
      <c r="A30" s="57"/>
      <c r="B30" s="104" t="s">
        <v>1642</v>
      </c>
      <c r="C30" s="294">
        <v>18</v>
      </c>
      <c r="D30" s="294">
        <v>0</v>
      </c>
      <c r="E30" s="294">
        <v>0</v>
      </c>
      <c r="F30" s="126">
        <f t="shared" si="6"/>
        <v>18</v>
      </c>
      <c r="G30" s="188"/>
      <c r="H30" s="283"/>
      <c r="I30" s="229"/>
      <c r="J30" s="10"/>
    </row>
    <row r="31" spans="1:68" s="83" customFormat="1" ht="15" customHeight="1">
      <c r="A31" s="57"/>
      <c r="B31" s="104" t="s">
        <v>1643</v>
      </c>
      <c r="C31" s="294">
        <v>4</v>
      </c>
      <c r="D31" s="294">
        <v>0</v>
      </c>
      <c r="E31" s="294">
        <v>0</v>
      </c>
      <c r="F31" s="126">
        <f t="shared" si="6"/>
        <v>4</v>
      </c>
      <c r="G31" s="188"/>
      <c r="H31" s="283"/>
      <c r="I31" s="229"/>
      <c r="J31" s="10"/>
    </row>
    <row r="32" spans="1:68" s="83" customFormat="1" ht="15" customHeight="1">
      <c r="A32" s="57"/>
      <c r="B32" s="104" t="s">
        <v>1644</v>
      </c>
      <c r="C32" s="294">
        <v>6</v>
      </c>
      <c r="D32" s="294">
        <v>0</v>
      </c>
      <c r="E32" s="294">
        <v>0</v>
      </c>
      <c r="F32" s="126">
        <f t="shared" si="6"/>
        <v>6</v>
      </c>
      <c r="G32" s="188"/>
      <c r="H32" s="283"/>
      <c r="I32" s="229"/>
      <c r="J32" s="10"/>
    </row>
    <row r="33" spans="1:10" s="83" customFormat="1" ht="15" customHeight="1">
      <c r="A33" s="57"/>
      <c r="B33" s="104" t="s">
        <v>1645</v>
      </c>
      <c r="C33" s="294">
        <v>4</v>
      </c>
      <c r="D33" s="294">
        <v>1</v>
      </c>
      <c r="E33" s="294">
        <v>0</v>
      </c>
      <c r="F33" s="126">
        <f t="shared" si="6"/>
        <v>5</v>
      </c>
      <c r="G33" s="188"/>
      <c r="H33" s="283"/>
      <c r="I33" s="229"/>
      <c r="J33" s="10"/>
    </row>
    <row r="34" spans="1:10" s="83" customFormat="1" ht="15" customHeight="1">
      <c r="A34" s="57"/>
      <c r="B34" s="104" t="s">
        <v>1649</v>
      </c>
      <c r="C34" s="294">
        <v>6</v>
      </c>
      <c r="D34" s="294">
        <v>0</v>
      </c>
      <c r="E34" s="294">
        <v>0</v>
      </c>
      <c r="F34" s="126">
        <f t="shared" si="6"/>
        <v>6</v>
      </c>
      <c r="G34" s="188"/>
      <c r="H34" s="283"/>
      <c r="I34" s="229"/>
      <c r="J34" s="10"/>
    </row>
    <row r="35" spans="1:10" s="83" customFormat="1" ht="15" customHeight="1">
      <c r="A35" s="57"/>
      <c r="B35" s="104" t="s">
        <v>1653</v>
      </c>
      <c r="C35" s="294">
        <v>4</v>
      </c>
      <c r="D35" s="294">
        <v>0</v>
      </c>
      <c r="E35" s="294">
        <v>0</v>
      </c>
      <c r="F35" s="126">
        <f t="shared" si="6"/>
        <v>4</v>
      </c>
      <c r="G35" s="188"/>
      <c r="H35" s="283"/>
      <c r="I35" s="229"/>
      <c r="J35" s="10"/>
    </row>
    <row r="36" spans="1:10" s="83" customFormat="1" ht="15" customHeight="1">
      <c r="A36" s="57"/>
      <c r="B36" s="104" t="s">
        <v>1902</v>
      </c>
      <c r="C36" s="294">
        <v>1</v>
      </c>
      <c r="D36" s="294">
        <v>0</v>
      </c>
      <c r="E36" s="294">
        <v>0</v>
      </c>
      <c r="F36" s="126">
        <f t="shared" si="6"/>
        <v>1</v>
      </c>
      <c r="G36" s="188"/>
      <c r="H36" s="283"/>
      <c r="I36" s="229"/>
      <c r="J36" s="10"/>
    </row>
    <row r="37" spans="1:10" s="83" customFormat="1" ht="15" customHeight="1">
      <c r="A37" s="57"/>
      <c r="B37" s="104" t="s">
        <v>1661</v>
      </c>
      <c r="C37" s="294">
        <v>2</v>
      </c>
      <c r="D37" s="294">
        <v>0</v>
      </c>
      <c r="E37" s="294">
        <v>0</v>
      </c>
      <c r="F37" s="126">
        <f t="shared" si="6"/>
        <v>2</v>
      </c>
      <c r="G37" s="188"/>
      <c r="H37" s="283"/>
      <c r="I37" s="229"/>
      <c r="J37" s="10"/>
    </row>
    <row r="38" spans="1:10" s="83" customFormat="1" ht="15" customHeight="1">
      <c r="A38" s="57"/>
      <c r="B38" s="104" t="s">
        <v>1663</v>
      </c>
      <c r="C38" s="294">
        <v>1</v>
      </c>
      <c r="D38" s="294">
        <v>0</v>
      </c>
      <c r="E38" s="294">
        <v>0</v>
      </c>
      <c r="F38" s="126">
        <f t="shared" si="6"/>
        <v>1</v>
      </c>
      <c r="G38" s="188"/>
      <c r="H38" s="283"/>
      <c r="I38" s="229"/>
      <c r="J38" s="10"/>
    </row>
    <row r="39" spans="1:10" ht="15" customHeight="1">
      <c r="A39" s="11"/>
      <c r="B39" s="105" t="s">
        <v>1664</v>
      </c>
      <c r="C39" s="11">
        <v>4</v>
      </c>
      <c r="D39" s="294">
        <v>0</v>
      </c>
      <c r="E39" s="294">
        <v>0</v>
      </c>
      <c r="F39" s="126">
        <f t="shared" si="6"/>
        <v>4</v>
      </c>
    </row>
    <row r="40" spans="1:10" ht="15" customHeight="1">
      <c r="A40" s="11"/>
      <c r="B40" s="105"/>
      <c r="F40" s="292"/>
    </row>
    <row r="41" spans="1:10" ht="37.5" customHeight="1">
      <c r="A41" s="372" t="s">
        <v>19</v>
      </c>
      <c r="B41" s="372"/>
      <c r="C41" s="372"/>
      <c r="D41" s="372"/>
      <c r="E41" s="372"/>
      <c r="F41" s="372"/>
    </row>
    <row r="42" spans="1:10" ht="15" customHeight="1">
      <c r="A42" s="11"/>
      <c r="B42" s="105"/>
    </row>
    <row r="43" spans="1:10" ht="15" customHeight="1">
      <c r="A43" s="11"/>
      <c r="B43" s="105"/>
    </row>
    <row r="44" spans="1:10" ht="15" customHeight="1">
      <c r="A44" s="11"/>
      <c r="B44" s="105"/>
    </row>
    <row r="45" spans="1:10" ht="15" customHeight="1">
      <c r="A45" s="11"/>
      <c r="B45" s="293"/>
    </row>
    <row r="46" spans="1:10" ht="15" customHeight="1">
      <c r="A46" s="11"/>
      <c r="B46" s="105"/>
    </row>
    <row r="47" spans="1:10" ht="15" customHeight="1">
      <c r="A47" s="11"/>
      <c r="B47" s="105"/>
    </row>
    <row r="48" spans="1:10" ht="15" customHeight="1">
      <c r="A48" s="11"/>
      <c r="B48" s="105"/>
    </row>
    <row r="49" spans="1:2" ht="15" customHeight="1">
      <c r="A49" s="11"/>
      <c r="B49" s="105"/>
    </row>
    <row r="50" spans="1:2" ht="15" customHeight="1">
      <c r="A50" s="11"/>
      <c r="B50" s="105"/>
    </row>
    <row r="51" spans="1:2" ht="15" customHeight="1">
      <c r="A51" s="11"/>
      <c r="B51" s="105"/>
    </row>
    <row r="52" spans="1:2" ht="15" customHeight="1">
      <c r="A52" s="11"/>
      <c r="B52" s="105"/>
    </row>
    <row r="53" spans="1:2" ht="15" customHeight="1">
      <c r="A53" s="11"/>
      <c r="B53" s="105"/>
    </row>
    <row r="54" spans="1:2" ht="15" customHeight="1">
      <c r="A54" s="11"/>
      <c r="B54" s="105"/>
    </row>
    <row r="55" spans="1:2" ht="15" customHeight="1">
      <c r="A55" s="11"/>
      <c r="B55" s="105"/>
    </row>
    <row r="56" spans="1:2">
      <c r="A56" s="11"/>
      <c r="B56" s="105"/>
    </row>
    <row r="57" spans="1:2">
      <c r="A57" s="11"/>
      <c r="B57" s="105"/>
    </row>
    <row r="58" spans="1:2">
      <c r="A58" s="11"/>
      <c r="B58" s="105"/>
    </row>
    <row r="59" spans="1:2">
      <c r="A59" s="11"/>
      <c r="B59" s="105"/>
    </row>
    <row r="60" spans="1:2">
      <c r="A60" s="11"/>
      <c r="B60" s="105"/>
    </row>
    <row r="61" spans="1:2">
      <c r="A61" s="11"/>
      <c r="B61" s="105"/>
    </row>
    <row r="62" spans="1:2">
      <c r="A62" s="11"/>
      <c r="B62" s="105"/>
    </row>
    <row r="63" spans="1:2">
      <c r="A63" s="11"/>
      <c r="B63" s="105"/>
    </row>
    <row r="64" spans="1:2">
      <c r="A64" s="11"/>
      <c r="B64" s="105"/>
    </row>
    <row r="65" spans="1:2">
      <c r="A65" s="11"/>
      <c r="B65" s="105"/>
    </row>
    <row r="66" spans="1:2">
      <c r="A66" s="11"/>
      <c r="B66" s="105"/>
    </row>
    <row r="67" spans="1:2">
      <c r="A67" s="11"/>
      <c r="B67" s="105"/>
    </row>
    <row r="68" spans="1:2">
      <c r="A68" s="11"/>
      <c r="B68" s="105"/>
    </row>
    <row r="69" spans="1:2">
      <c r="A69" s="11"/>
      <c r="B69" s="105"/>
    </row>
    <row r="70" spans="1:2">
      <c r="A70" s="11"/>
      <c r="B70" s="105"/>
    </row>
    <row r="71" spans="1:2">
      <c r="A71" s="11"/>
      <c r="B71" s="105"/>
    </row>
    <row r="72" spans="1:2">
      <c r="A72" s="11"/>
      <c r="B72" s="105"/>
    </row>
    <row r="73" spans="1:2">
      <c r="A73" s="11"/>
      <c r="B73" s="105"/>
    </row>
    <row r="74" spans="1:2">
      <c r="A74" s="11"/>
      <c r="B74" s="105"/>
    </row>
    <row r="75" spans="1:2">
      <c r="A75" s="11"/>
      <c r="B75" s="105"/>
    </row>
    <row r="76" spans="1:2">
      <c r="A76" s="11"/>
      <c r="B76" s="105"/>
    </row>
    <row r="77" spans="1:2">
      <c r="A77" s="11"/>
      <c r="B77" s="105"/>
    </row>
    <row r="78" spans="1:2">
      <c r="A78" s="11"/>
      <c r="B78" s="105"/>
    </row>
    <row r="79" spans="1:2">
      <c r="A79" s="11"/>
      <c r="B79" s="105"/>
    </row>
    <row r="80" spans="1:2">
      <c r="A80" s="11"/>
      <c r="B80" s="105"/>
    </row>
    <row r="81" spans="1:2">
      <c r="A81" s="11"/>
      <c r="B81" s="105"/>
    </row>
    <row r="82" spans="1:2">
      <c r="A82" s="11"/>
      <c r="B82" s="105"/>
    </row>
    <row r="83" spans="1:2">
      <c r="A83" s="11"/>
      <c r="B83" s="105"/>
    </row>
    <row r="84" spans="1:2">
      <c r="A84" s="11"/>
      <c r="B84" s="105"/>
    </row>
    <row r="85" spans="1:2">
      <c r="A85" s="11"/>
      <c r="B85" s="105"/>
    </row>
    <row r="86" spans="1:2">
      <c r="A86" s="11"/>
      <c r="B86" s="105"/>
    </row>
    <row r="87" spans="1:2">
      <c r="A87" s="11"/>
      <c r="B87" s="105"/>
    </row>
    <row r="88" spans="1:2">
      <c r="A88" s="11"/>
      <c r="B88" s="105"/>
    </row>
    <row r="89" spans="1:2">
      <c r="A89" s="11"/>
      <c r="B89" s="105"/>
    </row>
    <row r="90" spans="1:2">
      <c r="A90" s="11"/>
      <c r="B90" s="105"/>
    </row>
    <row r="91" spans="1:2">
      <c r="A91" s="11"/>
      <c r="B91" s="105"/>
    </row>
    <row r="92" spans="1:2">
      <c r="A92" s="11"/>
      <c r="B92" s="105"/>
    </row>
    <row r="93" spans="1:2">
      <c r="A93" s="11"/>
      <c r="B93" s="105"/>
    </row>
    <row r="94" spans="1:2">
      <c r="A94" s="11"/>
      <c r="B94" s="105"/>
    </row>
    <row r="95" spans="1:2">
      <c r="A95" s="11"/>
      <c r="B95" s="105"/>
    </row>
    <row r="96" spans="1:2">
      <c r="A96" s="11"/>
      <c r="B96" s="105"/>
    </row>
    <row r="97" spans="1:2">
      <c r="A97" s="11"/>
      <c r="B97" s="105"/>
    </row>
    <row r="98" spans="1:2">
      <c r="A98" s="11"/>
      <c r="B98" s="105"/>
    </row>
    <row r="99" spans="1:2">
      <c r="A99" s="11"/>
      <c r="B99" s="105"/>
    </row>
    <row r="100" spans="1:2">
      <c r="A100" s="11"/>
      <c r="B100" s="105"/>
    </row>
    <row r="101" spans="1:2">
      <c r="A101" s="11"/>
      <c r="B101" s="105"/>
    </row>
    <row r="102" spans="1:2">
      <c r="A102" s="11"/>
      <c r="B102" s="105"/>
    </row>
    <row r="103" spans="1:2">
      <c r="A103" s="11"/>
      <c r="B103" s="105"/>
    </row>
    <row r="104" spans="1:2">
      <c r="A104" s="11"/>
      <c r="B104" s="105"/>
    </row>
    <row r="105" spans="1:2">
      <c r="A105" s="11"/>
      <c r="B105" s="105"/>
    </row>
    <row r="106" spans="1:2">
      <c r="A106" s="11"/>
      <c r="B106" s="105"/>
    </row>
    <row r="107" spans="1:2">
      <c r="A107" s="11"/>
      <c r="B107" s="105"/>
    </row>
    <row r="108" spans="1:2">
      <c r="A108" s="11"/>
      <c r="B108" s="105"/>
    </row>
    <row r="109" spans="1:2">
      <c r="A109" s="11"/>
      <c r="B109" s="105"/>
    </row>
    <row r="110" spans="1:2">
      <c r="A110" s="11"/>
      <c r="B110" s="105"/>
    </row>
    <row r="111" spans="1:2">
      <c r="A111" s="11"/>
      <c r="B111" s="105"/>
    </row>
    <row r="112" spans="1:2">
      <c r="A112" s="11"/>
      <c r="B112" s="105"/>
    </row>
    <row r="113" spans="1:2">
      <c r="A113" s="11"/>
      <c r="B113" s="105"/>
    </row>
    <row r="114" spans="1:2">
      <c r="A114" s="11"/>
      <c r="B114" s="105"/>
    </row>
    <row r="115" spans="1:2">
      <c r="A115" s="11"/>
      <c r="B115" s="105"/>
    </row>
    <row r="116" spans="1:2">
      <c r="A116" s="11"/>
      <c r="B116" s="105"/>
    </row>
    <row r="117" spans="1:2">
      <c r="A117" s="11"/>
      <c r="B117" s="105"/>
    </row>
    <row r="118" spans="1:2">
      <c r="A118" s="11"/>
      <c r="B118" s="105"/>
    </row>
    <row r="119" spans="1:2">
      <c r="A119" s="11"/>
      <c r="B119" s="105"/>
    </row>
    <row r="120" spans="1:2">
      <c r="A120" s="11"/>
      <c r="B120" s="105"/>
    </row>
    <row r="121" spans="1:2">
      <c r="A121" s="11"/>
      <c r="B121" s="105"/>
    </row>
    <row r="122" spans="1:2">
      <c r="A122" s="11"/>
      <c r="B122" s="105"/>
    </row>
    <row r="123" spans="1:2">
      <c r="A123" s="11"/>
      <c r="B123" s="105"/>
    </row>
    <row r="124" spans="1:2">
      <c r="A124" s="11"/>
      <c r="B124" s="105"/>
    </row>
    <row r="125" spans="1:2">
      <c r="A125" s="11"/>
      <c r="B125" s="105"/>
    </row>
    <row r="126" spans="1:2">
      <c r="A126" s="11"/>
      <c r="B126" s="105"/>
    </row>
    <row r="127" spans="1:2">
      <c r="A127" s="11"/>
      <c r="B127" s="105"/>
    </row>
    <row r="128" spans="1:2">
      <c r="A128" s="11"/>
      <c r="B128" s="105"/>
    </row>
    <row r="129" spans="1:2">
      <c r="A129" s="11"/>
      <c r="B129" s="105"/>
    </row>
    <row r="130" spans="1:2">
      <c r="A130" s="11"/>
      <c r="B130" s="105"/>
    </row>
    <row r="131" spans="1:2">
      <c r="A131" s="11"/>
      <c r="B131" s="105"/>
    </row>
    <row r="132" spans="1:2">
      <c r="A132" s="11"/>
      <c r="B132" s="105"/>
    </row>
    <row r="133" spans="1:2">
      <c r="A133" s="11"/>
      <c r="B133" s="105"/>
    </row>
    <row r="134" spans="1:2">
      <c r="A134" s="11"/>
      <c r="B134" s="105"/>
    </row>
    <row r="135" spans="1:2">
      <c r="A135" s="11"/>
      <c r="B135" s="105"/>
    </row>
    <row r="136" spans="1:2">
      <c r="A136" s="11"/>
      <c r="B136" s="105"/>
    </row>
    <row r="137" spans="1:2">
      <c r="A137" s="11"/>
      <c r="B137" s="105"/>
    </row>
    <row r="138" spans="1:2">
      <c r="A138" s="11"/>
      <c r="B138" s="105"/>
    </row>
    <row r="139" spans="1:2">
      <c r="A139" s="11"/>
      <c r="B139" s="105"/>
    </row>
    <row r="140" spans="1:2">
      <c r="A140" s="11"/>
      <c r="B140" s="105"/>
    </row>
    <row r="141" spans="1:2">
      <c r="A141" s="11"/>
      <c r="B141" s="105"/>
    </row>
    <row r="142" spans="1:2">
      <c r="A142" s="11"/>
      <c r="B142" s="105"/>
    </row>
    <row r="143" spans="1:2">
      <c r="A143" s="11"/>
      <c r="B143" s="105"/>
    </row>
    <row r="144" spans="1:2">
      <c r="A144" s="11"/>
      <c r="B144" s="105"/>
    </row>
    <row r="145" spans="1:2">
      <c r="A145" s="11"/>
      <c r="B145" s="105"/>
    </row>
  </sheetData>
  <mergeCells count="6">
    <mergeCell ref="A41:F41"/>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0"/>
  <sheetViews>
    <sheetView topLeftCell="A7" workbookViewId="0">
      <selection activeCell="H18" sqref="H18"/>
    </sheetView>
  </sheetViews>
  <sheetFormatPr baseColWidth="10" defaultColWidth="8.42578125" defaultRowHeight="12.75"/>
  <cols>
    <col min="1" max="1" width="2.85546875" style="2" customWidth="1"/>
    <col min="2" max="2" width="68.7109375" style="17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73" t="s">
        <v>32</v>
      </c>
      <c r="B1" s="384"/>
      <c r="C1" s="384"/>
      <c r="D1" s="384"/>
      <c r="E1" s="36"/>
      <c r="F1" s="36"/>
      <c r="G1" s="1"/>
      <c r="I1" s="1"/>
      <c r="J1" s="149"/>
    </row>
    <row r="2" spans="1:133" ht="5.25" customHeight="1">
      <c r="B2" s="3"/>
      <c r="D2" s="1"/>
      <c r="E2" s="1"/>
      <c r="F2" s="1"/>
      <c r="G2" s="1"/>
      <c r="I2" s="1"/>
      <c r="J2" s="1"/>
    </row>
    <row r="3" spans="1:133" s="63" customFormat="1" ht="15" customHeight="1">
      <c r="A3" s="41" t="s">
        <v>1542</v>
      </c>
      <c r="B3" s="41"/>
      <c r="C3" s="41"/>
      <c r="D3" s="41"/>
      <c r="E3" s="41"/>
      <c r="F3" s="41"/>
      <c r="G3" s="41"/>
      <c r="H3" s="41"/>
      <c r="I3" s="41"/>
      <c r="J3" s="41"/>
    </row>
    <row r="4" spans="1:133" s="63" customFormat="1" ht="15" customHeight="1">
      <c r="A4" s="42" t="s">
        <v>1543</v>
      </c>
      <c r="B4" s="42"/>
      <c r="C4" s="42"/>
      <c r="D4" s="64"/>
      <c r="E4" s="64"/>
      <c r="F4" s="64"/>
      <c r="G4" s="64"/>
      <c r="H4" s="64"/>
      <c r="I4" s="64"/>
      <c r="J4" s="64"/>
      <c r="K4" s="65"/>
    </row>
    <row r="5" spans="1:133" s="63" customFormat="1" ht="6" customHeight="1">
      <c r="B5" s="150"/>
      <c r="C5" s="151"/>
      <c r="D5" s="151"/>
      <c r="E5" s="151"/>
      <c r="F5" s="151"/>
      <c r="G5" s="151"/>
      <c r="H5" s="151"/>
      <c r="I5" s="151"/>
      <c r="J5" s="151"/>
      <c r="K5" s="65"/>
    </row>
    <row r="6" spans="1:133" s="154" customFormat="1" ht="30" customHeight="1" thickBot="1">
      <c r="A6" s="393" t="s">
        <v>1955</v>
      </c>
      <c r="B6" s="394"/>
      <c r="C6" s="394"/>
      <c r="D6" s="152"/>
      <c r="E6" s="153"/>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row>
    <row r="7" spans="1:133" s="63" customFormat="1" ht="29.25" customHeight="1">
      <c r="B7" s="385"/>
      <c r="C7" s="44"/>
      <c r="D7" s="386" t="s">
        <v>1495</v>
      </c>
      <c r="E7" s="386"/>
      <c r="F7" s="44"/>
      <c r="G7" s="387" t="s">
        <v>1891</v>
      </c>
      <c r="H7" s="44"/>
      <c r="I7" s="389" t="s">
        <v>1884</v>
      </c>
      <c r="J7" s="389"/>
    </row>
    <row r="8" spans="1:133" s="63" customFormat="1" ht="21.95" customHeight="1">
      <c r="B8" s="385"/>
      <c r="C8" s="44"/>
      <c r="D8" s="156" t="s">
        <v>1492</v>
      </c>
      <c r="E8" s="156" t="s">
        <v>36</v>
      </c>
      <c r="F8" s="324"/>
      <c r="G8" s="388"/>
      <c r="H8" s="44"/>
      <c r="I8" s="156" t="s">
        <v>1492</v>
      </c>
      <c r="J8" s="156" t="s">
        <v>36</v>
      </c>
    </row>
    <row r="9" spans="1:133" s="34" customFormat="1" ht="26.25" customHeight="1">
      <c r="A9" s="157"/>
      <c r="B9" s="158" t="s">
        <v>37</v>
      </c>
      <c r="C9" s="159"/>
      <c r="D9" s="322">
        <f>SUM(D12:D15)</f>
        <v>99</v>
      </c>
      <c r="E9" s="322">
        <f>SUM(E12:E15)</f>
        <v>1</v>
      </c>
      <c r="F9" s="2"/>
      <c r="G9" s="344">
        <f>SUM(G12:G15)</f>
        <v>23177</v>
      </c>
      <c r="H9" s="344"/>
      <c r="I9" s="345">
        <f>(D9/G9)*100000/5</f>
        <v>85.429520645467491</v>
      </c>
      <c r="J9" s="345">
        <f>(E9/G9)*100000/5</f>
        <v>0.86292445096431813</v>
      </c>
      <c r="K9" s="33"/>
      <c r="L9" s="33"/>
      <c r="M9" s="33"/>
    </row>
    <row r="10" spans="1:133" ht="9" customHeight="1">
      <c r="A10" s="63"/>
      <c r="B10" s="158"/>
      <c r="C10" s="163"/>
      <c r="D10" s="322"/>
      <c r="E10" s="322"/>
      <c r="G10" s="344"/>
      <c r="H10" s="344"/>
      <c r="I10" s="344"/>
      <c r="J10" s="344"/>
      <c r="K10" s="33"/>
      <c r="L10" s="6"/>
    </row>
    <row r="11" spans="1:133" s="34" customFormat="1" ht="13.5" customHeight="1">
      <c r="A11" s="157"/>
      <c r="B11" s="53" t="s">
        <v>8</v>
      </c>
      <c r="C11" s="165"/>
      <c r="D11" s="322"/>
      <c r="E11" s="322"/>
      <c r="F11" s="2"/>
      <c r="G11" s="344"/>
      <c r="H11" s="344"/>
      <c r="I11" s="344"/>
      <c r="J11" s="344"/>
      <c r="K11" s="33"/>
      <c r="L11" s="33"/>
    </row>
    <row r="12" spans="1:133" ht="13.5" customHeight="1">
      <c r="A12" s="63"/>
      <c r="B12" s="55" t="s">
        <v>4</v>
      </c>
      <c r="C12" s="166"/>
      <c r="D12" s="323">
        <f>D18</f>
        <v>20</v>
      </c>
      <c r="E12" s="323">
        <f>E18</f>
        <v>0</v>
      </c>
      <c r="G12" s="346">
        <v>2766</v>
      </c>
      <c r="H12" s="344"/>
      <c r="I12" s="347">
        <f>(D12/G12)*100000/5</f>
        <v>144.61315979754156</v>
      </c>
      <c r="J12" s="348">
        <f>(E12/G12)*100000/5</f>
        <v>0</v>
      </c>
      <c r="K12" s="33"/>
      <c r="L12" s="33"/>
    </row>
    <row r="13" spans="1:133" ht="13.5" customHeight="1">
      <c r="A13" s="63"/>
      <c r="B13" s="55" t="s">
        <v>5</v>
      </c>
      <c r="C13" s="166"/>
      <c r="D13" s="323">
        <f>SUM(D19:D20)</f>
        <v>16</v>
      </c>
      <c r="E13" s="323">
        <f>SUM(E19:E20)</f>
        <v>0</v>
      </c>
      <c r="G13" s="346">
        <v>1855</v>
      </c>
      <c r="H13" s="344"/>
      <c r="I13" s="347">
        <f t="shared" ref="I13:I15" si="0">(D13/G13)*100000/5</f>
        <v>172.50673854447442</v>
      </c>
      <c r="J13" s="348">
        <f t="shared" ref="J13:J15" si="1">(E13/G13)*100000/5</f>
        <v>0</v>
      </c>
      <c r="K13" s="290"/>
      <c r="L13" s="33"/>
    </row>
    <row r="14" spans="1:133" ht="13.5" customHeight="1">
      <c r="A14" s="63"/>
      <c r="B14" s="55" t="s">
        <v>43</v>
      </c>
      <c r="C14" s="166"/>
      <c r="D14" s="323">
        <f>D21</f>
        <v>30</v>
      </c>
      <c r="E14" s="323">
        <f>E21</f>
        <v>1</v>
      </c>
      <c r="G14" s="346">
        <v>2906</v>
      </c>
      <c r="H14" s="344"/>
      <c r="I14" s="347">
        <f t="shared" si="0"/>
        <v>206.46937370956638</v>
      </c>
      <c r="J14" s="348">
        <f t="shared" si="1"/>
        <v>6.8823124569855469</v>
      </c>
      <c r="K14" s="33"/>
      <c r="L14" s="33"/>
    </row>
    <row r="15" spans="1:133" ht="13.5" customHeight="1">
      <c r="A15" s="63"/>
      <c r="B15" s="55" t="s">
        <v>6</v>
      </c>
      <c r="C15" s="166"/>
      <c r="D15" s="323">
        <f>SUM(D22:D27)</f>
        <v>33</v>
      </c>
      <c r="E15" s="323">
        <f>SUM(E22:E27)</f>
        <v>0</v>
      </c>
      <c r="G15" s="346">
        <v>15650</v>
      </c>
      <c r="H15" s="344"/>
      <c r="I15" s="347">
        <f t="shared" si="0"/>
        <v>42.172523961661341</v>
      </c>
      <c r="J15" s="348">
        <f t="shared" si="1"/>
        <v>0</v>
      </c>
      <c r="K15" s="33"/>
      <c r="L15" s="33"/>
      <c r="N15" s="6"/>
    </row>
    <row r="16" spans="1:133" ht="9" customHeight="1">
      <c r="A16" s="63"/>
      <c r="B16" s="168"/>
      <c r="C16" s="166"/>
      <c r="D16" s="322"/>
      <c r="E16" s="322"/>
      <c r="G16" s="344"/>
      <c r="H16" s="344"/>
      <c r="I16" s="344"/>
      <c r="J16" s="348"/>
      <c r="K16" s="33"/>
      <c r="L16" s="33"/>
    </row>
    <row r="17" spans="1:17" ht="13.5" customHeight="1">
      <c r="A17" s="63"/>
      <c r="B17" s="53" t="s">
        <v>1496</v>
      </c>
      <c r="C17" s="166"/>
      <c r="D17" s="322"/>
      <c r="E17" s="322"/>
      <c r="G17" s="344"/>
      <c r="H17" s="344"/>
      <c r="I17" s="344"/>
      <c r="J17" s="348"/>
      <c r="K17" s="33"/>
      <c r="L17" s="33"/>
    </row>
    <row r="18" spans="1:17" ht="13.5" customHeight="1">
      <c r="A18" s="169"/>
      <c r="B18" s="111" t="s">
        <v>1666</v>
      </c>
      <c r="C18" s="166"/>
      <c r="D18" s="323">
        <v>20</v>
      </c>
      <c r="E18" s="323">
        <v>0</v>
      </c>
      <c r="G18" s="346">
        <v>2766</v>
      </c>
      <c r="H18" s="344">
        <v>144.5</v>
      </c>
      <c r="I18" s="347">
        <f>(D18/G18)*100000/5</f>
        <v>144.61315979754156</v>
      </c>
      <c r="J18" s="348">
        <f>(E18/G18)*100000/5</f>
        <v>0</v>
      </c>
      <c r="K18" s="33"/>
      <c r="L18" s="33"/>
      <c r="M18" s="55"/>
      <c r="N18" s="111"/>
      <c r="O18" s="166"/>
      <c r="P18" s="196"/>
      <c r="Q18" s="6"/>
    </row>
    <row r="19" spans="1:17" ht="13.5" customHeight="1">
      <c r="A19" s="169"/>
      <c r="B19" s="111" t="s">
        <v>1667</v>
      </c>
      <c r="C19" s="166"/>
      <c r="D19" s="323">
        <v>15</v>
      </c>
      <c r="E19" s="323">
        <v>0</v>
      </c>
      <c r="G19" s="346">
        <v>1804</v>
      </c>
      <c r="H19" s="344">
        <v>164.9</v>
      </c>
      <c r="I19" s="347">
        <f t="shared" ref="I19:I27" si="2">(D19/G19)*100000/5</f>
        <v>166.2971175166297</v>
      </c>
      <c r="J19" s="348">
        <f t="shared" ref="J19:J27" si="3">(E19/G19)*100000/5</f>
        <v>0</v>
      </c>
      <c r="K19" s="196"/>
      <c r="L19" s="33"/>
      <c r="M19" s="170"/>
    </row>
    <row r="20" spans="1:17" ht="13.5" customHeight="1">
      <c r="A20" s="169"/>
      <c r="B20" s="111" t="s">
        <v>1668</v>
      </c>
      <c r="C20" s="166"/>
      <c r="D20" s="323">
        <v>1</v>
      </c>
      <c r="E20" s="323">
        <v>0</v>
      </c>
      <c r="G20" s="346">
        <v>25</v>
      </c>
      <c r="H20" s="344">
        <v>4166.7</v>
      </c>
      <c r="I20" s="347">
        <f t="shared" si="2"/>
        <v>800</v>
      </c>
      <c r="J20" s="348">
        <f t="shared" si="3"/>
        <v>0</v>
      </c>
      <c r="K20" s="33"/>
      <c r="L20" s="33"/>
      <c r="M20" s="246"/>
      <c r="N20" s="111"/>
      <c r="O20" s="166"/>
      <c r="P20" s="196"/>
      <c r="Q20" s="6"/>
    </row>
    <row r="21" spans="1:17" ht="13.5" customHeight="1">
      <c r="A21" s="169"/>
      <c r="B21" s="111" t="s">
        <v>1669</v>
      </c>
      <c r="C21" s="166"/>
      <c r="D21" s="323">
        <v>30</v>
      </c>
      <c r="E21" s="323">
        <v>1</v>
      </c>
      <c r="G21" s="346">
        <v>2906</v>
      </c>
      <c r="H21" s="344">
        <v>138.5</v>
      </c>
      <c r="I21" s="347">
        <f t="shared" si="2"/>
        <v>206.46937370956638</v>
      </c>
      <c r="J21" s="348">
        <f t="shared" si="3"/>
        <v>6.8823124569855469</v>
      </c>
      <c r="K21" s="33"/>
      <c r="L21" s="33"/>
      <c r="M21" s="246"/>
      <c r="N21" s="111"/>
      <c r="O21" s="166"/>
      <c r="P21" s="196"/>
      <c r="Q21" s="6"/>
    </row>
    <row r="22" spans="1:17" ht="13.5" customHeight="1">
      <c r="A22" s="169"/>
      <c r="B22" s="111" t="s">
        <v>1670</v>
      </c>
      <c r="C22" s="166"/>
      <c r="D22" s="323">
        <v>10</v>
      </c>
      <c r="E22" s="323">
        <v>0</v>
      </c>
      <c r="G22" s="346">
        <v>4448</v>
      </c>
      <c r="H22" s="344">
        <v>22.4</v>
      </c>
      <c r="I22" s="347">
        <f t="shared" si="2"/>
        <v>44.964028776978417</v>
      </c>
      <c r="J22" s="348">
        <f t="shared" si="3"/>
        <v>0</v>
      </c>
      <c r="K22" s="33"/>
      <c r="L22" s="33"/>
      <c r="M22" s="246"/>
      <c r="N22" s="111"/>
      <c r="O22" s="166"/>
      <c r="P22" s="196"/>
      <c r="Q22" s="6"/>
    </row>
    <row r="23" spans="1:17" ht="13.5" customHeight="1">
      <c r="A23" s="169"/>
      <c r="B23" s="111" t="s">
        <v>1671</v>
      </c>
      <c r="C23" s="166"/>
      <c r="D23" s="323">
        <v>5</v>
      </c>
      <c r="E23" s="323">
        <v>0</v>
      </c>
      <c r="G23" s="346">
        <v>1107</v>
      </c>
      <c r="H23" s="344">
        <v>182.5</v>
      </c>
      <c r="I23" s="347">
        <f t="shared" si="2"/>
        <v>90.334236675700083</v>
      </c>
      <c r="J23" s="348">
        <f t="shared" si="3"/>
        <v>0</v>
      </c>
      <c r="K23" s="33"/>
      <c r="L23" s="33"/>
      <c r="M23" s="246"/>
      <c r="N23" s="111"/>
      <c r="O23" s="166"/>
      <c r="P23" s="196"/>
      <c r="Q23" s="6"/>
    </row>
    <row r="24" spans="1:17" ht="13.5" customHeight="1">
      <c r="A24" s="169"/>
      <c r="B24" s="111" t="s">
        <v>1672</v>
      </c>
      <c r="C24" s="166"/>
      <c r="D24" s="323">
        <v>6</v>
      </c>
      <c r="E24" s="323">
        <v>0</v>
      </c>
      <c r="G24" s="346">
        <v>2539</v>
      </c>
      <c r="H24" s="344">
        <v>119.1</v>
      </c>
      <c r="I24" s="347">
        <f t="shared" si="2"/>
        <v>47.262701851122486</v>
      </c>
      <c r="J24" s="348">
        <f t="shared" si="3"/>
        <v>0</v>
      </c>
      <c r="K24" s="33"/>
      <c r="L24" s="33"/>
      <c r="M24" s="246"/>
      <c r="N24" s="111"/>
      <c r="O24" s="166"/>
      <c r="P24" s="196"/>
      <c r="Q24" s="6"/>
    </row>
    <row r="25" spans="1:17" ht="13.5" customHeight="1">
      <c r="A25" s="169"/>
      <c r="B25" s="111" t="s">
        <v>1674</v>
      </c>
      <c r="C25" s="166"/>
      <c r="D25" s="323">
        <v>4</v>
      </c>
      <c r="E25" s="323">
        <v>0</v>
      </c>
      <c r="G25" s="346">
        <v>669</v>
      </c>
      <c r="H25" s="344">
        <v>149.9</v>
      </c>
      <c r="I25" s="347">
        <f t="shared" si="2"/>
        <v>119.58146487294471</v>
      </c>
      <c r="J25" s="348">
        <f t="shared" si="3"/>
        <v>0</v>
      </c>
      <c r="K25" s="33"/>
      <c r="L25" s="33"/>
      <c r="M25" s="247"/>
      <c r="N25" s="111"/>
      <c r="O25" s="166"/>
      <c r="P25" s="196"/>
      <c r="Q25" s="6"/>
    </row>
    <row r="26" spans="1:17" s="34" customFormat="1" ht="13.5" customHeight="1">
      <c r="A26" s="169"/>
      <c r="B26" s="81" t="s">
        <v>1678</v>
      </c>
      <c r="C26" s="171"/>
      <c r="D26" s="323">
        <v>3</v>
      </c>
      <c r="E26" s="323">
        <v>0</v>
      </c>
      <c r="F26" s="2"/>
      <c r="G26" s="346">
        <v>516</v>
      </c>
      <c r="H26" s="344">
        <v>55.4</v>
      </c>
      <c r="I26" s="347">
        <f t="shared" si="2"/>
        <v>116.27906976744187</v>
      </c>
      <c r="J26" s="348">
        <f t="shared" si="3"/>
        <v>0</v>
      </c>
      <c r="K26" s="33"/>
      <c r="L26" s="33"/>
      <c r="M26" s="248"/>
      <c r="N26" s="81"/>
      <c r="O26" s="171"/>
      <c r="P26" s="197"/>
      <c r="Q26" s="6"/>
    </row>
    <row r="27" spans="1:17" s="34" customFormat="1" ht="13.5" customHeight="1">
      <c r="A27" s="169"/>
      <c r="B27" s="81" t="s">
        <v>1679</v>
      </c>
      <c r="C27" s="171"/>
      <c r="D27" s="323">
        <v>5</v>
      </c>
      <c r="E27" s="323">
        <v>0</v>
      </c>
      <c r="F27" s="2"/>
      <c r="G27" s="346">
        <v>1806</v>
      </c>
      <c r="H27" s="344"/>
      <c r="I27" s="347">
        <f t="shared" si="2"/>
        <v>55.370985603543751</v>
      </c>
      <c r="J27" s="348">
        <f t="shared" si="3"/>
        <v>0</v>
      </c>
      <c r="K27" s="33"/>
      <c r="L27" s="33"/>
      <c r="M27" s="248"/>
      <c r="N27" s="81"/>
      <c r="O27" s="171"/>
      <c r="P27" s="197"/>
      <c r="Q27" s="6"/>
    </row>
    <row r="28" spans="1:17" s="11" customFormat="1" ht="9" customHeight="1">
      <c r="A28" s="174"/>
      <c r="B28" s="175"/>
      <c r="C28" s="176"/>
      <c r="D28" s="176"/>
      <c r="E28" s="321"/>
      <c r="F28" s="325"/>
      <c r="G28" s="321"/>
      <c r="H28" s="176"/>
      <c r="I28" s="321"/>
    </row>
    <row r="29" spans="1:17" ht="18" customHeight="1">
      <c r="A29" s="392" t="s">
        <v>1497</v>
      </c>
      <c r="B29" s="392"/>
      <c r="C29" s="392"/>
      <c r="D29" s="392"/>
      <c r="E29" s="392"/>
      <c r="F29" s="392"/>
      <c r="G29" s="392"/>
      <c r="H29" s="392"/>
      <c r="I29" s="392"/>
      <c r="J29" s="177"/>
      <c r="K29" s="265"/>
    </row>
    <row r="30" spans="1:17" ht="39.950000000000003" customHeight="1">
      <c r="A30" s="382" t="s">
        <v>1893</v>
      </c>
      <c r="B30" s="382"/>
      <c r="C30" s="382"/>
      <c r="D30" s="382"/>
      <c r="E30" s="382"/>
      <c r="F30" s="382"/>
      <c r="G30" s="382"/>
      <c r="H30" s="382"/>
      <c r="I30" s="382"/>
      <c r="J30" s="272"/>
      <c r="K30" s="200"/>
    </row>
  </sheetData>
  <mergeCells count="8">
    <mergeCell ref="A29:I29"/>
    <mergeCell ref="A30:I30"/>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1"/>
  <sheetViews>
    <sheetView workbookViewId="0">
      <selection activeCell="C13" sqref="C13"/>
    </sheetView>
  </sheetViews>
  <sheetFormatPr baseColWidth="10" defaultColWidth="11.42578125" defaultRowHeight="12.75"/>
  <cols>
    <col min="1" max="1" width="3.28515625" style="60" customWidth="1"/>
    <col min="2" max="2" width="56.42578125" style="60"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73" t="s">
        <v>32</v>
      </c>
      <c r="B1" s="374"/>
      <c r="C1" s="375"/>
      <c r="D1" s="1"/>
      <c r="E1" s="381" t="s">
        <v>99</v>
      </c>
      <c r="F1" s="381"/>
    </row>
    <row r="2" spans="1:7" s="2" customFormat="1" ht="5.25" customHeight="1">
      <c r="A2" s="45"/>
      <c r="B2" s="46"/>
      <c r="C2" s="1"/>
      <c r="D2" s="1"/>
      <c r="E2" s="1"/>
      <c r="F2" s="1"/>
    </row>
    <row r="3" spans="1:7" s="2" customFormat="1" ht="15" customHeight="1">
      <c r="A3" s="41" t="s">
        <v>90</v>
      </c>
      <c r="B3" s="41"/>
      <c r="C3" s="4"/>
      <c r="D3" s="4"/>
      <c r="E3" s="4"/>
      <c r="F3" s="4"/>
    </row>
    <row r="4" spans="1:7" s="2" customFormat="1" ht="15" customHeight="1">
      <c r="A4" s="42" t="s">
        <v>10</v>
      </c>
      <c r="B4" s="42"/>
      <c r="C4" s="5"/>
      <c r="D4" s="5"/>
      <c r="E4" s="5"/>
      <c r="F4" s="5"/>
      <c r="G4" s="6"/>
    </row>
    <row r="5" spans="1:7" s="8" customFormat="1" ht="6" customHeight="1">
      <c r="A5" s="47"/>
      <c r="B5" s="48"/>
      <c r="C5" s="7"/>
      <c r="D5" s="7"/>
      <c r="E5" s="7"/>
      <c r="F5" s="7"/>
    </row>
    <row r="6" spans="1:7" s="8" customFormat="1" ht="15" customHeight="1" thickBot="1">
      <c r="A6" s="390" t="s">
        <v>1955</v>
      </c>
      <c r="B6" s="391"/>
      <c r="C6" s="9"/>
    </row>
    <row r="7" spans="1:7" s="2" customFormat="1" ht="21.75" customHeight="1">
      <c r="A7" s="49"/>
      <c r="B7" s="378"/>
      <c r="C7" s="380"/>
      <c r="D7" s="380"/>
      <c r="E7" s="380"/>
      <c r="F7" s="113"/>
    </row>
    <row r="8" spans="1:7" s="2" customFormat="1" ht="21.75" customHeight="1">
      <c r="A8" s="50"/>
      <c r="B8" s="379"/>
      <c r="C8" s="43" t="s">
        <v>34</v>
      </c>
      <c r="D8" s="43" t="s">
        <v>35</v>
      </c>
      <c r="E8" s="43" t="s">
        <v>36</v>
      </c>
      <c r="F8" s="43" t="s">
        <v>37</v>
      </c>
    </row>
    <row r="9" spans="1:7" s="8" customFormat="1" ht="26.25" customHeight="1">
      <c r="A9" s="51"/>
      <c r="B9" s="52" t="s">
        <v>37</v>
      </c>
      <c r="C9" s="126">
        <f>SUM(C12:C15)</f>
        <v>174</v>
      </c>
      <c r="D9" s="126">
        <f>SUM(D12:D15)</f>
        <v>3</v>
      </c>
      <c r="E9" s="317">
        <f>SUM(E12:E15)</f>
        <v>0</v>
      </c>
      <c r="F9" s="126">
        <f>SUM(C9:E9)</f>
        <v>177</v>
      </c>
      <c r="G9" s="10"/>
    </row>
    <row r="10" spans="1:7" s="8" customFormat="1" ht="9.9499999999999993" customHeight="1">
      <c r="A10" s="51"/>
      <c r="B10" s="53"/>
      <c r="C10" s="270"/>
      <c r="D10" s="270"/>
      <c r="E10" s="270"/>
      <c r="F10" s="270"/>
      <c r="G10" s="10"/>
    </row>
    <row r="11" spans="1:7" s="8" customFormat="1" ht="15" customHeight="1">
      <c r="A11" s="51"/>
      <c r="B11" s="53" t="s">
        <v>8</v>
      </c>
      <c r="C11" s="233"/>
      <c r="D11" s="233"/>
      <c r="E11" s="233"/>
      <c r="F11" s="233"/>
      <c r="G11" s="10"/>
    </row>
    <row r="12" spans="1:7" s="8" customFormat="1" ht="15" customHeight="1">
      <c r="A12" s="54"/>
      <c r="B12" s="55" t="s">
        <v>4</v>
      </c>
      <c r="C12" s="194">
        <f>SUM(C18)</f>
        <v>5</v>
      </c>
      <c r="D12" s="320">
        <f t="shared" ref="D12:E12" si="0">SUM(D18)</f>
        <v>0</v>
      </c>
      <c r="E12" s="320">
        <f t="shared" si="0"/>
        <v>0</v>
      </c>
      <c r="F12" s="233">
        <f>SUM(C12:E12)</f>
        <v>5</v>
      </c>
    </row>
    <row r="13" spans="1:7" s="8" customFormat="1" ht="15" customHeight="1">
      <c r="A13" s="54"/>
      <c r="B13" s="55" t="s">
        <v>5</v>
      </c>
      <c r="C13" s="194">
        <f>SUM(C19:C30)</f>
        <v>27</v>
      </c>
      <c r="D13" s="320">
        <f t="shared" ref="D13:E13" si="1">SUM(D19:D30)</f>
        <v>1</v>
      </c>
      <c r="E13" s="320">
        <f t="shared" si="1"/>
        <v>0</v>
      </c>
      <c r="F13" s="233">
        <f t="shared" ref="F13:F15" si="2">SUM(C13:E13)</f>
        <v>28</v>
      </c>
    </row>
    <row r="14" spans="1:7" s="8" customFormat="1" ht="15" customHeight="1">
      <c r="A14" s="54"/>
      <c r="B14" s="55" t="s">
        <v>43</v>
      </c>
      <c r="C14" s="194">
        <f>SUM(C31:C32)</f>
        <v>2</v>
      </c>
      <c r="D14" s="320">
        <f t="shared" ref="D14:E14" si="3">SUM(D31:D32)</f>
        <v>0</v>
      </c>
      <c r="E14" s="320">
        <f t="shared" si="3"/>
        <v>0</v>
      </c>
      <c r="F14" s="233">
        <f t="shared" si="2"/>
        <v>2</v>
      </c>
    </row>
    <row r="15" spans="1:7" s="8" customFormat="1" ht="15" customHeight="1">
      <c r="A15" s="54"/>
      <c r="B15" s="55" t="s">
        <v>6</v>
      </c>
      <c r="C15" s="194">
        <f>SUM(C33:C59)</f>
        <v>140</v>
      </c>
      <c r="D15" s="320">
        <f t="shared" ref="D15:E15" si="4">SUM(D33:D58)</f>
        <v>2</v>
      </c>
      <c r="E15" s="320">
        <f t="shared" si="4"/>
        <v>0</v>
      </c>
      <c r="F15" s="233">
        <f t="shared" si="2"/>
        <v>142</v>
      </c>
    </row>
    <row r="16" spans="1:7" s="8" customFormat="1" ht="9.9499999999999993" customHeight="1">
      <c r="A16" s="54"/>
      <c r="B16" s="55"/>
      <c r="C16" s="193"/>
      <c r="D16" s="193"/>
      <c r="E16" s="193"/>
      <c r="F16" s="194"/>
    </row>
    <row r="17" spans="1:8" s="8" customFormat="1" ht="13.5" customHeight="1">
      <c r="A17" s="54"/>
      <c r="B17" s="53" t="s">
        <v>9</v>
      </c>
      <c r="C17" s="193"/>
      <c r="D17" s="193"/>
      <c r="E17" s="193"/>
      <c r="F17" s="194"/>
    </row>
    <row r="18" spans="1:8" s="83" customFormat="1" ht="15" customHeight="1">
      <c r="A18" s="58"/>
      <c r="B18" s="104" t="s">
        <v>1623</v>
      </c>
      <c r="C18" s="195">
        <v>5</v>
      </c>
      <c r="D18" s="195">
        <v>0</v>
      </c>
      <c r="E18" s="195">
        <v>0</v>
      </c>
      <c r="F18" s="126">
        <f>SUM(C18:E18)</f>
        <v>5</v>
      </c>
      <c r="G18" s="11"/>
      <c r="H18" s="284"/>
    </row>
    <row r="19" spans="1:8" s="83" customFormat="1" ht="15" customHeight="1">
      <c r="A19" s="58"/>
      <c r="B19" s="104" t="s">
        <v>1624</v>
      </c>
      <c r="C19" s="195">
        <v>6</v>
      </c>
      <c r="D19" s="195">
        <v>0</v>
      </c>
      <c r="E19" s="195">
        <v>0</v>
      </c>
      <c r="F19" s="126">
        <f t="shared" ref="F19:F59" si="5">SUM(C19:E19)</f>
        <v>6</v>
      </c>
      <c r="G19" s="11"/>
      <c r="H19" s="284"/>
    </row>
    <row r="20" spans="1:8" s="83" customFormat="1" ht="15" customHeight="1">
      <c r="A20" s="58"/>
      <c r="B20" s="104" t="s">
        <v>1625</v>
      </c>
      <c r="C20" s="195">
        <v>2</v>
      </c>
      <c r="D20" s="195">
        <v>0</v>
      </c>
      <c r="E20" s="195">
        <v>0</v>
      </c>
      <c r="F20" s="126">
        <f t="shared" si="5"/>
        <v>2</v>
      </c>
      <c r="G20" s="11"/>
      <c r="H20" s="284"/>
    </row>
    <row r="21" spans="1:8" s="83" customFormat="1" ht="15" customHeight="1">
      <c r="A21" s="58"/>
      <c r="B21" s="104" t="s">
        <v>1626</v>
      </c>
      <c r="C21" s="195">
        <v>1</v>
      </c>
      <c r="D21" s="195">
        <v>0</v>
      </c>
      <c r="E21" s="195">
        <v>0</v>
      </c>
      <c r="F21" s="126">
        <f t="shared" si="5"/>
        <v>1</v>
      </c>
      <c r="G21" s="11"/>
      <c r="H21" s="284"/>
    </row>
    <row r="22" spans="1:8" s="83" customFormat="1" ht="15" customHeight="1">
      <c r="A22" s="58"/>
      <c r="B22" s="104" t="s">
        <v>1627</v>
      </c>
      <c r="C22" s="195">
        <v>3</v>
      </c>
      <c r="D22" s="195">
        <v>0</v>
      </c>
      <c r="E22" s="195">
        <v>0</v>
      </c>
      <c r="F22" s="126">
        <f t="shared" si="5"/>
        <v>3</v>
      </c>
      <c r="G22" s="11"/>
      <c r="H22" s="284"/>
    </row>
    <row r="23" spans="1:8" s="83" customFormat="1" ht="15" customHeight="1">
      <c r="A23" s="58"/>
      <c r="B23" s="104" t="s">
        <v>1629</v>
      </c>
      <c r="C23" s="195">
        <v>1</v>
      </c>
      <c r="D23" s="195">
        <v>1</v>
      </c>
      <c r="E23" s="195">
        <v>0</v>
      </c>
      <c r="F23" s="126">
        <f t="shared" si="5"/>
        <v>2</v>
      </c>
      <c r="G23" s="11"/>
      <c r="H23" s="284"/>
    </row>
    <row r="24" spans="1:8" s="83" customFormat="1" ht="15" customHeight="1">
      <c r="A24" s="58"/>
      <c r="B24" s="104" t="s">
        <v>1630</v>
      </c>
      <c r="C24" s="195">
        <v>1</v>
      </c>
      <c r="D24" s="195">
        <v>0</v>
      </c>
      <c r="E24" s="195">
        <v>0</v>
      </c>
      <c r="F24" s="126">
        <f t="shared" si="5"/>
        <v>1</v>
      </c>
      <c r="G24" s="11"/>
      <c r="H24" s="284"/>
    </row>
    <row r="25" spans="1:8" s="83" customFormat="1" ht="15" customHeight="1">
      <c r="A25" s="58"/>
      <c r="B25" s="104" t="s">
        <v>1631</v>
      </c>
      <c r="C25" s="195">
        <v>5</v>
      </c>
      <c r="D25" s="195">
        <v>0</v>
      </c>
      <c r="E25" s="195">
        <v>0</v>
      </c>
      <c r="F25" s="126">
        <f t="shared" si="5"/>
        <v>5</v>
      </c>
      <c r="G25" s="11"/>
      <c r="H25" s="284"/>
    </row>
    <row r="26" spans="1:8" s="83" customFormat="1" ht="15" customHeight="1">
      <c r="A26" s="58"/>
      <c r="B26" s="104" t="s">
        <v>1632</v>
      </c>
      <c r="C26" s="195">
        <v>2</v>
      </c>
      <c r="D26" s="195">
        <v>0</v>
      </c>
      <c r="E26" s="195">
        <v>0</v>
      </c>
      <c r="F26" s="126">
        <f t="shared" si="5"/>
        <v>2</v>
      </c>
      <c r="G26" s="11"/>
      <c r="H26" s="284"/>
    </row>
    <row r="27" spans="1:8" s="83" customFormat="1" ht="15" customHeight="1">
      <c r="A27" s="58"/>
      <c r="B27" s="104" t="s">
        <v>1633</v>
      </c>
      <c r="C27" s="195">
        <v>3</v>
      </c>
      <c r="D27" s="195">
        <v>0</v>
      </c>
      <c r="E27" s="195">
        <v>0</v>
      </c>
      <c r="F27" s="126">
        <f t="shared" si="5"/>
        <v>3</v>
      </c>
      <c r="G27" s="11"/>
      <c r="H27" s="284"/>
    </row>
    <row r="28" spans="1:8" s="83" customFormat="1" ht="15" customHeight="1">
      <c r="A28" s="58"/>
      <c r="B28" s="104" t="s">
        <v>1635</v>
      </c>
      <c r="C28" s="195">
        <v>1</v>
      </c>
      <c r="D28" s="195">
        <v>0</v>
      </c>
      <c r="E28" s="195">
        <v>0</v>
      </c>
      <c r="F28" s="126">
        <f t="shared" si="5"/>
        <v>1</v>
      </c>
      <c r="G28" s="11"/>
      <c r="H28" s="284"/>
    </row>
    <row r="29" spans="1:8" s="83" customFormat="1" ht="15" customHeight="1">
      <c r="A29" s="58">
        <v>0</v>
      </c>
      <c r="B29" s="104" t="s">
        <v>1897</v>
      </c>
      <c r="C29" s="195">
        <v>1</v>
      </c>
      <c r="D29" s="195">
        <v>0</v>
      </c>
      <c r="E29" s="195">
        <v>0</v>
      </c>
      <c r="F29" s="126">
        <f t="shared" si="5"/>
        <v>1</v>
      </c>
      <c r="G29" s="11"/>
      <c r="H29" s="284"/>
    </row>
    <row r="30" spans="1:8" s="83" customFormat="1" ht="15" customHeight="1">
      <c r="A30" s="58"/>
      <c r="B30" s="104" t="s">
        <v>1928</v>
      </c>
      <c r="C30" s="195">
        <v>1</v>
      </c>
      <c r="D30" s="195">
        <v>0</v>
      </c>
      <c r="E30" s="195">
        <v>0</v>
      </c>
      <c r="F30" s="126">
        <f t="shared" si="5"/>
        <v>1</v>
      </c>
      <c r="G30" s="11"/>
      <c r="H30" s="284"/>
    </row>
    <row r="31" spans="1:8" s="83" customFormat="1" ht="15" customHeight="1">
      <c r="A31" s="58"/>
      <c r="B31" s="104" t="s">
        <v>1640</v>
      </c>
      <c r="C31" s="195">
        <v>1</v>
      </c>
      <c r="D31" s="195">
        <v>0</v>
      </c>
      <c r="E31" s="195">
        <v>0</v>
      </c>
      <c r="F31" s="126">
        <f t="shared" si="5"/>
        <v>1</v>
      </c>
      <c r="G31" s="11"/>
      <c r="H31" s="284"/>
    </row>
    <row r="32" spans="1:8" s="83" customFormat="1" ht="15" customHeight="1">
      <c r="A32" s="58"/>
      <c r="B32" s="104" t="s">
        <v>1642</v>
      </c>
      <c r="C32" s="195">
        <v>1</v>
      </c>
      <c r="D32" s="195">
        <v>0</v>
      </c>
      <c r="E32" s="195">
        <v>0</v>
      </c>
      <c r="F32" s="126">
        <f t="shared" si="5"/>
        <v>1</v>
      </c>
      <c r="G32" s="11"/>
      <c r="H32" s="284"/>
    </row>
    <row r="33" spans="1:8" s="83" customFormat="1" ht="15" customHeight="1">
      <c r="A33" s="58"/>
      <c r="B33" s="104" t="s">
        <v>1643</v>
      </c>
      <c r="C33" s="195">
        <v>5</v>
      </c>
      <c r="D33" s="195">
        <v>0</v>
      </c>
      <c r="E33" s="195">
        <v>0</v>
      </c>
      <c r="F33" s="126">
        <f t="shared" si="5"/>
        <v>5</v>
      </c>
      <c r="G33" s="11"/>
      <c r="H33" s="284"/>
    </row>
    <row r="34" spans="1:8" s="83" customFormat="1" ht="15" customHeight="1">
      <c r="A34" s="58"/>
      <c r="B34" s="104" t="s">
        <v>1644</v>
      </c>
      <c r="C34" s="195">
        <v>17</v>
      </c>
      <c r="D34" s="195">
        <v>1</v>
      </c>
      <c r="E34" s="195">
        <v>0</v>
      </c>
      <c r="F34" s="126">
        <f t="shared" si="5"/>
        <v>18</v>
      </c>
      <c r="G34" s="11"/>
      <c r="H34" s="284"/>
    </row>
    <row r="35" spans="1:8" s="83" customFormat="1" ht="15" customHeight="1">
      <c r="A35" s="58"/>
      <c r="B35" s="104" t="s">
        <v>1645</v>
      </c>
      <c r="C35" s="195">
        <v>3</v>
      </c>
      <c r="D35" s="195">
        <v>0</v>
      </c>
      <c r="E35" s="195">
        <v>0</v>
      </c>
      <c r="F35" s="126">
        <f t="shared" si="5"/>
        <v>3</v>
      </c>
      <c r="G35" s="11"/>
      <c r="H35" s="284"/>
    </row>
    <row r="36" spans="1:8" s="83" customFormat="1" ht="15" customHeight="1">
      <c r="A36" s="58"/>
      <c r="B36" s="104" t="s">
        <v>1646</v>
      </c>
      <c r="C36" s="195">
        <v>1</v>
      </c>
      <c r="D36" s="195">
        <v>0</v>
      </c>
      <c r="E36" s="195">
        <v>0</v>
      </c>
      <c r="F36" s="126">
        <f t="shared" si="5"/>
        <v>1</v>
      </c>
      <c r="G36" s="11"/>
      <c r="H36" s="284"/>
    </row>
    <row r="37" spans="1:8" s="83" customFormat="1" ht="15" customHeight="1">
      <c r="A37" s="58"/>
      <c r="B37" s="104" t="s">
        <v>1647</v>
      </c>
      <c r="C37" s="195">
        <v>1</v>
      </c>
      <c r="D37" s="195">
        <v>0</v>
      </c>
      <c r="E37" s="195">
        <v>0</v>
      </c>
      <c r="F37" s="126">
        <f t="shared" si="5"/>
        <v>1</v>
      </c>
      <c r="G37" s="11"/>
      <c r="H37" s="284"/>
    </row>
    <row r="38" spans="1:8" s="83" customFormat="1" ht="15" customHeight="1">
      <c r="A38" s="58"/>
      <c r="B38" s="104" t="s">
        <v>1648</v>
      </c>
      <c r="C38" s="195">
        <v>1</v>
      </c>
      <c r="D38" s="195">
        <v>0</v>
      </c>
      <c r="E38" s="195">
        <v>0</v>
      </c>
      <c r="F38" s="126">
        <f t="shared" si="5"/>
        <v>1</v>
      </c>
      <c r="G38" s="11"/>
      <c r="H38" s="284"/>
    </row>
    <row r="39" spans="1:8" s="83" customFormat="1" ht="15" customHeight="1">
      <c r="A39" s="58"/>
      <c r="B39" s="104" t="s">
        <v>1649</v>
      </c>
      <c r="C39" s="195">
        <v>13</v>
      </c>
      <c r="D39" s="195">
        <v>0</v>
      </c>
      <c r="E39" s="195">
        <v>0</v>
      </c>
      <c r="F39" s="126">
        <f t="shared" si="5"/>
        <v>13</v>
      </c>
      <c r="G39" s="11"/>
      <c r="H39" s="284"/>
    </row>
    <row r="40" spans="1:8" s="83" customFormat="1" ht="15" customHeight="1">
      <c r="A40" s="58"/>
      <c r="B40" s="104" t="s">
        <v>1899</v>
      </c>
      <c r="C40" s="195">
        <v>2</v>
      </c>
      <c r="D40" s="195">
        <v>0</v>
      </c>
      <c r="E40" s="195">
        <v>0</v>
      </c>
      <c r="F40" s="126">
        <f t="shared" si="5"/>
        <v>2</v>
      </c>
      <c r="G40" s="11"/>
      <c r="H40" s="284"/>
    </row>
    <row r="41" spans="1:8" s="83" customFormat="1" ht="15" customHeight="1">
      <c r="A41" s="58"/>
      <c r="B41" s="104" t="s">
        <v>1947</v>
      </c>
      <c r="C41" s="195">
        <v>1</v>
      </c>
      <c r="D41" s="195">
        <v>0</v>
      </c>
      <c r="E41" s="195">
        <v>0</v>
      </c>
      <c r="F41" s="126">
        <f t="shared" si="5"/>
        <v>1</v>
      </c>
      <c r="G41" s="11"/>
      <c r="H41" s="284"/>
    </row>
    <row r="42" spans="1:8" s="83" customFormat="1" ht="15" customHeight="1">
      <c r="A42" s="58"/>
      <c r="B42" s="104" t="s">
        <v>1931</v>
      </c>
      <c r="C42" s="195">
        <v>1</v>
      </c>
      <c r="D42" s="195">
        <v>0</v>
      </c>
      <c r="E42" s="195">
        <v>0</v>
      </c>
      <c r="F42" s="126">
        <f t="shared" si="5"/>
        <v>1</v>
      </c>
      <c r="G42" s="11"/>
      <c r="H42" s="284"/>
    </row>
    <row r="43" spans="1:8" s="83" customFormat="1" ht="15" customHeight="1">
      <c r="A43" s="58"/>
      <c r="B43" s="104" t="s">
        <v>1905</v>
      </c>
      <c r="C43" s="195">
        <v>1</v>
      </c>
      <c r="D43" s="195">
        <v>0</v>
      </c>
      <c r="E43" s="195">
        <v>0</v>
      </c>
      <c r="F43" s="126">
        <f t="shared" si="5"/>
        <v>1</v>
      </c>
      <c r="G43" s="11"/>
      <c r="H43" s="284"/>
    </row>
    <row r="44" spans="1:8" s="83" customFormat="1" ht="15" customHeight="1">
      <c r="A44" s="58"/>
      <c r="B44" s="104" t="s">
        <v>1956</v>
      </c>
      <c r="C44" s="195">
        <v>1</v>
      </c>
      <c r="D44" s="195">
        <v>0</v>
      </c>
      <c r="E44" s="195">
        <v>0</v>
      </c>
      <c r="F44" s="126">
        <f t="shared" si="5"/>
        <v>1</v>
      </c>
      <c r="G44" s="11"/>
      <c r="H44" s="284"/>
    </row>
    <row r="45" spans="1:8" s="83" customFormat="1" ht="15" customHeight="1">
      <c r="A45" s="58"/>
      <c r="B45" s="104" t="s">
        <v>1906</v>
      </c>
      <c r="C45" s="195">
        <v>1</v>
      </c>
      <c r="D45" s="195">
        <v>0</v>
      </c>
      <c r="E45" s="195">
        <v>0</v>
      </c>
      <c r="F45" s="126">
        <f t="shared" si="5"/>
        <v>1</v>
      </c>
      <c r="G45" s="11"/>
      <c r="H45" s="284"/>
    </row>
    <row r="46" spans="1:8" s="83" customFormat="1" ht="15" customHeight="1">
      <c r="A46" s="58"/>
      <c r="B46" s="104" t="s">
        <v>1651</v>
      </c>
      <c r="C46" s="195">
        <v>5</v>
      </c>
      <c r="D46" s="195">
        <v>0</v>
      </c>
      <c r="E46" s="195">
        <v>0</v>
      </c>
      <c r="F46" s="126">
        <f t="shared" si="5"/>
        <v>5</v>
      </c>
      <c r="G46" s="11"/>
      <c r="H46" s="284"/>
    </row>
    <row r="47" spans="1:8" s="83" customFormat="1" ht="15" customHeight="1">
      <c r="A47" s="58"/>
      <c r="B47" s="104" t="s">
        <v>1652</v>
      </c>
      <c r="C47" s="195">
        <v>1</v>
      </c>
      <c r="D47" s="195">
        <v>0</v>
      </c>
      <c r="E47" s="195">
        <v>0</v>
      </c>
      <c r="F47" s="126">
        <f t="shared" si="5"/>
        <v>1</v>
      </c>
      <c r="G47" s="11"/>
      <c r="H47" s="284"/>
    </row>
    <row r="48" spans="1:8" s="83" customFormat="1" ht="15" customHeight="1">
      <c r="A48" s="58"/>
      <c r="B48" s="104" t="s">
        <v>1653</v>
      </c>
      <c r="C48" s="195">
        <v>9</v>
      </c>
      <c r="D48" s="195">
        <v>0</v>
      </c>
      <c r="E48" s="195">
        <v>0</v>
      </c>
      <c r="F48" s="126">
        <f t="shared" si="5"/>
        <v>9</v>
      </c>
      <c r="G48" s="11"/>
      <c r="H48" s="284"/>
    </row>
    <row r="49" spans="1:8" s="83" customFormat="1" ht="15" customHeight="1">
      <c r="A49" s="58"/>
      <c r="B49" s="104" t="s">
        <v>1654</v>
      </c>
      <c r="C49" s="195">
        <v>2</v>
      </c>
      <c r="D49" s="195">
        <v>1</v>
      </c>
      <c r="E49" s="195">
        <v>0</v>
      </c>
      <c r="F49" s="126">
        <f t="shared" si="5"/>
        <v>3</v>
      </c>
      <c r="G49" s="11"/>
      <c r="H49" s="284"/>
    </row>
    <row r="50" spans="1:8" s="83" customFormat="1" ht="15" customHeight="1">
      <c r="A50" s="58"/>
      <c r="B50" s="104" t="s">
        <v>1655</v>
      </c>
      <c r="C50" s="195">
        <v>18</v>
      </c>
      <c r="D50" s="195">
        <v>0</v>
      </c>
      <c r="E50" s="195">
        <v>0</v>
      </c>
      <c r="F50" s="126">
        <f t="shared" si="5"/>
        <v>18</v>
      </c>
      <c r="G50" s="11"/>
      <c r="H50" s="284"/>
    </row>
    <row r="51" spans="1:8" s="83" customFormat="1" ht="15" customHeight="1">
      <c r="A51" s="58"/>
      <c r="B51" s="104" t="s">
        <v>1656</v>
      </c>
      <c r="C51" s="195">
        <v>19</v>
      </c>
      <c r="D51" s="195">
        <v>0</v>
      </c>
      <c r="E51" s="195">
        <v>0</v>
      </c>
      <c r="F51" s="126">
        <f t="shared" si="5"/>
        <v>19</v>
      </c>
      <c r="G51" s="11"/>
      <c r="H51" s="284"/>
    </row>
    <row r="52" spans="1:8" s="83" customFormat="1" ht="15" customHeight="1">
      <c r="A52" s="58"/>
      <c r="B52" s="104" t="s">
        <v>1657</v>
      </c>
      <c r="C52" s="195">
        <v>11</v>
      </c>
      <c r="D52" s="195">
        <v>0</v>
      </c>
      <c r="E52" s="195">
        <v>0</v>
      </c>
      <c r="F52" s="126">
        <f t="shared" si="5"/>
        <v>11</v>
      </c>
      <c r="G52" s="11"/>
      <c r="H52" s="284"/>
    </row>
    <row r="53" spans="1:8" s="83" customFormat="1" ht="15" customHeight="1">
      <c r="A53" s="58"/>
      <c r="B53" s="104" t="s">
        <v>1658</v>
      </c>
      <c r="C53" s="195">
        <v>9</v>
      </c>
      <c r="D53" s="195">
        <v>0</v>
      </c>
      <c r="E53" s="195">
        <v>0</v>
      </c>
      <c r="F53" s="126">
        <f t="shared" si="5"/>
        <v>9</v>
      </c>
      <c r="G53" s="11"/>
      <c r="H53" s="284"/>
    </row>
    <row r="54" spans="1:8" s="83" customFormat="1" ht="15" customHeight="1">
      <c r="A54" s="58"/>
      <c r="B54" s="104" t="s">
        <v>1659</v>
      </c>
      <c r="C54" s="195">
        <v>6</v>
      </c>
      <c r="D54" s="195">
        <v>0</v>
      </c>
      <c r="E54" s="195">
        <v>0</v>
      </c>
      <c r="F54" s="126">
        <f t="shared" si="5"/>
        <v>6</v>
      </c>
      <c r="G54" s="11"/>
      <c r="H54" s="284"/>
    </row>
    <row r="55" spans="1:8" s="83" customFormat="1" ht="15" customHeight="1">
      <c r="A55" s="58"/>
      <c r="B55" s="104" t="s">
        <v>1902</v>
      </c>
      <c r="C55" s="195">
        <v>1</v>
      </c>
      <c r="D55" s="195">
        <v>0</v>
      </c>
      <c r="E55" s="195">
        <v>0</v>
      </c>
      <c r="F55" s="126">
        <f t="shared" si="5"/>
        <v>1</v>
      </c>
      <c r="G55" s="11"/>
      <c r="H55" s="284"/>
    </row>
    <row r="56" spans="1:8" s="83" customFormat="1" ht="15" customHeight="1">
      <c r="A56" s="58"/>
      <c r="B56" s="104" t="s">
        <v>1661</v>
      </c>
      <c r="C56" s="195">
        <v>5</v>
      </c>
      <c r="D56" s="195">
        <v>0</v>
      </c>
      <c r="E56" s="195">
        <v>0</v>
      </c>
      <c r="F56" s="126">
        <f t="shared" si="5"/>
        <v>5</v>
      </c>
      <c r="G56" s="11"/>
      <c r="H56" s="284"/>
    </row>
    <row r="57" spans="1:8" s="83" customFormat="1" ht="15" customHeight="1">
      <c r="A57" s="58"/>
      <c r="B57" s="104" t="s">
        <v>1663</v>
      </c>
      <c r="C57" s="195">
        <v>4</v>
      </c>
      <c r="D57" s="195">
        <v>0</v>
      </c>
      <c r="E57" s="195">
        <v>0</v>
      </c>
      <c r="F57" s="126">
        <f t="shared" si="5"/>
        <v>4</v>
      </c>
      <c r="G57" s="11"/>
      <c r="H57" s="284"/>
    </row>
    <row r="58" spans="1:8" s="83" customFormat="1" ht="15" customHeight="1">
      <c r="A58" s="58"/>
      <c r="B58" s="104" t="s">
        <v>1664</v>
      </c>
      <c r="C58" s="195">
        <v>1</v>
      </c>
      <c r="D58" s="195">
        <v>0</v>
      </c>
      <c r="E58" s="195">
        <v>0</v>
      </c>
      <c r="F58" s="126">
        <f t="shared" si="5"/>
        <v>1</v>
      </c>
      <c r="G58" s="11"/>
      <c r="H58" s="284"/>
    </row>
    <row r="59" spans="1:8" s="83" customFormat="1" ht="15" customHeight="1">
      <c r="A59" s="58"/>
      <c r="B59" s="104" t="s">
        <v>1665</v>
      </c>
      <c r="C59" s="195">
        <v>1</v>
      </c>
      <c r="D59" s="195">
        <v>0</v>
      </c>
      <c r="E59" s="195">
        <v>0</v>
      </c>
      <c r="F59" s="126">
        <f t="shared" si="5"/>
        <v>1</v>
      </c>
      <c r="G59" s="11"/>
      <c r="H59" s="284"/>
    </row>
    <row r="60" spans="1:8" s="83" customFormat="1" ht="15" customHeight="1">
      <c r="A60" s="58"/>
      <c r="B60" s="104"/>
      <c r="C60" s="195"/>
      <c r="D60" s="195"/>
      <c r="E60" s="195"/>
      <c r="F60" s="126"/>
      <c r="G60" s="11"/>
      <c r="H60" s="284"/>
    </row>
    <row r="61" spans="1:8" ht="36" customHeight="1">
      <c r="A61" s="372" t="s">
        <v>19</v>
      </c>
      <c r="B61" s="372"/>
      <c r="C61" s="372"/>
      <c r="D61" s="372"/>
      <c r="E61" s="372"/>
      <c r="F61" s="372"/>
    </row>
  </sheetData>
  <mergeCells count="6">
    <mergeCell ref="A61:F61"/>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15" activePane="bottomLeft" state="frozen"/>
      <selection activeCell="L26" sqref="L26"/>
      <selection pane="bottomLeft" activeCell="B23" sqref="B23"/>
    </sheetView>
  </sheetViews>
  <sheetFormatPr baseColWidth="10" defaultColWidth="8.42578125" defaultRowHeight="12.75"/>
  <cols>
    <col min="1" max="1" width="27.7109375" style="73" customWidth="1"/>
    <col min="2" max="4" width="11.85546875" style="63" customWidth="1"/>
    <col min="5" max="5" width="9.5703125" style="11" customWidth="1"/>
    <col min="6" max="16384" width="8.42578125" style="2"/>
  </cols>
  <sheetData>
    <row r="1" spans="1:13" ht="15.75" customHeight="1">
      <c r="A1" s="373" t="s">
        <v>32</v>
      </c>
      <c r="B1" s="374"/>
      <c r="C1" s="384"/>
      <c r="D1" s="384"/>
      <c r="E1" s="1"/>
      <c r="G1" s="381" t="s">
        <v>99</v>
      </c>
      <c r="H1" s="381"/>
    </row>
    <row r="2" spans="1:13" ht="5.25" customHeight="1">
      <c r="A2" s="3"/>
      <c r="B2" s="1"/>
      <c r="C2" s="1"/>
      <c r="D2" s="1"/>
      <c r="E2" s="1"/>
    </row>
    <row r="3" spans="1:13" s="63" customFormat="1" ht="15" customHeight="1">
      <c r="A3" s="41" t="s">
        <v>83</v>
      </c>
      <c r="B3" s="41"/>
      <c r="C3" s="41"/>
      <c r="D3" s="41"/>
      <c r="E3" s="4"/>
    </row>
    <row r="4" spans="1:13" s="63" customFormat="1" ht="15" customHeight="1">
      <c r="A4" s="42" t="s">
        <v>11</v>
      </c>
      <c r="B4" s="64"/>
      <c r="C4" s="64"/>
      <c r="D4" s="64"/>
      <c r="E4" s="5"/>
      <c r="F4" s="65"/>
      <c r="G4" s="65"/>
    </row>
    <row r="5" spans="1:13" s="67" customFormat="1" ht="6" customHeight="1">
      <c r="A5" s="47"/>
      <c r="B5" s="66"/>
      <c r="C5" s="66"/>
      <c r="D5" s="66"/>
      <c r="E5" s="7"/>
    </row>
    <row r="6" spans="1:13" s="8" customFormat="1" ht="15" customHeight="1" thickBot="1">
      <c r="A6" s="390" t="s">
        <v>1955</v>
      </c>
      <c r="B6" s="391"/>
      <c r="C6" s="9"/>
      <c r="D6" s="9"/>
    </row>
    <row r="7" spans="1:13" s="63" customFormat="1" ht="21.95" customHeight="1">
      <c r="A7" s="378"/>
      <c r="B7" s="380"/>
      <c r="C7" s="380"/>
      <c r="D7" s="380"/>
      <c r="E7" s="107"/>
    </row>
    <row r="8" spans="1:13" s="63" customFormat="1" ht="21.95" customHeight="1">
      <c r="A8" s="385"/>
      <c r="B8" s="43" t="s">
        <v>34</v>
      </c>
      <c r="C8" s="43" t="s">
        <v>35</v>
      </c>
      <c r="D8" s="43" t="s">
        <v>36</v>
      </c>
      <c r="E8" s="43" t="s">
        <v>37</v>
      </c>
    </row>
    <row r="9" spans="1:13" s="34" customFormat="1" ht="27" customHeight="1">
      <c r="A9" s="68" t="s">
        <v>37</v>
      </c>
      <c r="B9" s="109">
        <f>B22+B35</f>
        <v>1800</v>
      </c>
      <c r="C9" s="109">
        <f>C22+C35</f>
        <v>12</v>
      </c>
      <c r="D9" s="109">
        <f>D22+D35</f>
        <v>3</v>
      </c>
      <c r="E9" s="109">
        <f>E22+E35</f>
        <v>1815</v>
      </c>
      <c r="F9" s="33"/>
      <c r="G9" s="217"/>
      <c r="H9" s="217"/>
      <c r="I9" s="217"/>
      <c r="J9" s="217"/>
      <c r="K9" s="33"/>
      <c r="L9" s="33"/>
      <c r="M9" s="33"/>
    </row>
    <row r="10" spans="1:13" ht="15" customHeight="1">
      <c r="A10" s="69" t="s">
        <v>1446</v>
      </c>
      <c r="B10" s="239">
        <f>B23+B36</f>
        <v>20</v>
      </c>
      <c r="C10" s="239">
        <f>C23+C36</f>
        <v>0</v>
      </c>
      <c r="D10" s="239">
        <f>D23+D36</f>
        <v>0</v>
      </c>
      <c r="E10" s="109">
        <f t="shared" ref="E10:E20" si="0">E23+E36</f>
        <v>20</v>
      </c>
      <c r="F10" s="239"/>
      <c r="G10" s="188"/>
      <c r="H10" s="188"/>
      <c r="I10" s="188"/>
      <c r="J10" s="188"/>
      <c r="K10" s="35"/>
      <c r="L10" s="35"/>
      <c r="M10" s="35"/>
    </row>
    <row r="11" spans="1:13" ht="15" customHeight="1">
      <c r="A11" s="69" t="s">
        <v>1447</v>
      </c>
      <c r="B11" s="239">
        <f t="shared" ref="B11:D20" si="1">B24+B37</f>
        <v>137</v>
      </c>
      <c r="C11" s="239">
        <f t="shared" si="1"/>
        <v>1</v>
      </c>
      <c r="D11" s="239">
        <f t="shared" si="1"/>
        <v>0</v>
      </c>
      <c r="E11" s="109">
        <f t="shared" si="0"/>
        <v>138</v>
      </c>
      <c r="F11" s="239"/>
      <c r="G11" s="188"/>
      <c r="H11" s="188"/>
      <c r="I11" s="188"/>
      <c r="J11" s="188"/>
      <c r="K11" s="35"/>
      <c r="L11" s="35"/>
      <c r="M11" s="35"/>
    </row>
    <row r="12" spans="1:13" ht="15" customHeight="1">
      <c r="A12" s="69" t="s">
        <v>1448</v>
      </c>
      <c r="B12" s="239">
        <f t="shared" si="1"/>
        <v>161</v>
      </c>
      <c r="C12" s="239">
        <f t="shared" si="1"/>
        <v>0</v>
      </c>
      <c r="D12" s="239">
        <f t="shared" si="1"/>
        <v>0</v>
      </c>
      <c r="E12" s="109">
        <f t="shared" si="0"/>
        <v>161</v>
      </c>
      <c r="F12" s="239"/>
      <c r="G12" s="188"/>
      <c r="H12" s="188"/>
      <c r="I12" s="188"/>
      <c r="J12" s="188"/>
      <c r="K12" s="35"/>
      <c r="L12" s="35"/>
      <c r="M12" s="35"/>
    </row>
    <row r="13" spans="1:13" ht="15" customHeight="1">
      <c r="A13" s="69" t="s">
        <v>1449</v>
      </c>
      <c r="B13" s="239">
        <f t="shared" si="1"/>
        <v>164</v>
      </c>
      <c r="C13" s="239">
        <f t="shared" si="1"/>
        <v>0</v>
      </c>
      <c r="D13" s="239">
        <f t="shared" si="1"/>
        <v>0</v>
      </c>
      <c r="E13" s="109">
        <f t="shared" si="0"/>
        <v>164</v>
      </c>
      <c r="F13" s="239"/>
      <c r="G13" s="188"/>
      <c r="H13" s="188"/>
      <c r="I13" s="188"/>
      <c r="J13" s="188"/>
      <c r="K13" s="35"/>
      <c r="L13" s="35"/>
      <c r="M13" s="35"/>
    </row>
    <row r="14" spans="1:13" ht="15" customHeight="1">
      <c r="A14" s="69" t="s">
        <v>1450</v>
      </c>
      <c r="B14" s="239">
        <f t="shared" si="1"/>
        <v>174</v>
      </c>
      <c r="C14" s="239">
        <f t="shared" si="1"/>
        <v>2</v>
      </c>
      <c r="D14" s="239">
        <f t="shared" si="1"/>
        <v>0</v>
      </c>
      <c r="E14" s="109">
        <f t="shared" si="0"/>
        <v>176</v>
      </c>
      <c r="F14" s="239"/>
      <c r="G14" s="188"/>
      <c r="H14" s="188"/>
      <c r="I14" s="188"/>
      <c r="J14" s="188"/>
      <c r="K14" s="35"/>
      <c r="L14" s="35"/>
      <c r="M14" s="35"/>
    </row>
    <row r="15" spans="1:13" ht="15" customHeight="1">
      <c r="A15" s="69" t="s">
        <v>1451</v>
      </c>
      <c r="B15" s="239">
        <f t="shared" si="1"/>
        <v>231</v>
      </c>
      <c r="C15" s="239">
        <f t="shared" si="1"/>
        <v>1</v>
      </c>
      <c r="D15" s="239">
        <f t="shared" si="1"/>
        <v>1</v>
      </c>
      <c r="E15" s="109">
        <f t="shared" si="0"/>
        <v>233</v>
      </c>
      <c r="F15" s="239"/>
      <c r="G15" s="188"/>
      <c r="H15" s="188"/>
      <c r="I15" s="188"/>
      <c r="J15" s="188"/>
      <c r="K15" s="35"/>
      <c r="L15" s="35"/>
      <c r="M15" s="35"/>
    </row>
    <row r="16" spans="1:13" ht="15" customHeight="1">
      <c r="A16" s="69" t="s">
        <v>1452</v>
      </c>
      <c r="B16" s="239">
        <f t="shared" si="1"/>
        <v>293</v>
      </c>
      <c r="C16" s="239">
        <f t="shared" si="1"/>
        <v>6</v>
      </c>
      <c r="D16" s="239">
        <f t="shared" si="1"/>
        <v>0</v>
      </c>
      <c r="E16" s="109">
        <f t="shared" si="0"/>
        <v>299</v>
      </c>
      <c r="F16" s="239"/>
      <c r="G16" s="188"/>
      <c r="H16" s="188"/>
      <c r="I16" s="188"/>
      <c r="J16" s="188"/>
      <c r="K16" s="35"/>
      <c r="L16" s="35"/>
      <c r="M16" s="35"/>
    </row>
    <row r="17" spans="1:13" ht="15" customHeight="1">
      <c r="A17" s="69" t="s">
        <v>1453</v>
      </c>
      <c r="B17" s="239">
        <f t="shared" si="1"/>
        <v>272</v>
      </c>
      <c r="C17" s="239">
        <f t="shared" si="1"/>
        <v>0</v>
      </c>
      <c r="D17" s="239">
        <f t="shared" si="1"/>
        <v>0</v>
      </c>
      <c r="E17" s="109">
        <f t="shared" si="0"/>
        <v>272</v>
      </c>
      <c r="F17" s="239"/>
      <c r="G17" s="188"/>
      <c r="H17" s="188"/>
      <c r="I17" s="188"/>
      <c r="J17" s="188"/>
      <c r="K17" s="35"/>
      <c r="L17" s="35"/>
      <c r="M17" s="35"/>
    </row>
    <row r="18" spans="1:13" ht="15" customHeight="1">
      <c r="A18" s="69" t="s">
        <v>1454</v>
      </c>
      <c r="B18" s="239">
        <f t="shared" si="1"/>
        <v>207</v>
      </c>
      <c r="C18" s="239">
        <f t="shared" si="1"/>
        <v>1</v>
      </c>
      <c r="D18" s="239">
        <f t="shared" si="1"/>
        <v>0</v>
      </c>
      <c r="E18" s="109">
        <f t="shared" si="0"/>
        <v>208</v>
      </c>
      <c r="F18" s="239"/>
      <c r="G18" s="188"/>
      <c r="H18" s="188"/>
      <c r="I18" s="188"/>
      <c r="J18" s="188"/>
      <c r="K18" s="35"/>
      <c r="L18" s="35"/>
      <c r="M18" s="35"/>
    </row>
    <row r="19" spans="1:13" ht="15" customHeight="1">
      <c r="A19" s="69" t="s">
        <v>1455</v>
      </c>
      <c r="B19" s="239">
        <f t="shared" si="1"/>
        <v>125</v>
      </c>
      <c r="C19" s="239">
        <f t="shared" si="1"/>
        <v>1</v>
      </c>
      <c r="D19" s="239">
        <f t="shared" si="1"/>
        <v>2</v>
      </c>
      <c r="E19" s="109">
        <f t="shared" si="0"/>
        <v>128</v>
      </c>
      <c r="F19" s="239"/>
      <c r="G19" s="188" t="s">
        <v>1620</v>
      </c>
      <c r="H19" s="188" t="s">
        <v>1620</v>
      </c>
      <c r="I19" s="188" t="s">
        <v>1620</v>
      </c>
      <c r="J19" s="188" t="s">
        <v>1620</v>
      </c>
      <c r="K19" s="35"/>
      <c r="L19" s="35"/>
      <c r="M19" s="35"/>
    </row>
    <row r="20" spans="1:13" ht="15" customHeight="1">
      <c r="A20" s="69" t="s">
        <v>1515</v>
      </c>
      <c r="B20" s="239">
        <f t="shared" si="1"/>
        <v>16</v>
      </c>
      <c r="C20" s="239">
        <f t="shared" si="1"/>
        <v>0</v>
      </c>
      <c r="D20" s="239">
        <f t="shared" si="1"/>
        <v>0</v>
      </c>
      <c r="E20" s="109">
        <f t="shared" si="0"/>
        <v>16</v>
      </c>
      <c r="F20" s="239"/>
      <c r="G20" s="188"/>
      <c r="H20" s="188"/>
      <c r="I20" s="188"/>
      <c r="J20" s="188"/>
      <c r="K20" s="35"/>
      <c r="L20" s="35"/>
      <c r="M20" s="35"/>
    </row>
    <row r="21" spans="1:13" ht="15" customHeight="1">
      <c r="A21" s="70"/>
      <c r="B21" s="110"/>
      <c r="C21" s="110"/>
      <c r="D21" s="110"/>
      <c r="E21" s="101"/>
      <c r="G21" s="238"/>
      <c r="H21" s="237"/>
      <c r="I21" s="237"/>
      <c r="J21" s="35"/>
      <c r="K21" s="35"/>
      <c r="L21" s="35"/>
      <c r="M21" s="35"/>
    </row>
    <row r="22" spans="1:13" ht="15" customHeight="1">
      <c r="A22" s="71" t="s">
        <v>50</v>
      </c>
      <c r="B22" s="109">
        <f>SUM(B23:B33)</f>
        <v>1213</v>
      </c>
      <c r="C22" s="109">
        <f>SUM(C23:C33)</f>
        <v>11</v>
      </c>
      <c r="D22" s="109">
        <f>SUM(D23:D33)</f>
        <v>3</v>
      </c>
      <c r="E22" s="109">
        <f>SUM(E23:E33)</f>
        <v>1227</v>
      </c>
      <c r="G22" s="238"/>
      <c r="H22" s="237"/>
      <c r="I22" s="237"/>
      <c r="J22" s="35"/>
      <c r="K22" s="35"/>
      <c r="L22" s="35"/>
      <c r="M22" s="35"/>
    </row>
    <row r="23" spans="1:13" ht="15" customHeight="1">
      <c r="A23" s="69" t="s">
        <v>1681</v>
      </c>
      <c r="B23" s="239">
        <v>14</v>
      </c>
      <c r="C23" s="239">
        <v>0</v>
      </c>
      <c r="D23" s="239">
        <v>0</v>
      </c>
      <c r="E23" s="101">
        <f t="shared" ref="E23:E33" si="2">SUM(B23:D23)</f>
        <v>14</v>
      </c>
      <c r="G23" s="238"/>
      <c r="H23" s="237"/>
      <c r="I23" s="237"/>
      <c r="J23" s="35"/>
      <c r="K23" s="35"/>
      <c r="L23" s="35"/>
      <c r="M23" s="35"/>
    </row>
    <row r="24" spans="1:13" ht="15" customHeight="1">
      <c r="A24" s="69" t="s">
        <v>1682</v>
      </c>
      <c r="B24" s="239">
        <v>104</v>
      </c>
      <c r="C24" s="239">
        <v>1</v>
      </c>
      <c r="D24" s="239">
        <v>0</v>
      </c>
      <c r="E24" s="101">
        <f t="shared" si="2"/>
        <v>105</v>
      </c>
      <c r="G24" s="238"/>
      <c r="H24" s="237"/>
      <c r="I24" s="237"/>
      <c r="J24" s="35"/>
      <c r="K24" s="35"/>
      <c r="L24" s="35"/>
      <c r="M24" s="35"/>
    </row>
    <row r="25" spans="1:13" ht="15" customHeight="1">
      <c r="A25" s="69" t="s">
        <v>1683</v>
      </c>
      <c r="B25" s="239">
        <v>115</v>
      </c>
      <c r="C25" s="239">
        <v>0</v>
      </c>
      <c r="D25" s="239">
        <v>0</v>
      </c>
      <c r="E25" s="101">
        <f t="shared" si="2"/>
        <v>115</v>
      </c>
      <c r="G25" s="238"/>
      <c r="H25" s="237"/>
      <c r="I25" s="237"/>
      <c r="J25" s="35"/>
      <c r="K25" s="35"/>
      <c r="L25" s="35"/>
      <c r="M25" s="35"/>
    </row>
    <row r="26" spans="1:13" ht="15" customHeight="1">
      <c r="A26" s="69" t="s">
        <v>1684</v>
      </c>
      <c r="B26" s="239">
        <v>116</v>
      </c>
      <c r="C26" s="239">
        <v>0</v>
      </c>
      <c r="D26" s="239">
        <v>0</v>
      </c>
      <c r="E26" s="101">
        <f t="shared" si="2"/>
        <v>116</v>
      </c>
      <c r="G26" s="238"/>
      <c r="H26" s="237"/>
      <c r="I26" s="237"/>
      <c r="J26" s="35"/>
      <c r="K26" s="35"/>
      <c r="L26" s="237"/>
      <c r="M26" s="35"/>
    </row>
    <row r="27" spans="1:13" ht="15" customHeight="1">
      <c r="A27" s="69" t="s">
        <v>1685</v>
      </c>
      <c r="B27" s="239">
        <v>121</v>
      </c>
      <c r="C27" s="239">
        <v>2</v>
      </c>
      <c r="D27" s="239">
        <v>0</v>
      </c>
      <c r="E27" s="101">
        <f t="shared" si="2"/>
        <v>123</v>
      </c>
      <c r="G27" s="238"/>
      <c r="H27" s="237"/>
      <c r="I27" s="237"/>
      <c r="J27" s="35"/>
      <c r="K27" s="35"/>
      <c r="L27" s="35"/>
      <c r="M27" s="35"/>
    </row>
    <row r="28" spans="1:13" ht="15" customHeight="1">
      <c r="A28" s="69" t="s">
        <v>1686</v>
      </c>
      <c r="B28" s="239">
        <v>161</v>
      </c>
      <c r="C28" s="239">
        <v>1</v>
      </c>
      <c r="D28" s="239">
        <v>1</v>
      </c>
      <c r="E28" s="101">
        <f t="shared" si="2"/>
        <v>163</v>
      </c>
      <c r="G28" s="188"/>
      <c r="H28" s="188"/>
      <c r="I28" s="188"/>
      <c r="J28" s="188"/>
      <c r="K28" s="35"/>
      <c r="L28" s="35"/>
      <c r="M28" s="35"/>
    </row>
    <row r="29" spans="1:13" ht="15" customHeight="1">
      <c r="A29" s="69" t="s">
        <v>1687</v>
      </c>
      <c r="B29" s="239">
        <v>195</v>
      </c>
      <c r="C29" s="239">
        <v>6</v>
      </c>
      <c r="D29" s="239">
        <v>0</v>
      </c>
      <c r="E29" s="101">
        <f t="shared" si="2"/>
        <v>201</v>
      </c>
      <c r="G29" s="274"/>
      <c r="H29" s="35"/>
      <c r="I29" s="35"/>
      <c r="J29" s="35"/>
      <c r="K29" s="35"/>
      <c r="L29" s="35"/>
      <c r="M29" s="35"/>
    </row>
    <row r="30" spans="1:13" ht="15" customHeight="1">
      <c r="A30" s="69" t="s">
        <v>1688</v>
      </c>
      <c r="B30" s="239">
        <v>166</v>
      </c>
      <c r="C30" s="239">
        <v>0</v>
      </c>
      <c r="D30" s="239">
        <v>0</v>
      </c>
      <c r="E30" s="101">
        <f t="shared" si="2"/>
        <v>166</v>
      </c>
      <c r="G30" s="35"/>
      <c r="H30" s="35"/>
      <c r="I30" s="35"/>
      <c r="J30" s="35"/>
      <c r="K30" s="35"/>
      <c r="L30" s="35"/>
      <c r="M30" s="35"/>
    </row>
    <row r="31" spans="1:13" ht="15" customHeight="1">
      <c r="A31" s="69" t="s">
        <v>1689</v>
      </c>
      <c r="B31" s="239">
        <v>131</v>
      </c>
      <c r="C31" s="239">
        <v>1</v>
      </c>
      <c r="D31" s="239">
        <v>0</v>
      </c>
      <c r="E31" s="101">
        <f t="shared" si="2"/>
        <v>132</v>
      </c>
      <c r="G31" s="35"/>
      <c r="H31" s="35"/>
      <c r="I31" s="35"/>
      <c r="J31" s="35"/>
      <c r="K31" s="35"/>
      <c r="L31" s="35"/>
      <c r="M31" s="35"/>
    </row>
    <row r="32" spans="1:13" ht="15" customHeight="1">
      <c r="A32" s="69" t="s">
        <v>1690</v>
      </c>
      <c r="B32" s="239">
        <v>79</v>
      </c>
      <c r="C32" s="239">
        <v>0</v>
      </c>
      <c r="D32" s="239">
        <v>2</v>
      </c>
      <c r="E32" s="101">
        <f t="shared" si="2"/>
        <v>81</v>
      </c>
      <c r="G32" s="35"/>
      <c r="H32" s="35"/>
      <c r="I32" s="35"/>
      <c r="J32" s="35"/>
      <c r="K32" s="35"/>
      <c r="L32" s="35"/>
      <c r="M32" s="35"/>
    </row>
    <row r="33" spans="1:13" ht="15" customHeight="1">
      <c r="A33" s="69" t="s">
        <v>1691</v>
      </c>
      <c r="B33" s="239">
        <v>11</v>
      </c>
      <c r="C33" s="239">
        <v>0</v>
      </c>
      <c r="D33" s="239">
        <v>0</v>
      </c>
      <c r="E33" s="101">
        <f t="shared" si="2"/>
        <v>11</v>
      </c>
      <c r="G33" s="35"/>
      <c r="H33" s="35"/>
      <c r="I33" s="35"/>
      <c r="J33" s="35"/>
      <c r="K33" s="35"/>
      <c r="L33" s="35"/>
      <c r="M33" s="35"/>
    </row>
    <row r="34" spans="1:13" s="34" customFormat="1" ht="15" customHeight="1">
      <c r="A34" s="69"/>
      <c r="B34" s="239"/>
      <c r="C34" s="239"/>
      <c r="D34" s="239"/>
      <c r="E34" s="101"/>
      <c r="F34" s="2"/>
      <c r="G34" s="35"/>
      <c r="H34" s="35"/>
      <c r="I34" s="35"/>
      <c r="J34" s="35"/>
      <c r="K34" s="35"/>
      <c r="L34" s="35"/>
      <c r="M34" s="35"/>
    </row>
    <row r="35" spans="1:13" ht="15" customHeight="1">
      <c r="A35" s="71" t="s">
        <v>51</v>
      </c>
      <c r="B35" s="109">
        <f>SUM(B36:B46)</f>
        <v>587</v>
      </c>
      <c r="C35" s="109">
        <f>SUM(C36:C46)</f>
        <v>1</v>
      </c>
      <c r="D35" s="109">
        <f>SUM(D36:D46)</f>
        <v>0</v>
      </c>
      <c r="E35" s="109">
        <f>SUM(B35:D35)</f>
        <v>588</v>
      </c>
      <c r="G35" s="35"/>
      <c r="H35" s="35"/>
      <c r="I35" s="35"/>
      <c r="J35" s="35"/>
      <c r="K35" s="35"/>
      <c r="L35" s="35"/>
      <c r="M35" s="35"/>
    </row>
    <row r="36" spans="1:13" s="34" customFormat="1" ht="15" customHeight="1">
      <c r="A36" s="69" t="s">
        <v>1681</v>
      </c>
      <c r="B36" s="239">
        <v>6</v>
      </c>
      <c r="C36" s="239">
        <v>0</v>
      </c>
      <c r="D36" s="239">
        <v>0</v>
      </c>
      <c r="E36" s="109">
        <f t="shared" ref="E36:E46" si="3">SUM(B36:D36)</f>
        <v>6</v>
      </c>
      <c r="G36" s="35"/>
      <c r="H36" s="35"/>
      <c r="I36" s="35"/>
      <c r="J36" s="35"/>
      <c r="K36" s="35"/>
      <c r="L36" s="35"/>
      <c r="M36" s="35"/>
    </row>
    <row r="37" spans="1:13" ht="15" customHeight="1">
      <c r="A37" s="69" t="s">
        <v>1682</v>
      </c>
      <c r="B37" s="239">
        <v>33</v>
      </c>
      <c r="C37" s="239">
        <v>0</v>
      </c>
      <c r="D37" s="239">
        <v>0</v>
      </c>
      <c r="E37" s="109">
        <f t="shared" si="3"/>
        <v>33</v>
      </c>
      <c r="G37" s="35"/>
      <c r="H37" s="35"/>
      <c r="I37" s="35"/>
      <c r="J37" s="35"/>
      <c r="K37" s="35"/>
      <c r="L37" s="35"/>
      <c r="M37" s="35"/>
    </row>
    <row r="38" spans="1:13" ht="15" customHeight="1">
      <c r="A38" s="69" t="s">
        <v>1683</v>
      </c>
      <c r="B38" s="239">
        <v>46</v>
      </c>
      <c r="C38" s="239">
        <v>0</v>
      </c>
      <c r="D38" s="239">
        <v>0</v>
      </c>
      <c r="E38" s="109">
        <f t="shared" si="3"/>
        <v>46</v>
      </c>
      <c r="G38" s="35"/>
      <c r="H38" s="35"/>
      <c r="I38" s="35"/>
      <c r="J38" s="35"/>
      <c r="K38" s="35"/>
      <c r="L38" s="35"/>
      <c r="M38" s="35"/>
    </row>
    <row r="39" spans="1:13" ht="15" customHeight="1">
      <c r="A39" s="69" t="s">
        <v>1684</v>
      </c>
      <c r="B39" s="239">
        <v>48</v>
      </c>
      <c r="C39" s="239">
        <v>0</v>
      </c>
      <c r="D39" s="239">
        <v>0</v>
      </c>
      <c r="E39" s="109">
        <f t="shared" si="3"/>
        <v>48</v>
      </c>
      <c r="G39" s="35"/>
      <c r="H39" s="35"/>
      <c r="I39" s="35"/>
      <c r="J39" s="35"/>
      <c r="K39" s="35"/>
      <c r="L39" s="35"/>
      <c r="M39" s="35"/>
    </row>
    <row r="40" spans="1:13" ht="15" customHeight="1">
      <c r="A40" s="69" t="s">
        <v>1685</v>
      </c>
      <c r="B40" s="239">
        <v>53</v>
      </c>
      <c r="C40" s="239">
        <v>0</v>
      </c>
      <c r="D40" s="239">
        <v>0</v>
      </c>
      <c r="E40" s="109">
        <f t="shared" si="3"/>
        <v>53</v>
      </c>
      <c r="G40" s="35"/>
      <c r="H40" s="35"/>
      <c r="I40" s="35"/>
      <c r="J40" s="35"/>
      <c r="K40" s="35"/>
      <c r="L40" s="35"/>
      <c r="M40" s="35"/>
    </row>
    <row r="41" spans="1:13" ht="15" customHeight="1">
      <c r="A41" s="69" t="s">
        <v>1686</v>
      </c>
      <c r="B41" s="239">
        <v>70</v>
      </c>
      <c r="C41" s="239">
        <v>0</v>
      </c>
      <c r="D41" s="239">
        <v>0</v>
      </c>
      <c r="E41" s="109">
        <f t="shared" si="3"/>
        <v>70</v>
      </c>
      <c r="G41" s="35"/>
      <c r="H41" s="35"/>
      <c r="I41" s="35"/>
      <c r="J41" s="35"/>
      <c r="K41" s="35"/>
      <c r="L41" s="35"/>
      <c r="M41" s="35"/>
    </row>
    <row r="42" spans="1:13" ht="15" customHeight="1">
      <c r="A42" s="69" t="s">
        <v>1687</v>
      </c>
      <c r="B42" s="239">
        <v>98</v>
      </c>
      <c r="C42" s="239">
        <v>0</v>
      </c>
      <c r="D42" s="239">
        <v>0</v>
      </c>
      <c r="E42" s="109">
        <f t="shared" si="3"/>
        <v>98</v>
      </c>
      <c r="G42" s="35"/>
      <c r="H42" s="35"/>
      <c r="I42" s="35"/>
      <c r="J42" s="35"/>
      <c r="K42" s="35"/>
      <c r="L42" s="35"/>
      <c r="M42" s="35"/>
    </row>
    <row r="43" spans="1:13" ht="15" customHeight="1">
      <c r="A43" s="69" t="s">
        <v>1688</v>
      </c>
      <c r="B43" s="239">
        <v>106</v>
      </c>
      <c r="C43" s="239">
        <v>0</v>
      </c>
      <c r="D43" s="239">
        <v>0</v>
      </c>
      <c r="E43" s="109">
        <f t="shared" si="3"/>
        <v>106</v>
      </c>
      <c r="G43" s="35"/>
      <c r="H43" s="35"/>
      <c r="I43" s="35"/>
      <c r="J43" s="35"/>
      <c r="K43" s="35"/>
      <c r="L43" s="35"/>
      <c r="M43" s="35"/>
    </row>
    <row r="44" spans="1:13" ht="15" customHeight="1">
      <c r="A44" s="69" t="s">
        <v>1689</v>
      </c>
      <c r="B44" s="239">
        <v>76</v>
      </c>
      <c r="C44" s="239">
        <v>0</v>
      </c>
      <c r="D44" s="239">
        <v>0</v>
      </c>
      <c r="E44" s="109">
        <f t="shared" si="3"/>
        <v>76</v>
      </c>
      <c r="G44" s="35"/>
      <c r="H44" s="35"/>
      <c r="I44" s="35"/>
      <c r="J44" s="35"/>
      <c r="K44" s="35"/>
      <c r="L44" s="35"/>
      <c r="M44" s="35"/>
    </row>
    <row r="45" spans="1:13" ht="15" customHeight="1">
      <c r="A45" s="69" t="s">
        <v>1690</v>
      </c>
      <c r="B45" s="239">
        <v>46</v>
      </c>
      <c r="C45" s="239">
        <v>1</v>
      </c>
      <c r="D45" s="239">
        <v>0</v>
      </c>
      <c r="E45" s="109">
        <f t="shared" si="3"/>
        <v>47</v>
      </c>
      <c r="G45" s="35"/>
      <c r="H45" s="35"/>
      <c r="I45" s="35"/>
      <c r="J45" s="35"/>
      <c r="K45" s="35"/>
      <c r="L45" s="35"/>
      <c r="M45" s="35"/>
    </row>
    <row r="46" spans="1:13" ht="15" customHeight="1">
      <c r="A46" s="69" t="s">
        <v>1691</v>
      </c>
      <c r="B46" s="239">
        <v>5</v>
      </c>
      <c r="C46" s="239">
        <v>0</v>
      </c>
      <c r="D46" s="239">
        <v>0</v>
      </c>
      <c r="E46" s="109">
        <f t="shared" si="3"/>
        <v>5</v>
      </c>
      <c r="G46" s="35"/>
      <c r="H46" s="35"/>
      <c r="I46" s="35"/>
      <c r="J46" s="35"/>
      <c r="K46" s="35"/>
      <c r="L46" s="35"/>
      <c r="M46" s="35"/>
    </row>
    <row r="47" spans="1:13">
      <c r="E47" s="106"/>
    </row>
    <row r="48" spans="1:13" ht="33.75" customHeight="1">
      <c r="A48" s="395" t="s">
        <v>19</v>
      </c>
      <c r="B48" s="395">
        <v>0</v>
      </c>
      <c r="C48" s="395">
        <v>0</v>
      </c>
      <c r="D48" s="395"/>
      <c r="E48" s="395"/>
    </row>
    <row r="49" spans="5:5">
      <c r="E49" s="90"/>
    </row>
    <row r="50" spans="5:5">
      <c r="E50" s="62"/>
    </row>
    <row r="51" spans="5:5">
      <c r="E51" s="62"/>
    </row>
    <row r="52" spans="5:5">
      <c r="E52" s="62"/>
    </row>
    <row r="53" spans="5:5">
      <c r="E53" s="62"/>
    </row>
    <row r="54" spans="5:5">
      <c r="E54" s="62"/>
    </row>
    <row r="55" spans="5:5">
      <c r="E55" s="62"/>
    </row>
    <row r="56" spans="5:5">
      <c r="E56" s="62"/>
    </row>
    <row r="57" spans="5:5">
      <c r="E57" s="62"/>
    </row>
    <row r="58" spans="5:5">
      <c r="E58" s="62"/>
    </row>
    <row r="59" spans="5:5">
      <c r="E59" s="62"/>
    </row>
    <row r="60" spans="5:5">
      <c r="E60" s="62"/>
    </row>
    <row r="61" spans="5:5">
      <c r="E61" s="62"/>
    </row>
    <row r="62" spans="5:5">
      <c r="E62" s="62"/>
    </row>
    <row r="63" spans="5:5">
      <c r="E63" s="62"/>
    </row>
    <row r="64" spans="5:5">
      <c r="E64" s="62"/>
    </row>
    <row r="65" spans="5:5">
      <c r="E65" s="62"/>
    </row>
    <row r="66" spans="5:5">
      <c r="E66" s="62"/>
    </row>
    <row r="67" spans="5:5">
      <c r="E67" s="62"/>
    </row>
    <row r="68" spans="5:5">
      <c r="E68" s="62"/>
    </row>
    <row r="69" spans="5:5">
      <c r="E69" s="62"/>
    </row>
    <row r="70" spans="5:5">
      <c r="E70" s="62"/>
    </row>
    <row r="71" spans="5:5">
      <c r="E71" s="62"/>
    </row>
    <row r="72" spans="5:5">
      <c r="E72" s="62"/>
    </row>
    <row r="73" spans="5:5">
      <c r="E73" s="62"/>
    </row>
    <row r="74" spans="5:5">
      <c r="E74" s="62"/>
    </row>
    <row r="75" spans="5:5">
      <c r="E75" s="62"/>
    </row>
    <row r="76" spans="5:5">
      <c r="E76" s="62"/>
    </row>
    <row r="77" spans="5:5">
      <c r="E77" s="62"/>
    </row>
    <row r="78" spans="5:5">
      <c r="E78" s="62"/>
    </row>
    <row r="79" spans="5:5">
      <c r="E79" s="62"/>
    </row>
    <row r="80" spans="5:5">
      <c r="E80" s="62"/>
    </row>
    <row r="81" spans="5:5">
      <c r="E81" s="62"/>
    </row>
    <row r="82" spans="5:5">
      <c r="E82" s="62"/>
    </row>
    <row r="83" spans="5:5">
      <c r="E83" s="62"/>
    </row>
    <row r="84" spans="5:5">
      <c r="E84" s="62"/>
    </row>
    <row r="85" spans="5:5">
      <c r="E85" s="62"/>
    </row>
    <row r="86" spans="5:5">
      <c r="E86" s="62"/>
    </row>
    <row r="87" spans="5:5">
      <c r="E87" s="62"/>
    </row>
    <row r="88" spans="5:5">
      <c r="E88" s="62"/>
    </row>
    <row r="89" spans="5:5">
      <c r="E89" s="84"/>
    </row>
    <row r="90" spans="5:5">
      <c r="E90" s="108"/>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6"/>
  <sheetViews>
    <sheetView topLeftCell="A25" workbookViewId="0">
      <selection activeCell="H14" sqref="H14"/>
    </sheetView>
  </sheetViews>
  <sheetFormatPr baseColWidth="10" defaultColWidth="8.42578125" defaultRowHeight="12.75"/>
  <cols>
    <col min="1" max="1" width="20.5703125" style="220" customWidth="1"/>
    <col min="2" max="4" width="11.85546875" style="204" customWidth="1"/>
    <col min="5" max="5" width="9.5703125" style="190" customWidth="1"/>
    <col min="6" max="16384" width="8.42578125" style="200"/>
  </cols>
  <sheetData>
    <row r="1" spans="1:11" s="2" customFormat="1" ht="15.75" customHeight="1">
      <c r="A1" s="373" t="s">
        <v>32</v>
      </c>
      <c r="B1" s="384"/>
      <c r="C1" s="384"/>
      <c r="D1" s="36"/>
      <c r="E1" s="381" t="s">
        <v>99</v>
      </c>
      <c r="F1" s="381"/>
      <c r="G1" s="381"/>
    </row>
    <row r="2" spans="1:11" ht="5.25" customHeight="1">
      <c r="A2" s="201"/>
      <c r="B2" s="199"/>
      <c r="C2" s="199"/>
      <c r="D2" s="199"/>
      <c r="E2" s="199"/>
    </row>
    <row r="3" spans="1:11" s="204" customFormat="1" ht="15" customHeight="1">
      <c r="A3" s="202" t="s">
        <v>91</v>
      </c>
      <c r="B3" s="202"/>
      <c r="C3" s="202"/>
      <c r="D3" s="202"/>
      <c r="E3" s="203"/>
    </row>
    <row r="4" spans="1:11" s="204" customFormat="1" ht="15" customHeight="1">
      <c r="A4" s="205" t="s">
        <v>11</v>
      </c>
      <c r="B4" s="206"/>
      <c r="C4" s="206"/>
      <c r="D4" s="206"/>
      <c r="E4" s="207"/>
      <c r="F4" s="208"/>
    </row>
    <row r="5" spans="1:11" s="212" customFormat="1" ht="6" customHeight="1">
      <c r="A5" s="209"/>
      <c r="B5" s="210"/>
      <c r="C5" s="210"/>
      <c r="D5" s="210"/>
      <c r="E5" s="211"/>
    </row>
    <row r="6" spans="1:11" s="214" customFormat="1" ht="15" customHeight="1" thickBot="1">
      <c r="A6" s="399" t="s">
        <v>1955</v>
      </c>
      <c r="B6" s="400"/>
      <c r="C6" s="213"/>
      <c r="D6" s="213"/>
    </row>
    <row r="7" spans="1:11" s="204" customFormat="1" ht="21.95" customHeight="1">
      <c r="A7" s="396"/>
      <c r="B7" s="398"/>
      <c r="C7" s="398"/>
      <c r="D7" s="398"/>
      <c r="E7" s="215"/>
    </row>
    <row r="8" spans="1:11" s="204" customFormat="1" ht="21.95" customHeight="1">
      <c r="A8" s="397"/>
      <c r="B8" s="216" t="s">
        <v>34</v>
      </c>
      <c r="C8" s="216" t="s">
        <v>35</v>
      </c>
      <c r="D8" s="216" t="s">
        <v>36</v>
      </c>
      <c r="E8" s="216" t="s">
        <v>37</v>
      </c>
    </row>
    <row r="9" spans="1:11" s="218" customFormat="1" ht="27" customHeight="1">
      <c r="A9" s="68" t="s">
        <v>37</v>
      </c>
      <c r="B9" s="109">
        <f>B21+B33</f>
        <v>174</v>
      </c>
      <c r="C9" s="109">
        <f>C21+C33</f>
        <v>3</v>
      </c>
      <c r="D9" s="109">
        <f>D21+D33</f>
        <v>0</v>
      </c>
      <c r="E9" s="109">
        <f>E21+E33</f>
        <v>177</v>
      </c>
      <c r="F9" s="126"/>
      <c r="G9" s="126"/>
      <c r="H9" s="188"/>
      <c r="I9" s="188"/>
      <c r="J9" s="188"/>
      <c r="K9" s="188"/>
    </row>
    <row r="10" spans="1:11" s="218" customFormat="1" ht="15" customHeight="1">
      <c r="A10" s="69" t="s">
        <v>1681</v>
      </c>
      <c r="B10" s="239">
        <v>1</v>
      </c>
      <c r="C10" s="239">
        <v>0</v>
      </c>
      <c r="D10" s="239">
        <v>0</v>
      </c>
      <c r="E10" s="109">
        <f t="shared" ref="E10:E17" si="0">E22+E34</f>
        <v>4</v>
      </c>
      <c r="F10" s="126"/>
      <c r="G10" s="126"/>
      <c r="H10" s="188"/>
      <c r="I10" s="188"/>
      <c r="J10" s="188"/>
      <c r="K10" s="188"/>
    </row>
    <row r="11" spans="1:11" ht="15" customHeight="1">
      <c r="A11" s="69" t="s">
        <v>1682</v>
      </c>
      <c r="B11" s="239">
        <v>7</v>
      </c>
      <c r="C11" s="239">
        <v>0</v>
      </c>
      <c r="D11" s="239">
        <v>0</v>
      </c>
      <c r="E11" s="109">
        <f t="shared" si="0"/>
        <v>18</v>
      </c>
      <c r="F11" s="217"/>
      <c r="G11" s="188"/>
      <c r="H11" s="188"/>
      <c r="I11" s="188"/>
      <c r="J11" s="188"/>
      <c r="K11" s="188"/>
    </row>
    <row r="12" spans="1:11" ht="15" customHeight="1">
      <c r="A12" s="69" t="s">
        <v>1683</v>
      </c>
      <c r="B12" s="239">
        <v>6</v>
      </c>
      <c r="C12" s="239">
        <v>0</v>
      </c>
      <c r="D12" s="239">
        <v>0</v>
      </c>
      <c r="E12" s="109">
        <f t="shared" si="0"/>
        <v>16</v>
      </c>
      <c r="F12" s="217"/>
      <c r="G12" s="188"/>
      <c r="H12" s="188"/>
      <c r="I12" s="188"/>
      <c r="J12" s="188"/>
      <c r="K12" s="188"/>
    </row>
    <row r="13" spans="1:11" ht="15" customHeight="1">
      <c r="A13" s="69" t="s">
        <v>1684</v>
      </c>
      <c r="B13" s="239">
        <v>6</v>
      </c>
      <c r="C13" s="239">
        <v>0</v>
      </c>
      <c r="D13" s="239">
        <v>0</v>
      </c>
      <c r="E13" s="109">
        <f t="shared" si="0"/>
        <v>19</v>
      </c>
      <c r="F13" s="217"/>
      <c r="G13" s="188"/>
      <c r="H13" s="188"/>
      <c r="I13" s="188"/>
      <c r="J13" s="188"/>
      <c r="K13" s="188"/>
    </row>
    <row r="14" spans="1:11" ht="15" customHeight="1">
      <c r="A14" s="69" t="s">
        <v>1685</v>
      </c>
      <c r="B14" s="239">
        <v>6</v>
      </c>
      <c r="C14" s="239">
        <v>0</v>
      </c>
      <c r="D14" s="239">
        <v>0</v>
      </c>
      <c r="E14" s="109">
        <f t="shared" si="0"/>
        <v>18</v>
      </c>
      <c r="F14" s="217"/>
      <c r="G14" s="188"/>
      <c r="H14" s="188"/>
      <c r="I14" s="188"/>
      <c r="J14" s="188"/>
      <c r="K14" s="188"/>
    </row>
    <row r="15" spans="1:11" s="218" customFormat="1" ht="15" customHeight="1">
      <c r="A15" s="69" t="s">
        <v>1686</v>
      </c>
      <c r="B15" s="239">
        <v>8</v>
      </c>
      <c r="C15" s="239">
        <v>0</v>
      </c>
      <c r="D15" s="239">
        <v>0</v>
      </c>
      <c r="E15" s="109">
        <f t="shared" si="0"/>
        <v>22</v>
      </c>
      <c r="F15" s="217"/>
      <c r="G15" s="188"/>
      <c r="H15" s="188"/>
      <c r="I15" s="188"/>
      <c r="J15" s="188"/>
      <c r="K15" s="188"/>
    </row>
    <row r="16" spans="1:11" ht="15" customHeight="1">
      <c r="A16" s="69" t="s">
        <v>1687</v>
      </c>
      <c r="B16" s="239">
        <v>14</v>
      </c>
      <c r="C16" s="239">
        <v>1</v>
      </c>
      <c r="D16" s="239">
        <v>0</v>
      </c>
      <c r="E16" s="109">
        <f t="shared" si="0"/>
        <v>30</v>
      </c>
      <c r="F16" s="217"/>
      <c r="G16" s="188"/>
      <c r="H16" s="188"/>
      <c r="I16" s="188"/>
      <c r="J16" s="188"/>
      <c r="K16" s="188"/>
    </row>
    <row r="17" spans="1:11" s="218" customFormat="1" ht="15" customHeight="1">
      <c r="A17" s="69" t="s">
        <v>1688</v>
      </c>
      <c r="B17" s="239">
        <v>5</v>
      </c>
      <c r="C17" s="239">
        <v>0</v>
      </c>
      <c r="D17" s="239">
        <v>0</v>
      </c>
      <c r="E17" s="109">
        <f t="shared" si="0"/>
        <v>11</v>
      </c>
      <c r="F17" s="217"/>
      <c r="G17" s="188"/>
      <c r="H17" s="188"/>
      <c r="I17" s="188"/>
      <c r="J17" s="188"/>
      <c r="K17" s="188"/>
    </row>
    <row r="18" spans="1:11" ht="15" customHeight="1">
      <c r="A18" s="69" t="s">
        <v>1689</v>
      </c>
      <c r="B18" s="239">
        <v>10</v>
      </c>
      <c r="C18" s="239">
        <v>0</v>
      </c>
      <c r="D18" s="239">
        <v>0</v>
      </c>
      <c r="E18" s="109">
        <f>E30+E45</f>
        <v>6</v>
      </c>
      <c r="F18" s="217"/>
      <c r="G18" s="188"/>
      <c r="H18" s="188"/>
      <c r="I18" s="188"/>
      <c r="J18" s="188"/>
      <c r="K18" s="188"/>
    </row>
    <row r="19" spans="1:11" ht="15" customHeight="1">
      <c r="A19" s="69" t="s">
        <v>1690</v>
      </c>
      <c r="B19" s="239">
        <v>11</v>
      </c>
      <c r="C19" s="239">
        <v>0</v>
      </c>
      <c r="D19" s="239">
        <v>0</v>
      </c>
      <c r="E19" s="109">
        <f>E31+E46</f>
        <v>8</v>
      </c>
      <c r="F19" s="217"/>
      <c r="G19" s="188"/>
      <c r="H19" s="188"/>
      <c r="I19" s="188"/>
      <c r="J19" s="188"/>
      <c r="K19" s="188"/>
    </row>
    <row r="20" spans="1:11" ht="15" customHeight="1">
      <c r="A20" s="70"/>
      <c r="B20" s="110"/>
      <c r="C20" s="110"/>
      <c r="D20" s="110"/>
      <c r="E20" s="101"/>
      <c r="F20" s="217"/>
      <c r="G20" s="188"/>
      <c r="H20" s="188"/>
      <c r="I20" s="188"/>
      <c r="J20" s="188"/>
      <c r="K20" s="188"/>
    </row>
    <row r="21" spans="1:11" ht="15" customHeight="1">
      <c r="A21" s="71" t="s">
        <v>50</v>
      </c>
      <c r="B21" s="109">
        <f>SUM(B22:B31)</f>
        <v>71</v>
      </c>
      <c r="C21" s="109">
        <f>SUM(C22:C31)</f>
        <v>2</v>
      </c>
      <c r="D21" s="109">
        <f>SUM(D22:D31)</f>
        <v>0</v>
      </c>
      <c r="E21" s="109">
        <f>SUM(E22:E31)</f>
        <v>73</v>
      </c>
      <c r="F21" s="217"/>
      <c r="G21" s="188"/>
      <c r="H21" s="188"/>
      <c r="I21" s="188"/>
      <c r="J21" s="188"/>
    </row>
    <row r="22" spans="1:11" s="218" customFormat="1" ht="15" customHeight="1">
      <c r="A22" s="69" t="s">
        <v>1681</v>
      </c>
      <c r="B22" s="239">
        <v>3</v>
      </c>
      <c r="C22" s="239">
        <v>0</v>
      </c>
      <c r="D22" s="239">
        <v>0</v>
      </c>
      <c r="E22" s="101">
        <f t="shared" ref="E22:E31" si="1">SUM(B22:D22)</f>
        <v>3</v>
      </c>
      <c r="F22" s="126"/>
      <c r="G22" s="126"/>
      <c r="H22" s="188"/>
      <c r="I22" s="188"/>
      <c r="J22" s="188"/>
      <c r="K22" s="188"/>
    </row>
    <row r="23" spans="1:11" s="218" customFormat="1" ht="15" customHeight="1">
      <c r="A23" s="69" t="s">
        <v>1682</v>
      </c>
      <c r="B23" s="239">
        <v>10</v>
      </c>
      <c r="C23" s="239">
        <v>0</v>
      </c>
      <c r="D23" s="239">
        <v>0</v>
      </c>
      <c r="E23" s="101">
        <f t="shared" si="1"/>
        <v>10</v>
      </c>
      <c r="F23" s="217"/>
      <c r="G23" s="188"/>
      <c r="H23" s="217"/>
      <c r="I23" s="217"/>
      <c r="J23" s="217"/>
    </row>
    <row r="24" spans="1:11" ht="15" customHeight="1">
      <c r="A24" s="69" t="s">
        <v>1683</v>
      </c>
      <c r="B24" s="239">
        <v>4</v>
      </c>
      <c r="C24" s="239">
        <v>0</v>
      </c>
      <c r="D24" s="239">
        <f t="shared" ref="D24" si="2">D38+D50</f>
        <v>0</v>
      </c>
      <c r="E24" s="109">
        <f t="shared" si="1"/>
        <v>4</v>
      </c>
      <c r="F24" s="217"/>
      <c r="G24" s="188"/>
      <c r="H24" s="188"/>
      <c r="I24" s="188"/>
      <c r="J24" s="188"/>
      <c r="K24" s="188"/>
    </row>
    <row r="25" spans="1:11" ht="15" customHeight="1">
      <c r="A25" s="69" t="s">
        <v>1684</v>
      </c>
      <c r="B25" s="239">
        <v>7</v>
      </c>
      <c r="C25" s="239">
        <v>0</v>
      </c>
      <c r="D25" s="239">
        <v>0</v>
      </c>
      <c r="E25" s="101">
        <f t="shared" si="1"/>
        <v>7</v>
      </c>
      <c r="F25" s="188"/>
      <c r="G25" s="188"/>
      <c r="H25" s="188"/>
      <c r="I25" s="217"/>
      <c r="J25" s="217"/>
    </row>
    <row r="26" spans="1:11" ht="15" customHeight="1">
      <c r="A26" s="69" t="s">
        <v>1685</v>
      </c>
      <c r="B26" s="239">
        <v>7</v>
      </c>
      <c r="C26" s="239">
        <v>0</v>
      </c>
      <c r="D26" s="239">
        <v>0</v>
      </c>
      <c r="E26" s="101">
        <f t="shared" si="1"/>
        <v>7</v>
      </c>
      <c r="F26" s="188"/>
      <c r="G26" s="188"/>
      <c r="H26" s="188"/>
      <c r="I26" s="217"/>
      <c r="J26" s="217"/>
    </row>
    <row r="27" spans="1:11" s="218" customFormat="1" ht="15" customHeight="1">
      <c r="A27" s="69" t="s">
        <v>1686</v>
      </c>
      <c r="B27" s="239">
        <v>9</v>
      </c>
      <c r="C27" s="239">
        <v>0</v>
      </c>
      <c r="D27" s="239">
        <f>D41+D53</f>
        <v>0</v>
      </c>
      <c r="E27" s="109">
        <f t="shared" si="1"/>
        <v>9</v>
      </c>
      <c r="F27" s="217"/>
      <c r="G27" s="188"/>
      <c r="H27" s="188"/>
      <c r="I27" s="188"/>
      <c r="J27" s="188"/>
      <c r="K27" s="188"/>
    </row>
    <row r="28" spans="1:11" ht="15" customHeight="1">
      <c r="A28" s="69" t="s">
        <v>1687</v>
      </c>
      <c r="B28" s="239">
        <v>13</v>
      </c>
      <c r="C28" s="239">
        <v>0</v>
      </c>
      <c r="D28" s="239">
        <v>0</v>
      </c>
      <c r="E28" s="101">
        <f t="shared" si="1"/>
        <v>13</v>
      </c>
      <c r="F28" s="188"/>
      <c r="G28" s="188"/>
      <c r="H28" s="188"/>
      <c r="I28" s="217"/>
      <c r="J28" s="217"/>
    </row>
    <row r="29" spans="1:11" ht="15" customHeight="1">
      <c r="A29" s="69" t="s">
        <v>1688</v>
      </c>
      <c r="B29" s="239">
        <v>5</v>
      </c>
      <c r="C29" s="239">
        <v>1</v>
      </c>
      <c r="D29" s="239">
        <v>0</v>
      </c>
      <c r="E29" s="101">
        <f t="shared" si="1"/>
        <v>6</v>
      </c>
      <c r="F29" s="188"/>
      <c r="G29" s="188"/>
      <c r="H29" s="188"/>
      <c r="I29" s="217"/>
      <c r="J29" s="217"/>
    </row>
    <row r="30" spans="1:11" ht="15" customHeight="1">
      <c r="A30" s="69" t="s">
        <v>1689</v>
      </c>
      <c r="B30" s="239">
        <v>6</v>
      </c>
      <c r="C30" s="239">
        <v>0</v>
      </c>
      <c r="D30" s="239">
        <v>0</v>
      </c>
      <c r="E30" s="101">
        <f t="shared" si="1"/>
        <v>6</v>
      </c>
      <c r="F30" s="188"/>
      <c r="G30" s="188"/>
      <c r="H30" s="188"/>
      <c r="I30" s="217"/>
      <c r="J30" s="217"/>
    </row>
    <row r="31" spans="1:11" ht="15" customHeight="1">
      <c r="A31" s="69" t="s">
        <v>1690</v>
      </c>
      <c r="B31" s="239">
        <v>7</v>
      </c>
      <c r="C31" s="239">
        <v>1</v>
      </c>
      <c r="D31" s="239">
        <v>0</v>
      </c>
      <c r="E31" s="101">
        <f t="shared" si="1"/>
        <v>8</v>
      </c>
      <c r="F31" s="188"/>
      <c r="G31" s="188"/>
      <c r="H31" s="188"/>
      <c r="I31" s="217"/>
      <c r="J31" s="217"/>
    </row>
    <row r="32" spans="1:11" ht="15" customHeight="1">
      <c r="A32" s="69"/>
      <c r="B32" s="239"/>
      <c r="C32" s="239"/>
      <c r="D32" s="239"/>
      <c r="E32" s="101"/>
      <c r="F32" s="188"/>
      <c r="G32" s="188"/>
      <c r="H32" s="188"/>
      <c r="I32" s="217"/>
      <c r="J32" s="217"/>
    </row>
    <row r="33" spans="1:12" ht="15" customHeight="1">
      <c r="A33" s="71" t="s">
        <v>51</v>
      </c>
      <c r="B33" s="109">
        <f>SUM(B34:B44)</f>
        <v>103</v>
      </c>
      <c r="C33" s="109">
        <f>SUM(C34:C44)</f>
        <v>1</v>
      </c>
      <c r="D33" s="109">
        <f>SUM(D34:D44)</f>
        <v>0</v>
      </c>
      <c r="E33" s="109">
        <f>SUM(E34:E44)</f>
        <v>104</v>
      </c>
      <c r="F33" s="188"/>
      <c r="G33" s="188"/>
      <c r="H33" s="188"/>
      <c r="I33" s="217"/>
      <c r="J33" s="217"/>
    </row>
    <row r="34" spans="1:12" ht="15" customHeight="1">
      <c r="A34" s="69" t="s">
        <v>1681</v>
      </c>
      <c r="B34" s="239">
        <v>1</v>
      </c>
      <c r="C34" s="239">
        <v>0</v>
      </c>
      <c r="D34" s="239">
        <v>0</v>
      </c>
      <c r="E34" s="109">
        <f t="shared" ref="E34:E44" si="3">SUM(B34:D34)</f>
        <v>1</v>
      </c>
      <c r="F34" s="188"/>
      <c r="G34" s="188"/>
      <c r="H34" s="188"/>
    </row>
    <row r="35" spans="1:12" ht="15" customHeight="1">
      <c r="A35" s="69" t="s">
        <v>1682</v>
      </c>
      <c r="B35" s="239">
        <v>8</v>
      </c>
      <c r="C35" s="239">
        <v>0</v>
      </c>
      <c r="D35" s="239">
        <v>0</v>
      </c>
      <c r="E35" s="109">
        <f t="shared" si="3"/>
        <v>8</v>
      </c>
      <c r="F35" s="188"/>
      <c r="G35" s="188"/>
      <c r="H35" s="188"/>
    </row>
    <row r="36" spans="1:12" ht="15" customHeight="1">
      <c r="A36" s="69" t="s">
        <v>1683</v>
      </c>
      <c r="B36" s="239">
        <v>12</v>
      </c>
      <c r="C36" s="239">
        <v>0</v>
      </c>
      <c r="D36" s="239">
        <v>0</v>
      </c>
      <c r="E36" s="109">
        <f t="shared" si="3"/>
        <v>12</v>
      </c>
      <c r="G36" s="188"/>
    </row>
    <row r="37" spans="1:12" ht="15" customHeight="1">
      <c r="A37" s="69" t="s">
        <v>1684</v>
      </c>
      <c r="B37" s="239">
        <v>12</v>
      </c>
      <c r="C37" s="239">
        <v>0</v>
      </c>
      <c r="D37" s="239">
        <v>0</v>
      </c>
      <c r="E37" s="109">
        <f t="shared" si="3"/>
        <v>12</v>
      </c>
      <c r="G37" s="188"/>
    </row>
    <row r="38" spans="1:12" ht="15" customHeight="1">
      <c r="A38" s="69" t="s">
        <v>1685</v>
      </c>
      <c r="B38" s="239">
        <v>11</v>
      </c>
      <c r="C38" s="239">
        <v>0</v>
      </c>
      <c r="D38" s="239">
        <v>0</v>
      </c>
      <c r="E38" s="109">
        <f t="shared" si="3"/>
        <v>11</v>
      </c>
      <c r="F38" s="217"/>
      <c r="G38" s="188"/>
      <c r="H38" s="217"/>
      <c r="I38" s="188"/>
      <c r="J38" s="188"/>
      <c r="K38" s="188"/>
      <c r="L38" s="188"/>
    </row>
    <row r="39" spans="1:12" ht="15" customHeight="1">
      <c r="A39" s="69" t="s">
        <v>1686</v>
      </c>
      <c r="B39" s="239">
        <v>13</v>
      </c>
      <c r="C39" s="239">
        <v>0</v>
      </c>
      <c r="D39" s="239">
        <v>0</v>
      </c>
      <c r="E39" s="109">
        <f t="shared" si="3"/>
        <v>13</v>
      </c>
      <c r="F39" s="217"/>
      <c r="G39" s="188"/>
      <c r="H39" s="217"/>
      <c r="I39" s="188"/>
      <c r="J39" s="188"/>
      <c r="K39" s="188"/>
      <c r="L39" s="188"/>
    </row>
    <row r="40" spans="1:12" ht="15" customHeight="1">
      <c r="A40" s="69" t="s">
        <v>1687</v>
      </c>
      <c r="B40" s="239">
        <v>16</v>
      </c>
      <c r="C40" s="239">
        <v>1</v>
      </c>
      <c r="D40" s="239">
        <v>0</v>
      </c>
      <c r="E40" s="109">
        <f t="shared" si="3"/>
        <v>17</v>
      </c>
      <c r="F40" s="217"/>
      <c r="G40" s="188"/>
      <c r="H40" s="217"/>
      <c r="I40" s="188"/>
      <c r="J40" s="188"/>
      <c r="K40" s="188"/>
      <c r="L40" s="188"/>
    </row>
    <row r="41" spans="1:12" ht="15" customHeight="1">
      <c r="A41" s="69" t="s">
        <v>1688</v>
      </c>
      <c r="B41" s="239">
        <v>5</v>
      </c>
      <c r="C41" s="239">
        <v>0</v>
      </c>
      <c r="D41" s="239">
        <v>0</v>
      </c>
      <c r="E41" s="109">
        <f t="shared" si="3"/>
        <v>5</v>
      </c>
      <c r="F41" s="217"/>
      <c r="G41" s="188"/>
      <c r="H41" s="217"/>
      <c r="I41" s="188"/>
      <c r="J41" s="188"/>
      <c r="K41" s="188"/>
      <c r="L41" s="188"/>
    </row>
    <row r="42" spans="1:12" ht="15" customHeight="1">
      <c r="A42" s="69" t="s">
        <v>1689</v>
      </c>
      <c r="B42" s="239">
        <v>10</v>
      </c>
      <c r="C42" s="239">
        <v>0</v>
      </c>
      <c r="D42" s="239">
        <v>0</v>
      </c>
      <c r="E42" s="109">
        <f t="shared" si="3"/>
        <v>10</v>
      </c>
      <c r="F42" s="217"/>
      <c r="G42" s="188"/>
      <c r="H42" s="217"/>
      <c r="I42" s="188"/>
      <c r="J42" s="188"/>
      <c r="K42" s="188"/>
      <c r="L42" s="188"/>
    </row>
    <row r="43" spans="1:12" ht="15" customHeight="1">
      <c r="A43" s="69" t="s">
        <v>1690</v>
      </c>
      <c r="B43" s="239">
        <v>14</v>
      </c>
      <c r="C43" s="239">
        <v>0</v>
      </c>
      <c r="D43" s="239">
        <v>0</v>
      </c>
      <c r="E43" s="109">
        <f t="shared" si="3"/>
        <v>14</v>
      </c>
      <c r="F43" s="217"/>
      <c r="G43" s="188"/>
      <c r="H43" s="217"/>
      <c r="I43" s="188"/>
      <c r="J43" s="188"/>
      <c r="K43" s="188"/>
      <c r="L43" s="188"/>
    </row>
    <row r="44" spans="1:12" ht="15" customHeight="1">
      <c r="A44" s="69" t="s">
        <v>1691</v>
      </c>
      <c r="B44" s="239">
        <v>1</v>
      </c>
      <c r="C44" s="239">
        <v>0</v>
      </c>
      <c r="D44" s="239">
        <v>0</v>
      </c>
      <c r="E44" s="109">
        <f t="shared" si="3"/>
        <v>1</v>
      </c>
      <c r="F44" s="217"/>
      <c r="G44" s="188"/>
      <c r="H44" s="217"/>
      <c r="I44" s="188"/>
      <c r="J44" s="188"/>
      <c r="K44" s="188"/>
      <c r="L44" s="188"/>
    </row>
    <row r="45" spans="1:12">
      <c r="I45" s="188"/>
      <c r="J45" s="188"/>
      <c r="K45" s="188"/>
      <c r="L45" s="188"/>
    </row>
    <row r="46" spans="1:12" ht="42.75" customHeight="1">
      <c r="A46" s="395" t="s">
        <v>19</v>
      </c>
      <c r="B46" s="395">
        <v>0</v>
      </c>
      <c r="C46" s="395">
        <v>0</v>
      </c>
      <c r="D46" s="395"/>
      <c r="E46" s="395"/>
      <c r="I46" s="188"/>
      <c r="J46" s="188"/>
      <c r="K46" s="188"/>
      <c r="L46" s="188"/>
    </row>
    <row r="47" spans="1:12">
      <c r="I47" s="188"/>
      <c r="J47" s="188"/>
      <c r="K47" s="188"/>
      <c r="L47" s="188"/>
    </row>
    <row r="48" spans="1:12">
      <c r="I48" s="188"/>
      <c r="J48" s="188"/>
      <c r="K48" s="188"/>
      <c r="L48" s="188"/>
    </row>
    <row r="49" spans="9:12">
      <c r="I49" s="188"/>
      <c r="J49" s="188"/>
      <c r="K49" s="188"/>
      <c r="L49" s="188"/>
    </row>
    <row r="50" spans="9:12">
      <c r="I50" s="188"/>
      <c r="J50" s="188"/>
      <c r="K50" s="188"/>
      <c r="L50" s="188"/>
    </row>
    <row r="51" spans="9:12">
      <c r="I51" s="188"/>
      <c r="J51" s="188"/>
      <c r="K51" s="188"/>
      <c r="L51" s="188"/>
    </row>
    <row r="52" spans="9:12">
      <c r="I52" s="188"/>
      <c r="J52" s="188"/>
      <c r="K52" s="188"/>
      <c r="L52" s="188"/>
    </row>
    <row r="53" spans="9:12">
      <c r="I53" s="188"/>
      <c r="J53" s="188"/>
      <c r="K53" s="188"/>
      <c r="L53" s="188"/>
    </row>
    <row r="54" spans="9:12">
      <c r="I54" s="188"/>
      <c r="J54" s="188"/>
      <c r="K54" s="188"/>
      <c r="L54" s="188"/>
    </row>
    <row r="55" spans="9:12">
      <c r="I55" s="188"/>
      <c r="J55" s="188"/>
      <c r="K55" s="188"/>
      <c r="L55" s="188"/>
    </row>
    <row r="56" spans="9:12">
      <c r="I56" s="188"/>
      <c r="J56" s="188"/>
      <c r="K56" s="188"/>
      <c r="L56" s="188"/>
    </row>
    <row r="57" spans="9:12">
      <c r="I57" s="188"/>
      <c r="J57" s="188"/>
      <c r="K57" s="188"/>
      <c r="L57" s="188"/>
    </row>
    <row r="58" spans="9:12">
      <c r="I58" s="188"/>
      <c r="J58" s="188"/>
      <c r="K58" s="188"/>
      <c r="L58" s="188"/>
    </row>
    <row r="59" spans="9:12">
      <c r="I59" s="188"/>
      <c r="J59" s="188"/>
      <c r="K59" s="188"/>
      <c r="L59" s="188"/>
    </row>
    <row r="60" spans="9:12">
      <c r="I60" s="188"/>
      <c r="J60" s="188"/>
      <c r="K60" s="188"/>
      <c r="L60" s="188"/>
    </row>
    <row r="61" spans="9:12">
      <c r="I61" s="188"/>
      <c r="J61" s="188"/>
      <c r="K61" s="188"/>
      <c r="L61" s="188"/>
    </row>
    <row r="62" spans="9:12">
      <c r="I62" s="188"/>
      <c r="J62" s="188"/>
      <c r="K62" s="188"/>
      <c r="L62" s="188"/>
    </row>
    <row r="63" spans="9:12">
      <c r="I63" s="188"/>
      <c r="J63" s="188"/>
      <c r="K63" s="188"/>
      <c r="L63" s="188"/>
    </row>
    <row r="64" spans="9:12">
      <c r="I64" s="188"/>
      <c r="J64" s="188"/>
      <c r="K64" s="188"/>
      <c r="L64" s="188"/>
    </row>
    <row r="65" spans="9:12">
      <c r="I65" s="188"/>
      <c r="J65" s="188"/>
      <c r="K65" s="188"/>
      <c r="L65" s="188"/>
    </row>
    <row r="66" spans="9:12">
      <c r="I66" s="188"/>
      <c r="J66" s="188"/>
      <c r="K66" s="188"/>
      <c r="L66" s="188"/>
    </row>
  </sheetData>
  <mergeCells count="6">
    <mergeCell ref="A46:E46"/>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A6" sqref="A6"/>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73" t="s">
        <v>32</v>
      </c>
      <c r="B1" s="384"/>
      <c r="C1" s="384"/>
      <c r="D1" s="36"/>
      <c r="E1" s="36"/>
      <c r="F1" s="306" t="s">
        <v>99</v>
      </c>
    </row>
    <row r="2" spans="1:9" s="2" customFormat="1" ht="5.25" customHeight="1">
      <c r="A2" s="3"/>
      <c r="B2" s="1"/>
      <c r="C2" s="1"/>
      <c r="D2" s="1"/>
      <c r="E2" s="1"/>
    </row>
    <row r="3" spans="1:9" s="74" customFormat="1" ht="15" customHeight="1">
      <c r="A3" s="41" t="s">
        <v>1887</v>
      </c>
      <c r="B3" s="41"/>
      <c r="C3" s="41"/>
      <c r="D3" s="41"/>
      <c r="E3" s="41"/>
    </row>
    <row r="4" spans="1:9" s="74" customFormat="1" ht="15" customHeight="1">
      <c r="A4" s="42" t="s">
        <v>12</v>
      </c>
      <c r="B4" s="64"/>
      <c r="C4" s="64"/>
      <c r="D4" s="64"/>
      <c r="E4" s="64"/>
      <c r="F4" s="75"/>
    </row>
    <row r="5" spans="1:9" s="76" customFormat="1" ht="6" customHeight="1">
      <c r="A5" s="47"/>
      <c r="B5" s="66"/>
      <c r="C5" s="66"/>
      <c r="D5" s="66"/>
      <c r="E5" s="66"/>
    </row>
    <row r="6" spans="1:9" s="8" customFormat="1" ht="15" customHeight="1" thickBot="1">
      <c r="A6" s="307" t="s">
        <v>1955</v>
      </c>
      <c r="B6" s="9"/>
      <c r="C6" s="9"/>
    </row>
    <row r="7" spans="1:9" s="74" customFormat="1" ht="21.75" customHeight="1">
      <c r="A7" s="49"/>
      <c r="B7" s="402"/>
      <c r="C7" s="402"/>
      <c r="D7" s="402"/>
      <c r="E7" s="305"/>
    </row>
    <row r="8" spans="1:9" s="74" customFormat="1" ht="21.75" customHeight="1">
      <c r="A8" s="50"/>
      <c r="B8" s="43" t="s">
        <v>34</v>
      </c>
      <c r="C8" s="43" t="s">
        <v>35</v>
      </c>
      <c r="D8" s="43" t="s">
        <v>36</v>
      </c>
      <c r="E8" s="43" t="s">
        <v>37</v>
      </c>
    </row>
    <row r="9" spans="1:9" s="8" customFormat="1" ht="26.25" customHeight="1">
      <c r="A9" s="52" t="s">
        <v>37</v>
      </c>
      <c r="B9" s="112">
        <f>SUM(B11:B26)</f>
        <v>1800</v>
      </c>
      <c r="C9" s="112">
        <f>SUM(C11:C26)</f>
        <v>12</v>
      </c>
      <c r="D9" s="112">
        <f>SUM(D11:D26)</f>
        <v>3</v>
      </c>
      <c r="E9" s="112">
        <f>SUM(B9:D9)</f>
        <v>1815</v>
      </c>
      <c r="F9" s="10"/>
    </row>
    <row r="10" spans="1:9" s="8" customFormat="1" ht="9" customHeight="1">
      <c r="A10" s="51"/>
      <c r="B10" s="112"/>
      <c r="C10" s="112"/>
      <c r="D10" s="112"/>
      <c r="E10" s="112"/>
      <c r="F10" s="10"/>
    </row>
    <row r="11" spans="1:9" s="8" customFormat="1" ht="14.45" customHeight="1">
      <c r="A11" s="168" t="s">
        <v>1692</v>
      </c>
      <c r="B11" s="219">
        <v>9</v>
      </c>
      <c r="C11" s="219">
        <v>0</v>
      </c>
      <c r="D11" s="219">
        <v>0</v>
      </c>
      <c r="E11" s="180">
        <f t="shared" ref="E11:E26" si="0">SUM(B11:D11)</f>
        <v>9</v>
      </c>
      <c r="F11" s="179"/>
      <c r="G11" s="179"/>
      <c r="H11" s="179"/>
      <c r="I11" s="179"/>
    </row>
    <row r="12" spans="1:9" s="8" customFormat="1" ht="14.45" customHeight="1">
      <c r="A12" s="168" t="s">
        <v>1693</v>
      </c>
      <c r="B12" s="219">
        <v>39</v>
      </c>
      <c r="C12" s="219">
        <v>0</v>
      </c>
      <c r="D12" s="219">
        <v>0</v>
      </c>
      <c r="E12" s="180">
        <f t="shared" si="0"/>
        <v>39</v>
      </c>
      <c r="F12" s="179"/>
      <c r="G12" s="179"/>
      <c r="H12" s="179"/>
      <c r="I12" s="179"/>
    </row>
    <row r="13" spans="1:9" s="8" customFormat="1" ht="14.45" customHeight="1">
      <c r="A13" s="168" t="s">
        <v>1694</v>
      </c>
      <c r="B13" s="219">
        <v>10</v>
      </c>
      <c r="C13" s="219">
        <v>0</v>
      </c>
      <c r="D13" s="219">
        <v>0</v>
      </c>
      <c r="E13" s="180">
        <f t="shared" si="0"/>
        <v>10</v>
      </c>
    </row>
    <row r="14" spans="1:9" s="8" customFormat="1" ht="14.45" customHeight="1">
      <c r="A14" s="168" t="s">
        <v>1695</v>
      </c>
      <c r="B14" s="219">
        <v>97</v>
      </c>
      <c r="C14" s="219">
        <v>0</v>
      </c>
      <c r="D14" s="219">
        <v>0</v>
      </c>
      <c r="E14" s="180">
        <f t="shared" si="0"/>
        <v>97</v>
      </c>
      <c r="F14" s="179"/>
      <c r="G14" s="179"/>
      <c r="H14" s="179"/>
      <c r="I14" s="179"/>
    </row>
    <row r="15" spans="1:9" s="8" customFormat="1" ht="14.45" customHeight="1">
      <c r="A15" s="168" t="s">
        <v>1696</v>
      </c>
      <c r="B15" s="219">
        <v>32</v>
      </c>
      <c r="C15" s="219">
        <v>0</v>
      </c>
      <c r="D15" s="219">
        <v>0</v>
      </c>
      <c r="E15" s="180">
        <f t="shared" si="0"/>
        <v>32</v>
      </c>
      <c r="F15" s="179"/>
      <c r="G15" s="179"/>
      <c r="H15" s="179"/>
      <c r="I15" s="179"/>
    </row>
    <row r="16" spans="1:9" s="8" customFormat="1" ht="14.45" customHeight="1">
      <c r="A16" s="168" t="s">
        <v>1697</v>
      </c>
      <c r="B16" s="219">
        <v>8</v>
      </c>
      <c r="C16" s="219">
        <v>1</v>
      </c>
      <c r="D16" s="219">
        <v>0</v>
      </c>
      <c r="E16" s="180">
        <f t="shared" si="0"/>
        <v>9</v>
      </c>
      <c r="F16" s="179"/>
      <c r="G16" s="179"/>
      <c r="H16" s="179"/>
      <c r="I16" s="179"/>
    </row>
    <row r="17" spans="1:9" s="8" customFormat="1" ht="14.45" customHeight="1">
      <c r="A17" s="168" t="s">
        <v>1698</v>
      </c>
      <c r="B17" s="219">
        <v>153</v>
      </c>
      <c r="C17" s="219">
        <v>0</v>
      </c>
      <c r="D17" s="219">
        <v>0</v>
      </c>
      <c r="E17" s="180">
        <f t="shared" si="0"/>
        <v>153</v>
      </c>
      <c r="F17" s="179"/>
      <c r="G17" s="179"/>
      <c r="H17" s="179"/>
      <c r="I17" s="179"/>
    </row>
    <row r="18" spans="1:9" s="8" customFormat="1" ht="14.45" customHeight="1">
      <c r="A18" s="168" t="s">
        <v>1699</v>
      </c>
      <c r="B18" s="219">
        <v>147</v>
      </c>
      <c r="C18" s="219">
        <v>0</v>
      </c>
      <c r="D18" s="219">
        <v>0</v>
      </c>
      <c r="E18" s="180">
        <f t="shared" si="0"/>
        <v>147</v>
      </c>
      <c r="F18" s="179"/>
      <c r="G18" s="179"/>
      <c r="H18" s="179"/>
      <c r="I18" s="179"/>
    </row>
    <row r="19" spans="1:9" s="8" customFormat="1" ht="14.45" customHeight="1">
      <c r="A19" s="168" t="s">
        <v>1700</v>
      </c>
      <c r="B19" s="219">
        <v>28</v>
      </c>
      <c r="C19" s="219">
        <v>0</v>
      </c>
      <c r="D19" s="219">
        <v>1</v>
      </c>
      <c r="E19" s="180">
        <f t="shared" si="0"/>
        <v>29</v>
      </c>
      <c r="F19" s="179"/>
      <c r="G19" s="179"/>
      <c r="H19" s="179"/>
      <c r="I19" s="179"/>
    </row>
    <row r="20" spans="1:9" s="8" customFormat="1" ht="14.45" customHeight="1">
      <c r="A20" s="168" t="s">
        <v>1701</v>
      </c>
      <c r="B20" s="219">
        <v>52</v>
      </c>
      <c r="C20" s="219">
        <v>0</v>
      </c>
      <c r="D20" s="219">
        <v>0</v>
      </c>
      <c r="E20" s="180">
        <f t="shared" si="0"/>
        <v>52</v>
      </c>
      <c r="F20" s="179"/>
      <c r="G20" s="179"/>
      <c r="H20" s="179"/>
      <c r="I20" s="179"/>
    </row>
    <row r="21" spans="1:9" s="8" customFormat="1" ht="14.45" customHeight="1">
      <c r="A21" s="168" t="s">
        <v>1702</v>
      </c>
      <c r="B21" s="219">
        <v>172</v>
      </c>
      <c r="C21" s="219">
        <v>2</v>
      </c>
      <c r="D21" s="219">
        <v>0</v>
      </c>
      <c r="E21" s="180">
        <f t="shared" si="0"/>
        <v>174</v>
      </c>
      <c r="F21" s="179"/>
      <c r="G21" s="179"/>
      <c r="H21" s="179"/>
      <c r="I21" s="179"/>
    </row>
    <row r="22" spans="1:9" s="8" customFormat="1" ht="14.45" customHeight="1">
      <c r="A22" s="168" t="s">
        <v>1703</v>
      </c>
      <c r="B22" s="219">
        <v>340</v>
      </c>
      <c r="C22" s="219">
        <v>2</v>
      </c>
      <c r="D22" s="219">
        <v>1</v>
      </c>
      <c r="E22" s="180">
        <f t="shared" si="0"/>
        <v>343</v>
      </c>
      <c r="F22" s="179"/>
      <c r="G22" s="179"/>
      <c r="H22" s="179"/>
      <c r="I22" s="179"/>
    </row>
    <row r="23" spans="1:9" s="8" customFormat="1" ht="14.45" customHeight="1">
      <c r="A23" s="168" t="s">
        <v>1704</v>
      </c>
      <c r="B23" s="219">
        <v>162</v>
      </c>
      <c r="C23" s="219">
        <v>1</v>
      </c>
      <c r="D23" s="219">
        <v>0</v>
      </c>
      <c r="E23" s="180">
        <f t="shared" si="0"/>
        <v>163</v>
      </c>
      <c r="F23" s="179"/>
      <c r="G23" s="179"/>
      <c r="H23" s="179"/>
      <c r="I23" s="179"/>
    </row>
    <row r="24" spans="1:9" s="8" customFormat="1" ht="14.45" customHeight="1">
      <c r="A24" s="168" t="s">
        <v>1705</v>
      </c>
      <c r="B24" s="219">
        <v>115</v>
      </c>
      <c r="C24" s="219">
        <v>1</v>
      </c>
      <c r="D24" s="219">
        <v>0</v>
      </c>
      <c r="E24" s="180">
        <f t="shared" si="0"/>
        <v>116</v>
      </c>
      <c r="F24" s="179"/>
      <c r="G24" s="179"/>
      <c r="H24" s="179"/>
      <c r="I24" s="179"/>
    </row>
    <row r="25" spans="1:9" s="8" customFormat="1" ht="14.45" customHeight="1">
      <c r="A25" s="168" t="s">
        <v>1706</v>
      </c>
      <c r="B25" s="219">
        <v>156</v>
      </c>
      <c r="C25" s="219">
        <v>0</v>
      </c>
      <c r="D25" s="219">
        <v>0</v>
      </c>
      <c r="E25" s="180">
        <f t="shared" si="0"/>
        <v>156</v>
      </c>
      <c r="F25" s="179"/>
      <c r="G25" s="179"/>
      <c r="H25" s="179"/>
      <c r="I25" s="179"/>
    </row>
    <row r="26" spans="1:9" s="8" customFormat="1" ht="14.45" customHeight="1">
      <c r="A26" s="168" t="s">
        <v>1707</v>
      </c>
      <c r="B26" s="219">
        <v>280</v>
      </c>
      <c r="C26" s="219">
        <v>5</v>
      </c>
      <c r="D26" s="219">
        <v>1</v>
      </c>
      <c r="E26" s="180">
        <f t="shared" si="0"/>
        <v>286</v>
      </c>
      <c r="F26" s="179"/>
      <c r="G26" s="179"/>
      <c r="H26" s="179"/>
      <c r="I26" s="179"/>
    </row>
    <row r="27" spans="1:9" ht="16.5" customHeight="1">
      <c r="A27" s="60"/>
      <c r="E27" s="180"/>
    </row>
    <row r="28" spans="1:9" ht="12.75" customHeight="1">
      <c r="A28" s="401" t="s">
        <v>19</v>
      </c>
      <c r="B28" s="401">
        <v>0</v>
      </c>
      <c r="C28" s="401">
        <v>0</v>
      </c>
      <c r="D28" s="401"/>
      <c r="E28" s="401"/>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2" activePane="bottomLeft" state="frozen"/>
      <selection activeCell="L26" sqref="L26"/>
      <selection pane="bottomLeft" activeCell="D17" sqref="D17"/>
    </sheetView>
  </sheetViews>
  <sheetFormatPr baseColWidth="10" defaultColWidth="11.42578125" defaultRowHeight="24.75" customHeight="1"/>
  <cols>
    <col min="1" max="1" width="94.85546875" style="190" bestFit="1" customWidth="1"/>
    <col min="2" max="2" width="10.5703125" style="190" customWidth="1"/>
    <col min="3" max="5" width="9.7109375" style="190" customWidth="1"/>
    <col min="6" max="6" width="15.140625" style="190" customWidth="1"/>
    <col min="7" max="9" width="11.42578125" style="190"/>
    <col min="10" max="10" width="2.140625" style="190" customWidth="1"/>
    <col min="11" max="16384" width="11.42578125" style="190"/>
  </cols>
  <sheetData>
    <row r="1" spans="1:10" s="2" customFormat="1" ht="15.75" customHeight="1">
      <c r="A1" s="373" t="s">
        <v>32</v>
      </c>
      <c r="B1" s="384"/>
      <c r="C1" s="384"/>
      <c r="D1" s="36"/>
      <c r="E1" s="36"/>
      <c r="F1" s="306" t="s">
        <v>99</v>
      </c>
    </row>
    <row r="2" spans="1:10" s="200" customFormat="1" ht="5.25" customHeight="1">
      <c r="A2" s="201"/>
      <c r="B2" s="199"/>
      <c r="C2" s="199"/>
      <c r="D2" s="199"/>
      <c r="E2" s="199"/>
    </row>
    <row r="3" spans="1:10" s="222" customFormat="1" ht="15" customHeight="1">
      <c r="A3" s="202" t="s">
        <v>92</v>
      </c>
      <c r="B3" s="202"/>
      <c r="C3" s="202"/>
      <c r="D3" s="202"/>
      <c r="E3" s="202"/>
    </row>
    <row r="4" spans="1:10" s="222" customFormat="1" ht="15" customHeight="1">
      <c r="A4" s="205" t="s">
        <v>12</v>
      </c>
      <c r="B4" s="206"/>
      <c r="C4" s="206"/>
      <c r="D4" s="206"/>
      <c r="E4" s="206"/>
      <c r="F4" s="223"/>
    </row>
    <row r="5" spans="1:10" s="224" customFormat="1" ht="6" customHeight="1">
      <c r="A5" s="209"/>
      <c r="B5" s="210"/>
      <c r="C5" s="210"/>
      <c r="D5" s="210"/>
      <c r="E5" s="210"/>
    </row>
    <row r="6" spans="1:10" s="214" customFormat="1" ht="15" customHeight="1" thickBot="1">
      <c r="A6" s="308" t="s">
        <v>1955</v>
      </c>
      <c r="B6" s="213"/>
      <c r="C6" s="213"/>
    </row>
    <row r="7" spans="1:10" s="222" customFormat="1" ht="21.75" customHeight="1">
      <c r="A7" s="225"/>
      <c r="B7" s="398"/>
      <c r="C7" s="398"/>
      <c r="D7" s="398"/>
      <c r="E7" s="215"/>
    </row>
    <row r="8" spans="1:10" s="222" customFormat="1" ht="21.75" customHeight="1">
      <c r="A8" s="226"/>
      <c r="B8" s="216" t="s">
        <v>34</v>
      </c>
      <c r="C8" s="216" t="s">
        <v>35</v>
      </c>
      <c r="D8" s="216" t="s">
        <v>36</v>
      </c>
      <c r="E8" s="216" t="s">
        <v>37</v>
      </c>
    </row>
    <row r="9" spans="1:10" s="214" customFormat="1" ht="26.25" customHeight="1">
      <c r="A9" s="227" t="s">
        <v>37</v>
      </c>
      <c r="B9" s="228">
        <f>SUM(B10:B25)</f>
        <v>174</v>
      </c>
      <c r="C9" s="228">
        <f>SUM(C10:C25)</f>
        <v>3</v>
      </c>
      <c r="D9" s="228">
        <f>SUM(D10:D25)</f>
        <v>0</v>
      </c>
      <c r="E9" s="228">
        <f>SUM(B9:D9)</f>
        <v>177</v>
      </c>
      <c r="F9" s="229"/>
    </row>
    <row r="10" spans="1:10" s="214" customFormat="1" ht="12">
      <c r="A10" s="230" t="s">
        <v>1692</v>
      </c>
      <c r="B10" s="231">
        <v>2</v>
      </c>
      <c r="C10" s="231">
        <v>0</v>
      </c>
      <c r="D10" s="231">
        <v>0</v>
      </c>
      <c r="E10" s="232">
        <f t="shared" ref="E10:E25" si="0">SUM(B10:D10)</f>
        <v>2</v>
      </c>
      <c r="F10" s="229"/>
    </row>
    <row r="11" spans="1:10" s="214" customFormat="1" ht="15.6" customHeight="1">
      <c r="A11" s="230" t="s">
        <v>1693</v>
      </c>
      <c r="B11" s="231">
        <v>17</v>
      </c>
      <c r="C11" s="231">
        <v>0</v>
      </c>
      <c r="D11" s="231">
        <v>0</v>
      </c>
      <c r="E11" s="232">
        <f t="shared" si="0"/>
        <v>17</v>
      </c>
      <c r="F11" s="188"/>
      <c r="G11" s="188"/>
      <c r="H11" s="188"/>
      <c r="I11" s="188"/>
    </row>
    <row r="12" spans="1:10" s="214" customFormat="1" ht="15.6" customHeight="1">
      <c r="A12" s="230" t="s">
        <v>1694</v>
      </c>
      <c r="B12" s="231">
        <v>5</v>
      </c>
      <c r="C12" s="231">
        <v>0</v>
      </c>
      <c r="D12" s="231">
        <v>0</v>
      </c>
      <c r="E12" s="232">
        <f t="shared" si="0"/>
        <v>5</v>
      </c>
      <c r="F12" s="188"/>
      <c r="G12" s="188"/>
      <c r="H12" s="188"/>
      <c r="I12" s="188"/>
      <c r="J12" s="188"/>
    </row>
    <row r="13" spans="1:10" s="214" customFormat="1" ht="15.6" customHeight="1">
      <c r="A13" s="230" t="s">
        <v>1695</v>
      </c>
      <c r="B13" s="231">
        <v>7</v>
      </c>
      <c r="C13" s="231">
        <v>0</v>
      </c>
      <c r="D13" s="231">
        <v>0</v>
      </c>
      <c r="E13" s="232">
        <f t="shared" si="0"/>
        <v>7</v>
      </c>
      <c r="F13" s="188"/>
      <c r="G13" s="188"/>
      <c r="H13" s="188"/>
      <c r="I13" s="188"/>
      <c r="J13" s="188"/>
    </row>
    <row r="14" spans="1:10" s="214" customFormat="1" ht="15.6" customHeight="1">
      <c r="A14" s="230" t="s">
        <v>1696</v>
      </c>
      <c r="B14" s="231">
        <v>13</v>
      </c>
      <c r="C14" s="231">
        <v>1</v>
      </c>
      <c r="D14" s="231">
        <v>0</v>
      </c>
      <c r="E14" s="232">
        <f t="shared" si="0"/>
        <v>14</v>
      </c>
      <c r="F14" s="188"/>
      <c r="G14" s="188"/>
      <c r="H14" s="188"/>
      <c r="I14" s="188"/>
      <c r="J14" s="188"/>
    </row>
    <row r="15" spans="1:10" s="214" customFormat="1" ht="15.6" customHeight="1">
      <c r="A15" s="230" t="s">
        <v>1697</v>
      </c>
      <c r="B15" s="231">
        <v>8</v>
      </c>
      <c r="C15" s="231">
        <v>0</v>
      </c>
      <c r="D15" s="231">
        <v>0</v>
      </c>
      <c r="E15" s="232">
        <f t="shared" si="0"/>
        <v>8</v>
      </c>
      <c r="F15" s="188"/>
      <c r="G15" s="188"/>
      <c r="H15" s="188"/>
      <c r="I15" s="188"/>
      <c r="J15" s="188"/>
    </row>
    <row r="16" spans="1:10" s="214" customFormat="1" ht="15.6" customHeight="1">
      <c r="A16" s="230" t="s">
        <v>1698</v>
      </c>
      <c r="B16" s="231">
        <v>28</v>
      </c>
      <c r="C16" s="231">
        <v>1</v>
      </c>
      <c r="D16" s="231">
        <v>0</v>
      </c>
      <c r="E16" s="232">
        <f t="shared" si="0"/>
        <v>29</v>
      </c>
      <c r="F16" s="188"/>
      <c r="G16" s="188"/>
      <c r="H16" s="188"/>
      <c r="I16" s="188"/>
      <c r="J16" s="188"/>
    </row>
    <row r="17" spans="1:10" s="214" customFormat="1" ht="15.6" customHeight="1">
      <c r="A17" s="230" t="s">
        <v>1699</v>
      </c>
      <c r="B17" s="231">
        <v>18</v>
      </c>
      <c r="C17" s="231">
        <v>0</v>
      </c>
      <c r="D17" s="231">
        <v>0</v>
      </c>
      <c r="E17" s="232">
        <f t="shared" si="0"/>
        <v>18</v>
      </c>
      <c r="F17" s="188"/>
      <c r="G17" s="188"/>
      <c r="H17" s="188"/>
      <c r="I17" s="188"/>
      <c r="J17" s="188"/>
    </row>
    <row r="18" spans="1:10" s="214" customFormat="1" ht="15.6" customHeight="1">
      <c r="A18" s="230" t="s">
        <v>1700</v>
      </c>
      <c r="B18" s="231">
        <v>4</v>
      </c>
      <c r="C18" s="231">
        <v>0</v>
      </c>
      <c r="D18" s="231">
        <v>0</v>
      </c>
      <c r="E18" s="232">
        <f t="shared" si="0"/>
        <v>4</v>
      </c>
      <c r="F18" s="188"/>
      <c r="G18" s="188"/>
      <c r="H18" s="188"/>
      <c r="I18" s="188"/>
      <c r="J18" s="188"/>
    </row>
    <row r="19" spans="1:10" s="214" customFormat="1" ht="15.6" customHeight="1">
      <c r="A19" s="230" t="s">
        <v>1701</v>
      </c>
      <c r="B19" s="231">
        <v>3</v>
      </c>
      <c r="C19" s="231">
        <v>0</v>
      </c>
      <c r="D19" s="231">
        <v>0</v>
      </c>
      <c r="E19" s="232">
        <f t="shared" si="0"/>
        <v>3</v>
      </c>
      <c r="F19" s="188"/>
      <c r="G19" s="188"/>
      <c r="H19" s="188"/>
      <c r="I19" s="188"/>
      <c r="J19" s="188"/>
    </row>
    <row r="20" spans="1:10" s="214" customFormat="1" ht="15.6" customHeight="1">
      <c r="A20" s="230" t="s">
        <v>1702</v>
      </c>
      <c r="B20" s="231">
        <v>4</v>
      </c>
      <c r="C20" s="231">
        <v>0</v>
      </c>
      <c r="D20" s="231">
        <v>0</v>
      </c>
      <c r="E20" s="232">
        <f t="shared" si="0"/>
        <v>4</v>
      </c>
      <c r="F20" s="188"/>
      <c r="G20" s="188"/>
      <c r="H20" s="188"/>
      <c r="I20" s="188"/>
      <c r="J20" s="188"/>
    </row>
    <row r="21" spans="1:10" s="214" customFormat="1" ht="15.6" customHeight="1">
      <c r="A21" s="230" t="s">
        <v>1703</v>
      </c>
      <c r="B21" s="231">
        <v>14</v>
      </c>
      <c r="C21" s="231">
        <v>0</v>
      </c>
      <c r="D21" s="231">
        <v>0</v>
      </c>
      <c r="E21" s="232">
        <f t="shared" si="0"/>
        <v>14</v>
      </c>
      <c r="F21" s="188"/>
      <c r="G21" s="188"/>
      <c r="H21" s="188"/>
      <c r="I21" s="188"/>
      <c r="J21" s="188"/>
    </row>
    <row r="22" spans="1:10" s="214" customFormat="1" ht="15.6" customHeight="1">
      <c r="A22" s="230" t="s">
        <v>1704</v>
      </c>
      <c r="B22" s="231">
        <v>15</v>
      </c>
      <c r="C22" s="231">
        <v>0</v>
      </c>
      <c r="D22" s="231">
        <v>0</v>
      </c>
      <c r="E22" s="232">
        <f t="shared" si="0"/>
        <v>15</v>
      </c>
      <c r="F22" s="188"/>
      <c r="G22" s="188"/>
      <c r="H22" s="188"/>
      <c r="I22" s="188"/>
      <c r="J22" s="188"/>
    </row>
    <row r="23" spans="1:10" s="214" customFormat="1" ht="15.6" customHeight="1">
      <c r="A23" s="230" t="s">
        <v>1705</v>
      </c>
      <c r="B23" s="231">
        <v>6</v>
      </c>
      <c r="C23" s="231">
        <v>0</v>
      </c>
      <c r="D23" s="231">
        <v>0</v>
      </c>
      <c r="E23" s="232">
        <f t="shared" si="0"/>
        <v>6</v>
      </c>
      <c r="F23" s="188"/>
      <c r="G23" s="188"/>
      <c r="H23" s="188"/>
      <c r="I23" s="188"/>
      <c r="J23" s="188"/>
    </row>
    <row r="24" spans="1:10" s="214" customFormat="1" ht="15.6" customHeight="1">
      <c r="A24" s="230" t="s">
        <v>1706</v>
      </c>
      <c r="B24" s="231">
        <v>14</v>
      </c>
      <c r="C24" s="231">
        <v>1</v>
      </c>
      <c r="D24" s="231">
        <v>0</v>
      </c>
      <c r="E24" s="232">
        <f t="shared" si="0"/>
        <v>15</v>
      </c>
      <c r="F24" s="188"/>
      <c r="G24" s="188"/>
      <c r="H24" s="188"/>
      <c r="I24" s="188"/>
      <c r="J24" s="188"/>
    </row>
    <row r="25" spans="1:10" s="214" customFormat="1" ht="15.75" customHeight="1">
      <c r="A25" s="230" t="s">
        <v>1707</v>
      </c>
      <c r="B25" s="231">
        <v>16</v>
      </c>
      <c r="C25" s="231">
        <v>0</v>
      </c>
      <c r="D25" s="231">
        <v>0</v>
      </c>
      <c r="E25" s="232">
        <f t="shared" si="0"/>
        <v>16</v>
      </c>
      <c r="F25" s="188"/>
      <c r="G25" s="188"/>
      <c r="H25" s="188"/>
      <c r="I25" s="188"/>
      <c r="J25" s="188"/>
    </row>
    <row r="26" spans="1:10" s="214" customFormat="1" ht="15.75" customHeight="1">
      <c r="A26" s="230"/>
      <c r="B26" s="231"/>
      <c r="C26" s="231"/>
      <c r="D26" s="231"/>
      <c r="E26" s="232"/>
      <c r="F26" s="188"/>
      <c r="G26" s="188"/>
      <c r="H26" s="188"/>
      <c r="I26" s="188"/>
      <c r="J26" s="188"/>
    </row>
    <row r="27" spans="1:10" ht="30" customHeight="1">
      <c r="A27" s="395" t="s">
        <v>19</v>
      </c>
      <c r="B27" s="395">
        <v>0</v>
      </c>
      <c r="C27" s="395">
        <v>0</v>
      </c>
      <c r="D27" s="395"/>
      <c r="E27" s="395"/>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5"/>
  <sheetViews>
    <sheetView tabSelected="1" zoomScaleNormal="100" workbookViewId="0">
      <pane ySplit="8" topLeftCell="A9" activePane="bottomLeft" state="frozen"/>
      <selection activeCell="L26" sqref="L26"/>
      <selection pane="bottomLeft" activeCell="C20" sqref="C20"/>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88" customWidth="1"/>
    <col min="7" max="10" width="11.42578125" style="188"/>
    <col min="11" max="16384" width="11.42578125" style="11"/>
  </cols>
  <sheetData>
    <row r="1" spans="1:10" s="2" customFormat="1" ht="15.75" customHeight="1">
      <c r="A1" s="373" t="s">
        <v>32</v>
      </c>
      <c r="B1" s="384"/>
      <c r="C1" s="384"/>
      <c r="D1" s="37"/>
      <c r="E1" s="37"/>
      <c r="F1" s="306" t="s">
        <v>99</v>
      </c>
    </row>
    <row r="2" spans="1:10" s="2" customFormat="1" ht="5.25" customHeight="1">
      <c r="A2" s="1"/>
      <c r="B2" s="1"/>
      <c r="C2" s="1"/>
      <c r="D2" s="1"/>
      <c r="E2" s="1"/>
    </row>
    <row r="3" spans="1:10" s="63" customFormat="1" ht="15" customHeight="1">
      <c r="A3" s="41" t="s">
        <v>84</v>
      </c>
      <c r="B3" s="41"/>
      <c r="C3" s="41"/>
      <c r="D3" s="41"/>
      <c r="E3" s="41"/>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90" t="s">
        <v>1955</v>
      </c>
      <c r="B6" s="391"/>
      <c r="C6" s="9"/>
      <c r="D6" s="9"/>
      <c r="E6" s="9"/>
    </row>
    <row r="7" spans="1:10" s="63" customFormat="1" ht="21.75" customHeight="1">
      <c r="A7" s="378"/>
      <c r="B7" s="380"/>
      <c r="C7" s="380"/>
      <c r="D7" s="380"/>
      <c r="E7" s="305"/>
    </row>
    <row r="8" spans="1:10" s="63" customFormat="1" ht="21.75" customHeight="1">
      <c r="A8" s="379"/>
      <c r="B8" s="43" t="s">
        <v>34</v>
      </c>
      <c r="C8" s="43" t="s">
        <v>35</v>
      </c>
      <c r="D8" s="43" t="s">
        <v>36</v>
      </c>
      <c r="E8" s="43" t="s">
        <v>37</v>
      </c>
    </row>
    <row r="9" spans="1:10" s="8" customFormat="1" ht="21" customHeight="1">
      <c r="A9" s="52" t="s">
        <v>37</v>
      </c>
      <c r="B9" s="221">
        <f>SUM(B12:B14)</f>
        <v>1800</v>
      </c>
      <c r="C9" s="221">
        <f>SUM(C12:C14)</f>
        <v>12</v>
      </c>
      <c r="D9" s="221">
        <f>SUM(D12:D14)</f>
        <v>3</v>
      </c>
      <c r="E9" s="221">
        <f>SUM(B9:D9)</f>
        <v>1815</v>
      </c>
      <c r="F9" s="10"/>
    </row>
    <row r="10" spans="1:10" s="8" customFormat="1" ht="9" customHeight="1">
      <c r="A10" s="52"/>
      <c r="B10" s="221"/>
      <c r="C10" s="221"/>
      <c r="D10" s="221"/>
      <c r="E10" s="221"/>
      <c r="F10" s="10"/>
    </row>
    <row r="11" spans="1:10" s="8" customFormat="1" ht="12" customHeight="1">
      <c r="A11" s="52" t="s">
        <v>0</v>
      </c>
      <c r="B11" s="240"/>
      <c r="C11" s="240"/>
      <c r="D11" s="240"/>
      <c r="E11" s="240"/>
    </row>
    <row r="12" spans="1:10" s="8" customFormat="1" ht="12" customHeight="1">
      <c r="A12" s="58" t="s">
        <v>1459</v>
      </c>
      <c r="B12" s="240">
        <v>1610</v>
      </c>
      <c r="C12" s="240">
        <v>11</v>
      </c>
      <c r="D12" s="240">
        <v>2</v>
      </c>
      <c r="E12" s="221">
        <f>SUM(B12:D12)</f>
        <v>1623</v>
      </c>
      <c r="F12" s="188"/>
      <c r="G12" s="188"/>
      <c r="H12" s="188"/>
      <c r="I12" s="188"/>
      <c r="J12" s="188"/>
    </row>
    <row r="13" spans="1:10" s="8" customFormat="1" ht="12" customHeight="1">
      <c r="A13" s="58" t="s">
        <v>1460</v>
      </c>
      <c r="B13" s="240">
        <v>98</v>
      </c>
      <c r="C13" s="240">
        <v>0</v>
      </c>
      <c r="D13" s="240">
        <v>0</v>
      </c>
      <c r="E13" s="221">
        <f>SUM(B13:D13)</f>
        <v>98</v>
      </c>
      <c r="F13" s="188"/>
      <c r="G13" s="188"/>
      <c r="H13" s="188"/>
      <c r="I13" s="188"/>
      <c r="J13" s="188"/>
    </row>
    <row r="14" spans="1:10" s="8" customFormat="1" ht="12" customHeight="1">
      <c r="A14" s="58" t="s">
        <v>1461</v>
      </c>
      <c r="B14" s="240">
        <v>92</v>
      </c>
      <c r="C14" s="240">
        <v>1</v>
      </c>
      <c r="D14" s="240">
        <v>1</v>
      </c>
      <c r="E14" s="221">
        <f>SUM(B14:D14)</f>
        <v>94</v>
      </c>
      <c r="F14" s="188"/>
      <c r="G14" s="188"/>
      <c r="H14" s="188"/>
      <c r="I14" s="188"/>
      <c r="J14" s="188"/>
    </row>
    <row r="15" spans="1:10" s="8" customFormat="1" ht="9" customHeight="1">
      <c r="A15" s="58"/>
      <c r="B15" s="240"/>
      <c r="C15" s="240"/>
      <c r="D15" s="240"/>
      <c r="E15" s="221"/>
      <c r="F15" s="188"/>
      <c r="G15" s="188"/>
      <c r="H15" s="188"/>
      <c r="I15" s="188"/>
      <c r="J15" s="188"/>
    </row>
    <row r="16" spans="1:10" s="8" customFormat="1" ht="12" customHeight="1">
      <c r="A16" s="52" t="s">
        <v>1</v>
      </c>
      <c r="B16" s="240"/>
      <c r="C16" s="240"/>
      <c r="D16" s="240"/>
      <c r="E16" s="221"/>
      <c r="F16" s="188"/>
      <c r="G16" s="188"/>
      <c r="H16" s="188"/>
      <c r="I16" s="188"/>
      <c r="J16" s="188"/>
    </row>
    <row r="17" spans="1:10" s="83" customFormat="1" ht="12" customHeight="1">
      <c r="A17" s="77" t="s">
        <v>1708</v>
      </c>
      <c r="B17" s="240">
        <v>3</v>
      </c>
      <c r="C17" s="240">
        <v>0</v>
      </c>
      <c r="D17" s="240">
        <v>0</v>
      </c>
      <c r="E17" s="221">
        <f t="shared" ref="E17:E49" si="0">SUM(B17:D17)</f>
        <v>3</v>
      </c>
      <c r="F17" s="188"/>
      <c r="G17" s="285"/>
      <c r="H17" s="188"/>
      <c r="I17" s="188"/>
      <c r="J17" s="188"/>
    </row>
    <row r="18" spans="1:10" s="83" customFormat="1" ht="12" customHeight="1">
      <c r="A18" s="77" t="s">
        <v>1709</v>
      </c>
      <c r="B18" s="240">
        <v>638</v>
      </c>
      <c r="C18" s="240">
        <v>3</v>
      </c>
      <c r="D18" s="240">
        <v>1</v>
      </c>
      <c r="E18" s="221">
        <f t="shared" si="0"/>
        <v>642</v>
      </c>
      <c r="F18" s="188"/>
      <c r="G18" s="285"/>
      <c r="H18" s="188"/>
      <c r="I18" s="188"/>
      <c r="J18" s="188"/>
    </row>
    <row r="19" spans="1:10" s="83" customFormat="1" ht="12" customHeight="1">
      <c r="A19" s="77" t="s">
        <v>1710</v>
      </c>
      <c r="B19" s="240">
        <v>53</v>
      </c>
      <c r="C19" s="240">
        <v>0</v>
      </c>
      <c r="D19" s="240">
        <v>0</v>
      </c>
      <c r="E19" s="221">
        <f t="shared" si="0"/>
        <v>53</v>
      </c>
      <c r="F19" s="188"/>
      <c r="G19" s="285"/>
      <c r="H19" s="188"/>
      <c r="I19" s="188"/>
      <c r="J19" s="188"/>
    </row>
    <row r="20" spans="1:10" s="83" customFormat="1" ht="12" customHeight="1">
      <c r="A20" s="77" t="s">
        <v>1711</v>
      </c>
      <c r="B20" s="241">
        <v>143</v>
      </c>
      <c r="C20" s="240">
        <v>1</v>
      </c>
      <c r="D20" s="240">
        <v>0</v>
      </c>
      <c r="E20" s="221">
        <f t="shared" si="0"/>
        <v>144</v>
      </c>
      <c r="F20" s="188"/>
      <c r="G20" s="285"/>
      <c r="H20" s="188"/>
      <c r="I20" s="188"/>
      <c r="J20" s="188"/>
    </row>
    <row r="21" spans="1:10" s="83" customFormat="1" ht="12" customHeight="1">
      <c r="A21" s="77" t="s">
        <v>1712</v>
      </c>
      <c r="B21" s="240">
        <v>27</v>
      </c>
      <c r="C21" s="240">
        <v>2</v>
      </c>
      <c r="D21" s="240">
        <v>0</v>
      </c>
      <c r="E21" s="221">
        <f t="shared" si="0"/>
        <v>29</v>
      </c>
      <c r="F21" s="188"/>
      <c r="G21" s="285"/>
      <c r="H21" s="188"/>
      <c r="I21" s="188"/>
      <c r="J21" s="188"/>
    </row>
    <row r="22" spans="1:10" s="83" customFormat="1" ht="12" customHeight="1">
      <c r="A22" s="77" t="s">
        <v>1721</v>
      </c>
      <c r="B22" s="240">
        <v>96</v>
      </c>
      <c r="C22" s="240">
        <v>1</v>
      </c>
      <c r="D22" s="240">
        <v>0</v>
      </c>
      <c r="E22" s="221">
        <f t="shared" si="0"/>
        <v>97</v>
      </c>
      <c r="F22" s="188"/>
      <c r="G22" s="285"/>
      <c r="H22" s="188"/>
      <c r="I22" s="188"/>
      <c r="J22" s="188"/>
    </row>
    <row r="23" spans="1:10" s="83" customFormat="1" ht="12" customHeight="1">
      <c r="A23" s="77" t="s">
        <v>1722</v>
      </c>
      <c r="B23" s="240">
        <v>35</v>
      </c>
      <c r="C23" s="240">
        <v>1</v>
      </c>
      <c r="D23" s="240">
        <v>1</v>
      </c>
      <c r="E23" s="221">
        <f>SUM(B23:D23)</f>
        <v>37</v>
      </c>
      <c r="F23" s="188"/>
      <c r="G23" s="285"/>
      <c r="H23" s="188"/>
      <c r="I23" s="188"/>
      <c r="J23" s="188"/>
    </row>
    <row r="24" spans="1:10" s="83" customFormat="1" ht="12.75">
      <c r="A24" s="77" t="s">
        <v>1723</v>
      </c>
      <c r="B24" s="240">
        <v>8</v>
      </c>
      <c r="C24" s="240">
        <v>0</v>
      </c>
      <c r="D24" s="240">
        <v>0</v>
      </c>
      <c r="E24" s="221">
        <f t="shared" si="0"/>
        <v>8</v>
      </c>
      <c r="F24" s="188"/>
      <c r="G24" s="285"/>
      <c r="H24" s="188"/>
      <c r="I24" s="188"/>
      <c r="J24" s="188"/>
    </row>
    <row r="25" spans="1:10" s="83" customFormat="1" ht="12" customHeight="1">
      <c r="A25" s="77" t="s">
        <v>1724</v>
      </c>
      <c r="B25" s="240">
        <v>9</v>
      </c>
      <c r="C25" s="240">
        <v>0</v>
      </c>
      <c r="D25" s="240">
        <v>0</v>
      </c>
      <c r="E25" s="221">
        <f t="shared" si="0"/>
        <v>9</v>
      </c>
      <c r="F25" s="188"/>
      <c r="G25" s="285"/>
      <c r="H25" s="188"/>
      <c r="I25" s="188"/>
      <c r="J25" s="188"/>
    </row>
    <row r="26" spans="1:10" s="83" customFormat="1" ht="12" customHeight="1">
      <c r="A26" s="77" t="s">
        <v>1725</v>
      </c>
      <c r="B26" s="240">
        <v>12</v>
      </c>
      <c r="C26" s="240">
        <v>1</v>
      </c>
      <c r="D26" s="240">
        <v>0</v>
      </c>
      <c r="E26" s="221">
        <f t="shared" si="0"/>
        <v>13</v>
      </c>
      <c r="F26" s="188"/>
      <c r="G26" s="285"/>
      <c r="H26" s="188"/>
      <c r="I26" s="188"/>
      <c r="J26" s="188"/>
    </row>
    <row r="27" spans="1:10" s="83" customFormat="1" ht="12" customHeight="1">
      <c r="A27" s="77" t="s">
        <v>1726</v>
      </c>
      <c r="B27" s="240">
        <v>32</v>
      </c>
      <c r="C27" s="240">
        <v>1</v>
      </c>
      <c r="D27" s="240">
        <v>0</v>
      </c>
      <c r="E27" s="221">
        <f t="shared" si="0"/>
        <v>33</v>
      </c>
      <c r="F27" s="188"/>
      <c r="G27" s="285"/>
      <c r="H27" s="188"/>
      <c r="I27" s="188"/>
      <c r="J27" s="188"/>
    </row>
    <row r="28" spans="1:10" s="83" customFormat="1" ht="12" customHeight="1">
      <c r="A28" s="77" t="s">
        <v>1727</v>
      </c>
      <c r="B28" s="240">
        <v>20</v>
      </c>
      <c r="C28" s="240">
        <v>0</v>
      </c>
      <c r="D28" s="240">
        <v>0</v>
      </c>
      <c r="E28" s="221">
        <f t="shared" si="0"/>
        <v>20</v>
      </c>
      <c r="F28" s="188"/>
      <c r="G28" s="285"/>
      <c r="H28" s="188"/>
      <c r="I28" s="188"/>
      <c r="J28" s="188"/>
    </row>
    <row r="29" spans="1:10" s="83" customFormat="1" ht="12" customHeight="1">
      <c r="A29" s="77" t="s">
        <v>1728</v>
      </c>
      <c r="B29" s="241">
        <v>12</v>
      </c>
      <c r="C29" s="240">
        <v>0</v>
      </c>
      <c r="D29" s="240">
        <v>0</v>
      </c>
      <c r="E29" s="221">
        <f t="shared" si="0"/>
        <v>12</v>
      </c>
      <c r="F29" s="188"/>
      <c r="G29" s="285"/>
      <c r="H29" s="188"/>
      <c r="I29" s="188"/>
      <c r="J29" s="188"/>
    </row>
    <row r="30" spans="1:10" s="15" customFormat="1" ht="12" customHeight="1">
      <c r="A30" s="77" t="s">
        <v>1729</v>
      </c>
      <c r="B30" s="240">
        <v>9</v>
      </c>
      <c r="C30" s="240">
        <v>0</v>
      </c>
      <c r="D30" s="240">
        <v>0</v>
      </c>
      <c r="E30" s="221">
        <f t="shared" si="0"/>
        <v>9</v>
      </c>
      <c r="F30" s="188"/>
      <c r="G30" s="285"/>
      <c r="H30" s="188"/>
      <c r="I30" s="188"/>
      <c r="J30" s="188"/>
    </row>
    <row r="31" spans="1:10" s="15" customFormat="1" ht="12" customHeight="1">
      <c r="A31" s="77" t="s">
        <v>1730</v>
      </c>
      <c r="B31" s="240">
        <v>17</v>
      </c>
      <c r="C31" s="240">
        <v>0</v>
      </c>
      <c r="D31" s="240">
        <v>0</v>
      </c>
      <c r="E31" s="221">
        <f t="shared" si="0"/>
        <v>17</v>
      </c>
      <c r="F31" s="188"/>
      <c r="G31" s="285"/>
      <c r="H31" s="188"/>
      <c r="I31" s="188"/>
      <c r="J31" s="188"/>
    </row>
    <row r="32" spans="1:10" s="15" customFormat="1" ht="12" customHeight="1">
      <c r="A32" s="77" t="s">
        <v>1713</v>
      </c>
      <c r="B32" s="240">
        <v>26</v>
      </c>
      <c r="C32" s="240">
        <v>1</v>
      </c>
      <c r="D32" s="240">
        <v>0</v>
      </c>
      <c r="E32" s="221">
        <f t="shared" si="0"/>
        <v>27</v>
      </c>
      <c r="F32" s="188"/>
      <c r="G32" s="285"/>
      <c r="H32" s="188"/>
      <c r="I32" s="188"/>
      <c r="J32" s="188"/>
    </row>
    <row r="33" spans="1:10" s="15" customFormat="1" ht="12" customHeight="1">
      <c r="A33" s="77" t="s">
        <v>1731</v>
      </c>
      <c r="B33" s="240">
        <v>40</v>
      </c>
      <c r="C33" s="240">
        <v>0</v>
      </c>
      <c r="D33" s="240">
        <v>0</v>
      </c>
      <c r="E33" s="221">
        <f t="shared" si="0"/>
        <v>40</v>
      </c>
      <c r="F33" s="188"/>
      <c r="G33" s="285"/>
      <c r="H33" s="188"/>
      <c r="I33" s="188"/>
      <c r="J33" s="188"/>
    </row>
    <row r="34" spans="1:10" s="15" customFormat="1" ht="12" customHeight="1">
      <c r="A34" s="77" t="s">
        <v>1714</v>
      </c>
      <c r="B34" s="240">
        <v>75</v>
      </c>
      <c r="C34" s="240">
        <v>0</v>
      </c>
      <c r="D34" s="240">
        <v>0</v>
      </c>
      <c r="E34" s="221">
        <f t="shared" si="0"/>
        <v>75</v>
      </c>
      <c r="F34" s="188"/>
      <c r="G34" s="285"/>
      <c r="H34" s="188"/>
      <c r="I34" s="188"/>
      <c r="J34" s="188"/>
    </row>
    <row r="35" spans="1:10" s="15" customFormat="1" ht="12" customHeight="1">
      <c r="A35" s="77" t="s">
        <v>1715</v>
      </c>
      <c r="B35" s="240">
        <v>85</v>
      </c>
      <c r="C35" s="240">
        <v>0</v>
      </c>
      <c r="D35" s="240">
        <v>1</v>
      </c>
      <c r="E35" s="221">
        <f t="shared" si="0"/>
        <v>86</v>
      </c>
      <c r="F35" s="188"/>
      <c r="G35" s="285"/>
      <c r="H35" s="188"/>
      <c r="I35" s="188"/>
      <c r="J35" s="188"/>
    </row>
    <row r="36" spans="1:10" s="15" customFormat="1" ht="12" customHeight="1">
      <c r="A36" s="77" t="s">
        <v>1732</v>
      </c>
      <c r="B36" s="240">
        <v>18</v>
      </c>
      <c r="C36" s="240">
        <v>0</v>
      </c>
      <c r="D36" s="240">
        <v>0</v>
      </c>
      <c r="E36" s="221">
        <f t="shared" si="0"/>
        <v>18</v>
      </c>
      <c r="F36" s="188"/>
      <c r="G36" s="285"/>
      <c r="H36" s="188"/>
      <c r="I36" s="188"/>
      <c r="J36" s="188"/>
    </row>
    <row r="37" spans="1:10" s="15" customFormat="1" ht="12" customHeight="1">
      <c r="A37" s="77" t="s">
        <v>1716</v>
      </c>
      <c r="B37" s="240">
        <v>128</v>
      </c>
      <c r="C37" s="240">
        <v>0</v>
      </c>
      <c r="D37" s="240">
        <v>0</v>
      </c>
      <c r="E37" s="221">
        <f t="shared" si="0"/>
        <v>128</v>
      </c>
      <c r="F37" s="188"/>
      <c r="G37" s="285"/>
      <c r="H37" s="188"/>
      <c r="I37" s="188"/>
      <c r="J37" s="188"/>
    </row>
    <row r="38" spans="1:10" s="15" customFormat="1" ht="12" customHeight="1">
      <c r="A38" s="77" t="s">
        <v>1733</v>
      </c>
      <c r="B38" s="240">
        <v>7</v>
      </c>
      <c r="C38" s="240">
        <v>0</v>
      </c>
      <c r="D38" s="240">
        <v>0</v>
      </c>
      <c r="E38" s="221">
        <f t="shared" si="0"/>
        <v>7</v>
      </c>
      <c r="F38" s="188"/>
      <c r="G38" s="285"/>
      <c r="H38" s="188"/>
      <c r="I38" s="188"/>
      <c r="J38" s="188"/>
    </row>
    <row r="39" spans="1:10" s="15" customFormat="1" ht="12" customHeight="1">
      <c r="A39" s="77" t="s">
        <v>1717</v>
      </c>
      <c r="B39" s="240">
        <v>112</v>
      </c>
      <c r="C39" s="240">
        <v>0</v>
      </c>
      <c r="D39" s="240">
        <v>0</v>
      </c>
      <c r="E39" s="221">
        <f t="shared" si="0"/>
        <v>112</v>
      </c>
      <c r="F39" s="188"/>
      <c r="G39" s="285"/>
      <c r="H39" s="188"/>
      <c r="I39" s="188"/>
      <c r="J39" s="188"/>
    </row>
    <row r="40" spans="1:10" s="15" customFormat="1" ht="12" customHeight="1">
      <c r="A40" s="77" t="s">
        <v>1718</v>
      </c>
      <c r="B40" s="240">
        <v>29</v>
      </c>
      <c r="C40" s="240">
        <v>1</v>
      </c>
      <c r="D40" s="240">
        <v>0</v>
      </c>
      <c r="E40" s="221">
        <f t="shared" si="0"/>
        <v>30</v>
      </c>
      <c r="F40" s="188"/>
      <c r="G40" s="285"/>
      <c r="H40" s="188"/>
      <c r="I40" s="188"/>
      <c r="J40" s="188"/>
    </row>
    <row r="41" spans="1:10" s="15" customFormat="1" ht="12" customHeight="1">
      <c r="A41" s="77" t="s">
        <v>1734</v>
      </c>
      <c r="B41" s="240">
        <v>3</v>
      </c>
      <c r="C41" s="240">
        <v>0</v>
      </c>
      <c r="D41" s="240">
        <v>0</v>
      </c>
      <c r="E41" s="221">
        <f t="shared" si="0"/>
        <v>3</v>
      </c>
      <c r="F41" s="188"/>
      <c r="G41" s="285"/>
      <c r="H41" s="188"/>
      <c r="I41" s="188"/>
      <c r="J41" s="188"/>
    </row>
    <row r="42" spans="1:10" s="15" customFormat="1" ht="12" customHeight="1">
      <c r="A42" s="77" t="s">
        <v>1907</v>
      </c>
      <c r="B42" s="240">
        <v>5</v>
      </c>
      <c r="C42" s="240">
        <v>0</v>
      </c>
      <c r="D42" s="240">
        <v>0</v>
      </c>
      <c r="E42" s="221">
        <f t="shared" si="0"/>
        <v>5</v>
      </c>
      <c r="F42" s="188"/>
      <c r="G42" s="285"/>
      <c r="H42" s="188"/>
      <c r="I42" s="188"/>
      <c r="J42" s="188"/>
    </row>
    <row r="43" spans="1:10" s="15" customFormat="1" ht="12" customHeight="1">
      <c r="A43" s="77" t="s">
        <v>1719</v>
      </c>
      <c r="B43" s="240">
        <v>59</v>
      </c>
      <c r="C43" s="240">
        <v>0</v>
      </c>
      <c r="D43" s="240">
        <v>0</v>
      </c>
      <c r="E43" s="221">
        <f t="shared" si="0"/>
        <v>59</v>
      </c>
      <c r="F43" s="188"/>
      <c r="G43" s="285"/>
      <c r="H43" s="188"/>
      <c r="I43" s="188"/>
      <c r="J43" s="188"/>
    </row>
    <row r="44" spans="1:10" s="15" customFormat="1" ht="12" customHeight="1">
      <c r="A44" s="77" t="s">
        <v>1720</v>
      </c>
      <c r="B44" s="240">
        <v>24</v>
      </c>
      <c r="C44" s="240">
        <v>0</v>
      </c>
      <c r="D44" s="240">
        <v>0</v>
      </c>
      <c r="E44" s="221">
        <f t="shared" si="0"/>
        <v>24</v>
      </c>
      <c r="F44" s="188"/>
      <c r="G44" s="285"/>
      <c r="H44" s="188"/>
      <c r="I44" s="188"/>
      <c r="J44" s="188"/>
    </row>
    <row r="45" spans="1:10" s="15" customFormat="1" ht="12" customHeight="1">
      <c r="A45" s="77" t="s">
        <v>1735</v>
      </c>
      <c r="B45" s="240">
        <v>6</v>
      </c>
      <c r="C45" s="240">
        <v>0</v>
      </c>
      <c r="D45" s="240">
        <v>0</v>
      </c>
      <c r="E45" s="221">
        <f t="shared" si="0"/>
        <v>6</v>
      </c>
      <c r="F45" s="188"/>
      <c r="G45" s="285"/>
      <c r="H45" s="188"/>
      <c r="I45" s="188"/>
      <c r="J45" s="188"/>
    </row>
    <row r="46" spans="1:10" s="15" customFormat="1" ht="12" customHeight="1">
      <c r="A46" s="77" t="s">
        <v>1736</v>
      </c>
      <c r="B46" s="240">
        <v>21</v>
      </c>
      <c r="C46" s="240">
        <v>0</v>
      </c>
      <c r="D46" s="240">
        <v>0</v>
      </c>
      <c r="E46" s="221">
        <f t="shared" si="0"/>
        <v>21</v>
      </c>
      <c r="F46" s="188"/>
      <c r="G46" s="285"/>
      <c r="H46" s="188"/>
      <c r="I46" s="188"/>
      <c r="J46" s="188"/>
    </row>
    <row r="47" spans="1:10" s="15" customFormat="1" ht="12" customHeight="1">
      <c r="A47" s="77" t="s">
        <v>1737</v>
      </c>
      <c r="B47" s="240">
        <v>36</v>
      </c>
      <c r="C47" s="240">
        <v>0</v>
      </c>
      <c r="D47" s="240">
        <v>0</v>
      </c>
      <c r="E47" s="221">
        <f t="shared" si="0"/>
        <v>36</v>
      </c>
      <c r="F47" s="188"/>
      <c r="G47" s="285"/>
      <c r="H47" s="188"/>
      <c r="I47" s="188"/>
      <c r="J47" s="188"/>
    </row>
    <row r="48" spans="1:10" s="15" customFormat="1" ht="12" customHeight="1">
      <c r="A48" s="77" t="s">
        <v>1738</v>
      </c>
      <c r="B48" s="240">
        <v>4</v>
      </c>
      <c r="C48" s="240">
        <v>0</v>
      </c>
      <c r="D48" s="240">
        <v>0</v>
      </c>
      <c r="E48" s="221">
        <f t="shared" si="0"/>
        <v>4</v>
      </c>
      <c r="F48" s="188"/>
      <c r="G48" s="285"/>
      <c r="H48" s="188"/>
      <c r="I48" s="188"/>
      <c r="J48" s="188"/>
    </row>
    <row r="49" spans="1:10" s="15" customFormat="1" ht="12" customHeight="1">
      <c r="A49" s="77" t="s">
        <v>1949</v>
      </c>
      <c r="B49" s="240">
        <v>1</v>
      </c>
      <c r="C49" s="240">
        <v>0</v>
      </c>
      <c r="D49" s="240">
        <v>0</v>
      </c>
      <c r="E49" s="221">
        <f t="shared" si="0"/>
        <v>1</v>
      </c>
      <c r="F49" s="188"/>
      <c r="G49" s="285"/>
      <c r="H49" s="188"/>
      <c r="I49" s="188"/>
      <c r="J49" s="188"/>
    </row>
    <row r="50" spans="1:10" s="15" customFormat="1" ht="12" customHeight="1">
      <c r="A50" s="77" t="s">
        <v>1932</v>
      </c>
      <c r="B50" s="240">
        <v>2</v>
      </c>
      <c r="C50" s="240">
        <v>0</v>
      </c>
      <c r="D50" s="240">
        <v>0</v>
      </c>
      <c r="E50" s="221">
        <f>SUM(B50:D50)</f>
        <v>2</v>
      </c>
      <c r="F50" s="188"/>
      <c r="G50" s="285"/>
      <c r="H50" s="188"/>
      <c r="I50" s="188"/>
      <c r="J50" s="188"/>
    </row>
    <row r="51" spans="1:10" s="15" customFormat="1" ht="12" customHeight="1">
      <c r="A51" s="77" t="s">
        <v>1739</v>
      </c>
      <c r="B51" s="240">
        <v>5</v>
      </c>
      <c r="C51" s="240">
        <v>0</v>
      </c>
      <c r="D51" s="240">
        <v>0</v>
      </c>
      <c r="E51" s="221">
        <f>SUM(B51:D51)</f>
        <v>5</v>
      </c>
      <c r="F51" s="188"/>
      <c r="G51" s="285"/>
      <c r="H51" s="188"/>
      <c r="I51" s="188"/>
      <c r="J51" s="188"/>
    </row>
    <row r="52" spans="1:10" s="15" customFormat="1" ht="12" customHeight="1">
      <c r="A52" s="77"/>
      <c r="B52" s="240"/>
      <c r="C52" s="240"/>
      <c r="D52" s="240"/>
      <c r="E52" s="221"/>
      <c r="F52" s="188"/>
      <c r="G52" s="285"/>
      <c r="H52" s="188"/>
      <c r="I52" s="188"/>
      <c r="J52" s="188"/>
    </row>
    <row r="53" spans="1:10" ht="15" customHeight="1">
      <c r="A53" s="395" t="s">
        <v>19</v>
      </c>
      <c r="B53" s="395">
        <v>0</v>
      </c>
      <c r="C53" s="395">
        <v>0</v>
      </c>
      <c r="D53" s="395"/>
      <c r="E53" s="395"/>
      <c r="G53" s="285"/>
    </row>
    <row r="54" spans="1:10" ht="15" customHeight="1">
      <c r="G54" s="285"/>
    </row>
    <row r="55" spans="1:10" ht="15" customHeight="1">
      <c r="G55" s="285"/>
    </row>
    <row r="56" spans="1:10" ht="15" customHeight="1">
      <c r="G56" s="285"/>
    </row>
    <row r="57" spans="1:10" ht="15" customHeight="1">
      <c r="G57" s="285"/>
    </row>
    <row r="58" spans="1:10" ht="15" customHeight="1">
      <c r="G58" s="285"/>
    </row>
    <row r="59" spans="1:10" ht="15" customHeight="1">
      <c r="G59" s="285"/>
    </row>
    <row r="60" spans="1:10" ht="15" customHeight="1">
      <c r="G60" s="285"/>
    </row>
    <row r="61" spans="1:10" ht="15" customHeight="1">
      <c r="G61" s="285"/>
    </row>
    <row r="62" spans="1:10" ht="15" customHeight="1">
      <c r="G62" s="285"/>
    </row>
    <row r="63" spans="1:10" ht="15" customHeight="1">
      <c r="G63" s="285"/>
    </row>
    <row r="64" spans="1:10" ht="15" customHeight="1">
      <c r="G64" s="285"/>
    </row>
    <row r="65" spans="7:7" ht="15" customHeight="1">
      <c r="G65" s="285"/>
    </row>
    <row r="66" spans="7:7" ht="15" customHeight="1">
      <c r="G66" s="285"/>
    </row>
    <row r="67" spans="7:7" ht="15" customHeight="1">
      <c r="G67" s="285"/>
    </row>
    <row r="68" spans="7:7" ht="15" customHeight="1">
      <c r="G68" s="285"/>
    </row>
    <row r="69" spans="7:7" ht="15" customHeight="1">
      <c r="G69" s="285"/>
    </row>
    <row r="70" spans="7:7" ht="15" customHeight="1">
      <c r="G70" s="285"/>
    </row>
    <row r="71" spans="7:7" ht="15" customHeight="1">
      <c r="G71" s="285"/>
    </row>
    <row r="72" spans="7:7" ht="15" customHeight="1">
      <c r="G72" s="285"/>
    </row>
    <row r="73" spans="7:7" ht="15" customHeight="1">
      <c r="G73" s="285"/>
    </row>
    <row r="74" spans="7:7" ht="15" customHeight="1">
      <c r="G74" s="285"/>
    </row>
    <row r="75" spans="7:7" ht="15" customHeight="1">
      <c r="G75" s="285"/>
    </row>
    <row r="76" spans="7:7" ht="15" customHeight="1">
      <c r="G76" s="285"/>
    </row>
    <row r="77" spans="7:7" ht="15" customHeight="1">
      <c r="G77" s="285"/>
    </row>
    <row r="78" spans="7:7" ht="15" customHeight="1">
      <c r="G78" s="285"/>
    </row>
    <row r="79" spans="7:7" ht="15" customHeight="1">
      <c r="G79" s="285"/>
    </row>
    <row r="80" spans="7:7" ht="15" customHeight="1">
      <c r="G80" s="285"/>
    </row>
    <row r="81" spans="7:7" ht="15" customHeight="1">
      <c r="G81" s="285"/>
    </row>
    <row r="82" spans="7:7" ht="15" customHeight="1">
      <c r="G82" s="285"/>
    </row>
    <row r="83" spans="7:7" ht="15" customHeight="1">
      <c r="G83" s="285"/>
    </row>
    <row r="84" spans="7:7" ht="15" customHeight="1">
      <c r="G84" s="285"/>
    </row>
    <row r="85" spans="7:7" ht="15" customHeight="1">
      <c r="G85" s="285"/>
    </row>
    <row r="86" spans="7:7" ht="15" customHeight="1">
      <c r="G86" s="285"/>
    </row>
    <row r="87" spans="7:7" ht="15" customHeight="1">
      <c r="G87" s="285"/>
    </row>
    <row r="88" spans="7:7" ht="15" customHeight="1">
      <c r="G88" s="285"/>
    </row>
    <row r="89" spans="7:7" ht="15" customHeight="1">
      <c r="G89" s="285"/>
    </row>
    <row r="90" spans="7:7" ht="15" customHeight="1">
      <c r="G90" s="285"/>
    </row>
    <row r="91" spans="7:7" ht="15" customHeight="1">
      <c r="G91" s="285"/>
    </row>
    <row r="92" spans="7:7" ht="15" customHeight="1">
      <c r="G92" s="285"/>
    </row>
    <row r="93" spans="7:7" ht="15" customHeight="1">
      <c r="G93" s="285"/>
    </row>
    <row r="94" spans="7:7" ht="15" customHeight="1">
      <c r="G94" s="285"/>
    </row>
    <row r="95" spans="7:7" ht="15" customHeight="1">
      <c r="G95" s="285"/>
    </row>
    <row r="96" spans="7:7" ht="15" customHeight="1">
      <c r="G96" s="285"/>
    </row>
    <row r="97" spans="7:7" ht="15" customHeight="1">
      <c r="G97" s="285"/>
    </row>
    <row r="98" spans="7:7" ht="15" customHeight="1">
      <c r="G98" s="285"/>
    </row>
    <row r="99" spans="7:7" ht="15" customHeight="1">
      <c r="G99" s="285"/>
    </row>
    <row r="100" spans="7:7" ht="15" customHeight="1">
      <c r="G100" s="285"/>
    </row>
    <row r="101" spans="7:7" ht="15" customHeight="1">
      <c r="G101" s="285"/>
    </row>
    <row r="102" spans="7:7" ht="15" customHeight="1">
      <c r="G102" s="285"/>
    </row>
    <row r="103" spans="7:7" ht="15" customHeight="1">
      <c r="G103" s="285"/>
    </row>
    <row r="104" spans="7:7" ht="15" customHeight="1">
      <c r="G104" s="285"/>
    </row>
    <row r="105" spans="7:7" ht="15" customHeight="1">
      <c r="G105" s="285"/>
    </row>
    <row r="106" spans="7:7" ht="15" customHeight="1">
      <c r="G106" s="285"/>
    </row>
    <row r="107" spans="7:7" ht="15" customHeight="1">
      <c r="G107" s="285"/>
    </row>
    <row r="108" spans="7:7" ht="15" customHeight="1">
      <c r="G108" s="285"/>
    </row>
    <row r="109" spans="7:7" ht="15" customHeight="1">
      <c r="G109" s="285"/>
    </row>
    <row r="110" spans="7:7" ht="15" customHeight="1">
      <c r="G110" s="285"/>
    </row>
    <row r="111" spans="7:7" ht="15" customHeight="1">
      <c r="G111" s="285"/>
    </row>
    <row r="112" spans="7:7" ht="15" customHeight="1">
      <c r="G112" s="285"/>
    </row>
    <row r="113" spans="7:7" ht="15" customHeight="1">
      <c r="G113" s="285"/>
    </row>
    <row r="114" spans="7:7" ht="15" customHeight="1">
      <c r="G114" s="285"/>
    </row>
    <row r="115" spans="7:7" ht="15" customHeight="1">
      <c r="G115" s="285"/>
    </row>
    <row r="116" spans="7:7" ht="15" customHeight="1">
      <c r="G116" s="285"/>
    </row>
    <row r="117" spans="7:7" ht="15" customHeight="1">
      <c r="G117" s="285"/>
    </row>
    <row r="118" spans="7:7" ht="15" customHeight="1">
      <c r="G118" s="285"/>
    </row>
    <row r="119" spans="7:7" ht="15" customHeight="1">
      <c r="G119" s="285"/>
    </row>
    <row r="120" spans="7:7" ht="15" customHeight="1">
      <c r="G120" s="285"/>
    </row>
    <row r="121" spans="7:7" ht="15" customHeight="1">
      <c r="G121" s="285"/>
    </row>
    <row r="122" spans="7:7" ht="15" customHeight="1">
      <c r="G122" s="285"/>
    </row>
    <row r="123" spans="7:7" ht="15" customHeight="1">
      <c r="G123" s="285"/>
    </row>
    <row r="124" spans="7:7" ht="15" customHeight="1">
      <c r="G124" s="285"/>
    </row>
    <row r="125" spans="7:7" ht="15" customHeight="1">
      <c r="G125" s="285"/>
    </row>
    <row r="126" spans="7:7" ht="15" customHeight="1">
      <c r="G126" s="285"/>
    </row>
    <row r="127" spans="7:7" ht="15" customHeight="1">
      <c r="G127" s="285"/>
    </row>
    <row r="128" spans="7:7" ht="15" customHeight="1">
      <c r="G128" s="285"/>
    </row>
    <row r="129" spans="7:7" ht="15" customHeight="1">
      <c r="G129" s="285"/>
    </row>
    <row r="130" spans="7:7" ht="15" customHeight="1">
      <c r="G130" s="285"/>
    </row>
    <row r="131" spans="7:7" ht="15" customHeight="1">
      <c r="G131" s="285"/>
    </row>
    <row r="132" spans="7:7" ht="15" customHeight="1">
      <c r="G132" s="285"/>
    </row>
    <row r="133" spans="7:7" ht="15" customHeight="1">
      <c r="G133" s="285"/>
    </row>
    <row r="134" spans="7:7" ht="15" customHeight="1">
      <c r="G134" s="285"/>
    </row>
    <row r="135" spans="7:7" ht="15" customHeight="1">
      <c r="G135" s="285"/>
    </row>
    <row r="136" spans="7:7" ht="15" customHeight="1">
      <c r="G136" s="285"/>
    </row>
    <row r="137" spans="7:7" ht="15" customHeight="1">
      <c r="G137" s="285"/>
    </row>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5">
    <mergeCell ref="A1:C1"/>
    <mergeCell ref="A7:A8"/>
    <mergeCell ref="B7:D7"/>
    <mergeCell ref="A6:B6"/>
    <mergeCell ref="A53:E53"/>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6"/>
  <sheetViews>
    <sheetView zoomScaleNormal="100" workbookViewId="0">
      <pane ySplit="8" topLeftCell="A9" activePane="bottomLeft" state="frozen"/>
      <selection activeCell="L26" sqref="L26"/>
      <selection pane="bottomLeft" activeCell="D9" sqref="D9"/>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79" customWidth="1"/>
    <col min="6" max="6" width="15.140625" style="11" customWidth="1"/>
    <col min="7" max="16384" width="11.42578125" style="11"/>
  </cols>
  <sheetData>
    <row r="1" spans="1:10" s="2" customFormat="1" ht="15.75" customHeight="1">
      <c r="A1" s="373" t="s">
        <v>32</v>
      </c>
      <c r="B1" s="384"/>
      <c r="C1" s="384"/>
      <c r="D1" s="37"/>
      <c r="E1" s="37"/>
      <c r="F1" s="306" t="s">
        <v>99</v>
      </c>
    </row>
    <row r="2" spans="1:10" s="2" customFormat="1" ht="5.25" customHeight="1">
      <c r="A2" s="1"/>
      <c r="B2" s="1"/>
      <c r="C2" s="1"/>
      <c r="D2" s="1"/>
      <c r="E2" s="1"/>
    </row>
    <row r="3" spans="1:10" s="63" customFormat="1" ht="15" customHeight="1">
      <c r="A3" s="41" t="s">
        <v>93</v>
      </c>
      <c r="B3" s="41"/>
      <c r="C3" s="41"/>
      <c r="D3" s="41"/>
      <c r="E3" s="42"/>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90" t="s">
        <v>1955</v>
      </c>
      <c r="B6" s="391"/>
      <c r="C6" s="9"/>
      <c r="D6" s="9"/>
      <c r="E6" s="10"/>
    </row>
    <row r="7" spans="1:10" s="63" customFormat="1" ht="21.75" customHeight="1">
      <c r="A7" s="378"/>
      <c r="B7" s="380"/>
      <c r="C7" s="380"/>
      <c r="D7" s="380"/>
      <c r="E7" s="250"/>
    </row>
    <row r="8" spans="1:10" s="63" customFormat="1" ht="21.75" customHeight="1">
      <c r="A8" s="379"/>
      <c r="B8" s="234" t="s">
        <v>34</v>
      </c>
      <c r="C8" s="234" t="s">
        <v>35</v>
      </c>
      <c r="D8" s="234" t="s">
        <v>36</v>
      </c>
      <c r="E8" s="251" t="s">
        <v>37</v>
      </c>
    </row>
    <row r="9" spans="1:10" s="8" customFormat="1" ht="21" customHeight="1">
      <c r="A9" s="235" t="s">
        <v>37</v>
      </c>
      <c r="B9" s="252">
        <f>SUM(B12:B34)</f>
        <v>174</v>
      </c>
      <c r="C9" s="252">
        <f>SUM(C12:C34)</f>
        <v>3</v>
      </c>
      <c r="D9" s="431">
        <f>SUM(D12:D34)</f>
        <v>0</v>
      </c>
      <c r="E9" s="252">
        <f>SUM(E12:E34)</f>
        <v>177</v>
      </c>
      <c r="F9" s="10"/>
    </row>
    <row r="10" spans="1:10" s="8" customFormat="1" ht="9" customHeight="1">
      <c r="A10" s="58"/>
      <c r="B10" s="83"/>
      <c r="C10" s="62"/>
      <c r="D10" s="62"/>
      <c r="E10" s="252"/>
    </row>
    <row r="11" spans="1:10" s="8" customFormat="1" ht="12" customHeight="1">
      <c r="A11" s="235" t="s">
        <v>1</v>
      </c>
      <c r="B11" s="83"/>
      <c r="C11" s="62"/>
      <c r="D11" s="62"/>
      <c r="E11" s="252"/>
    </row>
    <row r="12" spans="1:10" s="83" customFormat="1" ht="14.25" customHeight="1">
      <c r="A12" s="77" t="s">
        <v>1709</v>
      </c>
      <c r="B12" s="83">
        <v>3</v>
      </c>
      <c r="C12" s="326">
        <v>0</v>
      </c>
      <c r="D12" s="326">
        <v>0</v>
      </c>
      <c r="E12" s="112">
        <f t="shared" ref="E12:E24" si="0">SUM(B12:D12)</f>
        <v>3</v>
      </c>
      <c r="F12" s="188"/>
      <c r="G12" s="188"/>
      <c r="H12" s="188"/>
      <c r="I12" s="188"/>
      <c r="J12" s="188"/>
    </row>
    <row r="13" spans="1:10" s="83" customFormat="1" ht="14.25" customHeight="1">
      <c r="A13" s="77" t="s">
        <v>1721</v>
      </c>
      <c r="B13" s="83">
        <v>1</v>
      </c>
      <c r="C13" s="326">
        <v>0</v>
      </c>
      <c r="D13" s="326">
        <v>0</v>
      </c>
      <c r="E13" s="112">
        <f t="shared" si="0"/>
        <v>1</v>
      </c>
      <c r="F13" s="188"/>
      <c r="G13" s="188"/>
      <c r="H13" s="188"/>
      <c r="I13" s="188"/>
      <c r="J13" s="188"/>
    </row>
    <row r="14" spans="1:10" s="83" customFormat="1" ht="14.25" customHeight="1">
      <c r="A14" s="77" t="s">
        <v>1731</v>
      </c>
      <c r="B14" s="83">
        <v>1</v>
      </c>
      <c r="C14" s="326">
        <v>0</v>
      </c>
      <c r="D14" s="326">
        <v>0</v>
      </c>
      <c r="E14" s="112">
        <f t="shared" si="0"/>
        <v>1</v>
      </c>
      <c r="F14" s="188"/>
      <c r="G14" s="188"/>
      <c r="H14" s="188"/>
      <c r="I14" s="188"/>
      <c r="J14" s="188"/>
    </row>
    <row r="15" spans="1:10" s="83" customFormat="1" ht="14.25" customHeight="1">
      <c r="A15" s="77" t="s">
        <v>1714</v>
      </c>
      <c r="B15" s="83">
        <v>1</v>
      </c>
      <c r="C15" s="326">
        <v>0</v>
      </c>
      <c r="D15" s="326">
        <v>0</v>
      </c>
      <c r="E15" s="112">
        <f t="shared" si="0"/>
        <v>1</v>
      </c>
      <c r="F15" s="188"/>
      <c r="G15" s="188"/>
      <c r="H15" s="188"/>
      <c r="I15" s="188"/>
      <c r="J15" s="188"/>
    </row>
    <row r="16" spans="1:10" s="83" customFormat="1" ht="14.25" customHeight="1">
      <c r="A16" s="77" t="s">
        <v>1715</v>
      </c>
      <c r="B16" s="83">
        <v>1</v>
      </c>
      <c r="C16" s="326">
        <v>0</v>
      </c>
      <c r="D16" s="326">
        <v>0</v>
      </c>
      <c r="E16" s="112">
        <f t="shared" si="0"/>
        <v>1</v>
      </c>
      <c r="F16" s="188"/>
      <c r="G16" s="188"/>
      <c r="H16" s="188"/>
      <c r="I16" s="188"/>
      <c r="J16" s="188"/>
    </row>
    <row r="17" spans="1:10" s="83" customFormat="1" ht="14.25" customHeight="1">
      <c r="A17" s="77" t="s">
        <v>1716</v>
      </c>
      <c r="B17" s="83">
        <v>2</v>
      </c>
      <c r="C17" s="326">
        <v>3</v>
      </c>
      <c r="D17" s="326">
        <v>0</v>
      </c>
      <c r="E17" s="112">
        <f t="shared" si="0"/>
        <v>5</v>
      </c>
      <c r="F17" s="188"/>
      <c r="G17" s="188"/>
      <c r="H17" s="188"/>
      <c r="I17" s="188"/>
      <c r="J17" s="188"/>
    </row>
    <row r="18" spans="1:10" s="83" customFormat="1" ht="14.25" customHeight="1">
      <c r="A18" s="77" t="s">
        <v>1717</v>
      </c>
      <c r="B18" s="83">
        <v>112</v>
      </c>
      <c r="C18" s="326">
        <v>0</v>
      </c>
      <c r="D18" s="326">
        <v>0</v>
      </c>
      <c r="E18" s="112">
        <f t="shared" si="0"/>
        <v>112</v>
      </c>
      <c r="F18" s="188"/>
      <c r="G18" s="188"/>
      <c r="H18" s="188"/>
      <c r="I18" s="188"/>
      <c r="J18" s="188"/>
    </row>
    <row r="19" spans="1:10" s="83" customFormat="1" ht="14.25" customHeight="1">
      <c r="A19" s="77" t="s">
        <v>1718</v>
      </c>
      <c r="B19" s="83">
        <v>43</v>
      </c>
      <c r="C19" s="326">
        <v>0</v>
      </c>
      <c r="D19" s="326">
        <v>0</v>
      </c>
      <c r="E19" s="112">
        <f t="shared" si="0"/>
        <v>43</v>
      </c>
      <c r="F19" s="188"/>
      <c r="G19" s="188"/>
      <c r="H19" s="188"/>
      <c r="I19" s="188"/>
      <c r="J19" s="188"/>
    </row>
    <row r="20" spans="1:10" s="83" customFormat="1" ht="14.25" customHeight="1">
      <c r="A20" s="77" t="s">
        <v>1734</v>
      </c>
      <c r="B20" s="83">
        <v>2</v>
      </c>
      <c r="C20" s="326">
        <v>0</v>
      </c>
      <c r="D20" s="326">
        <v>0</v>
      </c>
      <c r="E20" s="112">
        <f t="shared" si="0"/>
        <v>2</v>
      </c>
      <c r="F20" s="188"/>
      <c r="G20" s="188"/>
      <c r="H20" s="188"/>
      <c r="I20" s="188"/>
      <c r="J20" s="188"/>
    </row>
    <row r="21" spans="1:10" s="83" customFormat="1" ht="14.25" customHeight="1">
      <c r="A21" s="77" t="s">
        <v>1907</v>
      </c>
      <c r="B21" s="83">
        <v>1</v>
      </c>
      <c r="C21" s="326">
        <v>0</v>
      </c>
      <c r="D21" s="326">
        <v>0</v>
      </c>
      <c r="E21" s="112">
        <f t="shared" si="0"/>
        <v>1</v>
      </c>
      <c r="F21" s="188"/>
      <c r="G21" s="188"/>
      <c r="H21" s="188"/>
      <c r="I21" s="188"/>
      <c r="J21" s="188"/>
    </row>
    <row r="22" spans="1:10" s="83" customFormat="1" ht="14.25" customHeight="1">
      <c r="A22" s="77" t="s">
        <v>1719</v>
      </c>
      <c r="B22" s="240">
        <v>2</v>
      </c>
      <c r="C22" s="326">
        <v>0</v>
      </c>
      <c r="D22" s="326">
        <v>0</v>
      </c>
      <c r="E22" s="112">
        <f t="shared" si="0"/>
        <v>2</v>
      </c>
      <c r="F22" s="188"/>
      <c r="G22" s="188"/>
      <c r="H22" s="188"/>
      <c r="I22" s="188"/>
      <c r="J22" s="188"/>
    </row>
    <row r="23" spans="1:10" s="83" customFormat="1" ht="14.25" customHeight="1">
      <c r="A23" s="77" t="s">
        <v>1720</v>
      </c>
      <c r="B23" s="240">
        <v>4</v>
      </c>
      <c r="C23" s="326">
        <v>0</v>
      </c>
      <c r="D23" s="326">
        <v>0</v>
      </c>
      <c r="E23" s="112">
        <f t="shared" si="0"/>
        <v>4</v>
      </c>
      <c r="F23" s="188"/>
      <c r="G23" s="188"/>
      <c r="H23" s="188"/>
      <c r="I23" s="188"/>
      <c r="J23" s="188"/>
    </row>
    <row r="24" spans="1:10" s="83" customFormat="1" ht="14.25" customHeight="1">
      <c r="A24" s="77" t="s">
        <v>1737</v>
      </c>
      <c r="B24" s="240">
        <v>1</v>
      </c>
      <c r="C24" s="326">
        <v>0</v>
      </c>
      <c r="D24" s="326">
        <v>0</v>
      </c>
      <c r="E24" s="112">
        <f t="shared" si="0"/>
        <v>1</v>
      </c>
      <c r="F24" s="188"/>
      <c r="G24" s="188"/>
      <c r="H24" s="188"/>
      <c r="I24" s="188"/>
      <c r="J24" s="188"/>
    </row>
    <row r="25" spans="1:10" s="83" customFormat="1" ht="14.25" customHeight="1">
      <c r="A25" s="77"/>
      <c r="B25" s="240"/>
      <c r="C25" s="240"/>
      <c r="D25" s="240"/>
      <c r="E25" s="112"/>
      <c r="F25" s="188"/>
      <c r="G25" s="188"/>
      <c r="H25" s="188"/>
      <c r="I25" s="188"/>
      <c r="J25" s="188"/>
    </row>
    <row r="26" spans="1:10" s="83" customFormat="1" ht="21.6" customHeight="1">
      <c r="A26" s="395" t="s">
        <v>19</v>
      </c>
      <c r="B26" s="395">
        <v>0</v>
      </c>
      <c r="C26" s="395">
        <v>0</v>
      </c>
      <c r="D26" s="395"/>
      <c r="E26" s="395"/>
      <c r="F26" s="188"/>
      <c r="G26" s="188"/>
      <c r="H26" s="188"/>
      <c r="I26" s="188"/>
      <c r="J26" s="188"/>
    </row>
    <row r="27" spans="1:10" s="83" customFormat="1" ht="21.6" customHeight="1">
      <c r="A27" s="77"/>
      <c r="B27" s="240"/>
      <c r="C27" s="240"/>
      <c r="D27" s="240"/>
      <c r="E27" s="112"/>
      <c r="F27" s="188"/>
      <c r="G27" s="188"/>
      <c r="H27" s="188"/>
      <c r="I27" s="188"/>
      <c r="J27" s="188"/>
    </row>
    <row r="28" spans="1:10" s="83" customFormat="1" ht="21.6" customHeight="1">
      <c r="A28" s="77"/>
      <c r="B28" s="240"/>
      <c r="C28" s="240"/>
      <c r="D28" s="240"/>
      <c r="E28" s="112"/>
      <c r="F28" s="188"/>
      <c r="G28" s="188"/>
      <c r="H28" s="188"/>
      <c r="I28" s="188"/>
      <c r="J28" s="188"/>
    </row>
    <row r="29" spans="1:10" ht="15" customHeight="1">
      <c r="E29" s="253"/>
    </row>
    <row r="30" spans="1:10" ht="15" customHeight="1">
      <c r="E30" s="254"/>
    </row>
    <row r="31" spans="1:10" ht="15" customHeight="1"/>
    <row r="32" spans="1:10" ht="15" customHeight="1">
      <c r="E32" s="255"/>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sheetData>
  <mergeCells count="5">
    <mergeCell ref="A1:C1"/>
    <mergeCell ref="A7:A8"/>
    <mergeCell ref="B7:D7"/>
    <mergeCell ref="A6:B6"/>
    <mergeCell ref="A26:E2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4"/>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73" t="s">
        <v>32</v>
      </c>
      <c r="B1" s="384"/>
      <c r="C1" s="384"/>
      <c r="D1" s="36"/>
      <c r="E1" s="37"/>
      <c r="F1" s="306" t="s">
        <v>99</v>
      </c>
    </row>
    <row r="2" spans="1:9" s="2" customFormat="1" ht="5.25" customHeight="1">
      <c r="A2" s="1"/>
      <c r="B2" s="1"/>
      <c r="C2" s="1"/>
      <c r="D2" s="1"/>
      <c r="E2" s="1"/>
    </row>
    <row r="3" spans="1:9" s="63" customFormat="1" ht="15" customHeight="1">
      <c r="A3" s="41" t="s">
        <v>85</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05"/>
    </row>
    <row r="8" spans="1:9" s="63" customFormat="1" ht="21.75" customHeight="1">
      <c r="A8" s="379"/>
      <c r="B8" s="43" t="s">
        <v>34</v>
      </c>
      <c r="C8" s="43" t="s">
        <v>35</v>
      </c>
      <c r="D8" s="43" t="s">
        <v>36</v>
      </c>
      <c r="E8" s="43" t="s">
        <v>37</v>
      </c>
    </row>
    <row r="9" spans="1:9" s="8" customFormat="1" ht="21" customHeight="1">
      <c r="A9" s="52" t="s">
        <v>37</v>
      </c>
      <c r="B9" s="61">
        <f>SUM(B11:B56)</f>
        <v>1800</v>
      </c>
      <c r="C9" s="61">
        <f>SUM(C11:C56)</f>
        <v>12</v>
      </c>
      <c r="D9" s="61">
        <f>SUM(D11:D56)</f>
        <v>3</v>
      </c>
      <c r="E9" s="61">
        <f>SUM(E11:E56)</f>
        <v>1815</v>
      </c>
      <c r="F9" s="10"/>
    </row>
    <row r="10" spans="1:9" s="8" customFormat="1" ht="9" customHeight="1">
      <c r="A10" s="58"/>
      <c r="B10" s="62"/>
      <c r="C10" s="62"/>
      <c r="D10" s="62"/>
      <c r="E10" s="61"/>
    </row>
    <row r="11" spans="1:9" s="83" customFormat="1" ht="12" customHeight="1">
      <c r="A11" s="78" t="s">
        <v>1740</v>
      </c>
      <c r="B11" s="92">
        <v>2</v>
      </c>
      <c r="C11" s="92">
        <v>0</v>
      </c>
      <c r="D11" s="92">
        <v>0</v>
      </c>
      <c r="E11" s="61">
        <f t="shared" ref="E11:E41" si="0">SUM(B11:D11)</f>
        <v>2</v>
      </c>
      <c r="F11" s="39"/>
      <c r="G11" s="286"/>
      <c r="H11" s="15"/>
      <c r="I11" s="15"/>
    </row>
    <row r="12" spans="1:9" s="83" customFormat="1" ht="12" customHeight="1">
      <c r="A12" s="78" t="s">
        <v>1908</v>
      </c>
      <c r="B12" s="92">
        <v>10</v>
      </c>
      <c r="C12" s="92">
        <v>0</v>
      </c>
      <c r="D12" s="92">
        <v>0</v>
      </c>
      <c r="E12" s="61">
        <f t="shared" si="0"/>
        <v>10</v>
      </c>
      <c r="F12" s="40"/>
      <c r="G12" s="286"/>
      <c r="H12" s="11"/>
      <c r="I12" s="11"/>
    </row>
    <row r="13" spans="1:9" s="83" customFormat="1" ht="12" customHeight="1">
      <c r="A13" s="78" t="s">
        <v>1741</v>
      </c>
      <c r="B13" s="92">
        <v>33</v>
      </c>
      <c r="C13" s="92">
        <v>0</v>
      </c>
      <c r="D13" s="92">
        <v>0</v>
      </c>
      <c r="E13" s="61">
        <f t="shared" si="0"/>
        <v>33</v>
      </c>
      <c r="F13" s="40"/>
      <c r="G13" s="286"/>
      <c r="H13" s="11"/>
      <c r="I13" s="11"/>
    </row>
    <row r="14" spans="1:9" s="83" customFormat="1" ht="12" customHeight="1">
      <c r="A14" s="78" t="s">
        <v>1742</v>
      </c>
      <c r="B14" s="92">
        <v>40</v>
      </c>
      <c r="C14" s="92">
        <v>0</v>
      </c>
      <c r="D14" s="92">
        <v>0</v>
      </c>
      <c r="E14" s="61">
        <f t="shared" si="0"/>
        <v>40</v>
      </c>
      <c r="F14" s="40"/>
      <c r="G14" s="286"/>
      <c r="H14" s="11"/>
      <c r="I14" s="11"/>
    </row>
    <row r="15" spans="1:9" s="83" customFormat="1" ht="12" customHeight="1">
      <c r="A15" s="78" t="s">
        <v>1743</v>
      </c>
      <c r="B15" s="92">
        <v>34</v>
      </c>
      <c r="C15" s="92">
        <v>1</v>
      </c>
      <c r="D15" s="92">
        <v>0</v>
      </c>
      <c r="E15" s="61">
        <f t="shared" si="0"/>
        <v>35</v>
      </c>
      <c r="F15" s="40"/>
      <c r="G15" s="286"/>
      <c r="H15" s="11"/>
      <c r="I15" s="11"/>
    </row>
    <row r="16" spans="1:9" s="83" customFormat="1" ht="12" customHeight="1">
      <c r="A16" s="78" t="s">
        <v>1744</v>
      </c>
      <c r="B16" s="92">
        <v>155</v>
      </c>
      <c r="C16" s="92">
        <v>1</v>
      </c>
      <c r="D16" s="92">
        <v>1</v>
      </c>
      <c r="E16" s="61">
        <f t="shared" si="0"/>
        <v>157</v>
      </c>
      <c r="F16" s="40"/>
      <c r="G16" s="286"/>
      <c r="H16" s="11"/>
      <c r="I16" s="11"/>
    </row>
    <row r="17" spans="1:9" s="83" customFormat="1" ht="12" customHeight="1">
      <c r="A17" s="78" t="s">
        <v>1745</v>
      </c>
      <c r="B17" s="92">
        <v>62</v>
      </c>
      <c r="C17" s="92">
        <v>0</v>
      </c>
      <c r="D17" s="92">
        <v>0</v>
      </c>
      <c r="E17" s="61">
        <f t="shared" si="0"/>
        <v>62</v>
      </c>
      <c r="F17" s="39"/>
      <c r="G17" s="286"/>
      <c r="H17" s="11"/>
      <c r="I17" s="11"/>
    </row>
    <row r="18" spans="1:9" s="83" customFormat="1" ht="12" customHeight="1">
      <c r="A18" s="78" t="s">
        <v>1746</v>
      </c>
      <c r="B18" s="92">
        <v>7</v>
      </c>
      <c r="C18" s="92">
        <v>0</v>
      </c>
      <c r="D18" s="92">
        <v>0</v>
      </c>
      <c r="E18" s="61">
        <f t="shared" si="0"/>
        <v>7</v>
      </c>
      <c r="F18" s="40"/>
      <c r="G18" s="286"/>
      <c r="H18" s="11"/>
      <c r="I18" s="11"/>
    </row>
    <row r="19" spans="1:9" s="83" customFormat="1" ht="12" customHeight="1">
      <c r="A19" s="78" t="s">
        <v>1747</v>
      </c>
      <c r="B19" s="92">
        <v>75</v>
      </c>
      <c r="C19" s="92">
        <v>0</v>
      </c>
      <c r="D19" s="92">
        <v>0</v>
      </c>
      <c r="E19" s="61">
        <f t="shared" si="0"/>
        <v>75</v>
      </c>
      <c r="F19" s="40"/>
      <c r="G19" s="286"/>
      <c r="H19" s="15"/>
      <c r="I19" s="15"/>
    </row>
    <row r="20" spans="1:9" s="83" customFormat="1" ht="12" customHeight="1">
      <c r="A20" s="78" t="s">
        <v>1748</v>
      </c>
      <c r="B20" s="92">
        <v>7</v>
      </c>
      <c r="C20" s="92">
        <v>0</v>
      </c>
      <c r="D20" s="92">
        <v>0</v>
      </c>
      <c r="E20" s="61">
        <f t="shared" si="0"/>
        <v>7</v>
      </c>
      <c r="F20" s="40"/>
      <c r="G20" s="286"/>
      <c r="H20" s="15"/>
      <c r="I20" s="15"/>
    </row>
    <row r="21" spans="1:9" s="83" customFormat="1" ht="12" customHeight="1">
      <c r="A21" s="78" t="s">
        <v>1750</v>
      </c>
      <c r="B21" s="92">
        <v>5</v>
      </c>
      <c r="C21" s="92">
        <v>0</v>
      </c>
      <c r="D21" s="92">
        <v>0</v>
      </c>
      <c r="E21" s="61">
        <f t="shared" si="0"/>
        <v>5</v>
      </c>
      <c r="F21" s="40"/>
      <c r="G21" s="286"/>
      <c r="H21" s="15"/>
      <c r="I21" s="15"/>
    </row>
    <row r="22" spans="1:9" s="83" customFormat="1" ht="12" customHeight="1">
      <c r="A22" s="78" t="s">
        <v>1751</v>
      </c>
      <c r="B22" s="92">
        <v>416</v>
      </c>
      <c r="C22" s="92">
        <v>4</v>
      </c>
      <c r="D22" s="92">
        <v>1</v>
      </c>
      <c r="E22" s="61">
        <f t="shared" si="0"/>
        <v>421</v>
      </c>
      <c r="F22" s="40"/>
      <c r="G22" s="286"/>
      <c r="H22" s="15"/>
      <c r="I22" s="15"/>
    </row>
    <row r="23" spans="1:9" s="83" customFormat="1" ht="12" customHeight="1">
      <c r="A23" s="78" t="s">
        <v>1752</v>
      </c>
      <c r="B23" s="92">
        <v>24</v>
      </c>
      <c r="C23" s="92">
        <v>1</v>
      </c>
      <c r="D23" s="92">
        <v>0</v>
      </c>
      <c r="E23" s="61">
        <f t="shared" si="0"/>
        <v>25</v>
      </c>
      <c r="F23" s="40"/>
      <c r="G23" s="286"/>
      <c r="H23" s="11"/>
      <c r="I23" s="11"/>
    </row>
    <row r="24" spans="1:9" s="83" customFormat="1" ht="12" customHeight="1">
      <c r="A24" s="78" t="s">
        <v>1753</v>
      </c>
      <c r="B24" s="92">
        <v>23</v>
      </c>
      <c r="C24" s="92">
        <v>0</v>
      </c>
      <c r="D24" s="92">
        <v>0</v>
      </c>
      <c r="E24" s="61">
        <f t="shared" si="0"/>
        <v>23</v>
      </c>
      <c r="F24" s="40"/>
      <c r="G24" s="286"/>
      <c r="H24" s="11"/>
      <c r="I24" s="11"/>
    </row>
    <row r="25" spans="1:9" s="83" customFormat="1" ht="12" customHeight="1">
      <c r="A25" s="78" t="s">
        <v>1933</v>
      </c>
      <c r="B25" s="92">
        <v>3</v>
      </c>
      <c r="C25" s="92">
        <v>0</v>
      </c>
      <c r="D25" s="92">
        <v>0</v>
      </c>
      <c r="E25" s="61">
        <f t="shared" si="0"/>
        <v>3</v>
      </c>
      <c r="F25" s="40"/>
      <c r="G25" s="286"/>
      <c r="H25" s="11"/>
      <c r="I25" s="11"/>
    </row>
    <row r="26" spans="1:9" s="83" customFormat="1" ht="12" customHeight="1">
      <c r="A26" s="78" t="s">
        <v>1754</v>
      </c>
      <c r="B26" s="92">
        <v>18</v>
      </c>
      <c r="C26" s="92">
        <v>0</v>
      </c>
      <c r="D26" s="92">
        <v>0</v>
      </c>
      <c r="E26" s="61">
        <f t="shared" si="0"/>
        <v>18</v>
      </c>
      <c r="F26" s="40"/>
      <c r="G26" s="286"/>
      <c r="H26" s="11"/>
      <c r="I26" s="11"/>
    </row>
    <row r="27" spans="1:9" s="83" customFormat="1" ht="12" customHeight="1">
      <c r="A27" s="78" t="s">
        <v>1755</v>
      </c>
      <c r="B27" s="92">
        <v>11</v>
      </c>
      <c r="C27" s="92">
        <v>0</v>
      </c>
      <c r="D27" s="92">
        <v>0</v>
      </c>
      <c r="E27" s="61">
        <f t="shared" si="0"/>
        <v>11</v>
      </c>
      <c r="F27" s="40"/>
      <c r="G27" s="286"/>
      <c r="H27" s="11"/>
      <c r="I27" s="11"/>
    </row>
    <row r="28" spans="1:9" s="15" customFormat="1" ht="12" customHeight="1">
      <c r="A28" s="78" t="s">
        <v>1756</v>
      </c>
      <c r="B28" s="92">
        <v>18</v>
      </c>
      <c r="C28" s="92">
        <v>0</v>
      </c>
      <c r="D28" s="92">
        <v>0</v>
      </c>
      <c r="E28" s="61">
        <f t="shared" si="0"/>
        <v>18</v>
      </c>
      <c r="F28" s="40"/>
      <c r="G28" s="286"/>
      <c r="H28" s="11"/>
      <c r="I28" s="11"/>
    </row>
    <row r="29" spans="1:9" s="15" customFormat="1" ht="12" customHeight="1">
      <c r="A29" s="78" t="s">
        <v>1757</v>
      </c>
      <c r="B29" s="92">
        <v>37</v>
      </c>
      <c r="C29" s="92">
        <v>0</v>
      </c>
      <c r="D29" s="92">
        <v>0</v>
      </c>
      <c r="E29" s="61">
        <f t="shared" si="0"/>
        <v>37</v>
      </c>
      <c r="F29" s="40"/>
      <c r="G29" s="286"/>
      <c r="H29" s="11"/>
      <c r="I29" s="11"/>
    </row>
    <row r="30" spans="1:9" s="15" customFormat="1" ht="12" customHeight="1">
      <c r="A30" s="77" t="s">
        <v>1758</v>
      </c>
      <c r="B30" s="92">
        <v>82</v>
      </c>
      <c r="C30" s="92">
        <v>1</v>
      </c>
      <c r="D30" s="92">
        <v>0</v>
      </c>
      <c r="E30" s="61">
        <f t="shared" si="0"/>
        <v>83</v>
      </c>
      <c r="F30" s="40"/>
      <c r="G30" s="286"/>
      <c r="H30" s="11"/>
      <c r="I30" s="11"/>
    </row>
    <row r="31" spans="1:9" s="15" customFormat="1" ht="12" customHeight="1">
      <c r="A31" s="78" t="s">
        <v>1759</v>
      </c>
      <c r="B31" s="92">
        <v>49</v>
      </c>
      <c r="C31" s="92">
        <v>0</v>
      </c>
      <c r="D31" s="92">
        <v>0</v>
      </c>
      <c r="E31" s="61">
        <f t="shared" si="0"/>
        <v>49</v>
      </c>
      <c r="F31" s="40"/>
      <c r="G31" s="286"/>
      <c r="H31" s="11"/>
      <c r="I31" s="11"/>
    </row>
    <row r="32" spans="1:9" s="15" customFormat="1" ht="12" customHeight="1">
      <c r="A32" s="78" t="s">
        <v>1760</v>
      </c>
      <c r="B32" s="92">
        <v>51</v>
      </c>
      <c r="C32" s="92">
        <v>0</v>
      </c>
      <c r="D32" s="92">
        <v>0</v>
      </c>
      <c r="E32" s="61">
        <f t="shared" si="0"/>
        <v>51</v>
      </c>
      <c r="F32" s="40"/>
      <c r="G32" s="286"/>
      <c r="H32" s="11"/>
      <c r="I32" s="11"/>
    </row>
    <row r="33" spans="1:9" s="15" customFormat="1" ht="12" customHeight="1">
      <c r="A33" s="78" t="s">
        <v>1761</v>
      </c>
      <c r="B33" s="92">
        <v>12</v>
      </c>
      <c r="C33" s="92">
        <v>0</v>
      </c>
      <c r="D33" s="92">
        <v>0</v>
      </c>
      <c r="E33" s="61">
        <f t="shared" si="0"/>
        <v>12</v>
      </c>
      <c r="F33" s="40"/>
      <c r="G33" s="286"/>
      <c r="H33" s="11"/>
      <c r="I33" s="11"/>
    </row>
    <row r="34" spans="1:9" s="15" customFormat="1" ht="12" customHeight="1">
      <c r="A34" s="78" t="s">
        <v>1762</v>
      </c>
      <c r="B34" s="92">
        <v>403</v>
      </c>
      <c r="C34" s="92">
        <v>1</v>
      </c>
      <c r="D34" s="92">
        <v>0</v>
      </c>
      <c r="E34" s="61">
        <f t="shared" si="0"/>
        <v>404</v>
      </c>
      <c r="F34" s="40"/>
      <c r="G34" s="286"/>
      <c r="H34" s="11"/>
      <c r="I34" s="11"/>
    </row>
    <row r="35" spans="1:9" s="15" customFormat="1" ht="12" customHeight="1">
      <c r="A35" s="78" t="s">
        <v>1763</v>
      </c>
      <c r="B35" s="92">
        <v>25</v>
      </c>
      <c r="C35" s="92">
        <v>0</v>
      </c>
      <c r="D35" s="92">
        <v>0</v>
      </c>
      <c r="E35" s="61">
        <f t="shared" si="0"/>
        <v>25</v>
      </c>
      <c r="F35" s="40"/>
      <c r="G35" s="286"/>
      <c r="H35" s="11"/>
      <c r="I35" s="11"/>
    </row>
    <row r="36" spans="1:9" s="15" customFormat="1" ht="12" customHeight="1">
      <c r="A36" s="78" t="s">
        <v>1764</v>
      </c>
      <c r="B36" s="92">
        <v>5</v>
      </c>
      <c r="C36" s="92">
        <v>0</v>
      </c>
      <c r="D36" s="92">
        <v>0</v>
      </c>
      <c r="E36" s="61">
        <f t="shared" si="0"/>
        <v>5</v>
      </c>
      <c r="F36" s="39"/>
      <c r="G36" s="286"/>
      <c r="H36" s="11"/>
      <c r="I36" s="11"/>
    </row>
    <row r="37" spans="1:9" s="15" customFormat="1" ht="12" customHeight="1">
      <c r="A37" s="78" t="s">
        <v>1765</v>
      </c>
      <c r="B37" s="92">
        <v>13</v>
      </c>
      <c r="C37" s="92">
        <v>0</v>
      </c>
      <c r="D37" s="92">
        <v>0</v>
      </c>
      <c r="E37" s="61">
        <f t="shared" si="0"/>
        <v>13</v>
      </c>
      <c r="F37" s="40"/>
      <c r="G37" s="286"/>
      <c r="H37" s="11"/>
      <c r="I37" s="11"/>
    </row>
    <row r="38" spans="1:9" s="15" customFormat="1" ht="12" customHeight="1">
      <c r="A38" s="78" t="s">
        <v>1766</v>
      </c>
      <c r="B38" s="92">
        <v>96</v>
      </c>
      <c r="C38" s="92">
        <v>0</v>
      </c>
      <c r="D38" s="92">
        <v>1</v>
      </c>
      <c r="E38" s="61">
        <f t="shared" si="0"/>
        <v>97</v>
      </c>
      <c r="F38" s="40"/>
      <c r="G38" s="286"/>
      <c r="H38" s="11"/>
      <c r="I38" s="11"/>
    </row>
    <row r="39" spans="1:9" s="15" customFormat="1" ht="12" customHeight="1">
      <c r="A39" s="78" t="s">
        <v>1767</v>
      </c>
      <c r="B39" s="92">
        <v>30</v>
      </c>
      <c r="C39" s="92">
        <v>0</v>
      </c>
      <c r="D39" s="92">
        <v>0</v>
      </c>
      <c r="E39" s="61">
        <f t="shared" si="0"/>
        <v>30</v>
      </c>
      <c r="F39" s="40"/>
      <c r="G39" s="286"/>
      <c r="H39" s="11"/>
      <c r="I39" s="11"/>
    </row>
    <row r="40" spans="1:9" s="15" customFormat="1" ht="12" customHeight="1">
      <c r="A40" s="78" t="s">
        <v>1768</v>
      </c>
      <c r="B40" s="92">
        <v>51</v>
      </c>
      <c r="C40" s="92">
        <v>3</v>
      </c>
      <c r="D40" s="92">
        <v>0</v>
      </c>
      <c r="E40" s="61">
        <f t="shared" si="0"/>
        <v>54</v>
      </c>
      <c r="F40" s="40"/>
      <c r="G40" s="286"/>
      <c r="H40" s="11"/>
      <c r="I40" s="11"/>
    </row>
    <row r="41" spans="1:9" s="15" customFormat="1" ht="12" customHeight="1">
      <c r="A41" s="78" t="s">
        <v>1769</v>
      </c>
      <c r="B41" s="92">
        <v>3</v>
      </c>
      <c r="C41" s="92">
        <v>0</v>
      </c>
      <c r="D41" s="92">
        <v>0</v>
      </c>
      <c r="E41" s="61">
        <f t="shared" si="0"/>
        <v>3</v>
      </c>
      <c r="F41" s="40"/>
      <c r="G41" s="286"/>
      <c r="H41" s="11"/>
      <c r="I41" s="11"/>
    </row>
    <row r="42" spans="1:9" s="15" customFormat="1" ht="15" customHeight="1">
      <c r="E42" s="11"/>
      <c r="G42" s="286"/>
    </row>
    <row r="43" spans="1:9" s="15" customFormat="1" ht="24.75" customHeight="1">
      <c r="A43" s="395" t="s">
        <v>19</v>
      </c>
      <c r="B43" s="395">
        <v>0</v>
      </c>
      <c r="C43" s="395">
        <v>0</v>
      </c>
      <c r="D43" s="395"/>
      <c r="E43" s="395"/>
    </row>
    <row r="44" spans="1:9" s="15" customFormat="1" ht="15" customHeight="1">
      <c r="E44" s="11"/>
    </row>
    <row r="45" spans="1:9" s="15" customFormat="1" ht="15" customHeight="1">
      <c r="E45" s="11"/>
    </row>
    <row r="46" spans="1:9" s="15" customFormat="1" ht="15" customHeight="1">
      <c r="E46" s="11"/>
    </row>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5">
    <mergeCell ref="A1:C1"/>
    <mergeCell ref="A7:A8"/>
    <mergeCell ref="B7:D7"/>
    <mergeCell ref="A6:B6"/>
    <mergeCell ref="A43:E43"/>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9"/>
  <sheetViews>
    <sheetView zoomScaleNormal="100" workbookViewId="0">
      <pane ySplit="8" topLeftCell="A9" activePane="bottomLeft" state="frozen"/>
      <selection activeCell="L26" sqref="L26"/>
      <selection pane="bottomLeft" activeCell="F19" sqref="F19"/>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06" t="s">
        <v>99</v>
      </c>
    </row>
    <row r="2" spans="1:9" s="2" customFormat="1" ht="5.25" customHeight="1">
      <c r="A2" s="1"/>
      <c r="B2" s="1"/>
      <c r="C2" s="1"/>
      <c r="D2" s="1"/>
      <c r="E2" s="1"/>
    </row>
    <row r="3" spans="1:9" s="63" customFormat="1" ht="15" customHeight="1">
      <c r="A3" s="41" t="s">
        <v>94</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05"/>
    </row>
    <row r="8" spans="1:9" s="63" customFormat="1" ht="21.75" customHeight="1">
      <c r="A8" s="379"/>
      <c r="B8" s="43" t="s">
        <v>34</v>
      </c>
      <c r="C8" s="43" t="s">
        <v>35</v>
      </c>
      <c r="D8" s="43" t="s">
        <v>36</v>
      </c>
      <c r="E8" s="43" t="s">
        <v>37</v>
      </c>
    </row>
    <row r="9" spans="1:9" s="8" customFormat="1" ht="21" customHeight="1">
      <c r="A9" s="52" t="s">
        <v>37</v>
      </c>
      <c r="B9" s="61">
        <f>SUM(B11:B23)</f>
        <v>174</v>
      </c>
      <c r="C9" s="61">
        <f>SUM(C12:C23)</f>
        <v>3</v>
      </c>
      <c r="D9" s="319">
        <f>SUM(D12:D23)</f>
        <v>0</v>
      </c>
      <c r="E9" s="61">
        <f>SUM(E11:E23)</f>
        <v>177</v>
      </c>
      <c r="F9" s="10"/>
    </row>
    <row r="10" spans="1:9" s="8" customFormat="1" ht="21" customHeight="1">
      <c r="A10" s="52"/>
      <c r="B10" s="61"/>
      <c r="C10" s="61"/>
      <c r="D10" s="319"/>
      <c r="E10" s="61"/>
      <c r="F10" s="10"/>
    </row>
    <row r="11" spans="1:9" s="8" customFormat="1" ht="12">
      <c r="A11" s="78" t="s">
        <v>1742</v>
      </c>
      <c r="B11" s="62">
        <v>1</v>
      </c>
      <c r="C11" s="318">
        <v>0</v>
      </c>
      <c r="D11" s="327">
        <v>0</v>
      </c>
      <c r="E11" s="61">
        <f t="shared" ref="E11:E21" si="0">SUM(B11:D11)</f>
        <v>1</v>
      </c>
    </row>
    <row r="12" spans="1:9" s="83" customFormat="1" ht="12" customHeight="1">
      <c r="A12" s="78" t="s">
        <v>1747</v>
      </c>
      <c r="B12" s="92">
        <v>82</v>
      </c>
      <c r="C12" s="92">
        <v>2</v>
      </c>
      <c r="D12" s="92">
        <v>0</v>
      </c>
      <c r="E12" s="61">
        <f t="shared" si="0"/>
        <v>84</v>
      </c>
      <c r="F12" s="39"/>
      <c r="G12" s="15"/>
      <c r="H12" s="15"/>
      <c r="I12" s="15"/>
    </row>
    <row r="13" spans="1:9" s="83" customFormat="1" ht="12" customHeight="1">
      <c r="A13" s="88" t="s">
        <v>1748</v>
      </c>
      <c r="B13" s="92">
        <v>16</v>
      </c>
      <c r="C13" s="92">
        <v>0</v>
      </c>
      <c r="D13" s="92">
        <v>0</v>
      </c>
      <c r="E13" s="61">
        <f t="shared" si="0"/>
        <v>16</v>
      </c>
      <c r="F13" s="40"/>
      <c r="G13" s="15"/>
      <c r="H13" s="15"/>
      <c r="I13" s="15"/>
    </row>
    <row r="14" spans="1:9" s="83" customFormat="1" ht="12" customHeight="1">
      <c r="A14" s="88" t="s">
        <v>1749</v>
      </c>
      <c r="B14" s="92">
        <v>5</v>
      </c>
      <c r="C14" s="92">
        <v>1</v>
      </c>
      <c r="D14" s="92">
        <v>0</v>
      </c>
      <c r="E14" s="61">
        <f t="shared" si="0"/>
        <v>6</v>
      </c>
      <c r="F14" s="40"/>
      <c r="G14" s="15"/>
      <c r="H14" s="15"/>
      <c r="I14" s="15"/>
    </row>
    <row r="15" spans="1:9" s="83" customFormat="1" ht="12" customHeight="1">
      <c r="A15" s="78" t="s">
        <v>1750</v>
      </c>
      <c r="B15" s="92">
        <v>3</v>
      </c>
      <c r="C15" s="92">
        <v>0</v>
      </c>
      <c r="D15" s="92">
        <v>0</v>
      </c>
      <c r="E15" s="61">
        <f t="shared" si="0"/>
        <v>3</v>
      </c>
      <c r="F15" s="40"/>
      <c r="G15" s="15"/>
      <c r="H15" s="15"/>
      <c r="I15" s="15"/>
    </row>
    <row r="16" spans="1:9" s="83" customFormat="1" ht="12" customHeight="1">
      <c r="A16" s="78" t="s">
        <v>1751</v>
      </c>
      <c r="B16" s="92">
        <v>2</v>
      </c>
      <c r="C16" s="92">
        <v>0</v>
      </c>
      <c r="D16" s="92">
        <v>0</v>
      </c>
      <c r="E16" s="61">
        <f t="shared" si="0"/>
        <v>2</v>
      </c>
      <c r="F16" s="40"/>
      <c r="G16" s="15"/>
      <c r="H16" s="15"/>
      <c r="I16" s="15"/>
    </row>
    <row r="17" spans="1:9" s="83" customFormat="1" ht="12" customHeight="1">
      <c r="A17" s="88" t="s">
        <v>1762</v>
      </c>
      <c r="B17" s="92">
        <v>54</v>
      </c>
      <c r="C17" s="92">
        <v>0</v>
      </c>
      <c r="D17" s="92">
        <v>0</v>
      </c>
      <c r="E17" s="61">
        <f t="shared" si="0"/>
        <v>54</v>
      </c>
      <c r="F17" s="40"/>
      <c r="G17" s="15"/>
      <c r="H17" s="15"/>
      <c r="I17" s="15"/>
    </row>
    <row r="18" spans="1:9" s="83" customFormat="1" ht="12" customHeight="1">
      <c r="A18" s="88" t="s">
        <v>1763</v>
      </c>
      <c r="B18" s="92">
        <v>2</v>
      </c>
      <c r="C18" s="92">
        <v>0</v>
      </c>
      <c r="D18" s="92">
        <v>0</v>
      </c>
      <c r="E18" s="61">
        <f t="shared" si="0"/>
        <v>2</v>
      </c>
      <c r="F18" s="40"/>
      <c r="G18" s="15"/>
      <c r="H18" s="15"/>
      <c r="I18" s="15"/>
    </row>
    <row r="19" spans="1:9" s="83" customFormat="1" ht="12" customHeight="1">
      <c r="A19" s="88" t="s">
        <v>1765</v>
      </c>
      <c r="B19" s="92">
        <v>1</v>
      </c>
      <c r="C19" s="92">
        <v>0</v>
      </c>
      <c r="D19" s="92">
        <v>0</v>
      </c>
      <c r="E19" s="61">
        <f t="shared" si="0"/>
        <v>1</v>
      </c>
      <c r="F19" s="40"/>
      <c r="G19" s="15"/>
      <c r="H19" s="15"/>
      <c r="I19" s="15"/>
    </row>
    <row r="20" spans="1:9" s="83" customFormat="1" ht="12" customHeight="1">
      <c r="A20" s="88" t="s">
        <v>1767</v>
      </c>
      <c r="B20" s="92">
        <v>2</v>
      </c>
      <c r="C20" s="92">
        <v>0</v>
      </c>
      <c r="D20" s="92">
        <v>0</v>
      </c>
      <c r="E20" s="61">
        <f t="shared" si="0"/>
        <v>2</v>
      </c>
      <c r="F20" s="40"/>
      <c r="G20" s="15"/>
      <c r="H20" s="15"/>
      <c r="I20" s="15"/>
    </row>
    <row r="21" spans="1:9" s="83" customFormat="1" ht="12" customHeight="1">
      <c r="A21" s="88" t="s">
        <v>1768</v>
      </c>
      <c r="B21" s="92">
        <v>6</v>
      </c>
      <c r="C21" s="92">
        <v>0</v>
      </c>
      <c r="D21" s="92">
        <v>0</v>
      </c>
      <c r="E21" s="61">
        <f t="shared" si="0"/>
        <v>6</v>
      </c>
      <c r="F21" s="40"/>
      <c r="G21" s="15"/>
      <c r="H21" s="15"/>
      <c r="I21" s="15"/>
    </row>
    <row r="22" spans="1:9" s="15" customFormat="1" ht="12" customHeight="1">
      <c r="A22" s="88"/>
      <c r="B22" s="198"/>
      <c r="C22" s="198"/>
      <c r="D22" s="198"/>
      <c r="E22" s="61"/>
      <c r="F22" s="39"/>
      <c r="G22" s="11"/>
      <c r="H22" s="11"/>
      <c r="I22" s="11"/>
    </row>
    <row r="23" spans="1:9" ht="28.5" customHeight="1">
      <c r="A23" s="395" t="s">
        <v>19</v>
      </c>
      <c r="B23" s="395">
        <v>0</v>
      </c>
      <c r="C23" s="395">
        <v>0</v>
      </c>
      <c r="D23" s="395"/>
      <c r="E23" s="395"/>
    </row>
    <row r="24" spans="1:9" ht="15" customHeight="1">
      <c r="E24" s="89"/>
    </row>
    <row r="25" spans="1:9" ht="15" customHeight="1">
      <c r="E25" s="90"/>
    </row>
    <row r="26" spans="1:9" ht="15" customHeight="1">
      <c r="E26" s="90"/>
    </row>
    <row r="27" spans="1:9" ht="15" customHeight="1">
      <c r="E27" s="90"/>
    </row>
    <row r="28" spans="1:9" ht="15" customHeight="1">
      <c r="E28" s="90"/>
    </row>
    <row r="29" spans="1:9" ht="15" customHeight="1">
      <c r="E29" s="90"/>
    </row>
    <row r="30" spans="1:9" ht="15" customHeight="1">
      <c r="E30" s="91"/>
    </row>
    <row r="31" spans="1:9" ht="15" customHeight="1">
      <c r="E31" s="89"/>
    </row>
    <row r="32" spans="1:9" ht="15" customHeight="1">
      <c r="E32" s="90"/>
    </row>
    <row r="33" spans="5:5" ht="15" customHeight="1">
      <c r="E33" s="90"/>
    </row>
    <row r="34" spans="5:5" ht="15" customHeight="1">
      <c r="E34" s="86"/>
    </row>
    <row r="35" spans="5:5" ht="15" customHeight="1">
      <c r="E35" s="309"/>
    </row>
    <row r="36" spans="5:5" ht="15" customHeight="1"/>
    <row r="37" spans="5:5" ht="15" customHeight="1">
      <c r="E37" s="15"/>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sheetData>
  <mergeCells count="5">
    <mergeCell ref="A23:E23"/>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8"/>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73" t="s">
        <v>32</v>
      </c>
      <c r="B1" s="384"/>
      <c r="C1" s="384"/>
      <c r="D1" s="36"/>
      <c r="E1" s="37"/>
      <c r="F1" s="306" t="s">
        <v>99</v>
      </c>
    </row>
    <row r="2" spans="1:10" s="2" customFormat="1" ht="5.25" customHeight="1">
      <c r="A2" s="1"/>
      <c r="B2" s="1"/>
      <c r="C2" s="1"/>
      <c r="D2" s="1"/>
      <c r="E2" s="1"/>
    </row>
    <row r="3" spans="1:10" s="63" customFormat="1" ht="15" customHeight="1">
      <c r="A3" s="41" t="s">
        <v>86</v>
      </c>
      <c r="B3" s="41"/>
      <c r="C3" s="41"/>
      <c r="D3" s="41"/>
      <c r="E3" s="41"/>
    </row>
    <row r="4" spans="1:10" s="63" customFormat="1" ht="15" customHeight="1">
      <c r="A4" s="42" t="s">
        <v>15</v>
      </c>
      <c r="B4" s="64"/>
      <c r="C4" s="64"/>
      <c r="D4" s="64"/>
      <c r="E4" s="64"/>
    </row>
    <row r="5" spans="1:10" s="67" customFormat="1" ht="6" customHeight="1">
      <c r="A5" s="48"/>
      <c r="B5" s="66"/>
      <c r="C5" s="66"/>
      <c r="D5" s="66"/>
      <c r="E5" s="66"/>
    </row>
    <row r="6" spans="1:10" s="8" customFormat="1" ht="15" customHeight="1" thickBot="1">
      <c r="A6" s="390" t="s">
        <v>1955</v>
      </c>
      <c r="B6" s="391"/>
      <c r="C6" s="9"/>
      <c r="D6" s="9"/>
      <c r="E6" s="9"/>
    </row>
    <row r="7" spans="1:10" s="63" customFormat="1" ht="21.75" customHeight="1">
      <c r="A7" s="378"/>
      <c r="B7" s="380"/>
      <c r="C7" s="380"/>
      <c r="D7" s="380"/>
      <c r="E7" s="305"/>
    </row>
    <row r="8" spans="1:10" s="63" customFormat="1" ht="21.75" customHeight="1">
      <c r="A8" s="379"/>
      <c r="B8" s="43" t="s">
        <v>34</v>
      </c>
      <c r="C8" s="43" t="s">
        <v>35</v>
      </c>
      <c r="D8" s="43" t="s">
        <v>36</v>
      </c>
      <c r="E8" s="43" t="s">
        <v>37</v>
      </c>
    </row>
    <row r="9" spans="1:10" s="8" customFormat="1" ht="21" customHeight="1">
      <c r="A9" s="52" t="s">
        <v>37</v>
      </c>
      <c r="B9" s="79">
        <f>SUM(B11:B54)</f>
        <v>1800</v>
      </c>
      <c r="C9" s="79">
        <f>SUM(C11:C54)</f>
        <v>12</v>
      </c>
      <c r="D9" s="79">
        <f>SUM(D11:D54)</f>
        <v>3</v>
      </c>
      <c r="E9" s="79">
        <f>SUM(E11:E54)</f>
        <v>1815</v>
      </c>
      <c r="F9" s="276"/>
    </row>
    <row r="10" spans="1:10" s="8" customFormat="1" ht="9" customHeight="1">
      <c r="A10" s="58"/>
      <c r="B10" s="80"/>
      <c r="C10" s="80"/>
      <c r="D10" s="80"/>
      <c r="E10" s="61"/>
    </row>
    <row r="11" spans="1:10" s="83" customFormat="1" ht="12" customHeight="1">
      <c r="A11" s="77" t="s">
        <v>1708</v>
      </c>
      <c r="B11" s="91">
        <v>7</v>
      </c>
      <c r="C11" s="91">
        <v>0</v>
      </c>
      <c r="D11" s="91">
        <v>0</v>
      </c>
      <c r="E11" s="79">
        <f t="shared" ref="E11:E53" si="0">SUM(B11:D11)</f>
        <v>7</v>
      </c>
      <c r="F11" s="188"/>
      <c r="G11" s="287"/>
      <c r="H11" s="188"/>
      <c r="I11" s="188"/>
      <c r="J11" s="188"/>
    </row>
    <row r="12" spans="1:10" s="83" customFormat="1" ht="12" customHeight="1">
      <c r="A12" s="77" t="s">
        <v>1937</v>
      </c>
      <c r="B12" s="91">
        <v>1</v>
      </c>
      <c r="C12" s="91">
        <v>0</v>
      </c>
      <c r="D12" s="91">
        <v>0</v>
      </c>
      <c r="E12" s="79">
        <f t="shared" si="0"/>
        <v>1</v>
      </c>
      <c r="F12" s="188"/>
      <c r="G12" s="287"/>
      <c r="H12" s="188"/>
      <c r="I12" s="188"/>
      <c r="J12" s="188"/>
    </row>
    <row r="13" spans="1:10" s="83" customFormat="1" ht="12" customHeight="1">
      <c r="A13" s="77" t="s">
        <v>1936</v>
      </c>
      <c r="B13" s="91">
        <v>1</v>
      </c>
      <c r="C13" s="91">
        <v>0</v>
      </c>
      <c r="D13" s="91">
        <v>1</v>
      </c>
      <c r="E13" s="79">
        <f t="shared" si="0"/>
        <v>2</v>
      </c>
      <c r="F13" s="188"/>
      <c r="G13" s="287"/>
      <c r="H13" s="188"/>
      <c r="I13" s="188"/>
      <c r="J13" s="188"/>
    </row>
    <row r="14" spans="1:10" s="83" customFormat="1" ht="12" customHeight="1">
      <c r="A14" s="77" t="s">
        <v>1909</v>
      </c>
      <c r="B14" s="91">
        <v>2</v>
      </c>
      <c r="C14" s="91">
        <v>3</v>
      </c>
      <c r="D14" s="91">
        <v>0</v>
      </c>
      <c r="E14" s="79">
        <f t="shared" si="0"/>
        <v>5</v>
      </c>
      <c r="F14" s="188"/>
      <c r="G14" s="287"/>
      <c r="H14" s="188"/>
      <c r="I14" s="188"/>
      <c r="J14" s="188"/>
    </row>
    <row r="15" spans="1:10" s="83" customFormat="1" ht="12" customHeight="1">
      <c r="A15" s="77" t="s">
        <v>1770</v>
      </c>
      <c r="B15" s="91">
        <v>10</v>
      </c>
      <c r="C15" s="91">
        <v>0</v>
      </c>
      <c r="D15" s="91">
        <v>0</v>
      </c>
      <c r="E15" s="79">
        <f t="shared" si="0"/>
        <v>10</v>
      </c>
      <c r="F15" s="188"/>
      <c r="G15" s="287"/>
      <c r="H15" s="188"/>
      <c r="I15" s="188"/>
      <c r="J15" s="188"/>
    </row>
    <row r="16" spans="1:10" s="83" customFormat="1" ht="12" customHeight="1">
      <c r="A16" s="77" t="s">
        <v>1790</v>
      </c>
      <c r="B16" s="91">
        <v>3</v>
      </c>
      <c r="C16" s="91">
        <v>0</v>
      </c>
      <c r="D16" s="91">
        <v>0</v>
      </c>
      <c r="E16" s="79">
        <f t="shared" si="0"/>
        <v>3</v>
      </c>
      <c r="F16" s="188"/>
      <c r="G16" s="287"/>
      <c r="H16" s="188"/>
      <c r="I16" s="188"/>
      <c r="J16" s="188"/>
    </row>
    <row r="17" spans="1:10" s="83" customFormat="1" ht="12" customHeight="1">
      <c r="A17" s="77" t="s">
        <v>1791</v>
      </c>
      <c r="B17" s="91">
        <v>15</v>
      </c>
      <c r="C17" s="91">
        <v>0</v>
      </c>
      <c r="D17" s="91">
        <v>0</v>
      </c>
      <c r="E17" s="79">
        <f t="shared" si="0"/>
        <v>15</v>
      </c>
      <c r="F17" s="188"/>
      <c r="G17" s="287"/>
      <c r="H17" s="188"/>
      <c r="I17" s="188"/>
      <c r="J17" s="188"/>
    </row>
    <row r="18" spans="1:10" s="83" customFormat="1" ht="12" customHeight="1">
      <c r="A18" s="77" t="s">
        <v>1935</v>
      </c>
      <c r="B18" s="91">
        <v>1</v>
      </c>
      <c r="C18" s="91">
        <v>0</v>
      </c>
      <c r="D18" s="91">
        <v>0</v>
      </c>
      <c r="E18" s="79">
        <f t="shared" si="0"/>
        <v>1</v>
      </c>
      <c r="F18" s="188"/>
      <c r="G18" s="287"/>
      <c r="H18" s="188"/>
      <c r="I18" s="188"/>
      <c r="J18" s="188"/>
    </row>
    <row r="19" spans="1:10" s="83" customFormat="1" ht="12" customHeight="1">
      <c r="A19" s="77" t="s">
        <v>1792</v>
      </c>
      <c r="B19" s="91">
        <v>9</v>
      </c>
      <c r="C19" s="91">
        <v>0</v>
      </c>
      <c r="D19" s="91">
        <v>0</v>
      </c>
      <c r="E19" s="79">
        <f t="shared" si="0"/>
        <v>9</v>
      </c>
      <c r="F19" s="188"/>
      <c r="G19" s="287"/>
      <c r="H19" s="188"/>
      <c r="I19" s="188"/>
      <c r="J19" s="188"/>
    </row>
    <row r="20" spans="1:10" s="83" customFormat="1" ht="12" customHeight="1">
      <c r="A20" s="77" t="s">
        <v>1934</v>
      </c>
      <c r="B20" s="91">
        <v>1</v>
      </c>
      <c r="C20" s="91">
        <v>0</v>
      </c>
      <c r="D20" s="91">
        <v>0</v>
      </c>
      <c r="E20" s="79">
        <f t="shared" si="0"/>
        <v>1</v>
      </c>
      <c r="F20" s="188"/>
      <c r="G20" s="287"/>
      <c r="H20" s="188"/>
      <c r="I20" s="188"/>
      <c r="J20" s="188"/>
    </row>
    <row r="21" spans="1:10" s="83" customFormat="1" ht="12" customHeight="1">
      <c r="A21" s="77" t="s">
        <v>1793</v>
      </c>
      <c r="B21" s="91">
        <v>5</v>
      </c>
      <c r="C21" s="91">
        <v>0</v>
      </c>
      <c r="D21" s="91">
        <v>0</v>
      </c>
      <c r="E21" s="79">
        <f t="shared" si="0"/>
        <v>5</v>
      </c>
      <c r="F21" s="188"/>
      <c r="G21" s="287"/>
      <c r="H21" s="188"/>
      <c r="I21" s="188"/>
      <c r="J21" s="188"/>
    </row>
    <row r="22" spans="1:10" s="83" customFormat="1" ht="12" customHeight="1">
      <c r="A22" s="77" t="s">
        <v>1794</v>
      </c>
      <c r="B22" s="91">
        <v>23</v>
      </c>
      <c r="C22" s="91">
        <v>0</v>
      </c>
      <c r="D22" s="91">
        <v>0</v>
      </c>
      <c r="E22" s="79">
        <f t="shared" si="0"/>
        <v>23</v>
      </c>
      <c r="F22" s="188"/>
      <c r="G22" s="287"/>
      <c r="H22" s="188"/>
      <c r="I22" s="188"/>
      <c r="J22" s="188"/>
    </row>
    <row r="23" spans="1:10" s="83" customFormat="1" ht="12" customHeight="1">
      <c r="A23" s="77" t="s">
        <v>1771</v>
      </c>
      <c r="B23" s="91">
        <v>19</v>
      </c>
      <c r="C23" s="91">
        <v>0</v>
      </c>
      <c r="D23" s="91">
        <v>0</v>
      </c>
      <c r="E23" s="79">
        <f t="shared" si="0"/>
        <v>19</v>
      </c>
      <c r="F23" s="188"/>
      <c r="G23" s="287"/>
      <c r="H23" s="188"/>
      <c r="I23" s="188"/>
      <c r="J23" s="188"/>
    </row>
    <row r="24" spans="1:10" s="83" customFormat="1" ht="12" customHeight="1">
      <c r="A24" s="77" t="s">
        <v>1795</v>
      </c>
      <c r="B24" s="91">
        <v>12</v>
      </c>
      <c r="C24" s="91">
        <v>0</v>
      </c>
      <c r="D24" s="91">
        <v>0</v>
      </c>
      <c r="E24" s="79">
        <f t="shared" si="0"/>
        <v>12</v>
      </c>
      <c r="F24" s="188"/>
      <c r="G24" s="287"/>
      <c r="H24" s="188"/>
      <c r="I24" s="188"/>
      <c r="J24" s="188"/>
    </row>
    <row r="25" spans="1:10" s="83" customFormat="1" ht="12" customHeight="1">
      <c r="A25" s="77" t="s">
        <v>1772</v>
      </c>
      <c r="B25" s="91">
        <v>21</v>
      </c>
      <c r="C25" s="91">
        <v>0</v>
      </c>
      <c r="D25" s="91">
        <v>0</v>
      </c>
      <c r="E25" s="79">
        <f t="shared" si="0"/>
        <v>21</v>
      </c>
      <c r="F25" s="188"/>
      <c r="G25" s="287"/>
      <c r="H25" s="188"/>
      <c r="I25" s="188"/>
      <c r="J25" s="188"/>
    </row>
    <row r="26" spans="1:10" s="83" customFormat="1" ht="12" customHeight="1">
      <c r="A26" s="77" t="s">
        <v>1796</v>
      </c>
      <c r="B26" s="91">
        <v>9</v>
      </c>
      <c r="C26" s="91">
        <v>0</v>
      </c>
      <c r="D26" s="91">
        <v>0</v>
      </c>
      <c r="E26" s="79">
        <f t="shared" si="0"/>
        <v>9</v>
      </c>
      <c r="F26" s="188"/>
      <c r="G26" s="287"/>
      <c r="H26" s="188"/>
      <c r="I26" s="188"/>
      <c r="J26" s="188"/>
    </row>
    <row r="27" spans="1:10" s="83" customFormat="1" ht="12" customHeight="1">
      <c r="A27" s="77" t="s">
        <v>1797</v>
      </c>
      <c r="B27" s="91">
        <v>28</v>
      </c>
      <c r="C27" s="91">
        <v>0</v>
      </c>
      <c r="D27" s="91">
        <v>0</v>
      </c>
      <c r="E27" s="79">
        <f t="shared" si="0"/>
        <v>28</v>
      </c>
      <c r="F27" s="188"/>
      <c r="G27" s="287"/>
      <c r="H27" s="188"/>
      <c r="I27" s="188"/>
      <c r="J27" s="188"/>
    </row>
    <row r="28" spans="1:10" s="83" customFormat="1" ht="12" customHeight="1">
      <c r="A28" s="77" t="s">
        <v>1773</v>
      </c>
      <c r="B28" s="91">
        <v>57</v>
      </c>
      <c r="C28" s="91">
        <v>0</v>
      </c>
      <c r="D28" s="91">
        <v>0</v>
      </c>
      <c r="E28" s="79">
        <f t="shared" si="0"/>
        <v>57</v>
      </c>
      <c r="F28" s="188"/>
      <c r="G28" s="287"/>
      <c r="H28" s="188"/>
      <c r="I28" s="188"/>
      <c r="J28" s="188"/>
    </row>
    <row r="29" spans="1:10" s="83" customFormat="1" ht="12" customHeight="1">
      <c r="A29" s="77" t="s">
        <v>1798</v>
      </c>
      <c r="B29" s="91">
        <v>90</v>
      </c>
      <c r="C29" s="91">
        <v>1</v>
      </c>
      <c r="D29" s="91">
        <v>0</v>
      </c>
      <c r="E29" s="79">
        <f t="shared" si="0"/>
        <v>91</v>
      </c>
      <c r="F29" s="188"/>
      <c r="G29" s="287"/>
      <c r="H29" s="188"/>
      <c r="I29" s="188"/>
      <c r="J29" s="188"/>
    </row>
    <row r="30" spans="1:10" s="83" customFormat="1" ht="12" customHeight="1">
      <c r="A30" s="77" t="s">
        <v>1774</v>
      </c>
      <c r="B30" s="91">
        <v>172</v>
      </c>
      <c r="C30" s="91">
        <v>2</v>
      </c>
      <c r="D30" s="91">
        <v>0</v>
      </c>
      <c r="E30" s="79">
        <f t="shared" si="0"/>
        <v>174</v>
      </c>
      <c r="F30" s="188"/>
      <c r="G30" s="287"/>
      <c r="H30" s="188"/>
      <c r="I30" s="188"/>
      <c r="J30" s="188"/>
    </row>
    <row r="31" spans="1:10" s="83" customFormat="1" ht="12" customHeight="1">
      <c r="A31" s="77" t="s">
        <v>1775</v>
      </c>
      <c r="B31" s="91">
        <v>3</v>
      </c>
      <c r="C31" s="91">
        <v>0</v>
      </c>
      <c r="D31" s="91">
        <v>0</v>
      </c>
      <c r="E31" s="79">
        <f t="shared" si="0"/>
        <v>3</v>
      </c>
      <c r="F31" s="188"/>
      <c r="G31" s="287"/>
      <c r="H31" s="188"/>
      <c r="I31" s="188"/>
      <c r="J31" s="188"/>
    </row>
    <row r="32" spans="1:10" s="83" customFormat="1" ht="12" customHeight="1">
      <c r="A32" s="77" t="s">
        <v>1776</v>
      </c>
      <c r="B32" s="91">
        <v>10</v>
      </c>
      <c r="C32" s="91">
        <v>0</v>
      </c>
      <c r="D32" s="91">
        <v>0</v>
      </c>
      <c r="E32" s="79">
        <f t="shared" si="0"/>
        <v>10</v>
      </c>
      <c r="F32" s="188"/>
      <c r="G32" s="287"/>
      <c r="H32" s="188"/>
      <c r="I32" s="188"/>
      <c r="J32" s="188"/>
    </row>
    <row r="33" spans="1:10" s="83" customFormat="1" ht="12" customHeight="1">
      <c r="A33" s="77" t="s">
        <v>1777</v>
      </c>
      <c r="B33" s="91">
        <v>84</v>
      </c>
      <c r="C33" s="91">
        <v>2</v>
      </c>
      <c r="D33" s="91">
        <v>0</v>
      </c>
      <c r="E33" s="79">
        <f t="shared" si="0"/>
        <v>86</v>
      </c>
      <c r="F33" s="188"/>
      <c r="G33" s="287"/>
      <c r="H33" s="188"/>
      <c r="I33" s="188"/>
      <c r="J33" s="188"/>
    </row>
    <row r="34" spans="1:10" s="83" customFormat="1" ht="12" customHeight="1">
      <c r="A34" s="77" t="s">
        <v>1778</v>
      </c>
      <c r="B34" s="91">
        <v>242</v>
      </c>
      <c r="C34" s="91">
        <v>0</v>
      </c>
      <c r="D34" s="91">
        <v>0</v>
      </c>
      <c r="E34" s="79">
        <f t="shared" si="0"/>
        <v>242</v>
      </c>
      <c r="F34" s="188"/>
      <c r="G34" s="287"/>
      <c r="H34" s="188"/>
      <c r="I34" s="188"/>
      <c r="J34" s="188"/>
    </row>
    <row r="35" spans="1:10" s="83" customFormat="1" ht="12" customHeight="1">
      <c r="A35" s="77" t="s">
        <v>1779</v>
      </c>
      <c r="B35" s="91">
        <v>9</v>
      </c>
      <c r="C35" s="91">
        <v>0</v>
      </c>
      <c r="D35" s="91">
        <v>0</v>
      </c>
      <c r="E35" s="79">
        <f t="shared" si="0"/>
        <v>9</v>
      </c>
      <c r="F35" s="188"/>
      <c r="G35" s="287"/>
      <c r="H35" s="188"/>
      <c r="I35" s="188"/>
      <c r="J35" s="188"/>
    </row>
    <row r="36" spans="1:10" s="83" customFormat="1" ht="12" customHeight="1">
      <c r="A36" s="77" t="s">
        <v>1799</v>
      </c>
      <c r="B36" s="91">
        <v>3</v>
      </c>
      <c r="C36" s="91">
        <v>0</v>
      </c>
      <c r="D36" s="91">
        <v>0</v>
      </c>
      <c r="E36" s="79">
        <f t="shared" si="0"/>
        <v>3</v>
      </c>
      <c r="F36" s="188"/>
      <c r="G36" s="287"/>
      <c r="H36" s="188"/>
      <c r="I36" s="188"/>
      <c r="J36" s="188"/>
    </row>
    <row r="37" spans="1:10" s="83" customFormat="1" ht="12" customHeight="1">
      <c r="A37" s="77" t="s">
        <v>1910</v>
      </c>
      <c r="B37" s="91">
        <v>7</v>
      </c>
      <c r="C37" s="91">
        <v>0</v>
      </c>
      <c r="D37" s="91">
        <v>0</v>
      </c>
      <c r="E37" s="79">
        <f t="shared" si="0"/>
        <v>7</v>
      </c>
      <c r="F37" s="188"/>
      <c r="G37" s="287"/>
      <c r="H37" s="188"/>
      <c r="I37" s="188"/>
      <c r="J37" s="188"/>
    </row>
    <row r="38" spans="1:10" s="83" customFormat="1" ht="12" customHeight="1">
      <c r="A38" s="77" t="s">
        <v>1780</v>
      </c>
      <c r="B38" s="91">
        <v>21</v>
      </c>
      <c r="C38" s="91">
        <v>0</v>
      </c>
      <c r="D38" s="91">
        <v>0</v>
      </c>
      <c r="E38" s="79">
        <f t="shared" si="0"/>
        <v>21</v>
      </c>
      <c r="F38" s="188"/>
      <c r="G38" s="287"/>
      <c r="H38" s="188"/>
      <c r="I38" s="188"/>
      <c r="J38" s="188"/>
    </row>
    <row r="39" spans="1:10" s="83" customFormat="1" ht="12" customHeight="1">
      <c r="A39" s="77" t="s">
        <v>1781</v>
      </c>
      <c r="B39" s="91">
        <v>349</v>
      </c>
      <c r="C39" s="91">
        <v>3</v>
      </c>
      <c r="D39" s="91">
        <v>0</v>
      </c>
      <c r="E39" s="79">
        <f t="shared" si="0"/>
        <v>352</v>
      </c>
      <c r="F39" s="188"/>
      <c r="G39" s="287"/>
      <c r="H39" s="188"/>
      <c r="I39" s="188"/>
      <c r="J39" s="188"/>
    </row>
    <row r="40" spans="1:10" s="83" customFormat="1" ht="12" customHeight="1">
      <c r="A40" s="77" t="s">
        <v>1782</v>
      </c>
      <c r="B40" s="91">
        <v>43</v>
      </c>
      <c r="C40" s="91">
        <v>0</v>
      </c>
      <c r="D40" s="91">
        <v>0</v>
      </c>
      <c r="E40" s="79">
        <f t="shared" si="0"/>
        <v>43</v>
      </c>
      <c r="F40" s="188"/>
      <c r="G40" s="287"/>
      <c r="H40" s="188"/>
      <c r="I40" s="188"/>
      <c r="J40" s="188"/>
    </row>
    <row r="41" spans="1:10" s="83" customFormat="1" ht="12" customHeight="1">
      <c r="A41" s="77" t="s">
        <v>1783</v>
      </c>
      <c r="B41" s="91">
        <v>177</v>
      </c>
      <c r="C41" s="91">
        <v>0</v>
      </c>
      <c r="D41" s="91">
        <v>0</v>
      </c>
      <c r="E41" s="79">
        <f t="shared" si="0"/>
        <v>177</v>
      </c>
      <c r="F41" s="188"/>
      <c r="G41" s="287"/>
      <c r="H41" s="188"/>
      <c r="I41" s="188"/>
      <c r="J41" s="188"/>
    </row>
    <row r="42" spans="1:10" s="83" customFormat="1" ht="12" customHeight="1">
      <c r="A42" s="77" t="s">
        <v>1784</v>
      </c>
      <c r="B42" s="91">
        <v>97</v>
      </c>
      <c r="C42" s="91">
        <v>0</v>
      </c>
      <c r="D42" s="91">
        <v>0</v>
      </c>
      <c r="E42" s="79">
        <f t="shared" si="0"/>
        <v>97</v>
      </c>
      <c r="F42" s="188"/>
      <c r="G42" s="287"/>
      <c r="H42" s="188"/>
      <c r="I42" s="188"/>
      <c r="J42" s="188"/>
    </row>
    <row r="43" spans="1:10" s="83" customFormat="1" ht="12" customHeight="1">
      <c r="A43" s="77" t="s">
        <v>1800</v>
      </c>
      <c r="B43" s="91">
        <v>40</v>
      </c>
      <c r="C43" s="91">
        <v>0</v>
      </c>
      <c r="D43" s="91">
        <v>0</v>
      </c>
      <c r="E43" s="79">
        <f t="shared" si="0"/>
        <v>40</v>
      </c>
      <c r="F43" s="188"/>
      <c r="G43" s="287"/>
      <c r="H43" s="188"/>
      <c r="I43" s="188"/>
      <c r="J43" s="188"/>
    </row>
    <row r="44" spans="1:10" s="83" customFormat="1" ht="12" customHeight="1">
      <c r="A44" s="77" t="s">
        <v>1785</v>
      </c>
      <c r="B44" s="91">
        <v>34</v>
      </c>
      <c r="C44" s="91">
        <v>0</v>
      </c>
      <c r="D44" s="91">
        <v>0</v>
      </c>
      <c r="E44" s="79">
        <f t="shared" si="0"/>
        <v>34</v>
      </c>
      <c r="F44" s="188"/>
      <c r="G44" s="287"/>
      <c r="H44" s="188"/>
      <c r="I44" s="188"/>
      <c r="J44" s="188"/>
    </row>
    <row r="45" spans="1:10" s="83" customFormat="1" ht="12" customHeight="1">
      <c r="A45" s="77" t="s">
        <v>1786</v>
      </c>
      <c r="B45" s="91">
        <v>66</v>
      </c>
      <c r="C45" s="91">
        <v>0</v>
      </c>
      <c r="D45" s="91">
        <v>0</v>
      </c>
      <c r="E45" s="79">
        <f t="shared" si="0"/>
        <v>66</v>
      </c>
      <c r="F45" s="188"/>
      <c r="G45" s="287"/>
      <c r="H45" s="188"/>
      <c r="I45" s="188"/>
      <c r="J45" s="188"/>
    </row>
    <row r="46" spans="1:10" s="83" customFormat="1" ht="12" customHeight="1">
      <c r="A46" s="77" t="s">
        <v>1787</v>
      </c>
      <c r="B46" s="91">
        <v>52</v>
      </c>
      <c r="C46" s="91">
        <v>0</v>
      </c>
      <c r="D46" s="91">
        <v>0</v>
      </c>
      <c r="E46" s="79">
        <f t="shared" si="0"/>
        <v>52</v>
      </c>
      <c r="F46" s="188"/>
      <c r="G46" s="287"/>
      <c r="H46" s="188"/>
      <c r="I46" s="188"/>
      <c r="J46" s="188"/>
    </row>
    <row r="47" spans="1:10" s="83" customFormat="1" ht="12" customHeight="1">
      <c r="A47" s="77" t="s">
        <v>1911</v>
      </c>
      <c r="B47" s="91">
        <v>5</v>
      </c>
      <c r="C47" s="91">
        <v>0</v>
      </c>
      <c r="D47" s="91">
        <v>0</v>
      </c>
      <c r="E47" s="79">
        <f t="shared" si="0"/>
        <v>5</v>
      </c>
      <c r="F47" s="188"/>
      <c r="G47" s="287"/>
      <c r="H47" s="188"/>
      <c r="I47" s="188"/>
      <c r="J47" s="188"/>
    </row>
    <row r="48" spans="1:10" s="83" customFormat="1" ht="12" customHeight="1">
      <c r="A48" s="77" t="s">
        <v>1801</v>
      </c>
      <c r="B48" s="91">
        <v>3</v>
      </c>
      <c r="C48" s="91">
        <v>0</v>
      </c>
      <c r="D48" s="91">
        <v>0</v>
      </c>
      <c r="E48" s="79">
        <f t="shared" si="0"/>
        <v>3</v>
      </c>
      <c r="F48" s="188"/>
      <c r="G48" s="287"/>
      <c r="H48" s="188"/>
      <c r="I48" s="188"/>
      <c r="J48" s="188"/>
    </row>
    <row r="49" spans="1:10" s="83" customFormat="1" ht="12" customHeight="1">
      <c r="A49" s="77" t="s">
        <v>1802</v>
      </c>
      <c r="B49" s="91">
        <v>25</v>
      </c>
      <c r="C49" s="91">
        <v>0</v>
      </c>
      <c r="D49" s="91">
        <v>0</v>
      </c>
      <c r="E49" s="79">
        <f t="shared" si="0"/>
        <v>25</v>
      </c>
      <c r="F49" s="188"/>
      <c r="G49" s="287"/>
      <c r="H49" s="188"/>
      <c r="I49" s="188"/>
      <c r="J49" s="188"/>
    </row>
    <row r="50" spans="1:10" s="83" customFormat="1" ht="12" customHeight="1">
      <c r="A50" s="77" t="s">
        <v>1912</v>
      </c>
      <c r="B50" s="91">
        <v>2</v>
      </c>
      <c r="C50" s="91">
        <v>0</v>
      </c>
      <c r="D50" s="91">
        <v>0</v>
      </c>
      <c r="E50" s="79">
        <f t="shared" si="0"/>
        <v>2</v>
      </c>
      <c r="F50" s="188"/>
      <c r="G50" s="287"/>
      <c r="H50" s="188"/>
      <c r="I50" s="188"/>
      <c r="J50" s="188"/>
    </row>
    <row r="51" spans="1:10" s="83" customFormat="1" ht="12" customHeight="1">
      <c r="A51" s="77" t="s">
        <v>1803</v>
      </c>
      <c r="B51" s="91">
        <v>3</v>
      </c>
      <c r="C51" s="91">
        <v>0</v>
      </c>
      <c r="D51" s="91">
        <v>0</v>
      </c>
      <c r="E51" s="79">
        <f t="shared" si="0"/>
        <v>3</v>
      </c>
      <c r="F51" s="188"/>
      <c r="G51" s="287"/>
      <c r="H51" s="188"/>
      <c r="I51" s="188"/>
      <c r="J51" s="188"/>
    </row>
    <row r="52" spans="1:10" s="83" customFormat="1" ht="12" customHeight="1">
      <c r="A52" s="77" t="s">
        <v>1788</v>
      </c>
      <c r="B52" s="91">
        <v>10</v>
      </c>
      <c r="C52" s="91">
        <v>0</v>
      </c>
      <c r="D52" s="91">
        <v>0</v>
      </c>
      <c r="E52" s="79">
        <f t="shared" si="0"/>
        <v>10</v>
      </c>
      <c r="F52" s="188"/>
      <c r="G52" s="287"/>
      <c r="H52" s="188"/>
      <c r="I52" s="188"/>
      <c r="J52" s="188"/>
    </row>
    <row r="53" spans="1:10" s="83" customFormat="1" ht="12" customHeight="1">
      <c r="A53" s="77" t="s">
        <v>1789</v>
      </c>
      <c r="B53" s="91">
        <v>29</v>
      </c>
      <c r="C53" s="91">
        <v>1</v>
      </c>
      <c r="D53" s="91">
        <v>2</v>
      </c>
      <c r="E53" s="79">
        <f t="shared" si="0"/>
        <v>32</v>
      </c>
      <c r="F53" s="188"/>
      <c r="G53" s="287"/>
      <c r="H53" s="188"/>
      <c r="I53" s="188"/>
      <c r="J53" s="188"/>
    </row>
    <row r="54" spans="1:10" s="83" customFormat="1" ht="12" customHeight="1">
      <c r="A54" s="77"/>
      <c r="B54" s="91"/>
      <c r="C54" s="91"/>
      <c r="D54" s="91"/>
      <c r="E54" s="79"/>
      <c r="F54" s="188"/>
      <c r="G54" s="287"/>
      <c r="H54" s="188"/>
      <c r="I54" s="188"/>
      <c r="J54" s="188"/>
    </row>
    <row r="55" spans="1:10" s="15" customFormat="1" ht="15" customHeight="1">
      <c r="A55" s="395" t="s">
        <v>19</v>
      </c>
      <c r="B55" s="395">
        <v>0</v>
      </c>
      <c r="C55" s="395">
        <v>0</v>
      </c>
      <c r="D55" s="395"/>
      <c r="E55" s="395"/>
      <c r="G55" s="287"/>
    </row>
    <row r="56" spans="1:10" s="15" customFormat="1" ht="15" customHeight="1">
      <c r="B56" s="91"/>
      <c r="E56" s="11"/>
      <c r="G56" s="287"/>
    </row>
    <row r="57" spans="1:10" s="15" customFormat="1" ht="15" customHeight="1">
      <c r="B57" s="91"/>
      <c r="E57" s="11"/>
      <c r="G57" s="287"/>
    </row>
    <row r="58" spans="1:10" s="15" customFormat="1" ht="15" customHeight="1">
      <c r="B58" s="91"/>
      <c r="E58" s="11"/>
      <c r="G58" s="287"/>
    </row>
    <row r="59" spans="1:10" s="15" customFormat="1" ht="15" customHeight="1">
      <c r="B59" s="89"/>
      <c r="E59" s="11"/>
      <c r="G59" s="287"/>
    </row>
    <row r="60" spans="1:10" s="15" customFormat="1" ht="15" customHeight="1">
      <c r="B60" s="89"/>
      <c r="E60" s="11"/>
      <c r="G60" s="287"/>
    </row>
    <row r="61" spans="1:10" s="15" customFormat="1" ht="15" customHeight="1">
      <c r="B61" s="89"/>
      <c r="E61" s="11"/>
      <c r="G61" s="287"/>
    </row>
    <row r="62" spans="1:10" s="15" customFormat="1" ht="15" customHeight="1">
      <c r="B62" s="89"/>
      <c r="E62" s="11"/>
      <c r="G62" s="287"/>
    </row>
    <row r="63" spans="1:10" s="15" customFormat="1" ht="15" customHeight="1">
      <c r="B63" s="89"/>
      <c r="E63" s="11"/>
      <c r="G63" s="287"/>
    </row>
    <row r="64" spans="1:10" s="15" customFormat="1" ht="15" customHeight="1">
      <c r="B64" s="91"/>
      <c r="E64" s="11"/>
      <c r="G64" s="287"/>
    </row>
    <row r="65" spans="2:7" s="15" customFormat="1" ht="15" customHeight="1">
      <c r="B65" s="91"/>
      <c r="E65" s="11"/>
      <c r="G65" s="287"/>
    </row>
    <row r="66" spans="2:7" s="15" customFormat="1" ht="15" customHeight="1">
      <c r="B66" s="91"/>
      <c r="E66" s="11"/>
      <c r="G66" s="287"/>
    </row>
    <row r="67" spans="2:7" s="15" customFormat="1" ht="15" customHeight="1">
      <c r="B67" s="91"/>
      <c r="E67" s="11"/>
      <c r="G67" s="287"/>
    </row>
    <row r="68" spans="2:7" s="15" customFormat="1" ht="15" customHeight="1">
      <c r="B68" s="91"/>
      <c r="E68" s="11"/>
      <c r="G68" s="287"/>
    </row>
    <row r="69" spans="2:7" s="15" customFormat="1" ht="15" customHeight="1">
      <c r="B69" s="91"/>
      <c r="E69" s="11"/>
      <c r="G69" s="287"/>
    </row>
    <row r="70" spans="2:7" s="15" customFormat="1" ht="15" customHeight="1">
      <c r="B70" s="91"/>
      <c r="E70" s="11"/>
      <c r="G70" s="287"/>
    </row>
    <row r="71" spans="2:7" s="15" customFormat="1" ht="15" customHeight="1">
      <c r="B71" s="91"/>
      <c r="E71" s="11"/>
    </row>
    <row r="72" spans="2:7" s="15" customFormat="1" ht="15" customHeight="1">
      <c r="B72" s="91"/>
      <c r="E72" s="11"/>
    </row>
    <row r="73" spans="2:7" s="15" customFormat="1" ht="15" customHeight="1">
      <c r="B73" s="91"/>
      <c r="E73" s="11"/>
    </row>
    <row r="74" spans="2:7" s="15" customFormat="1" ht="15" customHeight="1">
      <c r="B74" s="91"/>
      <c r="E74" s="11"/>
    </row>
    <row r="75" spans="2:7" s="15" customFormat="1" ht="15" customHeight="1">
      <c r="B75" s="91"/>
      <c r="E75" s="11"/>
    </row>
    <row r="76" spans="2:7" s="15" customFormat="1" ht="15" customHeight="1">
      <c r="B76" s="91"/>
      <c r="E76" s="11"/>
    </row>
    <row r="77" spans="2:7" ht="15" customHeight="1">
      <c r="B77" s="91"/>
    </row>
    <row r="78" spans="2:7" ht="15" customHeight="1">
      <c r="B78" s="91"/>
    </row>
    <row r="79" spans="2:7" ht="15" customHeight="1">
      <c r="B79" s="91"/>
    </row>
    <row r="80" spans="2:7" ht="15" customHeight="1">
      <c r="B80" s="91"/>
    </row>
    <row r="81" spans="2:2" ht="15" customHeight="1">
      <c r="B81" s="91"/>
    </row>
    <row r="82" spans="2:2" ht="15" customHeight="1">
      <c r="B82" s="91"/>
    </row>
    <row r="83" spans="2:2" ht="15" customHeight="1">
      <c r="B83" s="91"/>
    </row>
    <row r="84" spans="2:2" ht="15" customHeight="1">
      <c r="B84" s="91"/>
    </row>
    <row r="85" spans="2:2" ht="15" customHeight="1">
      <c r="B85" s="91"/>
    </row>
    <row r="86" spans="2:2" ht="15" customHeight="1"/>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5">
    <mergeCell ref="A1:C1"/>
    <mergeCell ref="A7:A8"/>
    <mergeCell ref="B7:D7"/>
    <mergeCell ref="A6:B6"/>
    <mergeCell ref="A55:E55"/>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3"/>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73" t="s">
        <v>32</v>
      </c>
      <c r="B1" s="384"/>
      <c r="C1" s="384"/>
      <c r="D1" s="36"/>
      <c r="E1" s="37"/>
      <c r="F1" s="306" t="s">
        <v>99</v>
      </c>
    </row>
    <row r="2" spans="1:9" s="2" customFormat="1" ht="5.25" customHeight="1">
      <c r="A2" s="1"/>
      <c r="B2" s="1"/>
      <c r="C2" s="1"/>
      <c r="D2" s="1"/>
      <c r="E2" s="1"/>
    </row>
    <row r="3" spans="1:9" s="63" customFormat="1" ht="15" customHeight="1">
      <c r="A3" s="41" t="s">
        <v>95</v>
      </c>
      <c r="B3" s="41"/>
      <c r="C3" s="41"/>
      <c r="D3" s="41"/>
      <c r="E3" s="41"/>
    </row>
    <row r="4" spans="1:9" s="63" customFormat="1" ht="15" customHeight="1">
      <c r="A4" s="42" t="s">
        <v>15</v>
      </c>
      <c r="B4" s="64"/>
      <c r="C4" s="64"/>
      <c r="D4" s="64"/>
      <c r="E4" s="64"/>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05"/>
    </row>
    <row r="8" spans="1:9" s="63" customFormat="1" ht="21.75" customHeight="1">
      <c r="A8" s="379"/>
      <c r="B8" s="43" t="s">
        <v>34</v>
      </c>
      <c r="C8" s="43" t="s">
        <v>35</v>
      </c>
      <c r="D8" s="43" t="s">
        <v>36</v>
      </c>
      <c r="E8" s="43" t="s">
        <v>37</v>
      </c>
    </row>
    <row r="9" spans="1:9" s="8" customFormat="1" ht="21" customHeight="1">
      <c r="A9" s="52" t="s">
        <v>37</v>
      </c>
      <c r="B9" s="79">
        <f>SUM(B11:B25)</f>
        <v>174</v>
      </c>
      <c r="C9" s="79">
        <f>SUM(C11:C25)</f>
        <v>3</v>
      </c>
      <c r="D9" s="319">
        <f>SUM(D11:D25)</f>
        <v>0</v>
      </c>
      <c r="E9" s="79">
        <f>SUM(E11:E25)</f>
        <v>177</v>
      </c>
    </row>
    <row r="10" spans="1:9" s="8" customFormat="1" ht="9" customHeight="1">
      <c r="A10" s="58"/>
      <c r="B10" s="80"/>
      <c r="C10" s="80"/>
      <c r="D10" s="80"/>
      <c r="E10" s="61"/>
    </row>
    <row r="11" spans="1:9" s="83" customFormat="1" ht="15" customHeight="1">
      <c r="A11" s="77" t="s">
        <v>1770</v>
      </c>
      <c r="B11" s="91">
        <v>1</v>
      </c>
      <c r="C11" s="91">
        <v>0</v>
      </c>
      <c r="D11" s="91">
        <v>0</v>
      </c>
      <c r="E11" s="61">
        <f t="shared" ref="E11:E22" si="0">SUM(B11:D11)</f>
        <v>1</v>
      </c>
      <c r="F11" s="11"/>
      <c r="G11" s="11"/>
      <c r="H11" s="11"/>
      <c r="I11" s="11"/>
    </row>
    <row r="12" spans="1:9" s="83" customFormat="1" ht="15" customHeight="1">
      <c r="A12" s="77" t="s">
        <v>1772</v>
      </c>
      <c r="B12" s="91">
        <v>2</v>
      </c>
      <c r="C12" s="91">
        <v>0</v>
      </c>
      <c r="D12" s="91">
        <v>0</v>
      </c>
      <c r="E12" s="61">
        <f t="shared" si="0"/>
        <v>2</v>
      </c>
      <c r="F12" s="11"/>
      <c r="G12" s="11"/>
      <c r="H12" s="11"/>
      <c r="I12" s="11"/>
    </row>
    <row r="13" spans="1:9" s="83" customFormat="1" ht="15" customHeight="1">
      <c r="A13" s="77" t="s">
        <v>1796</v>
      </c>
      <c r="B13" s="91">
        <v>1</v>
      </c>
      <c r="C13" s="91">
        <v>0</v>
      </c>
      <c r="D13" s="91">
        <v>0</v>
      </c>
      <c r="E13" s="61">
        <f t="shared" si="0"/>
        <v>1</v>
      </c>
      <c r="F13" s="11"/>
      <c r="G13" s="11"/>
      <c r="H13" s="11"/>
      <c r="I13" s="11"/>
    </row>
    <row r="14" spans="1:9" s="83" customFormat="1" ht="15" customHeight="1">
      <c r="A14" s="77" t="s">
        <v>1773</v>
      </c>
      <c r="B14" s="91">
        <v>73</v>
      </c>
      <c r="C14" s="91">
        <v>3</v>
      </c>
      <c r="D14" s="91">
        <v>0</v>
      </c>
      <c r="E14" s="61">
        <f t="shared" si="0"/>
        <v>76</v>
      </c>
      <c r="F14" s="11"/>
      <c r="G14" s="11"/>
      <c r="H14" s="11"/>
      <c r="I14" s="11"/>
    </row>
    <row r="15" spans="1:9" s="83" customFormat="1" ht="15" customHeight="1">
      <c r="A15" s="77" t="s">
        <v>1774</v>
      </c>
      <c r="B15" s="91">
        <v>1</v>
      </c>
      <c r="C15" s="91">
        <v>0</v>
      </c>
      <c r="D15" s="91">
        <v>0</v>
      </c>
      <c r="E15" s="61">
        <f t="shared" si="0"/>
        <v>1</v>
      </c>
      <c r="F15" s="11"/>
      <c r="G15" s="11"/>
      <c r="H15" s="11"/>
      <c r="I15" s="11"/>
    </row>
    <row r="16" spans="1:9" s="83" customFormat="1" ht="15" customHeight="1">
      <c r="A16" s="77" t="s">
        <v>1776</v>
      </c>
      <c r="B16" s="91">
        <v>2</v>
      </c>
      <c r="C16" s="91">
        <v>0</v>
      </c>
      <c r="D16" s="91">
        <v>0</v>
      </c>
      <c r="E16" s="61">
        <f t="shared" si="0"/>
        <v>2</v>
      </c>
      <c r="F16" s="11"/>
      <c r="G16" s="11"/>
      <c r="H16" s="11"/>
      <c r="I16" s="11"/>
    </row>
    <row r="17" spans="1:9" s="83" customFormat="1" ht="15" customHeight="1">
      <c r="A17" s="77" t="s">
        <v>1777</v>
      </c>
      <c r="B17" s="91">
        <v>6</v>
      </c>
      <c r="C17" s="91">
        <v>0</v>
      </c>
      <c r="D17" s="91">
        <v>0</v>
      </c>
      <c r="E17" s="61">
        <f t="shared" si="0"/>
        <v>6</v>
      </c>
      <c r="F17" s="11"/>
      <c r="G17" s="11"/>
      <c r="H17" s="11"/>
      <c r="I17" s="11"/>
    </row>
    <row r="18" spans="1:9" s="83" customFormat="1" ht="15" customHeight="1">
      <c r="A18" s="77" t="s">
        <v>1778</v>
      </c>
      <c r="B18" s="91">
        <v>40</v>
      </c>
      <c r="C18" s="91">
        <v>0</v>
      </c>
      <c r="D18" s="91">
        <v>0</v>
      </c>
      <c r="E18" s="61">
        <f t="shared" si="0"/>
        <v>40</v>
      </c>
      <c r="F18" s="11"/>
      <c r="G18" s="11"/>
      <c r="H18" s="11"/>
      <c r="I18" s="11"/>
    </row>
    <row r="19" spans="1:9" s="83" customFormat="1" ht="15" customHeight="1">
      <c r="A19" s="77" t="s">
        <v>1780</v>
      </c>
      <c r="B19" s="91">
        <v>3</v>
      </c>
      <c r="C19" s="91">
        <v>0</v>
      </c>
      <c r="D19" s="91">
        <v>0</v>
      </c>
      <c r="E19" s="61">
        <f t="shared" si="0"/>
        <v>3</v>
      </c>
      <c r="F19" s="11"/>
      <c r="G19" s="11"/>
      <c r="H19" s="11"/>
      <c r="I19" s="11"/>
    </row>
    <row r="20" spans="1:9" s="83" customFormat="1" ht="15" customHeight="1">
      <c r="A20" s="77" t="s">
        <v>1781</v>
      </c>
      <c r="B20" s="91">
        <v>31</v>
      </c>
      <c r="C20" s="91">
        <v>0</v>
      </c>
      <c r="D20" s="91">
        <v>0</v>
      </c>
      <c r="E20" s="61">
        <f t="shared" si="0"/>
        <v>31</v>
      </c>
      <c r="F20" s="11"/>
      <c r="G20" s="11"/>
      <c r="H20" s="11"/>
      <c r="I20" s="11"/>
    </row>
    <row r="21" spans="1:9" s="83" customFormat="1" ht="15" customHeight="1">
      <c r="A21" s="77" t="s">
        <v>1782</v>
      </c>
      <c r="B21" s="91">
        <v>1</v>
      </c>
      <c r="C21" s="91">
        <v>0</v>
      </c>
      <c r="D21" s="91">
        <v>0</v>
      </c>
      <c r="E21" s="61">
        <f t="shared" si="0"/>
        <v>1</v>
      </c>
      <c r="F21" s="11"/>
      <c r="G21" s="11"/>
      <c r="H21" s="11"/>
      <c r="I21" s="11"/>
    </row>
    <row r="22" spans="1:9" s="83" customFormat="1" ht="15" customHeight="1">
      <c r="A22" s="77" t="s">
        <v>1783</v>
      </c>
      <c r="B22" s="91">
        <v>1</v>
      </c>
      <c r="C22" s="91">
        <v>0</v>
      </c>
      <c r="D22" s="91">
        <v>0</v>
      </c>
      <c r="E22" s="61">
        <f t="shared" si="0"/>
        <v>1</v>
      </c>
      <c r="F22" s="11"/>
      <c r="G22" s="11"/>
      <c r="H22" s="11"/>
      <c r="I22" s="11"/>
    </row>
    <row r="23" spans="1:9" s="83" customFormat="1" ht="15" customHeight="1">
      <c r="A23" s="77" t="s">
        <v>1786</v>
      </c>
      <c r="B23" s="91">
        <v>6</v>
      </c>
      <c r="C23" s="91">
        <v>0</v>
      </c>
      <c r="D23" s="91">
        <v>0</v>
      </c>
      <c r="E23" s="61">
        <f>SUM(B23:D23)</f>
        <v>6</v>
      </c>
      <c r="F23" s="11"/>
      <c r="G23" s="11"/>
      <c r="H23" s="11"/>
      <c r="I23" s="11"/>
    </row>
    <row r="24" spans="1:9" s="83" customFormat="1" ht="15" customHeight="1">
      <c r="A24" s="77" t="s">
        <v>1911</v>
      </c>
      <c r="B24" s="91">
        <v>3</v>
      </c>
      <c r="C24" s="91">
        <v>0</v>
      </c>
      <c r="D24" s="91">
        <v>0</v>
      </c>
      <c r="E24" s="61">
        <f t="shared" ref="E24:E25" si="1">SUM(B24:D24)</f>
        <v>3</v>
      </c>
      <c r="F24" s="11"/>
      <c r="G24" s="11"/>
      <c r="H24" s="11"/>
      <c r="I24" s="11"/>
    </row>
    <row r="25" spans="1:9" s="83" customFormat="1" ht="15" customHeight="1">
      <c r="A25" s="77" t="s">
        <v>1789</v>
      </c>
      <c r="B25" s="91">
        <v>3</v>
      </c>
      <c r="C25" s="91">
        <v>0</v>
      </c>
      <c r="D25" s="91">
        <v>0</v>
      </c>
      <c r="E25" s="61">
        <f t="shared" si="1"/>
        <v>3</v>
      </c>
      <c r="F25" s="11"/>
      <c r="G25" s="11"/>
      <c r="H25" s="11"/>
      <c r="I25" s="11"/>
    </row>
    <row r="26" spans="1:9" s="83" customFormat="1" ht="15" customHeight="1">
      <c r="A26" s="77"/>
      <c r="B26" s="91"/>
      <c r="C26" s="91"/>
      <c r="D26" s="91"/>
      <c r="E26" s="61"/>
      <c r="F26" s="11"/>
      <c r="G26" s="11"/>
      <c r="H26" s="11"/>
      <c r="I26" s="11"/>
    </row>
    <row r="27" spans="1:9" s="83" customFormat="1" ht="15" customHeight="1">
      <c r="A27" s="395" t="s">
        <v>19</v>
      </c>
      <c r="B27" s="395">
        <v>0</v>
      </c>
      <c r="C27" s="395">
        <v>0</v>
      </c>
      <c r="D27" s="395"/>
      <c r="E27" s="395"/>
      <c r="F27" s="11"/>
      <c r="G27" s="11"/>
      <c r="H27" s="11"/>
      <c r="I27" s="11"/>
    </row>
    <row r="28" spans="1:9" s="83" customFormat="1" ht="15" customHeight="1">
      <c r="A28" s="77"/>
      <c r="B28" s="91"/>
      <c r="C28" s="91"/>
      <c r="D28" s="91"/>
      <c r="E28" s="61"/>
      <c r="F28" s="11"/>
      <c r="G28" s="11"/>
      <c r="H28" s="11"/>
      <c r="I28" s="11"/>
    </row>
    <row r="29" spans="1:9" s="83" customFormat="1" ht="15" customHeight="1">
      <c r="A29" s="77"/>
      <c r="B29" s="91"/>
      <c r="C29" s="91"/>
      <c r="D29" s="91"/>
      <c r="E29" s="61"/>
      <c r="F29" s="11"/>
      <c r="G29" s="11"/>
      <c r="H29" s="11"/>
      <c r="I29" s="11"/>
    </row>
    <row r="30" spans="1:9" s="83" customFormat="1" ht="15" customHeight="1">
      <c r="A30" s="77"/>
      <c r="B30" s="91"/>
      <c r="C30" s="91"/>
      <c r="D30" s="91"/>
      <c r="E30" s="61"/>
      <c r="F30" s="11"/>
      <c r="G30" s="11"/>
      <c r="H30" s="11"/>
      <c r="I30" s="11"/>
    </row>
    <row r="31" spans="1:9" s="83" customFormat="1" ht="15" customHeight="1">
      <c r="A31" s="77"/>
      <c r="B31" s="91"/>
      <c r="C31" s="91"/>
      <c r="D31" s="91"/>
      <c r="E31" s="61"/>
      <c r="F31" s="11"/>
      <c r="G31" s="11"/>
      <c r="H31" s="11"/>
      <c r="I31" s="11"/>
    </row>
    <row r="32" spans="1:9" s="83" customFormat="1" ht="15" customHeight="1">
      <c r="A32" s="77"/>
      <c r="B32" s="91"/>
      <c r="C32" s="91"/>
      <c r="D32" s="91"/>
      <c r="E32" s="61"/>
      <c r="F32" s="11"/>
      <c r="G32" s="11"/>
      <c r="H32" s="11"/>
      <c r="I32" s="11"/>
    </row>
    <row r="33" spans="1:9" s="83" customFormat="1" ht="15" customHeight="1">
      <c r="A33" s="77"/>
      <c r="B33" s="91"/>
      <c r="C33" s="91"/>
      <c r="D33" s="91"/>
      <c r="E33" s="61"/>
      <c r="F33" s="11"/>
      <c r="G33" s="11"/>
      <c r="H33" s="11"/>
      <c r="I33" s="11"/>
    </row>
    <row r="34" spans="1:9" s="83" customFormat="1" ht="15" customHeight="1">
      <c r="A34" s="77"/>
      <c r="B34" s="91"/>
      <c r="C34" s="91"/>
      <c r="D34" s="91"/>
      <c r="E34" s="61"/>
      <c r="F34" s="11"/>
      <c r="G34" s="11"/>
      <c r="H34" s="11"/>
      <c r="I34" s="11"/>
    </row>
    <row r="35" spans="1:9" s="83" customFormat="1" ht="15" customHeight="1">
      <c r="A35" s="77"/>
      <c r="B35" s="91"/>
      <c r="C35" s="91"/>
      <c r="D35" s="91"/>
      <c r="E35" s="61"/>
      <c r="F35" s="11"/>
      <c r="G35" s="11"/>
      <c r="H35" s="11"/>
      <c r="I35" s="11"/>
    </row>
    <row r="36" spans="1:9" s="83" customFormat="1" ht="15" customHeight="1">
      <c r="A36" s="77"/>
      <c r="B36" s="91"/>
      <c r="C36" s="91"/>
      <c r="D36" s="91"/>
      <c r="E36" s="61"/>
      <c r="F36" s="11"/>
      <c r="G36" s="11"/>
      <c r="H36" s="11"/>
      <c r="I36" s="11"/>
    </row>
    <row r="37" spans="1:9" s="83" customFormat="1" ht="15" customHeight="1">
      <c r="A37" s="77"/>
      <c r="B37" s="91"/>
      <c r="C37" s="91"/>
      <c r="D37" s="91"/>
      <c r="E37" s="61"/>
      <c r="F37" s="11"/>
      <c r="G37" s="11"/>
      <c r="H37" s="11"/>
      <c r="I37" s="11"/>
    </row>
    <row r="38" spans="1:9" s="83" customFormat="1" ht="15" customHeight="1">
      <c r="A38" s="77"/>
      <c r="B38" s="91"/>
      <c r="C38" s="91"/>
      <c r="D38" s="91"/>
      <c r="E38" s="61"/>
      <c r="F38" s="11"/>
      <c r="G38" s="11"/>
      <c r="H38" s="11"/>
      <c r="I38" s="11"/>
    </row>
    <row r="39" spans="1:9" s="83" customFormat="1" ht="15" customHeight="1">
      <c r="A39" s="77"/>
      <c r="B39" s="91"/>
      <c r="C39" s="91"/>
      <c r="D39" s="91"/>
      <c r="E39" s="61"/>
      <c r="F39" s="11"/>
      <c r="G39" s="11"/>
      <c r="H39" s="11"/>
      <c r="I39" s="11"/>
    </row>
    <row r="40" spans="1:9" s="83" customFormat="1" ht="15" customHeight="1">
      <c r="A40" s="77"/>
      <c r="B40" s="91"/>
      <c r="C40" s="91"/>
      <c r="D40" s="91"/>
      <c r="E40" s="61"/>
      <c r="F40" s="11"/>
      <c r="G40" s="11"/>
      <c r="H40" s="11"/>
      <c r="I40" s="11"/>
    </row>
    <row r="41" spans="1:9" s="83" customFormat="1" ht="15" customHeight="1">
      <c r="A41" s="77"/>
      <c r="B41" s="91"/>
      <c r="C41" s="91"/>
      <c r="D41" s="91"/>
      <c r="E41" s="61"/>
      <c r="F41" s="11"/>
      <c r="G41" s="11"/>
      <c r="H41" s="11"/>
      <c r="I41" s="11"/>
    </row>
    <row r="42" spans="1:9" s="83" customFormat="1" ht="15" customHeight="1">
      <c r="A42" s="77"/>
      <c r="B42" s="91"/>
      <c r="C42" s="91"/>
      <c r="D42" s="91"/>
      <c r="E42" s="61"/>
      <c r="F42" s="11"/>
      <c r="G42" s="11"/>
      <c r="H42" s="11"/>
      <c r="I42" s="11"/>
    </row>
    <row r="43" spans="1:9" s="83" customFormat="1" ht="15" customHeight="1">
      <c r="A43" s="77"/>
      <c r="B43" s="91"/>
      <c r="C43" s="91"/>
      <c r="D43" s="91"/>
      <c r="E43" s="61"/>
      <c r="F43" s="11"/>
      <c r="G43" s="11"/>
      <c r="H43" s="11"/>
      <c r="I43" s="11"/>
    </row>
    <row r="44" spans="1:9" s="83" customFormat="1" ht="15" customHeight="1">
      <c r="A44" s="77"/>
      <c r="B44" s="91"/>
      <c r="C44" s="91"/>
      <c r="D44" s="91"/>
      <c r="E44" s="61"/>
      <c r="F44" s="11"/>
      <c r="G44" s="11"/>
      <c r="H44" s="11"/>
      <c r="I44" s="11"/>
    </row>
    <row r="45" spans="1:9" s="83" customFormat="1" ht="15" customHeight="1">
      <c r="A45" s="77"/>
      <c r="B45" s="91"/>
      <c r="C45" s="91"/>
      <c r="D45" s="91"/>
      <c r="E45" s="61"/>
      <c r="F45" s="11"/>
      <c r="G45" s="11"/>
      <c r="H45" s="11"/>
      <c r="I45" s="11"/>
    </row>
    <row r="46" spans="1:9" s="83" customFormat="1" ht="15" customHeight="1">
      <c r="A46" s="77"/>
      <c r="B46" s="91"/>
      <c r="C46" s="91"/>
      <c r="D46" s="91"/>
      <c r="E46" s="61"/>
      <c r="F46" s="11"/>
      <c r="G46" s="11"/>
      <c r="H46" s="11"/>
      <c r="I46" s="11"/>
    </row>
    <row r="47" spans="1:9" s="83" customFormat="1" ht="15" customHeight="1">
      <c r="A47" s="77"/>
      <c r="B47" s="91"/>
      <c r="C47" s="91"/>
      <c r="D47" s="91"/>
      <c r="E47" s="61"/>
      <c r="F47" s="11"/>
      <c r="G47" s="11"/>
      <c r="H47" s="11"/>
      <c r="I47" s="11"/>
    </row>
    <row r="48" spans="1:9" s="83" customFormat="1" ht="15" customHeight="1">
      <c r="A48" s="77"/>
      <c r="B48" s="91"/>
      <c r="C48" s="91"/>
      <c r="D48" s="91"/>
      <c r="E48" s="61"/>
      <c r="F48" s="11"/>
      <c r="G48" s="11"/>
      <c r="H48" s="11"/>
      <c r="I48" s="11"/>
    </row>
    <row r="49" spans="1:9" s="83" customFormat="1" ht="15" customHeight="1">
      <c r="A49" s="77"/>
      <c r="B49" s="91"/>
      <c r="C49" s="91"/>
      <c r="D49" s="91"/>
      <c r="E49" s="61"/>
      <c r="F49" s="11"/>
      <c r="G49" s="11"/>
      <c r="H49" s="11"/>
      <c r="I49" s="11"/>
    </row>
    <row r="50" spans="1:9" s="83" customFormat="1" ht="15" customHeight="1">
      <c r="A50" s="77"/>
      <c r="B50" s="91"/>
      <c r="C50" s="91"/>
      <c r="D50" s="91"/>
      <c r="E50" s="61"/>
      <c r="F50" s="11"/>
      <c r="G50" s="11"/>
      <c r="H50" s="11"/>
      <c r="I50" s="11"/>
    </row>
    <row r="51" spans="1:9" s="83" customFormat="1" ht="15" customHeight="1">
      <c r="A51" s="77"/>
      <c r="B51" s="91"/>
      <c r="C51" s="91"/>
      <c r="D51" s="91"/>
      <c r="E51" s="61"/>
      <c r="F51" s="11"/>
      <c r="G51" s="11"/>
      <c r="H51" s="11"/>
      <c r="I51" s="11"/>
    </row>
    <row r="52" spans="1:9" s="83" customFormat="1" ht="15" customHeight="1">
      <c r="A52" s="77"/>
      <c r="B52" s="91"/>
      <c r="C52" s="91"/>
      <c r="D52" s="91"/>
      <c r="E52" s="61"/>
      <c r="F52" s="11"/>
      <c r="G52" s="11"/>
      <c r="H52" s="11"/>
      <c r="I52" s="11"/>
    </row>
    <row r="53" spans="1:9" s="83" customFormat="1" ht="15" customHeight="1">
      <c r="A53" s="77"/>
      <c r="B53" s="91"/>
      <c r="C53" s="91"/>
      <c r="D53" s="91"/>
      <c r="E53" s="61"/>
      <c r="F53" s="11"/>
      <c r="G53" s="11"/>
      <c r="H53" s="11"/>
      <c r="I53" s="11"/>
    </row>
    <row r="54" spans="1:9" s="83" customFormat="1" ht="15" customHeight="1">
      <c r="A54" s="77"/>
      <c r="B54" s="91"/>
      <c r="C54" s="91"/>
      <c r="D54" s="91"/>
      <c r="E54" s="61"/>
      <c r="F54" s="11"/>
      <c r="G54" s="11"/>
      <c r="H54" s="11"/>
      <c r="I54" s="11"/>
    </row>
    <row r="55" spans="1:9" s="83" customFormat="1" ht="15" customHeight="1">
      <c r="A55" s="77"/>
      <c r="B55" s="91"/>
      <c r="C55" s="91"/>
      <c r="D55" s="91"/>
      <c r="E55" s="61"/>
      <c r="F55" s="11"/>
      <c r="G55" s="11"/>
      <c r="H55" s="11"/>
      <c r="I55" s="11"/>
    </row>
    <row r="56" spans="1:9" s="83" customFormat="1" ht="15" customHeight="1">
      <c r="A56" s="77"/>
      <c r="B56" s="91"/>
      <c r="C56" s="91"/>
      <c r="D56" s="91"/>
      <c r="E56" s="61"/>
      <c r="F56" s="11"/>
      <c r="G56" s="11"/>
      <c r="H56" s="11"/>
      <c r="I56" s="11"/>
    </row>
    <row r="57" spans="1:9" s="83" customFormat="1" ht="15" customHeight="1">
      <c r="A57" s="77"/>
      <c r="B57" s="91"/>
      <c r="C57" s="91"/>
      <c r="D57" s="91"/>
      <c r="E57" s="61"/>
      <c r="F57" s="11"/>
      <c r="G57" s="11"/>
      <c r="H57" s="11"/>
      <c r="I57" s="11"/>
    </row>
    <row r="58" spans="1:9" s="83" customFormat="1" ht="15" customHeight="1">
      <c r="A58" s="77"/>
      <c r="B58" s="91"/>
      <c r="C58" s="91"/>
      <c r="D58" s="91"/>
      <c r="E58" s="61"/>
      <c r="F58" s="11"/>
      <c r="G58" s="11"/>
      <c r="H58" s="11"/>
      <c r="I58" s="11"/>
    </row>
    <row r="59" spans="1:9" s="83" customFormat="1" ht="15" customHeight="1">
      <c r="A59" s="77"/>
      <c r="B59" s="91"/>
      <c r="C59" s="91"/>
      <c r="D59" s="91"/>
      <c r="E59" s="61"/>
      <c r="F59" s="11"/>
      <c r="G59" s="11"/>
      <c r="H59" s="11"/>
      <c r="I59" s="11"/>
    </row>
    <row r="60" spans="1:9" s="83" customFormat="1" ht="15" customHeight="1">
      <c r="A60" s="77"/>
      <c r="B60" s="91"/>
      <c r="C60" s="91"/>
      <c r="D60" s="91"/>
      <c r="E60" s="61"/>
      <c r="F60" s="11"/>
      <c r="G60" s="11"/>
      <c r="H60" s="11"/>
      <c r="I60" s="11"/>
    </row>
    <row r="61" spans="1:9" s="83" customFormat="1" ht="15" customHeight="1">
      <c r="A61" s="77"/>
      <c r="B61" s="91"/>
      <c r="C61" s="91"/>
      <c r="D61" s="91"/>
      <c r="E61" s="61"/>
      <c r="F61" s="11"/>
      <c r="G61" s="11"/>
      <c r="H61" s="11"/>
      <c r="I61" s="11"/>
    </row>
    <row r="62" spans="1:9" s="83" customFormat="1" ht="15" customHeight="1">
      <c r="A62" s="77"/>
      <c r="B62" s="91"/>
      <c r="C62" s="91"/>
      <c r="D62" s="91"/>
      <c r="E62" s="61"/>
      <c r="F62" s="11"/>
      <c r="G62" s="11"/>
      <c r="H62" s="11"/>
      <c r="I62" s="11"/>
    </row>
    <row r="63" spans="1:9" s="83" customFormat="1" ht="15" customHeight="1">
      <c r="A63" s="77"/>
      <c r="B63" s="91"/>
      <c r="C63" s="91"/>
      <c r="D63" s="91"/>
      <c r="E63" s="61"/>
      <c r="F63" s="11"/>
      <c r="G63" s="11"/>
      <c r="H63" s="11"/>
      <c r="I63" s="11"/>
    </row>
    <row r="64" spans="1:9" s="83" customFormat="1" ht="15" customHeight="1">
      <c r="A64" s="77"/>
      <c r="B64" s="91"/>
      <c r="C64" s="91"/>
      <c r="D64" s="91"/>
      <c r="E64" s="61"/>
      <c r="F64" s="11"/>
      <c r="G64" s="11"/>
      <c r="H64" s="11"/>
      <c r="I64" s="11"/>
    </row>
    <row r="65" spans="1:9" s="83" customFormat="1" ht="15" customHeight="1">
      <c r="A65" s="77"/>
      <c r="B65" s="91"/>
      <c r="C65" s="91"/>
      <c r="D65" s="91"/>
      <c r="E65" s="61"/>
      <c r="F65" s="11"/>
      <c r="G65" s="11"/>
      <c r="H65" s="11"/>
      <c r="I65" s="11"/>
    </row>
    <row r="66" spans="1:9" s="83" customFormat="1" ht="15" customHeight="1">
      <c r="A66" s="77"/>
      <c r="B66" s="91"/>
      <c r="C66" s="91"/>
      <c r="D66" s="91"/>
      <c r="E66" s="61"/>
      <c r="F66" s="11"/>
      <c r="G66" s="11"/>
      <c r="H66" s="11"/>
      <c r="I66" s="11"/>
    </row>
    <row r="67" spans="1:9" s="83" customFormat="1" ht="15" customHeight="1">
      <c r="A67" s="77"/>
      <c r="B67" s="91"/>
      <c r="C67" s="91"/>
      <c r="D67" s="91"/>
      <c r="E67" s="61"/>
      <c r="F67" s="11"/>
      <c r="G67" s="11"/>
      <c r="H67" s="11"/>
      <c r="I67" s="11"/>
    </row>
    <row r="68" spans="1:9" s="83" customFormat="1" ht="15" customHeight="1">
      <c r="A68" s="77"/>
      <c r="B68" s="91"/>
      <c r="C68" s="91"/>
      <c r="D68" s="91"/>
      <c r="E68" s="61"/>
      <c r="F68" s="11"/>
      <c r="G68" s="11"/>
      <c r="H68" s="11"/>
      <c r="I68" s="11"/>
    </row>
    <row r="69" spans="1:9" s="83" customFormat="1" ht="15" customHeight="1">
      <c r="A69" s="77"/>
      <c r="B69" s="91"/>
      <c r="C69" s="91"/>
      <c r="D69" s="91"/>
      <c r="E69" s="61"/>
      <c r="F69" s="11"/>
      <c r="G69" s="11"/>
      <c r="H69" s="11"/>
      <c r="I69" s="11"/>
    </row>
    <row r="70" spans="1:9" s="83" customFormat="1" ht="15" customHeight="1">
      <c r="A70" s="77"/>
      <c r="B70" s="91"/>
      <c r="C70" s="91"/>
      <c r="D70" s="91"/>
      <c r="E70" s="61"/>
      <c r="F70" s="11"/>
      <c r="G70" s="11"/>
      <c r="H70" s="11"/>
      <c r="I70" s="11"/>
    </row>
    <row r="71" spans="1:9" s="83" customFormat="1" ht="15" customHeight="1">
      <c r="A71" s="77"/>
      <c r="B71" s="91"/>
      <c r="C71" s="91"/>
      <c r="D71" s="91"/>
      <c r="E71" s="61"/>
      <c r="F71" s="11"/>
      <c r="G71" s="11"/>
      <c r="H71" s="11"/>
      <c r="I71" s="11"/>
    </row>
    <row r="72" spans="1:9" s="83" customFormat="1" ht="15" customHeight="1">
      <c r="A72" s="77"/>
      <c r="B72" s="91"/>
      <c r="C72" s="91"/>
      <c r="D72" s="91"/>
      <c r="E72" s="61"/>
      <c r="F72" s="11"/>
      <c r="G72" s="11"/>
      <c r="H72" s="11"/>
      <c r="I72" s="11"/>
    </row>
    <row r="73" spans="1:9" s="83" customFormat="1" ht="15" customHeight="1">
      <c r="A73" s="77"/>
      <c r="B73" s="91"/>
      <c r="C73" s="91"/>
      <c r="D73" s="91"/>
      <c r="E73" s="61"/>
      <c r="F73" s="11"/>
      <c r="G73" s="11"/>
      <c r="H73" s="11"/>
      <c r="I73" s="11"/>
    </row>
    <row r="74" spans="1:9" s="83" customFormat="1" ht="15" customHeight="1">
      <c r="A74" s="77"/>
      <c r="B74" s="91"/>
      <c r="C74" s="91"/>
      <c r="D74" s="91"/>
      <c r="E74" s="61"/>
      <c r="F74" s="11"/>
      <c r="G74" s="11"/>
      <c r="H74" s="11"/>
      <c r="I74" s="11"/>
    </row>
    <row r="75" spans="1:9" s="83" customFormat="1" ht="15" customHeight="1">
      <c r="A75" s="77"/>
      <c r="B75" s="91"/>
      <c r="C75" s="91"/>
      <c r="D75" s="91"/>
      <c r="E75" s="61"/>
      <c r="F75" s="11"/>
      <c r="G75" s="11"/>
      <c r="H75" s="11"/>
      <c r="I75" s="11"/>
    </row>
    <row r="76" spans="1:9" s="83" customFormat="1" ht="15" customHeight="1">
      <c r="A76" s="77"/>
      <c r="B76" s="91"/>
      <c r="C76" s="91"/>
      <c r="D76" s="91"/>
      <c r="E76" s="61"/>
      <c r="F76" s="11"/>
      <c r="G76" s="11"/>
      <c r="H76" s="11"/>
      <c r="I76" s="11"/>
    </row>
    <row r="77" spans="1:9" s="83" customFormat="1" ht="15" customHeight="1">
      <c r="A77" s="77"/>
      <c r="B77" s="91"/>
      <c r="C77" s="91"/>
      <c r="D77" s="91"/>
      <c r="E77" s="61"/>
      <c r="F77" s="11"/>
      <c r="G77" s="11"/>
      <c r="H77" s="11"/>
      <c r="I77" s="11"/>
    </row>
    <row r="78" spans="1:9" s="83" customFormat="1" ht="15" customHeight="1">
      <c r="A78" s="77"/>
      <c r="B78" s="91"/>
      <c r="C78" s="91"/>
      <c r="D78" s="91"/>
      <c r="E78" s="61"/>
      <c r="F78" s="11"/>
      <c r="G78" s="11"/>
      <c r="H78" s="11"/>
      <c r="I78" s="11"/>
    </row>
    <row r="79" spans="1:9" s="83" customFormat="1" ht="15" customHeight="1">
      <c r="A79" s="77"/>
      <c r="B79" s="91"/>
      <c r="C79" s="91"/>
      <c r="D79" s="91"/>
      <c r="E79" s="61"/>
      <c r="F79" s="11"/>
      <c r="G79" s="11"/>
      <c r="H79" s="11"/>
      <c r="I79" s="11"/>
    </row>
    <row r="80" spans="1:9" s="83" customFormat="1" ht="15" customHeight="1">
      <c r="A80" s="77"/>
      <c r="B80" s="91"/>
      <c r="C80" s="91"/>
      <c r="D80" s="91"/>
      <c r="E80" s="61"/>
      <c r="F80" s="11"/>
      <c r="G80" s="11"/>
      <c r="H80" s="11"/>
      <c r="I80" s="11"/>
    </row>
    <row r="81" spans="1:9" s="83" customFormat="1" ht="15" customHeight="1">
      <c r="A81" s="77"/>
      <c r="B81" s="91"/>
      <c r="C81" s="91"/>
      <c r="D81" s="91"/>
      <c r="E81" s="61"/>
      <c r="F81" s="11"/>
      <c r="G81" s="11"/>
      <c r="H81" s="11"/>
      <c r="I81" s="11"/>
    </row>
    <row r="82" spans="1:9" s="83" customFormat="1" ht="15" customHeight="1">
      <c r="A82" s="77"/>
      <c r="B82" s="91"/>
      <c r="C82" s="91"/>
      <c r="D82" s="91"/>
      <c r="E82" s="61"/>
      <c r="F82" s="11"/>
      <c r="G82" s="11"/>
      <c r="H82" s="11"/>
      <c r="I82" s="11"/>
    </row>
    <row r="83" spans="1:9" s="83" customFormat="1" ht="15" customHeight="1">
      <c r="A83" s="77"/>
      <c r="B83" s="91"/>
      <c r="C83" s="91"/>
      <c r="D83" s="91"/>
      <c r="E83" s="61"/>
      <c r="F83" s="11"/>
      <c r="G83" s="11"/>
      <c r="H83" s="11"/>
      <c r="I83" s="11"/>
    </row>
    <row r="84" spans="1:9" s="83" customFormat="1" ht="15" customHeight="1">
      <c r="A84" s="77"/>
      <c r="B84" s="91"/>
      <c r="C84" s="91"/>
      <c r="D84" s="91"/>
      <c r="E84" s="61"/>
      <c r="F84" s="11"/>
      <c r="G84" s="11"/>
      <c r="H84" s="11"/>
      <c r="I84" s="11"/>
    </row>
    <row r="85" spans="1:9" s="83" customFormat="1" ht="15" customHeight="1">
      <c r="A85" s="77"/>
      <c r="B85" s="91"/>
      <c r="C85" s="91"/>
      <c r="D85" s="91"/>
      <c r="E85" s="61"/>
      <c r="F85" s="11"/>
      <c r="G85" s="11"/>
      <c r="H85" s="11"/>
      <c r="I85" s="11"/>
    </row>
    <row r="86" spans="1:9" s="83" customFormat="1" ht="15" customHeight="1">
      <c r="A86" s="77"/>
      <c r="B86" s="91"/>
      <c r="C86" s="91"/>
      <c r="D86" s="91"/>
      <c r="E86" s="61"/>
      <c r="F86" s="11"/>
      <c r="G86" s="11"/>
      <c r="H86" s="11"/>
      <c r="I86" s="11"/>
    </row>
    <row r="87" spans="1:9" s="83" customFormat="1" ht="15" customHeight="1">
      <c r="A87" s="77"/>
      <c r="B87" s="91"/>
      <c r="C87" s="91"/>
      <c r="D87" s="91"/>
      <c r="E87" s="61"/>
      <c r="F87" s="11"/>
      <c r="G87" s="11"/>
      <c r="H87" s="11"/>
      <c r="I87" s="11"/>
    </row>
    <row r="88" spans="1:9" s="83" customFormat="1" ht="15" customHeight="1">
      <c r="A88" s="77"/>
      <c r="B88" s="91"/>
      <c r="C88" s="91"/>
      <c r="D88" s="91"/>
      <c r="E88" s="61"/>
      <c r="F88" s="11"/>
      <c r="G88" s="11"/>
      <c r="H88" s="11"/>
      <c r="I88" s="11"/>
    </row>
    <row r="89" spans="1:9" s="83" customFormat="1" ht="15" customHeight="1">
      <c r="A89" s="77"/>
      <c r="B89" s="91"/>
      <c r="C89" s="91"/>
      <c r="D89" s="91"/>
      <c r="E89" s="61"/>
      <c r="F89" s="11"/>
      <c r="G89" s="11"/>
      <c r="H89" s="11"/>
      <c r="I89" s="11"/>
    </row>
    <row r="90" spans="1:9" s="83" customFormat="1" ht="15" customHeight="1">
      <c r="A90" s="77"/>
      <c r="B90" s="91"/>
      <c r="C90" s="91"/>
      <c r="D90" s="91"/>
      <c r="E90" s="61"/>
      <c r="F90" s="11"/>
      <c r="G90" s="11"/>
      <c r="H90" s="11"/>
      <c r="I90" s="11"/>
    </row>
    <row r="91" spans="1:9" s="83" customFormat="1" ht="15" customHeight="1">
      <c r="A91" s="77"/>
      <c r="B91" s="91"/>
      <c r="C91" s="91"/>
      <c r="D91" s="91"/>
      <c r="E91" s="61"/>
      <c r="F91" s="11"/>
      <c r="G91" s="11"/>
      <c r="H91" s="11"/>
      <c r="I91" s="11"/>
    </row>
    <row r="92" spans="1:9" s="83" customFormat="1" ht="15" customHeight="1">
      <c r="A92" s="77"/>
      <c r="B92" s="91"/>
      <c r="C92" s="91"/>
      <c r="D92" s="91"/>
      <c r="E92" s="61"/>
      <c r="F92" s="11"/>
      <c r="G92" s="11"/>
      <c r="H92" s="11"/>
      <c r="I92" s="11"/>
    </row>
    <row r="93" spans="1:9" s="83" customFormat="1" ht="15" customHeight="1">
      <c r="A93" s="77"/>
      <c r="B93" s="91"/>
      <c r="C93" s="91"/>
      <c r="D93" s="91"/>
      <c r="E93" s="61"/>
      <c r="F93" s="11"/>
      <c r="G93" s="11"/>
      <c r="H93" s="11"/>
      <c r="I93" s="11"/>
    </row>
    <row r="94" spans="1:9" s="83" customFormat="1" ht="15" customHeight="1">
      <c r="A94" s="77"/>
      <c r="B94" s="91"/>
      <c r="C94" s="91"/>
      <c r="D94" s="91"/>
      <c r="E94" s="61"/>
      <c r="F94" s="11"/>
      <c r="G94" s="11"/>
      <c r="H94" s="11"/>
      <c r="I94" s="11"/>
    </row>
    <row r="95" spans="1:9" s="83" customFormat="1" ht="15" customHeight="1">
      <c r="A95" s="77"/>
      <c r="B95" s="91"/>
      <c r="C95" s="91"/>
      <c r="D95" s="91"/>
      <c r="E95" s="61"/>
      <c r="F95" s="11"/>
      <c r="G95" s="11"/>
      <c r="H95" s="11"/>
      <c r="I95" s="11"/>
    </row>
    <row r="96" spans="1:9" s="83" customFormat="1" ht="15" customHeight="1">
      <c r="A96" s="77"/>
      <c r="B96" s="91"/>
      <c r="C96" s="91"/>
      <c r="D96" s="91"/>
      <c r="E96" s="61"/>
      <c r="F96" s="11"/>
      <c r="G96" s="11"/>
      <c r="H96" s="11"/>
      <c r="I96" s="11"/>
    </row>
    <row r="97" spans="1:9" s="83" customFormat="1" ht="15" customHeight="1">
      <c r="A97" s="77"/>
      <c r="B97" s="91"/>
      <c r="C97" s="91"/>
      <c r="D97" s="91"/>
      <c r="E97" s="61"/>
      <c r="F97" s="11"/>
      <c r="G97" s="11"/>
      <c r="H97" s="11"/>
      <c r="I97" s="11"/>
    </row>
    <row r="98" spans="1:9" s="83" customFormat="1" ht="15" customHeight="1">
      <c r="A98" s="77"/>
      <c r="B98" s="91"/>
      <c r="C98" s="91"/>
      <c r="D98" s="91"/>
      <c r="E98" s="61"/>
      <c r="F98" s="11"/>
      <c r="G98" s="11"/>
      <c r="H98" s="11"/>
      <c r="I98" s="11"/>
    </row>
    <row r="99" spans="1:9" s="83" customFormat="1" ht="15" customHeight="1">
      <c r="A99" s="77"/>
      <c r="B99" s="91"/>
      <c r="C99" s="91"/>
      <c r="D99" s="91"/>
      <c r="E99" s="61"/>
      <c r="F99" s="11"/>
      <c r="G99" s="11"/>
      <c r="H99" s="11"/>
      <c r="I99" s="11"/>
    </row>
    <row r="100" spans="1:9" s="83" customFormat="1" ht="15" customHeight="1">
      <c r="A100" s="77"/>
      <c r="B100" s="91"/>
      <c r="C100" s="91"/>
      <c r="D100" s="91"/>
      <c r="E100" s="61"/>
      <c r="F100" s="11"/>
      <c r="G100" s="11"/>
      <c r="H100" s="11"/>
      <c r="I100" s="11"/>
    </row>
    <row r="101" spans="1:9" s="83" customFormat="1" ht="15" customHeight="1">
      <c r="A101" s="77"/>
      <c r="B101" s="91"/>
      <c r="C101" s="91"/>
      <c r="D101" s="91"/>
      <c r="E101" s="61"/>
      <c r="F101" s="11"/>
      <c r="G101" s="11"/>
      <c r="H101" s="11"/>
      <c r="I101" s="11"/>
    </row>
    <row r="102" spans="1:9" s="83" customFormat="1" ht="15" customHeight="1">
      <c r="A102" s="77"/>
      <c r="B102" s="91"/>
      <c r="C102" s="91"/>
      <c r="D102" s="91"/>
      <c r="E102" s="61"/>
      <c r="F102" s="11"/>
      <c r="G102" s="11"/>
      <c r="H102" s="11"/>
      <c r="I102" s="11"/>
    </row>
    <row r="103" spans="1:9" s="83" customFormat="1" ht="15" customHeight="1">
      <c r="A103" s="77"/>
      <c r="B103" s="91"/>
      <c r="C103" s="91"/>
      <c r="D103" s="91"/>
      <c r="E103" s="61"/>
      <c r="F103" s="11"/>
      <c r="G103" s="11"/>
      <c r="H103" s="11"/>
      <c r="I103" s="11"/>
    </row>
    <row r="104" spans="1:9" s="83" customFormat="1" ht="15" customHeight="1">
      <c r="A104" s="77"/>
      <c r="B104" s="91"/>
      <c r="C104" s="91"/>
      <c r="D104" s="91"/>
      <c r="E104" s="61"/>
      <c r="F104" s="11"/>
      <c r="G104" s="11"/>
      <c r="H104" s="11"/>
      <c r="I104" s="11"/>
    </row>
    <row r="105" spans="1:9" s="83" customFormat="1" ht="15" customHeight="1">
      <c r="A105" s="77"/>
      <c r="B105" s="91"/>
      <c r="C105" s="91"/>
      <c r="D105" s="91"/>
      <c r="E105" s="61"/>
      <c r="F105" s="11"/>
      <c r="G105" s="11"/>
      <c r="H105" s="11"/>
      <c r="I105" s="11"/>
    </row>
    <row r="106" spans="1:9" s="83" customFormat="1" ht="15" customHeight="1">
      <c r="A106" s="77"/>
      <c r="B106" s="91"/>
      <c r="C106" s="91"/>
      <c r="D106" s="91"/>
      <c r="E106" s="61"/>
      <c r="F106" s="11"/>
      <c r="G106" s="11"/>
      <c r="H106" s="11"/>
      <c r="I106" s="11"/>
    </row>
    <row r="107" spans="1:9" s="83" customFormat="1" ht="15" customHeight="1">
      <c r="A107" s="77"/>
      <c r="B107" s="91"/>
      <c r="C107" s="91"/>
      <c r="D107" s="91"/>
      <c r="E107" s="61"/>
      <c r="F107" s="11"/>
      <c r="G107" s="11"/>
      <c r="H107" s="11"/>
      <c r="I107" s="11"/>
    </row>
    <row r="108" spans="1:9" ht="15" customHeight="1"/>
    <row r="109" spans="1:9" ht="15" customHeight="1"/>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5">
    <mergeCell ref="A1:C1"/>
    <mergeCell ref="A7:A8"/>
    <mergeCell ref="B7:D7"/>
    <mergeCell ref="A6:B6"/>
    <mergeCell ref="A27:E27"/>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7"/>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73" t="s">
        <v>32</v>
      </c>
      <c r="B1" s="384"/>
      <c r="C1" s="384"/>
      <c r="D1" s="36"/>
      <c r="E1" s="37"/>
      <c r="F1" s="306" t="s">
        <v>99</v>
      </c>
    </row>
    <row r="2" spans="1:11" s="2" customFormat="1" ht="5.25" customHeight="1">
      <c r="A2" s="1"/>
      <c r="B2" s="1"/>
      <c r="C2" s="1"/>
      <c r="D2" s="1"/>
      <c r="E2" s="1"/>
    </row>
    <row r="3" spans="1:11" s="63" customFormat="1" ht="15" customHeight="1">
      <c r="A3" s="41" t="s">
        <v>87</v>
      </c>
      <c r="B3" s="41"/>
      <c r="C3" s="41"/>
      <c r="D3" s="41"/>
      <c r="E3" s="41"/>
    </row>
    <row r="4" spans="1:11" s="63" customFormat="1" ht="15" customHeight="1">
      <c r="A4" s="42" t="s">
        <v>16</v>
      </c>
      <c r="B4" s="64"/>
      <c r="C4" s="64"/>
      <c r="D4" s="64"/>
      <c r="E4" s="64"/>
      <c r="F4" s="65"/>
    </row>
    <row r="5" spans="1:11" s="67" customFormat="1" ht="6" customHeight="1">
      <c r="A5" s="48"/>
      <c r="B5" s="66"/>
      <c r="C5" s="66"/>
      <c r="D5" s="66"/>
      <c r="E5" s="66"/>
    </row>
    <row r="6" spans="1:11" s="8" customFormat="1" ht="15" customHeight="1" thickBot="1">
      <c r="A6" s="390" t="s">
        <v>1955</v>
      </c>
      <c r="B6" s="391"/>
      <c r="C6" s="9"/>
      <c r="D6" s="9"/>
      <c r="E6" s="9"/>
    </row>
    <row r="7" spans="1:11" s="63" customFormat="1" ht="21.75" customHeight="1">
      <c r="A7" s="378"/>
      <c r="B7" s="380"/>
      <c r="C7" s="380"/>
      <c r="D7" s="380"/>
      <c r="E7" s="305"/>
    </row>
    <row r="8" spans="1:11" s="63" customFormat="1" ht="21.75" customHeight="1">
      <c r="A8" s="379"/>
      <c r="B8" s="43" t="s">
        <v>34</v>
      </c>
      <c r="C8" s="43" t="s">
        <v>35</v>
      </c>
      <c r="D8" s="43" t="s">
        <v>36</v>
      </c>
      <c r="E8" s="43" t="s">
        <v>37</v>
      </c>
    </row>
    <row r="9" spans="1:11" s="8" customFormat="1" ht="21" customHeight="1">
      <c r="A9" s="52" t="s">
        <v>37</v>
      </c>
      <c r="B9" s="101">
        <f>SUM(B11:B45)</f>
        <v>1800</v>
      </c>
      <c r="C9" s="101">
        <f>SUM(C11:C45)</f>
        <v>12</v>
      </c>
      <c r="D9" s="101">
        <f>SUM(D11:D45)</f>
        <v>3</v>
      </c>
      <c r="E9" s="101">
        <f>SUM(E11:E45)</f>
        <v>1815</v>
      </c>
      <c r="F9" s="10"/>
    </row>
    <row r="10" spans="1:11" s="83" customFormat="1" ht="12.6" customHeight="1">
      <c r="A10" s="77"/>
      <c r="B10" s="115"/>
      <c r="C10" s="115"/>
      <c r="D10" s="115"/>
      <c r="E10" s="101"/>
      <c r="F10" s="39"/>
      <c r="G10" s="11"/>
      <c r="H10" s="11"/>
      <c r="I10" s="11"/>
    </row>
    <row r="11" spans="1:11" s="83" customFormat="1" ht="12.6" customHeight="1">
      <c r="A11" s="77" t="s">
        <v>1740</v>
      </c>
      <c r="B11" s="277">
        <v>3</v>
      </c>
      <c r="C11" s="277">
        <v>0</v>
      </c>
      <c r="D11" s="277">
        <v>0</v>
      </c>
      <c r="E11" s="101">
        <f t="shared" ref="E11:E45" si="0">SUM(B11:D11)</f>
        <v>3</v>
      </c>
      <c r="F11" s="188"/>
      <c r="G11" s="283"/>
      <c r="H11" s="188"/>
      <c r="I11" s="188"/>
      <c r="J11" s="188"/>
      <c r="K11" s="188"/>
    </row>
    <row r="12" spans="1:11" s="83" customFormat="1" ht="12.6" customHeight="1">
      <c r="A12" s="77" t="s">
        <v>1804</v>
      </c>
      <c r="B12" s="115">
        <v>5</v>
      </c>
      <c r="C12" s="277">
        <v>0</v>
      </c>
      <c r="D12" s="277">
        <v>0</v>
      </c>
      <c r="E12" s="101">
        <f t="shared" si="0"/>
        <v>5</v>
      </c>
      <c r="F12" s="188"/>
      <c r="G12" s="283"/>
      <c r="H12" s="188"/>
      <c r="I12" s="188"/>
      <c r="J12" s="188"/>
      <c r="K12" s="188"/>
    </row>
    <row r="13" spans="1:11" s="83" customFormat="1" ht="12.6" customHeight="1">
      <c r="A13" s="77" t="s">
        <v>1939</v>
      </c>
      <c r="B13" s="115">
        <v>2</v>
      </c>
      <c r="C13" s="277">
        <v>0</v>
      </c>
      <c r="D13" s="277">
        <v>1</v>
      </c>
      <c r="E13" s="101">
        <f t="shared" si="0"/>
        <v>3</v>
      </c>
      <c r="F13" s="188"/>
      <c r="G13" s="283"/>
      <c r="H13" s="188"/>
      <c r="I13" s="188"/>
      <c r="J13" s="188"/>
      <c r="K13" s="188"/>
    </row>
    <row r="14" spans="1:11" s="83" customFormat="1" ht="12.6" customHeight="1">
      <c r="A14" s="77" t="s">
        <v>1805</v>
      </c>
      <c r="B14" s="115">
        <v>26</v>
      </c>
      <c r="C14" s="115">
        <v>3</v>
      </c>
      <c r="D14" s="277">
        <v>0</v>
      </c>
      <c r="E14" s="101">
        <f t="shared" si="0"/>
        <v>29</v>
      </c>
      <c r="F14" s="188"/>
      <c r="G14" s="283"/>
      <c r="H14" s="188"/>
      <c r="I14" s="188"/>
      <c r="J14" s="188"/>
      <c r="K14" s="188"/>
    </row>
    <row r="15" spans="1:11" s="83" customFormat="1" ht="12.6" customHeight="1">
      <c r="A15" s="77" t="s">
        <v>1938</v>
      </c>
      <c r="B15" s="115">
        <v>1</v>
      </c>
      <c r="C15" s="115">
        <v>0</v>
      </c>
      <c r="D15" s="115">
        <v>0</v>
      </c>
      <c r="E15" s="101">
        <f t="shared" si="0"/>
        <v>1</v>
      </c>
      <c r="F15" s="188"/>
      <c r="G15" s="283"/>
      <c r="H15" s="188"/>
      <c r="I15" s="188"/>
      <c r="J15" s="188"/>
      <c r="K15" s="188"/>
    </row>
    <row r="16" spans="1:11" s="83" customFormat="1" ht="12.6" customHeight="1">
      <c r="A16" s="77" t="s">
        <v>1806</v>
      </c>
      <c r="B16" s="115">
        <v>33</v>
      </c>
      <c r="C16" s="115">
        <v>0</v>
      </c>
      <c r="D16" s="115">
        <v>0</v>
      </c>
      <c r="E16" s="101">
        <f t="shared" si="0"/>
        <v>33</v>
      </c>
      <c r="F16" s="188"/>
      <c r="G16" s="283"/>
      <c r="H16" s="188"/>
      <c r="I16" s="188"/>
      <c r="J16" s="188"/>
      <c r="K16" s="188"/>
    </row>
    <row r="17" spans="1:11" s="83" customFormat="1" ht="12.6" customHeight="1">
      <c r="A17" s="77" t="s">
        <v>1807</v>
      </c>
      <c r="B17" s="115">
        <v>6</v>
      </c>
      <c r="C17" s="115">
        <v>0</v>
      </c>
      <c r="D17" s="115">
        <v>0</v>
      </c>
      <c r="E17" s="101">
        <f t="shared" si="0"/>
        <v>6</v>
      </c>
      <c r="F17" s="188"/>
      <c r="G17" s="283"/>
      <c r="H17" s="188"/>
      <c r="I17" s="188"/>
      <c r="J17" s="188"/>
      <c r="K17" s="188"/>
    </row>
    <row r="18" spans="1:11" s="83" customFormat="1" ht="12.6" customHeight="1">
      <c r="A18" s="77" t="s">
        <v>1888</v>
      </c>
      <c r="B18" s="115">
        <v>1</v>
      </c>
      <c r="C18" s="115">
        <v>0</v>
      </c>
      <c r="D18" s="115">
        <v>0</v>
      </c>
      <c r="E18" s="101">
        <f t="shared" si="0"/>
        <v>1</v>
      </c>
      <c r="F18" s="188"/>
      <c r="G18" s="283"/>
      <c r="H18" s="188"/>
      <c r="I18" s="188"/>
      <c r="J18" s="188"/>
      <c r="K18" s="188"/>
    </row>
    <row r="19" spans="1:11" s="83" customFormat="1" ht="12.6" customHeight="1">
      <c r="A19" s="77" t="s">
        <v>1808</v>
      </c>
      <c r="B19" s="115">
        <v>307</v>
      </c>
      <c r="C19" s="115">
        <v>2</v>
      </c>
      <c r="D19" s="115">
        <v>0</v>
      </c>
      <c r="E19" s="101">
        <f t="shared" si="0"/>
        <v>309</v>
      </c>
      <c r="F19" s="188"/>
      <c r="G19" s="283"/>
      <c r="H19" s="188"/>
      <c r="I19" s="188"/>
      <c r="J19" s="188"/>
      <c r="K19" s="188"/>
    </row>
    <row r="20" spans="1:11" s="83" customFormat="1" ht="12.6" customHeight="1">
      <c r="A20" s="77" t="s">
        <v>1809</v>
      </c>
      <c r="B20" s="115">
        <v>140</v>
      </c>
      <c r="C20" s="115">
        <v>0</v>
      </c>
      <c r="D20" s="115">
        <v>0</v>
      </c>
      <c r="E20" s="101">
        <f t="shared" si="0"/>
        <v>140</v>
      </c>
      <c r="F20" s="188"/>
      <c r="G20" s="283"/>
      <c r="H20" s="188"/>
      <c r="I20" s="188"/>
      <c r="J20" s="188"/>
      <c r="K20" s="188"/>
    </row>
    <row r="21" spans="1:11" s="83" customFormat="1" ht="12.6" customHeight="1">
      <c r="A21" s="77" t="s">
        <v>1810</v>
      </c>
      <c r="B21" s="115">
        <v>31</v>
      </c>
      <c r="C21" s="115">
        <v>0</v>
      </c>
      <c r="D21" s="115">
        <v>0</v>
      </c>
      <c r="E21" s="101">
        <f t="shared" si="0"/>
        <v>31</v>
      </c>
      <c r="F21" s="188"/>
      <c r="G21" s="283"/>
      <c r="H21" s="188"/>
      <c r="I21" s="188"/>
      <c r="J21" s="188"/>
      <c r="K21" s="188"/>
    </row>
    <row r="22" spans="1:11" s="83" customFormat="1" ht="12.6" customHeight="1">
      <c r="A22" s="77" t="s">
        <v>1811</v>
      </c>
      <c r="B22" s="115">
        <v>63</v>
      </c>
      <c r="C22" s="115">
        <v>1</v>
      </c>
      <c r="D22" s="115">
        <v>0</v>
      </c>
      <c r="E22" s="101">
        <f t="shared" si="0"/>
        <v>64</v>
      </c>
      <c r="F22" s="188"/>
      <c r="G22" s="283"/>
      <c r="H22" s="188"/>
      <c r="I22" s="188"/>
      <c r="J22" s="188"/>
      <c r="K22" s="188"/>
    </row>
    <row r="23" spans="1:11" s="83" customFormat="1" ht="12.6" customHeight="1">
      <c r="A23" s="77" t="s">
        <v>1812</v>
      </c>
      <c r="B23" s="115">
        <v>120</v>
      </c>
      <c r="C23" s="115">
        <v>1</v>
      </c>
      <c r="D23" s="277">
        <v>0</v>
      </c>
      <c r="E23" s="101">
        <f t="shared" si="0"/>
        <v>121</v>
      </c>
      <c r="F23" s="188"/>
      <c r="G23" s="283"/>
      <c r="H23" s="188"/>
      <c r="I23" s="188"/>
      <c r="J23" s="188"/>
      <c r="K23" s="188"/>
    </row>
    <row r="24" spans="1:11" s="83" customFormat="1" ht="12.6" customHeight="1">
      <c r="A24" s="77" t="s">
        <v>1813</v>
      </c>
      <c r="B24" s="115">
        <v>90</v>
      </c>
      <c r="C24" s="115">
        <v>1</v>
      </c>
      <c r="D24" s="277">
        <v>0</v>
      </c>
      <c r="E24" s="101">
        <f t="shared" si="0"/>
        <v>91</v>
      </c>
      <c r="F24" s="188"/>
      <c r="G24" s="283"/>
      <c r="H24" s="188"/>
      <c r="I24" s="188"/>
      <c r="J24" s="188"/>
      <c r="K24" s="188"/>
    </row>
    <row r="25" spans="1:11" s="83" customFormat="1" ht="12.6" customHeight="1">
      <c r="A25" s="77" t="s">
        <v>1814</v>
      </c>
      <c r="B25" s="115">
        <v>48</v>
      </c>
      <c r="C25" s="115">
        <v>1</v>
      </c>
      <c r="D25" s="277">
        <v>0</v>
      </c>
      <c r="E25" s="101">
        <f t="shared" si="0"/>
        <v>49</v>
      </c>
      <c r="F25" s="188"/>
      <c r="G25" s="283"/>
      <c r="H25" s="188"/>
      <c r="I25" s="188"/>
      <c r="J25" s="188"/>
      <c r="K25" s="188"/>
    </row>
    <row r="26" spans="1:11" s="83" customFormat="1" ht="12.6" customHeight="1">
      <c r="A26" s="77" t="s">
        <v>1815</v>
      </c>
      <c r="B26" s="115">
        <v>47</v>
      </c>
      <c r="C26" s="115">
        <v>0</v>
      </c>
      <c r="D26" s="115">
        <v>0</v>
      </c>
      <c r="E26" s="101">
        <f t="shared" si="0"/>
        <v>47</v>
      </c>
      <c r="F26" s="188"/>
      <c r="G26" s="283"/>
      <c r="H26" s="188"/>
      <c r="I26" s="188"/>
      <c r="J26" s="188"/>
      <c r="K26" s="188"/>
    </row>
    <row r="27" spans="1:11" s="83" customFormat="1" ht="12.6" customHeight="1">
      <c r="A27" s="77" t="s">
        <v>1816</v>
      </c>
      <c r="B27" s="115">
        <v>14</v>
      </c>
      <c r="C27" s="115">
        <v>0</v>
      </c>
      <c r="D27" s="115">
        <v>0</v>
      </c>
      <c r="E27" s="101">
        <f t="shared" si="0"/>
        <v>14</v>
      </c>
      <c r="F27" s="188"/>
      <c r="G27" s="283"/>
      <c r="H27" s="188"/>
      <c r="I27" s="188"/>
      <c r="J27" s="188"/>
      <c r="K27" s="188"/>
    </row>
    <row r="28" spans="1:11" s="83" customFormat="1" ht="12.6" customHeight="1">
      <c r="A28" s="77" t="s">
        <v>1817</v>
      </c>
      <c r="B28" s="115">
        <v>152</v>
      </c>
      <c r="C28" s="115">
        <v>0</v>
      </c>
      <c r="D28" s="115">
        <v>0</v>
      </c>
      <c r="E28" s="101">
        <f t="shared" si="0"/>
        <v>152</v>
      </c>
      <c r="F28" s="188"/>
      <c r="G28" s="283"/>
      <c r="H28" s="188"/>
      <c r="I28" s="188"/>
      <c r="J28" s="188"/>
      <c r="K28" s="188"/>
    </row>
    <row r="29" spans="1:11" s="83" customFormat="1" ht="12.6" customHeight="1">
      <c r="A29" s="77" t="s">
        <v>1818</v>
      </c>
      <c r="B29" s="115">
        <v>22</v>
      </c>
      <c r="C29" s="115">
        <v>0</v>
      </c>
      <c r="D29" s="115">
        <v>0</v>
      </c>
      <c r="E29" s="101">
        <f t="shared" si="0"/>
        <v>22</v>
      </c>
      <c r="F29" s="188"/>
      <c r="G29" s="283"/>
      <c r="H29" s="188"/>
      <c r="I29" s="188"/>
      <c r="J29" s="188"/>
      <c r="K29" s="188"/>
    </row>
    <row r="30" spans="1:11" s="83" customFormat="1" ht="12.6" customHeight="1">
      <c r="A30" s="77" t="s">
        <v>1819</v>
      </c>
      <c r="B30" s="115">
        <v>13</v>
      </c>
      <c r="C30" s="115">
        <v>0</v>
      </c>
      <c r="D30" s="115">
        <v>0</v>
      </c>
      <c r="E30" s="101">
        <f t="shared" si="0"/>
        <v>13</v>
      </c>
      <c r="F30" s="188"/>
      <c r="G30" s="283"/>
      <c r="H30" s="188"/>
      <c r="I30" s="188"/>
      <c r="J30" s="188"/>
      <c r="K30" s="188"/>
    </row>
    <row r="31" spans="1:11" s="83" customFormat="1" ht="12.6" customHeight="1">
      <c r="A31" s="77" t="s">
        <v>1820</v>
      </c>
      <c r="B31" s="115">
        <v>20</v>
      </c>
      <c r="C31" s="115">
        <v>0</v>
      </c>
      <c r="D31" s="115">
        <v>0</v>
      </c>
      <c r="E31" s="101">
        <f t="shared" si="0"/>
        <v>20</v>
      </c>
      <c r="F31" s="188"/>
      <c r="G31" s="283"/>
      <c r="H31" s="188"/>
      <c r="I31" s="188"/>
      <c r="J31" s="188"/>
      <c r="K31" s="188"/>
    </row>
    <row r="32" spans="1:11" s="83" customFormat="1" ht="12.6" customHeight="1">
      <c r="A32" s="77" t="s">
        <v>1821</v>
      </c>
      <c r="B32" s="115">
        <v>19</v>
      </c>
      <c r="C32" s="115">
        <v>0</v>
      </c>
      <c r="D32" s="115">
        <v>0</v>
      </c>
      <c r="E32" s="101">
        <f t="shared" si="0"/>
        <v>19</v>
      </c>
      <c r="F32" s="188"/>
      <c r="G32" s="283"/>
      <c r="H32" s="188"/>
      <c r="I32" s="188"/>
      <c r="J32" s="188"/>
      <c r="K32" s="188"/>
    </row>
    <row r="33" spans="1:11" s="83" customFormat="1" ht="12.6" customHeight="1">
      <c r="A33" s="77" t="s">
        <v>1822</v>
      </c>
      <c r="B33" s="115">
        <v>9</v>
      </c>
      <c r="C33" s="115">
        <v>1</v>
      </c>
      <c r="D33" s="115">
        <v>0</v>
      </c>
      <c r="E33" s="101">
        <f t="shared" si="0"/>
        <v>10</v>
      </c>
      <c r="F33" s="188"/>
      <c r="G33" s="283"/>
      <c r="H33" s="188"/>
      <c r="I33" s="188"/>
      <c r="J33" s="188"/>
      <c r="K33" s="188"/>
    </row>
    <row r="34" spans="1:11" s="83" customFormat="1" ht="12.6" customHeight="1">
      <c r="A34" s="77" t="s">
        <v>1823</v>
      </c>
      <c r="B34" s="115">
        <v>14</v>
      </c>
      <c r="C34" s="115">
        <v>0</v>
      </c>
      <c r="D34" s="115">
        <v>0</v>
      </c>
      <c r="E34" s="101">
        <f t="shared" si="0"/>
        <v>14</v>
      </c>
      <c r="F34" s="188"/>
      <c r="G34" s="283"/>
      <c r="H34" s="188"/>
      <c r="I34" s="188"/>
      <c r="J34" s="188"/>
      <c r="K34" s="188"/>
    </row>
    <row r="35" spans="1:11" s="83" customFormat="1" ht="12.6" customHeight="1">
      <c r="A35" s="77" t="s">
        <v>1824</v>
      </c>
      <c r="B35" s="115">
        <v>3</v>
      </c>
      <c r="C35" s="115">
        <v>0</v>
      </c>
      <c r="D35" s="115">
        <v>0</v>
      </c>
      <c r="E35" s="101">
        <f t="shared" si="0"/>
        <v>3</v>
      </c>
      <c r="F35" s="188"/>
      <c r="G35" s="283"/>
      <c r="H35" s="188"/>
      <c r="I35" s="188"/>
      <c r="J35" s="188"/>
      <c r="K35" s="188"/>
    </row>
    <row r="36" spans="1:11" s="83" customFormat="1" ht="12.6" customHeight="1">
      <c r="A36" s="77" t="s">
        <v>1825</v>
      </c>
      <c r="B36" s="115">
        <v>5</v>
      </c>
      <c r="C36" s="115">
        <v>0</v>
      </c>
      <c r="D36" s="115">
        <v>0</v>
      </c>
      <c r="E36" s="101">
        <f t="shared" si="0"/>
        <v>5</v>
      </c>
      <c r="F36" s="188"/>
      <c r="G36" s="283"/>
      <c r="H36" s="188"/>
      <c r="I36" s="188"/>
      <c r="J36" s="188"/>
      <c r="K36" s="188"/>
    </row>
    <row r="37" spans="1:11" s="83" customFormat="1" ht="12.6" customHeight="1">
      <c r="A37" s="77" t="s">
        <v>1826</v>
      </c>
      <c r="B37" s="115">
        <v>558</v>
      </c>
      <c r="C37" s="115">
        <v>0</v>
      </c>
      <c r="D37" s="115">
        <v>0</v>
      </c>
      <c r="E37" s="101">
        <f t="shared" si="0"/>
        <v>558</v>
      </c>
      <c r="F37" s="188"/>
      <c r="G37" s="283"/>
      <c r="H37" s="188"/>
      <c r="I37" s="188"/>
      <c r="J37" s="188"/>
      <c r="K37" s="188"/>
    </row>
    <row r="38" spans="1:11" s="83" customFormat="1" ht="12.6" customHeight="1">
      <c r="A38" s="77" t="s">
        <v>1950</v>
      </c>
      <c r="B38" s="115">
        <v>1</v>
      </c>
      <c r="C38" s="115">
        <v>0</v>
      </c>
      <c r="D38" s="115">
        <v>0</v>
      </c>
      <c r="E38" s="101">
        <f t="shared" si="0"/>
        <v>1</v>
      </c>
      <c r="F38" s="188"/>
      <c r="G38" s="283"/>
      <c r="H38" s="188"/>
      <c r="I38" s="188"/>
      <c r="J38" s="188"/>
      <c r="K38" s="188"/>
    </row>
    <row r="39" spans="1:11" s="83" customFormat="1" ht="12.6" customHeight="1">
      <c r="A39" s="77" t="s">
        <v>1913</v>
      </c>
      <c r="B39" s="115">
        <v>4</v>
      </c>
      <c r="C39" s="115">
        <v>0</v>
      </c>
      <c r="D39" s="115">
        <v>0</v>
      </c>
      <c r="E39" s="101">
        <f t="shared" si="0"/>
        <v>4</v>
      </c>
      <c r="F39" s="188"/>
      <c r="G39" s="283"/>
      <c r="H39" s="188"/>
      <c r="I39" s="188"/>
      <c r="J39" s="188"/>
      <c r="K39" s="188"/>
    </row>
    <row r="40" spans="1:11" s="83" customFormat="1" ht="12.6" customHeight="1">
      <c r="A40" s="77" t="s">
        <v>1827</v>
      </c>
      <c r="B40" s="115">
        <v>7</v>
      </c>
      <c r="C40" s="115">
        <v>0</v>
      </c>
      <c r="D40" s="115">
        <v>0</v>
      </c>
      <c r="E40" s="101">
        <f t="shared" si="0"/>
        <v>7</v>
      </c>
      <c r="F40" s="188"/>
      <c r="G40" s="283"/>
      <c r="H40" s="188"/>
      <c r="I40" s="188"/>
      <c r="J40" s="188"/>
      <c r="K40" s="188"/>
    </row>
    <row r="41" spans="1:11" s="83" customFormat="1" ht="12.6" customHeight="1">
      <c r="A41" s="77" t="s">
        <v>1914</v>
      </c>
      <c r="B41" s="115">
        <v>5</v>
      </c>
      <c r="C41" s="115">
        <v>0</v>
      </c>
      <c r="D41" s="115">
        <v>0</v>
      </c>
      <c r="E41" s="101">
        <f t="shared" si="0"/>
        <v>5</v>
      </c>
      <c r="F41" s="188"/>
      <c r="G41" s="283"/>
      <c r="H41" s="188"/>
      <c r="I41" s="188"/>
      <c r="J41" s="188"/>
      <c r="K41" s="188"/>
    </row>
    <row r="42" spans="1:11" s="83" customFormat="1" ht="12.6" customHeight="1">
      <c r="A42" s="77" t="s">
        <v>1915</v>
      </c>
      <c r="B42" s="115">
        <v>1</v>
      </c>
      <c r="C42" s="115">
        <v>0</v>
      </c>
      <c r="D42" s="115">
        <v>0</v>
      </c>
      <c r="E42" s="101">
        <f t="shared" si="0"/>
        <v>1</v>
      </c>
      <c r="F42" s="188"/>
      <c r="G42" s="283"/>
      <c r="H42" s="188"/>
      <c r="I42" s="188"/>
      <c r="J42" s="188"/>
      <c r="K42" s="188"/>
    </row>
    <row r="43" spans="1:11" s="83" customFormat="1" ht="12.6" customHeight="1">
      <c r="A43" s="77" t="s">
        <v>1828</v>
      </c>
      <c r="B43" s="115">
        <v>28</v>
      </c>
      <c r="C43" s="115">
        <v>0</v>
      </c>
      <c r="D43" s="115">
        <v>0</v>
      </c>
      <c r="E43" s="101">
        <f t="shared" si="0"/>
        <v>28</v>
      </c>
      <c r="F43" s="188"/>
      <c r="G43" s="283"/>
      <c r="H43" s="188"/>
      <c r="I43" s="188"/>
      <c r="J43" s="188"/>
      <c r="K43" s="188"/>
    </row>
    <row r="44" spans="1:11" s="83" customFormat="1" ht="12.6" customHeight="1">
      <c r="A44" s="77" t="s">
        <v>1829</v>
      </c>
      <c r="B44" s="115">
        <v>2</v>
      </c>
      <c r="C44" s="115">
        <v>0</v>
      </c>
      <c r="D44" s="115">
        <v>0</v>
      </c>
      <c r="E44" s="101">
        <f t="shared" si="0"/>
        <v>2</v>
      </c>
      <c r="F44" s="188"/>
      <c r="G44" s="283"/>
      <c r="H44" s="188"/>
      <c r="I44" s="188"/>
      <c r="J44" s="188"/>
      <c r="K44" s="188"/>
    </row>
    <row r="45" spans="1:11" s="83" customFormat="1" ht="12.6" customHeight="1">
      <c r="A45" s="77" t="s">
        <v>1830</v>
      </c>
      <c r="B45" s="115">
        <v>0</v>
      </c>
      <c r="C45" s="115">
        <v>2</v>
      </c>
      <c r="D45" s="115">
        <v>2</v>
      </c>
      <c r="E45" s="101">
        <f t="shared" si="0"/>
        <v>4</v>
      </c>
      <c r="F45" s="188"/>
      <c r="G45" s="283"/>
      <c r="H45" s="188"/>
      <c r="I45" s="188"/>
      <c r="J45" s="188"/>
      <c r="K45" s="188"/>
    </row>
    <row r="46" spans="1:11" s="83" customFormat="1" ht="12.6" customHeight="1">
      <c r="A46" s="77"/>
      <c r="B46" s="115"/>
      <c r="C46" s="115"/>
      <c r="D46" s="115"/>
      <c r="E46" s="101"/>
      <c r="F46" s="188"/>
      <c r="G46" s="283"/>
      <c r="H46" s="188"/>
      <c r="I46" s="188"/>
      <c r="J46" s="188"/>
      <c r="K46" s="188"/>
    </row>
    <row r="47" spans="1:11" s="83" customFormat="1" ht="12.6" customHeight="1">
      <c r="A47" s="395" t="s">
        <v>19</v>
      </c>
      <c r="B47" s="395">
        <v>0</v>
      </c>
      <c r="C47" s="395">
        <v>0</v>
      </c>
      <c r="D47" s="395"/>
      <c r="E47" s="395"/>
      <c r="F47" s="188"/>
      <c r="G47" s="283"/>
      <c r="H47" s="188"/>
      <c r="I47" s="188"/>
      <c r="J47" s="188"/>
      <c r="K47" s="188"/>
    </row>
    <row r="48" spans="1:11" s="15" customFormat="1" ht="15" customHeight="1">
      <c r="A48" s="77"/>
      <c r="B48" s="115"/>
      <c r="C48" s="115"/>
      <c r="D48" s="115"/>
      <c r="E48" s="101"/>
      <c r="F48" s="77"/>
      <c r="G48" s="283"/>
    </row>
    <row r="49" spans="1:7" s="15" customFormat="1" ht="15" customHeight="1">
      <c r="A49" s="77"/>
      <c r="B49" s="115"/>
      <c r="C49" s="115"/>
      <c r="D49" s="115"/>
      <c r="E49" s="101"/>
      <c r="F49" s="77"/>
      <c r="G49" s="283"/>
    </row>
    <row r="50" spans="1:7" s="15" customFormat="1" ht="15" customHeight="1">
      <c r="A50" s="77"/>
      <c r="B50" s="115"/>
      <c r="C50" s="115"/>
      <c r="D50" s="115"/>
      <c r="E50" s="101"/>
      <c r="F50" s="77"/>
      <c r="G50" s="283"/>
    </row>
    <row r="51" spans="1:7" s="15" customFormat="1" ht="15" customHeight="1">
      <c r="A51" s="77"/>
      <c r="B51" s="115"/>
      <c r="C51" s="115"/>
      <c r="D51" s="115"/>
      <c r="E51" s="101"/>
      <c r="F51" s="77"/>
      <c r="G51" s="283"/>
    </row>
    <row r="52" spans="1:7" s="15" customFormat="1" ht="15" customHeight="1">
      <c r="A52" s="77"/>
      <c r="B52" s="115"/>
      <c r="C52" s="115"/>
      <c r="D52" s="115"/>
      <c r="E52" s="101"/>
      <c r="F52" s="77"/>
      <c r="G52" s="283"/>
    </row>
    <row r="53" spans="1:7" s="15" customFormat="1" ht="15" customHeight="1">
      <c r="A53" s="77"/>
      <c r="B53" s="115"/>
      <c r="C53" s="115"/>
      <c r="D53" s="115"/>
      <c r="E53" s="101"/>
      <c r="F53" s="77"/>
      <c r="G53" s="283"/>
    </row>
    <row r="54" spans="1:7" s="15" customFormat="1" ht="15" customHeight="1">
      <c r="A54" s="77"/>
      <c r="B54" s="115"/>
      <c r="C54" s="115"/>
      <c r="D54" s="115"/>
      <c r="E54" s="101"/>
      <c r="F54" s="77"/>
      <c r="G54" s="283"/>
    </row>
    <row r="55" spans="1:7" s="15" customFormat="1" ht="15" customHeight="1">
      <c r="A55" s="77"/>
      <c r="B55" s="115"/>
      <c r="C55" s="115"/>
      <c r="D55" s="115"/>
      <c r="E55" s="101"/>
      <c r="F55" s="77"/>
      <c r="G55" s="283"/>
    </row>
    <row r="56" spans="1:7" s="15" customFormat="1" ht="15" customHeight="1">
      <c r="A56" s="77"/>
      <c r="B56" s="115"/>
      <c r="C56" s="115"/>
      <c r="D56" s="115"/>
      <c r="E56" s="101"/>
      <c r="F56" s="77"/>
      <c r="G56" s="283"/>
    </row>
    <row r="57" spans="1:7" s="15" customFormat="1" ht="15" customHeight="1">
      <c r="A57" s="77"/>
      <c r="B57" s="115"/>
      <c r="C57" s="115"/>
      <c r="D57" s="115"/>
      <c r="E57" s="101"/>
      <c r="F57" s="77"/>
      <c r="G57" s="283"/>
    </row>
    <row r="58" spans="1:7" s="15" customFormat="1" ht="15" customHeight="1">
      <c r="A58" s="77"/>
      <c r="B58" s="115"/>
      <c r="C58" s="115"/>
      <c r="D58" s="115"/>
      <c r="E58" s="101"/>
      <c r="F58" s="77"/>
      <c r="G58" s="283"/>
    </row>
    <row r="59" spans="1:7" s="15" customFormat="1" ht="15" customHeight="1">
      <c r="A59" s="77"/>
      <c r="B59" s="115"/>
      <c r="C59" s="115"/>
      <c r="D59" s="115"/>
      <c r="E59" s="101"/>
      <c r="F59" s="77"/>
      <c r="G59" s="283"/>
    </row>
    <row r="60" spans="1:7" s="15" customFormat="1" ht="15" customHeight="1">
      <c r="A60" s="77"/>
      <c r="B60" s="115"/>
      <c r="C60" s="115"/>
      <c r="D60" s="115"/>
      <c r="E60" s="101"/>
      <c r="F60" s="77"/>
      <c r="G60" s="283"/>
    </row>
    <row r="61" spans="1:7" s="15" customFormat="1" ht="15" customHeight="1">
      <c r="E61" s="11"/>
      <c r="G61" s="283"/>
    </row>
    <row r="62" spans="1:7" s="15" customFormat="1" ht="15" customHeight="1">
      <c r="E62" s="11"/>
      <c r="G62" s="283"/>
    </row>
    <row r="63" spans="1:7" s="15" customFormat="1" ht="15" customHeight="1">
      <c r="E63" s="11"/>
      <c r="G63" s="283"/>
    </row>
    <row r="64" spans="1:7" s="15" customFormat="1" ht="15" customHeight="1">
      <c r="E64" s="11"/>
      <c r="G64" s="283"/>
    </row>
    <row r="65" spans="5:7" s="15" customFormat="1" ht="15" customHeight="1">
      <c r="E65" s="11"/>
      <c r="G65" s="283"/>
    </row>
    <row r="66" spans="5:7" s="15" customFormat="1" ht="15" customHeight="1">
      <c r="E66" s="11"/>
      <c r="G66" s="283"/>
    </row>
    <row r="67" spans="5:7" s="15" customFormat="1" ht="15" customHeight="1">
      <c r="E67" s="11"/>
      <c r="G67" s="283"/>
    </row>
    <row r="68" spans="5:7" s="15" customFormat="1" ht="15" customHeight="1">
      <c r="E68" s="11"/>
      <c r="G68" s="283"/>
    </row>
    <row r="69" spans="5:7" s="15" customFormat="1" ht="15" customHeight="1">
      <c r="E69" s="11"/>
      <c r="G69" s="283"/>
    </row>
    <row r="70" spans="5:7" s="15" customFormat="1" ht="15" customHeight="1">
      <c r="E70" s="11"/>
      <c r="G70" s="283"/>
    </row>
    <row r="71" spans="5:7" s="15" customFormat="1" ht="15" customHeight="1">
      <c r="E71" s="11"/>
      <c r="G71" s="283"/>
    </row>
    <row r="72" spans="5:7" s="15" customFormat="1" ht="15" customHeight="1">
      <c r="E72" s="11"/>
      <c r="G72" s="283"/>
    </row>
    <row r="73" spans="5:7" s="15" customFormat="1" ht="15" customHeight="1">
      <c r="E73" s="11"/>
      <c r="G73" s="283"/>
    </row>
    <row r="74" spans="5:7" s="15" customFormat="1" ht="15" customHeight="1">
      <c r="E74" s="11"/>
      <c r="G74" s="283"/>
    </row>
    <row r="75" spans="5:7" s="15" customFormat="1" ht="15" customHeight="1">
      <c r="E75" s="11"/>
      <c r="G75" s="283"/>
    </row>
    <row r="76" spans="5:7" s="15" customFormat="1" ht="15" customHeight="1">
      <c r="E76" s="11"/>
      <c r="G76" s="283"/>
    </row>
    <row r="77" spans="5:7" s="15" customFormat="1" ht="15" customHeight="1">
      <c r="E77" s="11"/>
      <c r="G77" s="283"/>
    </row>
    <row r="78" spans="5:7" s="15" customFormat="1" ht="15" customHeight="1">
      <c r="E78" s="11"/>
      <c r="G78" s="283"/>
    </row>
    <row r="79" spans="5:7" s="15" customFormat="1" ht="15" customHeight="1">
      <c r="E79" s="11"/>
    </row>
    <row r="80" spans="5:7"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ht="15" customHeight="1"/>
    <row r="151" spans="5:5" ht="15" customHeight="1"/>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5">
    <mergeCell ref="A1:C1"/>
    <mergeCell ref="A7:A8"/>
    <mergeCell ref="B7:D7"/>
    <mergeCell ref="A6:B6"/>
    <mergeCell ref="A47:E47"/>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4"/>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73" t="s">
        <v>32</v>
      </c>
      <c r="B1" s="384"/>
      <c r="C1" s="384"/>
      <c r="D1" s="36"/>
      <c r="E1" s="37"/>
      <c r="F1" s="306" t="s">
        <v>99</v>
      </c>
    </row>
    <row r="2" spans="1:9" s="2" customFormat="1" ht="5.25" customHeight="1">
      <c r="A2" s="1"/>
      <c r="B2" s="1"/>
      <c r="C2" s="1"/>
      <c r="D2" s="1"/>
      <c r="E2" s="1"/>
    </row>
    <row r="3" spans="1:9" s="63" customFormat="1" ht="15" customHeight="1">
      <c r="A3" s="41" t="s">
        <v>96</v>
      </c>
      <c r="B3" s="41"/>
      <c r="C3" s="41"/>
      <c r="D3" s="41"/>
      <c r="E3" s="41"/>
    </row>
    <row r="4" spans="1:9" s="63" customFormat="1" ht="15" customHeight="1">
      <c r="A4" s="42" t="s">
        <v>16</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05"/>
    </row>
    <row r="8" spans="1:9" s="46" customFormat="1" ht="21.75" customHeight="1">
      <c r="A8" s="379"/>
      <c r="B8" s="43" t="s">
        <v>34</v>
      </c>
      <c r="C8" s="43" t="s">
        <v>35</v>
      </c>
      <c r="D8" s="43" t="s">
        <v>36</v>
      </c>
      <c r="E8" s="43" t="s">
        <v>37</v>
      </c>
    </row>
    <row r="9" spans="1:9" s="83" customFormat="1" ht="21" customHeight="1">
      <c r="A9" s="52" t="s">
        <v>37</v>
      </c>
      <c r="B9" s="61">
        <f>SUM(B11:B20)</f>
        <v>174</v>
      </c>
      <c r="C9" s="61">
        <f>SUM(C11:C20)</f>
        <v>3</v>
      </c>
      <c r="D9" s="319">
        <f>SUM(D11:D20)</f>
        <v>0</v>
      </c>
      <c r="E9" s="61">
        <f>SUM(E11:E20)</f>
        <v>177</v>
      </c>
      <c r="F9" s="103"/>
    </row>
    <row r="10" spans="1:9" s="8" customFormat="1" ht="9" customHeight="1">
      <c r="A10" s="58"/>
      <c r="B10" s="62"/>
      <c r="C10" s="62"/>
      <c r="D10" s="62"/>
      <c r="E10" s="61"/>
    </row>
    <row r="11" spans="1:9" s="83" customFormat="1" ht="12.6" customHeight="1">
      <c r="A11" s="77" t="s">
        <v>1808</v>
      </c>
      <c r="B11" s="93">
        <v>52</v>
      </c>
      <c r="C11" s="93">
        <v>0</v>
      </c>
      <c r="D11" s="93">
        <v>0</v>
      </c>
      <c r="E11" s="61">
        <f t="shared" ref="E11:E20" si="0">SUM(B11:D11)</f>
        <v>52</v>
      </c>
      <c r="F11" s="39"/>
      <c r="G11" s="11"/>
    </row>
    <row r="12" spans="1:9" s="83" customFormat="1" ht="12.6" customHeight="1">
      <c r="A12" s="77" t="s">
        <v>1809</v>
      </c>
      <c r="B12" s="93">
        <v>9</v>
      </c>
      <c r="C12" s="93">
        <v>0</v>
      </c>
      <c r="D12" s="93">
        <v>0</v>
      </c>
      <c r="E12" s="61">
        <f t="shared" si="0"/>
        <v>9</v>
      </c>
      <c r="F12" s="39"/>
      <c r="G12" s="11"/>
      <c r="H12" s="11"/>
      <c r="I12" s="11"/>
    </row>
    <row r="13" spans="1:9" s="83" customFormat="1" ht="12.6" customHeight="1">
      <c r="A13" s="77" t="s">
        <v>1810</v>
      </c>
      <c r="B13" s="93">
        <v>1</v>
      </c>
      <c r="C13" s="93">
        <v>0</v>
      </c>
      <c r="D13" s="93">
        <v>0</v>
      </c>
      <c r="E13" s="61">
        <f t="shared" si="0"/>
        <v>1</v>
      </c>
      <c r="F13" s="39"/>
      <c r="G13" s="11"/>
      <c r="H13" s="11"/>
      <c r="I13" s="11"/>
    </row>
    <row r="14" spans="1:9" s="83" customFormat="1" ht="12.6" customHeight="1">
      <c r="A14" s="77" t="s">
        <v>1811</v>
      </c>
      <c r="B14" s="93">
        <v>2</v>
      </c>
      <c r="C14" s="93">
        <v>0</v>
      </c>
      <c r="D14" s="93">
        <v>0</v>
      </c>
      <c r="E14" s="61">
        <f t="shared" si="0"/>
        <v>2</v>
      </c>
      <c r="F14" s="39"/>
      <c r="G14" s="11"/>
      <c r="H14" s="11"/>
      <c r="I14" s="11"/>
    </row>
    <row r="15" spans="1:9" s="83" customFormat="1" ht="12.6" customHeight="1">
      <c r="A15" s="77" t="s">
        <v>1812</v>
      </c>
      <c r="B15" s="93">
        <v>2</v>
      </c>
      <c r="C15" s="93">
        <v>0</v>
      </c>
      <c r="D15" s="93">
        <v>0</v>
      </c>
      <c r="E15" s="61">
        <f t="shared" si="0"/>
        <v>2</v>
      </c>
      <c r="F15" s="39"/>
      <c r="G15" s="11"/>
      <c r="H15" s="11"/>
      <c r="I15" s="11"/>
    </row>
    <row r="16" spans="1:9" s="83" customFormat="1" ht="12.6" customHeight="1">
      <c r="A16" s="77" t="s">
        <v>1814</v>
      </c>
      <c r="B16" s="93">
        <v>48</v>
      </c>
      <c r="C16" s="93">
        <v>0</v>
      </c>
      <c r="D16" s="93">
        <v>0</v>
      </c>
      <c r="E16" s="61">
        <f t="shared" si="0"/>
        <v>48</v>
      </c>
      <c r="F16" s="39"/>
      <c r="G16" s="11"/>
      <c r="H16" s="11"/>
      <c r="I16" s="11"/>
    </row>
    <row r="17" spans="1:9" s="83" customFormat="1" ht="12.6" customHeight="1">
      <c r="A17" s="77" t="s">
        <v>1815</v>
      </c>
      <c r="B17" s="93">
        <v>46</v>
      </c>
      <c r="C17" s="93">
        <v>3</v>
      </c>
      <c r="D17" s="93">
        <v>0</v>
      </c>
      <c r="E17" s="61">
        <f t="shared" si="0"/>
        <v>49</v>
      </c>
      <c r="F17" s="39"/>
      <c r="G17" s="11"/>
      <c r="H17" s="11"/>
      <c r="I17" s="11"/>
    </row>
    <row r="18" spans="1:9" s="83" customFormat="1" ht="12.6" customHeight="1">
      <c r="A18" s="77" t="s">
        <v>1822</v>
      </c>
      <c r="B18" s="93">
        <v>1</v>
      </c>
      <c r="C18" s="93">
        <v>0</v>
      </c>
      <c r="D18" s="93">
        <v>0</v>
      </c>
      <c r="E18" s="61">
        <f t="shared" si="0"/>
        <v>1</v>
      </c>
      <c r="F18" s="39"/>
      <c r="G18" s="11"/>
      <c r="H18" s="11"/>
      <c r="I18" s="11"/>
    </row>
    <row r="19" spans="1:9" s="83" customFormat="1" ht="12.6" customHeight="1">
      <c r="A19" s="77" t="s">
        <v>1823</v>
      </c>
      <c r="B19" s="93">
        <v>1</v>
      </c>
      <c r="C19" s="93">
        <v>0</v>
      </c>
      <c r="D19" s="93">
        <v>0</v>
      </c>
      <c r="E19" s="61">
        <f t="shared" si="0"/>
        <v>1</v>
      </c>
      <c r="F19" s="39"/>
      <c r="G19" s="11"/>
      <c r="H19" s="11"/>
      <c r="I19" s="11"/>
    </row>
    <row r="20" spans="1:9" s="83" customFormat="1" ht="12.6" customHeight="1">
      <c r="A20" s="77" t="s">
        <v>1826</v>
      </c>
      <c r="B20" s="93">
        <v>12</v>
      </c>
      <c r="C20" s="93">
        <v>0</v>
      </c>
      <c r="D20" s="93">
        <v>0</v>
      </c>
      <c r="E20" s="61">
        <f t="shared" si="0"/>
        <v>12</v>
      </c>
      <c r="F20" s="39"/>
      <c r="G20" s="11"/>
      <c r="H20" s="11"/>
      <c r="I20" s="11"/>
    </row>
    <row r="21" spans="1:9" ht="15" customHeight="1">
      <c r="E21" s="90"/>
    </row>
    <row r="22" spans="1:9" ht="15" customHeight="1">
      <c r="A22" s="395" t="s">
        <v>19</v>
      </c>
      <c r="B22" s="395">
        <v>0</v>
      </c>
      <c r="C22" s="395">
        <v>0</v>
      </c>
      <c r="D22" s="395"/>
      <c r="E22" s="395"/>
    </row>
    <row r="23" spans="1:9" ht="15" customHeight="1">
      <c r="E23" s="89"/>
    </row>
    <row r="24" spans="1:9" ht="15" customHeight="1">
      <c r="E24" s="90"/>
    </row>
    <row r="25" spans="1:9" ht="15" customHeight="1">
      <c r="E25" s="90"/>
    </row>
    <row r="26" spans="1:9" ht="15" customHeight="1">
      <c r="E26" s="90"/>
    </row>
    <row r="27" spans="1:9" ht="15" customHeight="1">
      <c r="E27" s="90"/>
    </row>
    <row r="28" spans="1:9" ht="15" customHeight="1">
      <c r="E28" s="90"/>
    </row>
    <row r="29" spans="1:9" ht="15" customHeight="1">
      <c r="E29" s="91"/>
    </row>
    <row r="30" spans="1:9" ht="15" customHeight="1">
      <c r="E30" s="89"/>
    </row>
    <row r="31" spans="1:9" ht="15" customHeight="1">
      <c r="E31" s="90"/>
    </row>
    <row r="32" spans="1:9" ht="15" customHeight="1">
      <c r="E32" s="90"/>
    </row>
    <row r="33" spans="5:5" ht="15" customHeight="1">
      <c r="E33" s="86"/>
    </row>
    <row r="34" spans="5:5" ht="15" customHeight="1">
      <c r="E34" s="309"/>
    </row>
    <row r="35" spans="5:5" ht="15" customHeight="1"/>
    <row r="36" spans="5:5" ht="15" customHeight="1">
      <c r="E36" s="15"/>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sheetData>
  <mergeCells count="5">
    <mergeCell ref="A1:C1"/>
    <mergeCell ref="A7:A8"/>
    <mergeCell ref="B7:D7"/>
    <mergeCell ref="A6:B6"/>
    <mergeCell ref="A22:E22"/>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8"/>
  <sheetViews>
    <sheetView zoomScaleNormal="100" workbookViewId="0">
      <pane ySplit="8" topLeftCell="A9" activePane="bottomLeft" state="frozen"/>
      <selection activeCell="A36" sqref="A36:E36"/>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188"/>
    <col min="11" max="16384" width="11.42578125" style="11"/>
  </cols>
  <sheetData>
    <row r="1" spans="1:16" s="2" customFormat="1" ht="15.75" customHeight="1">
      <c r="A1" s="373" t="s">
        <v>32</v>
      </c>
      <c r="B1" s="384"/>
      <c r="C1" s="384"/>
      <c r="D1" s="36"/>
      <c r="E1" s="37"/>
      <c r="F1" s="329" t="s">
        <v>99</v>
      </c>
    </row>
    <row r="2" spans="1:16" s="2" customFormat="1" ht="5.25" customHeight="1">
      <c r="A2" s="1"/>
      <c r="B2" s="1"/>
      <c r="C2" s="1"/>
      <c r="D2" s="1"/>
      <c r="E2" s="1"/>
    </row>
    <row r="3" spans="1:16" s="63" customFormat="1" ht="15" customHeight="1">
      <c r="A3" s="41" t="s">
        <v>88</v>
      </c>
      <c r="B3" s="41"/>
      <c r="C3" s="41"/>
      <c r="D3" s="41"/>
      <c r="E3" s="41"/>
    </row>
    <row r="4" spans="1:16" s="63" customFormat="1" ht="15" customHeight="1">
      <c r="A4" s="42" t="s">
        <v>17</v>
      </c>
      <c r="B4" s="64"/>
      <c r="C4" s="64"/>
      <c r="D4" s="64"/>
      <c r="E4" s="64"/>
      <c r="F4" s="65"/>
    </row>
    <row r="5" spans="1:16" s="67" customFormat="1" ht="6" customHeight="1">
      <c r="A5" s="48"/>
      <c r="B5" s="66"/>
      <c r="C5" s="66"/>
      <c r="D5" s="66"/>
      <c r="E5" s="66"/>
    </row>
    <row r="6" spans="1:16" s="8" customFormat="1" ht="15" customHeight="1" thickBot="1">
      <c r="A6" s="390" t="s">
        <v>1955</v>
      </c>
      <c r="B6" s="391"/>
      <c r="C6" s="9"/>
      <c r="D6" s="9"/>
      <c r="E6" s="9"/>
    </row>
    <row r="7" spans="1:16" s="63" customFormat="1" ht="21.75" customHeight="1">
      <c r="A7" s="378"/>
      <c r="B7" s="380" t="s">
        <v>33</v>
      </c>
      <c r="C7" s="380"/>
      <c r="D7" s="380"/>
      <c r="E7" s="328"/>
    </row>
    <row r="8" spans="1:16" s="63" customFormat="1" ht="21.75" customHeight="1">
      <c r="A8" s="379"/>
      <c r="B8" s="43" t="s">
        <v>34</v>
      </c>
      <c r="C8" s="43" t="s">
        <v>35</v>
      </c>
      <c r="D8" s="43" t="s">
        <v>36</v>
      </c>
      <c r="E8" s="43" t="s">
        <v>37</v>
      </c>
    </row>
    <row r="9" spans="1:16" s="8" customFormat="1" ht="21" customHeight="1">
      <c r="A9" s="52" t="s">
        <v>37</v>
      </c>
      <c r="B9" s="126">
        <f>SUM(B11:B36)</f>
        <v>1800</v>
      </c>
      <c r="C9" s="126">
        <f>SUM(C11:C35)</f>
        <v>12</v>
      </c>
      <c r="D9" s="126">
        <f>SUM(D11:D35)</f>
        <v>3</v>
      </c>
      <c r="E9" s="126">
        <f>SUM(E11:E36)</f>
        <v>1815</v>
      </c>
      <c r="F9" s="229"/>
      <c r="G9" s="214"/>
      <c r="H9" s="214"/>
      <c r="I9" s="214"/>
      <c r="J9" s="214"/>
    </row>
    <row r="10" spans="1:16" s="8" customFormat="1" ht="11.25" customHeight="1">
      <c r="A10" s="81"/>
      <c r="B10" s="193"/>
      <c r="C10" s="193"/>
      <c r="D10" s="193"/>
      <c r="E10" s="61"/>
      <c r="F10" s="188"/>
      <c r="G10" s="188"/>
      <c r="H10" s="188"/>
      <c r="I10" s="188"/>
      <c r="J10" s="188"/>
    </row>
    <row r="11" spans="1:16" s="83" customFormat="1" ht="12" customHeight="1">
      <c r="A11" s="77" t="s">
        <v>1844</v>
      </c>
      <c r="B11" s="244">
        <v>5</v>
      </c>
      <c r="C11" s="244">
        <v>0</v>
      </c>
      <c r="D11" s="244">
        <v>0</v>
      </c>
      <c r="E11" s="126">
        <f t="shared" ref="E11:E36" si="0">SUM(B11:D11)</f>
        <v>5</v>
      </c>
      <c r="F11" s="188"/>
      <c r="G11" s="283"/>
      <c r="H11" s="188"/>
      <c r="I11" s="188"/>
      <c r="J11" s="188"/>
      <c r="K11" s="188"/>
      <c r="L11" s="188"/>
      <c r="M11" s="188"/>
      <c r="N11" s="188"/>
      <c r="O11" s="188"/>
      <c r="P11" s="188"/>
    </row>
    <row r="12" spans="1:16" s="83" customFormat="1" ht="12" customHeight="1">
      <c r="A12" s="77" t="s">
        <v>1831</v>
      </c>
      <c r="B12" s="244">
        <v>226</v>
      </c>
      <c r="C12" s="244">
        <v>0</v>
      </c>
      <c r="D12" s="244">
        <v>0</v>
      </c>
      <c r="E12" s="126">
        <f t="shared" si="0"/>
        <v>226</v>
      </c>
      <c r="F12" s="188"/>
      <c r="G12" s="283"/>
      <c r="H12" s="188"/>
      <c r="I12" s="188"/>
      <c r="J12" s="188"/>
      <c r="K12" s="188"/>
      <c r="L12" s="188"/>
      <c r="M12" s="188"/>
      <c r="N12" s="188"/>
      <c r="O12" s="188"/>
      <c r="P12" s="188"/>
    </row>
    <row r="13" spans="1:16" s="83" customFormat="1" ht="12" customHeight="1">
      <c r="A13" s="77" t="s">
        <v>1832</v>
      </c>
      <c r="B13" s="244">
        <v>244</v>
      </c>
      <c r="C13" s="244">
        <v>1</v>
      </c>
      <c r="D13" s="244">
        <v>0</v>
      </c>
      <c r="E13" s="126">
        <f t="shared" si="0"/>
        <v>245</v>
      </c>
      <c r="F13" s="188"/>
      <c r="G13" s="283"/>
      <c r="H13" s="188"/>
      <c r="I13" s="188"/>
      <c r="J13" s="188"/>
      <c r="K13" s="188"/>
      <c r="L13" s="188"/>
      <c r="M13" s="188"/>
      <c r="N13" s="188"/>
      <c r="O13" s="188"/>
      <c r="P13" s="188"/>
    </row>
    <row r="14" spans="1:16" s="83" customFormat="1" ht="12" customHeight="1">
      <c r="A14" s="77" t="s">
        <v>1833</v>
      </c>
      <c r="B14" s="244">
        <v>265</v>
      </c>
      <c r="C14" s="244">
        <v>1</v>
      </c>
      <c r="D14" s="244">
        <v>0</v>
      </c>
      <c r="E14" s="126">
        <f t="shared" si="0"/>
        <v>266</v>
      </c>
      <c r="F14" s="188"/>
      <c r="G14" s="283"/>
      <c r="H14" s="188"/>
      <c r="I14" s="188"/>
      <c r="J14" s="188"/>
      <c r="K14" s="188"/>
      <c r="L14" s="188"/>
      <c r="M14" s="188"/>
      <c r="N14" s="188"/>
      <c r="O14" s="188"/>
      <c r="P14" s="188"/>
    </row>
    <row r="15" spans="1:16" s="83" customFormat="1" ht="12" customHeight="1">
      <c r="A15" s="77" t="s">
        <v>1834</v>
      </c>
      <c r="B15" s="244">
        <v>69</v>
      </c>
      <c r="C15" s="244">
        <v>2</v>
      </c>
      <c r="D15" s="244">
        <v>0</v>
      </c>
      <c r="E15" s="126">
        <f t="shared" si="0"/>
        <v>71</v>
      </c>
      <c r="F15" s="188"/>
      <c r="G15" s="283"/>
      <c r="H15" s="188"/>
      <c r="I15" s="188"/>
      <c r="J15" s="188"/>
      <c r="K15" s="188"/>
      <c r="L15" s="188"/>
      <c r="M15" s="188"/>
      <c r="N15" s="188"/>
      <c r="O15" s="188"/>
      <c r="P15" s="188"/>
    </row>
    <row r="16" spans="1:16" s="83" customFormat="1" ht="12" customHeight="1">
      <c r="A16" s="77" t="s">
        <v>1835</v>
      </c>
      <c r="B16" s="244">
        <v>12</v>
      </c>
      <c r="C16" s="244">
        <v>0</v>
      </c>
      <c r="D16" s="244">
        <v>0</v>
      </c>
      <c r="E16" s="126">
        <f t="shared" si="0"/>
        <v>12</v>
      </c>
      <c r="F16" s="188"/>
      <c r="G16" s="283"/>
      <c r="H16" s="188"/>
      <c r="I16" s="188"/>
      <c r="J16" s="188"/>
      <c r="K16" s="188"/>
      <c r="L16" s="188"/>
      <c r="M16" s="188"/>
      <c r="N16" s="188"/>
      <c r="O16" s="188"/>
      <c r="P16" s="188"/>
    </row>
    <row r="17" spans="1:16" s="83" customFormat="1" ht="12" customHeight="1">
      <c r="A17" s="77" t="s">
        <v>1836</v>
      </c>
      <c r="B17" s="244">
        <v>9</v>
      </c>
      <c r="C17" s="244">
        <v>0</v>
      </c>
      <c r="D17" s="244">
        <v>0</v>
      </c>
      <c r="E17" s="126">
        <f t="shared" si="0"/>
        <v>9</v>
      </c>
      <c r="F17" s="188"/>
      <c r="G17" s="283"/>
      <c r="H17" s="188"/>
      <c r="I17" s="188"/>
      <c r="J17" s="188"/>
      <c r="K17" s="188"/>
      <c r="L17" s="188"/>
      <c r="M17" s="188"/>
      <c r="N17" s="188"/>
      <c r="O17" s="188"/>
      <c r="P17" s="188"/>
    </row>
    <row r="18" spans="1:16" s="83" customFormat="1" ht="12" customHeight="1">
      <c r="A18" s="77" t="s">
        <v>1837</v>
      </c>
      <c r="B18" s="244">
        <v>58</v>
      </c>
      <c r="C18" s="244">
        <v>0</v>
      </c>
      <c r="D18" s="244">
        <v>0</v>
      </c>
      <c r="E18" s="126">
        <f t="shared" si="0"/>
        <v>58</v>
      </c>
      <c r="F18" s="188"/>
      <c r="G18" s="283"/>
      <c r="H18" s="188"/>
      <c r="I18" s="188"/>
      <c r="J18" s="188"/>
      <c r="K18" s="188"/>
      <c r="L18" s="188"/>
      <c r="M18" s="188"/>
      <c r="N18" s="188"/>
      <c r="O18" s="188"/>
      <c r="P18" s="188"/>
    </row>
    <row r="19" spans="1:16" s="83" customFormat="1" ht="12" customHeight="1">
      <c r="A19" s="77" t="s">
        <v>1838</v>
      </c>
      <c r="B19" s="244">
        <v>365</v>
      </c>
      <c r="C19" s="244">
        <v>0</v>
      </c>
      <c r="D19" s="244">
        <v>0</v>
      </c>
      <c r="E19" s="126">
        <f t="shared" si="0"/>
        <v>365</v>
      </c>
      <c r="F19" s="188"/>
      <c r="G19" s="283"/>
      <c r="H19" s="188"/>
      <c r="I19" s="188"/>
      <c r="J19" s="188"/>
      <c r="K19" s="188"/>
      <c r="L19" s="188"/>
      <c r="M19" s="188"/>
      <c r="N19" s="188"/>
      <c r="O19" s="188"/>
      <c r="P19" s="188"/>
    </row>
    <row r="20" spans="1:16" s="83" customFormat="1" ht="12" customHeight="1">
      <c r="A20" s="77" t="s">
        <v>1839</v>
      </c>
      <c r="B20" s="244">
        <v>264</v>
      </c>
      <c r="C20" s="244">
        <v>0</v>
      </c>
      <c r="D20" s="244">
        <v>0</v>
      </c>
      <c r="E20" s="126">
        <f t="shared" si="0"/>
        <v>264</v>
      </c>
      <c r="F20" s="188"/>
      <c r="G20" s="283"/>
      <c r="H20" s="188"/>
      <c r="I20" s="188"/>
      <c r="J20" s="188"/>
      <c r="K20" s="188"/>
      <c r="L20" s="188"/>
      <c r="M20" s="188"/>
      <c r="N20" s="188"/>
      <c r="O20" s="188"/>
      <c r="P20" s="188"/>
    </row>
    <row r="21" spans="1:16" s="83" customFormat="1" ht="12" customHeight="1">
      <c r="A21" s="77" t="s">
        <v>1845</v>
      </c>
      <c r="B21" s="244">
        <v>7</v>
      </c>
      <c r="C21" s="244">
        <v>0</v>
      </c>
      <c r="D21" s="244">
        <v>0</v>
      </c>
      <c r="E21" s="126">
        <f t="shared" si="0"/>
        <v>7</v>
      </c>
      <c r="F21" s="188"/>
      <c r="G21" s="283"/>
      <c r="H21" s="188"/>
      <c r="I21" s="188"/>
      <c r="J21" s="188"/>
      <c r="K21" s="188"/>
      <c r="L21" s="188"/>
      <c r="M21" s="188"/>
      <c r="N21" s="188"/>
      <c r="O21" s="188"/>
      <c r="P21" s="188"/>
    </row>
    <row r="22" spans="1:16" s="15" customFormat="1" ht="12" customHeight="1">
      <c r="A22" s="77" t="s">
        <v>1916</v>
      </c>
      <c r="B22" s="244">
        <v>4</v>
      </c>
      <c r="C22" s="244">
        <v>1</v>
      </c>
      <c r="D22" s="244">
        <v>0</v>
      </c>
      <c r="E22" s="126">
        <f t="shared" si="0"/>
        <v>5</v>
      </c>
      <c r="F22" s="188"/>
      <c r="G22" s="283"/>
      <c r="H22" s="188"/>
      <c r="I22" s="188"/>
      <c r="J22" s="188"/>
      <c r="K22" s="188"/>
      <c r="L22" s="188"/>
      <c r="M22" s="188"/>
      <c r="N22" s="188"/>
      <c r="O22" s="188"/>
      <c r="P22" s="188"/>
    </row>
    <row r="23" spans="1:16" s="15" customFormat="1" ht="12" customHeight="1">
      <c r="A23" s="77" t="s">
        <v>1840</v>
      </c>
      <c r="B23" s="244">
        <v>169</v>
      </c>
      <c r="C23" s="244">
        <v>3</v>
      </c>
      <c r="D23" s="244">
        <v>0</v>
      </c>
      <c r="E23" s="126">
        <f t="shared" si="0"/>
        <v>172</v>
      </c>
      <c r="F23" s="188"/>
      <c r="G23" s="283"/>
      <c r="H23" s="188"/>
      <c r="I23" s="188"/>
      <c r="J23" s="188"/>
      <c r="K23" s="188"/>
      <c r="L23" s="188"/>
      <c r="M23" s="188"/>
      <c r="N23" s="188"/>
      <c r="O23" s="188"/>
      <c r="P23" s="188"/>
    </row>
    <row r="24" spans="1:16" s="83" customFormat="1" ht="12" customHeight="1">
      <c r="A24" s="77" t="s">
        <v>1841</v>
      </c>
      <c r="B24" s="244">
        <v>4</v>
      </c>
      <c r="C24" s="244">
        <v>0</v>
      </c>
      <c r="D24" s="244">
        <v>0</v>
      </c>
      <c r="E24" s="126">
        <f t="shared" si="0"/>
        <v>4</v>
      </c>
      <c r="F24" s="188"/>
      <c r="G24" s="283"/>
      <c r="H24" s="188"/>
      <c r="I24" s="188"/>
      <c r="J24" s="188"/>
      <c r="K24" s="188"/>
      <c r="L24" s="188"/>
      <c r="M24" s="188"/>
      <c r="N24" s="188"/>
      <c r="O24" s="188"/>
      <c r="P24" s="188"/>
    </row>
    <row r="25" spans="1:16" s="83" customFormat="1" ht="12" customHeight="1">
      <c r="A25" s="77" t="s">
        <v>1846</v>
      </c>
      <c r="B25" s="244">
        <v>23</v>
      </c>
      <c r="C25" s="244">
        <v>2</v>
      </c>
      <c r="D25" s="244">
        <v>0</v>
      </c>
      <c r="E25" s="126">
        <f t="shared" si="0"/>
        <v>25</v>
      </c>
      <c r="F25" s="188"/>
      <c r="G25" s="283"/>
      <c r="H25" s="188"/>
      <c r="I25" s="188"/>
      <c r="J25" s="188"/>
      <c r="K25" s="188"/>
      <c r="L25" s="188"/>
      <c r="M25" s="188"/>
      <c r="N25" s="188"/>
      <c r="O25" s="188"/>
      <c r="P25" s="188"/>
    </row>
    <row r="26" spans="1:16" s="83" customFormat="1" ht="12" customHeight="1">
      <c r="A26" s="77" t="s">
        <v>1847</v>
      </c>
      <c r="B26" s="244">
        <v>6</v>
      </c>
      <c r="C26" s="244">
        <v>0</v>
      </c>
      <c r="D26" s="244">
        <v>0</v>
      </c>
      <c r="E26" s="126">
        <f t="shared" si="0"/>
        <v>6</v>
      </c>
      <c r="F26" s="188"/>
      <c r="G26" s="283"/>
      <c r="H26" s="188"/>
      <c r="I26" s="188"/>
      <c r="J26" s="188"/>
      <c r="K26" s="188"/>
      <c r="L26" s="188"/>
      <c r="M26" s="188"/>
      <c r="N26" s="188"/>
      <c r="O26" s="188"/>
      <c r="P26" s="188"/>
    </row>
    <row r="27" spans="1:16" s="83" customFormat="1" ht="12" customHeight="1">
      <c r="A27" s="81" t="s">
        <v>1957</v>
      </c>
      <c r="B27" s="244">
        <v>2</v>
      </c>
      <c r="C27" s="244">
        <v>0</v>
      </c>
      <c r="D27" s="244">
        <v>0</v>
      </c>
      <c r="E27" s="126">
        <f t="shared" si="0"/>
        <v>2</v>
      </c>
      <c r="F27" s="188"/>
      <c r="G27" s="283"/>
      <c r="H27" s="188"/>
      <c r="I27" s="188"/>
      <c r="J27" s="188"/>
      <c r="K27" s="188"/>
      <c r="L27" s="188"/>
      <c r="M27" s="188"/>
      <c r="N27" s="188"/>
      <c r="O27" s="188"/>
      <c r="P27" s="188"/>
    </row>
    <row r="28" spans="1:16" s="83" customFormat="1" ht="12" customHeight="1">
      <c r="A28" s="81" t="s">
        <v>1942</v>
      </c>
      <c r="B28" s="244">
        <v>1</v>
      </c>
      <c r="C28" s="244">
        <v>0</v>
      </c>
      <c r="D28" s="244">
        <v>0</v>
      </c>
      <c r="E28" s="126">
        <f t="shared" si="0"/>
        <v>1</v>
      </c>
      <c r="F28" s="188"/>
      <c r="G28" s="283"/>
      <c r="H28" s="188"/>
      <c r="I28" s="188"/>
      <c r="J28" s="188"/>
      <c r="K28" s="188"/>
      <c r="L28" s="188"/>
      <c r="M28" s="188"/>
      <c r="N28" s="188"/>
      <c r="O28" s="188"/>
      <c r="P28" s="188"/>
    </row>
    <row r="29" spans="1:16" s="83" customFormat="1" ht="12" customHeight="1">
      <c r="A29" s="81" t="s">
        <v>1941</v>
      </c>
      <c r="B29" s="244">
        <v>1</v>
      </c>
      <c r="C29" s="244">
        <v>0</v>
      </c>
      <c r="D29" s="244">
        <v>0</v>
      </c>
      <c r="E29" s="126">
        <f t="shared" si="0"/>
        <v>1</v>
      </c>
      <c r="F29" s="188"/>
      <c r="G29" s="283"/>
      <c r="H29" s="188"/>
      <c r="I29" s="188"/>
      <c r="J29" s="188"/>
      <c r="K29" s="188"/>
      <c r="L29" s="188"/>
      <c r="M29" s="188"/>
      <c r="N29" s="188"/>
      <c r="O29" s="188"/>
      <c r="P29" s="188"/>
    </row>
    <row r="30" spans="1:16" s="83" customFormat="1" ht="12" customHeight="1">
      <c r="A30" s="81" t="s">
        <v>1889</v>
      </c>
      <c r="B30" s="244">
        <v>1</v>
      </c>
      <c r="C30" s="244">
        <v>0</v>
      </c>
      <c r="D30" s="244">
        <v>0</v>
      </c>
      <c r="E30" s="126">
        <f t="shared" si="0"/>
        <v>1</v>
      </c>
      <c r="F30" s="188"/>
      <c r="G30" s="283"/>
      <c r="H30" s="188"/>
      <c r="I30" s="188"/>
      <c r="J30" s="188"/>
      <c r="K30" s="188"/>
      <c r="L30" s="188"/>
      <c r="M30" s="188"/>
      <c r="N30" s="188"/>
      <c r="O30" s="188"/>
      <c r="P30" s="188"/>
    </row>
    <row r="31" spans="1:16" s="83" customFormat="1" ht="12" customHeight="1">
      <c r="A31" s="81" t="s">
        <v>1952</v>
      </c>
      <c r="B31" s="244">
        <v>1</v>
      </c>
      <c r="C31" s="244">
        <v>0</v>
      </c>
      <c r="D31" s="244">
        <v>0</v>
      </c>
      <c r="E31" s="126">
        <f t="shared" si="0"/>
        <v>1</v>
      </c>
      <c r="F31" s="188"/>
      <c r="G31" s="283"/>
      <c r="H31" s="188"/>
      <c r="I31" s="188"/>
      <c r="J31" s="188"/>
      <c r="K31" s="188"/>
      <c r="L31" s="188"/>
      <c r="M31" s="188"/>
      <c r="N31" s="188"/>
      <c r="O31" s="188"/>
      <c r="P31" s="188"/>
    </row>
    <row r="32" spans="1:16" s="83" customFormat="1" ht="12" customHeight="1">
      <c r="A32" s="81" t="s">
        <v>1940</v>
      </c>
      <c r="B32" s="244">
        <v>2</v>
      </c>
      <c r="C32" s="244">
        <v>0</v>
      </c>
      <c r="D32" s="244">
        <v>1</v>
      </c>
      <c r="E32" s="126">
        <f t="shared" si="0"/>
        <v>3</v>
      </c>
      <c r="F32" s="188"/>
      <c r="G32" s="283"/>
      <c r="H32" s="188"/>
      <c r="I32" s="188"/>
      <c r="J32" s="188"/>
      <c r="K32" s="188"/>
      <c r="L32" s="188"/>
      <c r="M32" s="188"/>
      <c r="N32" s="188"/>
      <c r="O32" s="188"/>
      <c r="P32" s="188"/>
    </row>
    <row r="33" spans="1:16" s="83" customFormat="1" ht="12" customHeight="1">
      <c r="A33" s="81" t="s">
        <v>1951</v>
      </c>
      <c r="B33" s="244">
        <v>0</v>
      </c>
      <c r="C33" s="244">
        <v>0</v>
      </c>
      <c r="D33" s="244">
        <v>0</v>
      </c>
      <c r="E33" s="126">
        <f t="shared" si="0"/>
        <v>0</v>
      </c>
      <c r="F33" s="188"/>
      <c r="G33" s="283"/>
      <c r="H33" s="188"/>
      <c r="I33" s="188"/>
      <c r="J33" s="188"/>
      <c r="K33" s="188"/>
      <c r="L33" s="188"/>
      <c r="M33" s="188"/>
      <c r="N33" s="188"/>
      <c r="O33" s="188"/>
      <c r="P33" s="188"/>
    </row>
    <row r="34" spans="1:16" s="83" customFormat="1" ht="12" customHeight="1">
      <c r="A34" s="81" t="s">
        <v>1842</v>
      </c>
      <c r="B34" s="244">
        <v>45</v>
      </c>
      <c r="C34" s="244">
        <v>2</v>
      </c>
      <c r="D34" s="244">
        <v>2</v>
      </c>
      <c r="E34" s="126">
        <f t="shared" si="0"/>
        <v>49</v>
      </c>
      <c r="F34" s="188"/>
      <c r="G34" s="283"/>
      <c r="H34" s="188"/>
      <c r="I34" s="188"/>
      <c r="J34" s="188"/>
      <c r="K34" s="188"/>
      <c r="L34" s="188"/>
      <c r="M34" s="188"/>
      <c r="N34" s="188"/>
      <c r="O34" s="188"/>
      <c r="P34" s="188"/>
    </row>
    <row r="35" spans="1:16" s="83" customFormat="1" ht="12" customHeight="1">
      <c r="A35" s="81" t="s">
        <v>1848</v>
      </c>
      <c r="B35" s="244">
        <v>1</v>
      </c>
      <c r="C35" s="244">
        <v>0</v>
      </c>
      <c r="D35" s="244">
        <v>0</v>
      </c>
      <c r="E35" s="126">
        <f t="shared" si="0"/>
        <v>1</v>
      </c>
      <c r="F35" s="188"/>
      <c r="G35" s="283"/>
      <c r="H35" s="188"/>
      <c r="I35" s="188"/>
      <c r="J35" s="188"/>
      <c r="K35" s="188"/>
      <c r="L35" s="188"/>
      <c r="M35" s="188"/>
      <c r="N35" s="188"/>
      <c r="O35" s="188"/>
      <c r="P35" s="188"/>
    </row>
    <row r="36" spans="1:16" s="83" customFormat="1" ht="12" customHeight="1">
      <c r="A36" s="81" t="s">
        <v>1843</v>
      </c>
      <c r="B36" s="244">
        <v>16</v>
      </c>
      <c r="C36" s="244">
        <v>0</v>
      </c>
      <c r="D36" s="244">
        <v>0</v>
      </c>
      <c r="E36" s="126">
        <f t="shared" si="0"/>
        <v>16</v>
      </c>
      <c r="F36" s="188"/>
      <c r="G36" s="283"/>
      <c r="H36" s="188"/>
      <c r="I36" s="188"/>
      <c r="J36" s="188"/>
      <c r="K36" s="188"/>
      <c r="L36" s="188"/>
      <c r="M36" s="188"/>
      <c r="N36" s="188"/>
      <c r="O36" s="188"/>
      <c r="P36" s="188"/>
    </row>
    <row r="37" spans="1:16" s="83" customFormat="1" ht="12" customHeight="1">
      <c r="A37" s="81"/>
      <c r="B37" s="91"/>
      <c r="C37" s="61"/>
      <c r="D37" s="61"/>
      <c r="E37" s="126"/>
      <c r="F37" s="188"/>
      <c r="G37" s="188"/>
      <c r="H37" s="188"/>
      <c r="I37" s="188"/>
      <c r="J37" s="188"/>
      <c r="K37" s="188"/>
      <c r="L37" s="188"/>
      <c r="M37" s="188"/>
      <c r="N37" s="188"/>
      <c r="O37" s="188"/>
      <c r="P37" s="188"/>
    </row>
    <row r="38" spans="1:16" s="83" customFormat="1" ht="29.25" customHeight="1">
      <c r="A38" s="395" t="s">
        <v>19</v>
      </c>
      <c r="B38" s="395">
        <v>0</v>
      </c>
      <c r="C38" s="395">
        <v>0</v>
      </c>
      <c r="D38" s="395"/>
      <c r="E38" s="395"/>
      <c r="F38" s="188"/>
      <c r="G38" s="188"/>
      <c r="H38" s="188"/>
      <c r="I38" s="188"/>
      <c r="J38" s="188"/>
      <c r="K38" s="188"/>
      <c r="L38" s="188"/>
      <c r="M38" s="188"/>
      <c r="N38" s="188"/>
      <c r="O38" s="188"/>
      <c r="P38" s="188"/>
    </row>
    <row r="39" spans="1:16" s="83" customFormat="1" ht="12" customHeight="1">
      <c r="A39" s="81"/>
      <c r="B39" s="91"/>
      <c r="C39" s="91"/>
      <c r="D39" s="91"/>
      <c r="E39" s="61"/>
      <c r="F39" s="188"/>
      <c r="G39" s="188"/>
      <c r="H39" s="188"/>
      <c r="I39" s="188"/>
      <c r="J39" s="188"/>
      <c r="K39" s="188"/>
      <c r="L39" s="188"/>
      <c r="M39" s="188"/>
      <c r="N39" s="188"/>
      <c r="O39" s="188"/>
      <c r="P39" s="188"/>
    </row>
    <row r="40" spans="1:16" s="83" customFormat="1" ht="12" customHeight="1">
      <c r="A40" s="81"/>
      <c r="B40" s="91"/>
      <c r="C40" s="91"/>
      <c r="D40" s="91"/>
      <c r="E40" s="61"/>
      <c r="F40" s="188"/>
      <c r="G40" s="188"/>
      <c r="H40" s="188"/>
      <c r="I40" s="188"/>
      <c r="J40" s="188"/>
      <c r="K40" s="188"/>
      <c r="L40" s="188"/>
      <c r="M40" s="188"/>
      <c r="N40" s="188"/>
      <c r="O40" s="188"/>
      <c r="P40" s="188"/>
    </row>
    <row r="41" spans="1:16" s="83" customFormat="1" ht="12" customHeight="1">
      <c r="A41" s="81"/>
      <c r="B41" s="91"/>
      <c r="C41" s="91"/>
      <c r="D41" s="91"/>
      <c r="E41" s="61"/>
      <c r="F41" s="188"/>
      <c r="G41" s="188"/>
      <c r="H41" s="188"/>
      <c r="I41" s="188"/>
      <c r="J41" s="188"/>
      <c r="K41" s="188"/>
      <c r="L41" s="188"/>
      <c r="M41" s="188"/>
      <c r="N41" s="188"/>
      <c r="O41" s="188"/>
      <c r="P41" s="188"/>
    </row>
    <row r="42" spans="1:16" s="83" customFormat="1" ht="12" customHeight="1">
      <c r="A42" s="81"/>
      <c r="B42" s="91"/>
      <c r="C42" s="91"/>
      <c r="D42" s="91"/>
      <c r="E42" s="61"/>
      <c r="F42" s="188"/>
      <c r="G42" s="188"/>
      <c r="H42" s="188"/>
      <c r="I42" s="188"/>
      <c r="J42" s="188"/>
      <c r="K42" s="188"/>
      <c r="L42" s="188"/>
      <c r="M42" s="188"/>
      <c r="N42" s="188"/>
      <c r="O42" s="188"/>
      <c r="P42" s="188"/>
    </row>
    <row r="43" spans="1:16" s="83" customFormat="1" ht="12" customHeight="1">
      <c r="A43" s="81"/>
      <c r="B43" s="91"/>
      <c r="C43" s="91"/>
      <c r="D43" s="91"/>
      <c r="E43" s="61"/>
      <c r="F43" s="188"/>
      <c r="G43" s="188"/>
      <c r="H43" s="188"/>
      <c r="I43" s="188"/>
      <c r="J43" s="188"/>
      <c r="K43" s="188"/>
      <c r="L43" s="188"/>
      <c r="M43" s="188"/>
      <c r="N43" s="188"/>
      <c r="O43" s="188"/>
      <c r="P43" s="188"/>
    </row>
    <row r="44" spans="1:16" s="83" customFormat="1" ht="12" customHeight="1">
      <c r="A44" s="81"/>
      <c r="B44" s="91"/>
      <c r="C44" s="91"/>
      <c r="D44" s="91"/>
      <c r="E44" s="61"/>
      <c r="F44" s="188"/>
      <c r="G44" s="188"/>
      <c r="H44" s="188"/>
      <c r="I44" s="188"/>
      <c r="J44" s="188"/>
      <c r="K44" s="188"/>
      <c r="L44" s="188"/>
      <c r="M44" s="188"/>
      <c r="N44" s="188"/>
      <c r="O44" s="188"/>
      <c r="P44" s="188"/>
    </row>
    <row r="45" spans="1:16" s="83" customFormat="1" ht="12" customHeight="1">
      <c r="A45" s="81"/>
      <c r="B45" s="91"/>
      <c r="C45" s="91"/>
      <c r="D45" s="91"/>
      <c r="E45" s="61"/>
      <c r="F45" s="188"/>
      <c r="G45" s="188"/>
      <c r="H45" s="188"/>
      <c r="I45" s="188"/>
      <c r="J45" s="188"/>
      <c r="K45" s="188"/>
      <c r="L45" s="188"/>
      <c r="M45" s="188"/>
      <c r="N45" s="188"/>
      <c r="O45" s="188"/>
      <c r="P45" s="188"/>
    </row>
    <row r="46" spans="1:16" s="83" customFormat="1" ht="12" customHeight="1">
      <c r="A46" s="81"/>
      <c r="B46" s="91"/>
      <c r="C46" s="91"/>
      <c r="D46" s="91"/>
      <c r="E46" s="61"/>
      <c r="F46" s="188"/>
      <c r="G46" s="188"/>
      <c r="H46" s="188"/>
      <c r="I46" s="188"/>
      <c r="J46" s="188"/>
      <c r="K46" s="188"/>
      <c r="L46" s="188"/>
      <c r="M46" s="188"/>
      <c r="N46" s="188"/>
      <c r="O46" s="188"/>
      <c r="P46" s="188"/>
    </row>
    <row r="47" spans="1:16" s="83" customFormat="1" ht="12" customHeight="1">
      <c r="A47" s="81"/>
      <c r="B47" s="91"/>
      <c r="C47" s="91"/>
      <c r="D47" s="91"/>
      <c r="E47" s="61"/>
      <c r="F47" s="188"/>
      <c r="G47" s="188"/>
      <c r="H47" s="188"/>
      <c r="I47" s="188"/>
      <c r="J47" s="188"/>
      <c r="K47" s="188"/>
      <c r="L47" s="188"/>
      <c r="M47" s="188"/>
      <c r="N47" s="188"/>
      <c r="O47" s="188"/>
      <c r="P47" s="188"/>
    </row>
    <row r="48" spans="1:16" s="83" customFormat="1" ht="12" customHeight="1">
      <c r="A48" s="81"/>
      <c r="B48" s="91"/>
      <c r="C48" s="91"/>
      <c r="D48" s="91"/>
      <c r="E48" s="61"/>
      <c r="F48" s="188"/>
      <c r="G48" s="188"/>
      <c r="H48" s="188"/>
      <c r="I48" s="188"/>
      <c r="J48" s="188"/>
      <c r="K48" s="188"/>
      <c r="L48" s="188"/>
      <c r="M48" s="188"/>
      <c r="N48" s="188"/>
      <c r="O48" s="188"/>
      <c r="P48" s="188"/>
    </row>
    <row r="49" spans="1:16" s="83" customFormat="1" ht="12" customHeight="1">
      <c r="A49" s="81"/>
      <c r="B49" s="91"/>
      <c r="C49" s="91"/>
      <c r="D49" s="91"/>
      <c r="E49" s="61"/>
      <c r="F49" s="188"/>
      <c r="G49" s="188"/>
      <c r="H49" s="188"/>
      <c r="I49" s="188"/>
      <c r="J49" s="188"/>
      <c r="K49" s="188"/>
      <c r="L49" s="188"/>
      <c r="M49" s="188"/>
      <c r="N49" s="188"/>
      <c r="O49" s="188"/>
      <c r="P49" s="188"/>
    </row>
    <row r="50" spans="1:16" s="83" customFormat="1" ht="12" customHeight="1">
      <c r="A50" s="81"/>
      <c r="B50" s="91"/>
      <c r="C50" s="91"/>
      <c r="D50" s="91"/>
      <c r="E50" s="61"/>
      <c r="F50" s="188"/>
      <c r="G50" s="188"/>
      <c r="H50" s="188"/>
      <c r="I50" s="188"/>
      <c r="J50" s="188"/>
      <c r="K50" s="188"/>
      <c r="L50" s="188"/>
      <c r="M50" s="188"/>
      <c r="N50" s="188"/>
      <c r="O50" s="188"/>
      <c r="P50" s="188"/>
    </row>
    <row r="51" spans="1:16" s="83" customFormat="1" ht="12" customHeight="1">
      <c r="A51" s="81"/>
      <c r="B51" s="91"/>
      <c r="C51" s="91"/>
      <c r="D51" s="91"/>
      <c r="E51" s="61"/>
      <c r="F51" s="188"/>
      <c r="G51" s="188"/>
      <c r="H51" s="188"/>
      <c r="I51" s="188"/>
      <c r="J51" s="188"/>
      <c r="K51" s="188"/>
      <c r="L51" s="188"/>
      <c r="M51" s="188"/>
      <c r="N51" s="188"/>
      <c r="O51" s="188"/>
      <c r="P51" s="188"/>
    </row>
    <row r="52" spans="1:16" s="83" customFormat="1" ht="12" customHeight="1">
      <c r="A52" s="81"/>
      <c r="B52" s="91"/>
      <c r="C52" s="91"/>
      <c r="D52" s="91"/>
      <c r="E52" s="61"/>
      <c r="F52" s="188"/>
      <c r="G52" s="188"/>
      <c r="H52" s="188"/>
      <c r="I52" s="188"/>
      <c r="J52" s="188"/>
      <c r="K52" s="188"/>
      <c r="L52" s="188"/>
      <c r="M52" s="188"/>
      <c r="N52" s="188"/>
      <c r="O52" s="188"/>
      <c r="P52" s="188"/>
    </row>
    <row r="53" spans="1:16" s="83" customFormat="1" ht="12" customHeight="1">
      <c r="A53" s="81"/>
      <c r="B53" s="91"/>
      <c r="C53" s="91"/>
      <c r="D53" s="91"/>
      <c r="E53" s="61"/>
      <c r="F53" s="188"/>
      <c r="G53" s="188"/>
      <c r="H53" s="188"/>
      <c r="I53" s="188"/>
      <c r="J53" s="188"/>
      <c r="K53" s="188"/>
      <c r="L53" s="188"/>
      <c r="M53" s="188"/>
      <c r="N53" s="188"/>
      <c r="O53" s="188"/>
      <c r="P53" s="188"/>
    </row>
    <row r="54" spans="1:16" s="83" customFormat="1" ht="12" customHeight="1">
      <c r="A54" s="81"/>
      <c r="B54" s="91"/>
      <c r="C54" s="91"/>
      <c r="D54" s="91"/>
      <c r="E54" s="61"/>
      <c r="F54" s="188"/>
      <c r="G54" s="188"/>
      <c r="H54" s="188"/>
      <c r="I54" s="188"/>
      <c r="J54" s="188"/>
      <c r="K54" s="188"/>
      <c r="L54" s="188"/>
      <c r="M54" s="188"/>
      <c r="N54" s="188"/>
      <c r="O54" s="188"/>
      <c r="P54" s="188"/>
    </row>
    <row r="55" spans="1:16" s="83" customFormat="1" ht="12" customHeight="1">
      <c r="A55" s="81"/>
      <c r="B55" s="91"/>
      <c r="C55" s="91"/>
      <c r="D55" s="91"/>
      <c r="E55" s="61"/>
      <c r="F55" s="188"/>
      <c r="G55" s="188"/>
      <c r="H55" s="188"/>
      <c r="I55" s="188"/>
      <c r="J55" s="188"/>
      <c r="K55" s="188"/>
      <c r="L55" s="188"/>
      <c r="M55" s="188"/>
      <c r="N55" s="188"/>
      <c r="O55" s="188"/>
      <c r="P55" s="188"/>
    </row>
    <row r="56" spans="1:16" s="83" customFormat="1" ht="12" customHeight="1">
      <c r="A56" s="81"/>
      <c r="B56" s="91"/>
      <c r="C56" s="91"/>
      <c r="D56" s="91"/>
      <c r="E56" s="61"/>
      <c r="F56" s="188"/>
      <c r="G56" s="188"/>
      <c r="H56" s="188"/>
      <c r="I56" s="188"/>
      <c r="J56" s="188"/>
      <c r="K56" s="188"/>
      <c r="L56" s="188"/>
      <c r="M56" s="188"/>
      <c r="N56" s="188"/>
      <c r="O56" s="188"/>
      <c r="P56" s="188"/>
    </row>
    <row r="57" spans="1:16" s="83" customFormat="1" ht="12" customHeight="1">
      <c r="A57" s="81"/>
      <c r="B57" s="91"/>
      <c r="C57" s="91"/>
      <c r="D57" s="91"/>
      <c r="E57" s="61"/>
      <c r="F57" s="188"/>
      <c r="G57" s="188"/>
      <c r="H57" s="188"/>
      <c r="I57" s="188"/>
      <c r="J57" s="188"/>
      <c r="K57" s="188"/>
      <c r="L57" s="188"/>
      <c r="M57" s="188"/>
      <c r="N57" s="188"/>
      <c r="O57" s="188"/>
      <c r="P57" s="188"/>
    </row>
    <row r="58" spans="1:16" s="83" customFormat="1" ht="12" customHeight="1">
      <c r="A58" s="81"/>
      <c r="B58" s="91"/>
      <c r="C58" s="91"/>
      <c r="D58" s="91"/>
      <c r="E58" s="61"/>
      <c r="F58" s="188"/>
      <c r="G58" s="188"/>
      <c r="H58" s="188"/>
      <c r="I58" s="188"/>
      <c r="J58" s="188"/>
      <c r="K58" s="188"/>
      <c r="L58" s="188"/>
      <c r="M58" s="188"/>
      <c r="N58" s="188"/>
      <c r="O58" s="188"/>
      <c r="P58" s="188"/>
    </row>
    <row r="59" spans="1:16" s="83" customFormat="1" ht="12" customHeight="1">
      <c r="A59" s="81"/>
      <c r="B59" s="91"/>
      <c r="C59" s="91"/>
      <c r="D59" s="91"/>
      <c r="E59" s="61"/>
      <c r="F59" s="188"/>
      <c r="G59" s="188"/>
      <c r="H59" s="188"/>
      <c r="I59" s="188"/>
      <c r="J59" s="188"/>
      <c r="K59" s="188"/>
      <c r="L59" s="188"/>
      <c r="M59" s="188"/>
      <c r="N59" s="188"/>
      <c r="O59" s="188"/>
      <c r="P59" s="188"/>
    </row>
    <row r="60" spans="1:16" s="83" customFormat="1" ht="12" customHeight="1">
      <c r="A60" s="81"/>
      <c r="B60" s="91"/>
      <c r="C60" s="91"/>
      <c r="D60" s="91"/>
      <c r="E60" s="61"/>
      <c r="F60" s="188"/>
      <c r="G60" s="188"/>
      <c r="H60" s="188"/>
      <c r="I60" s="188"/>
      <c r="J60" s="188"/>
      <c r="K60" s="188"/>
      <c r="L60" s="188"/>
      <c r="M60" s="188"/>
      <c r="N60" s="188"/>
      <c r="O60" s="188"/>
      <c r="P60" s="188"/>
    </row>
    <row r="61" spans="1:16" s="83" customFormat="1" ht="12" customHeight="1">
      <c r="A61" s="81"/>
      <c r="B61" s="91"/>
      <c r="C61" s="91"/>
      <c r="D61" s="91"/>
      <c r="E61" s="61"/>
      <c r="F61" s="188"/>
      <c r="G61" s="188"/>
      <c r="H61" s="188"/>
      <c r="I61" s="188"/>
      <c r="J61" s="188"/>
      <c r="K61" s="188"/>
      <c r="L61" s="188"/>
      <c r="M61" s="188"/>
      <c r="N61" s="188"/>
      <c r="O61" s="188"/>
      <c r="P61" s="188"/>
    </row>
    <row r="62" spans="1:16" s="83" customFormat="1" ht="12" customHeight="1">
      <c r="A62" s="81"/>
      <c r="B62" s="91"/>
      <c r="C62" s="91"/>
      <c r="D62" s="91"/>
      <c r="E62" s="61"/>
      <c r="F62" s="188"/>
      <c r="G62" s="188"/>
      <c r="H62" s="188"/>
      <c r="I62" s="188"/>
      <c r="J62" s="188"/>
      <c r="K62" s="188"/>
      <c r="L62" s="188"/>
      <c r="M62" s="188"/>
      <c r="N62" s="188"/>
      <c r="O62" s="188"/>
      <c r="P62" s="188"/>
    </row>
    <row r="63" spans="1:16" s="83" customFormat="1" ht="12" customHeight="1">
      <c r="A63" s="81"/>
      <c r="B63" s="91"/>
      <c r="C63" s="91"/>
      <c r="D63" s="91"/>
      <c r="E63" s="61"/>
      <c r="F63" s="188"/>
      <c r="G63" s="188"/>
      <c r="H63" s="188"/>
      <c r="I63" s="188"/>
      <c r="J63" s="188"/>
      <c r="K63" s="188"/>
      <c r="L63" s="188"/>
      <c r="M63" s="188"/>
      <c r="N63" s="188"/>
      <c r="O63" s="188"/>
      <c r="P63" s="188"/>
    </row>
    <row r="64" spans="1:16" s="83" customFormat="1" ht="12" customHeight="1">
      <c r="A64" s="81"/>
      <c r="B64" s="91"/>
      <c r="C64" s="91"/>
      <c r="D64" s="91"/>
      <c r="E64" s="61"/>
      <c r="F64" s="188"/>
      <c r="G64" s="188"/>
      <c r="H64" s="188"/>
      <c r="I64" s="188"/>
      <c r="J64" s="188"/>
      <c r="K64" s="188"/>
      <c r="L64" s="188"/>
      <c r="M64" s="188"/>
      <c r="N64" s="188"/>
      <c r="O64" s="188"/>
      <c r="P64" s="188"/>
    </row>
    <row r="65" spans="1:16" s="83" customFormat="1" ht="12" customHeight="1">
      <c r="A65" s="81"/>
      <c r="B65" s="91"/>
      <c r="C65" s="91"/>
      <c r="D65" s="91"/>
      <c r="E65" s="61"/>
      <c r="F65" s="188"/>
      <c r="G65" s="188"/>
      <c r="H65" s="188"/>
      <c r="I65" s="188"/>
      <c r="J65" s="188"/>
      <c r="K65" s="188"/>
      <c r="L65" s="188"/>
      <c r="M65" s="188"/>
      <c r="N65" s="188"/>
      <c r="O65" s="188"/>
      <c r="P65" s="188"/>
    </row>
    <row r="66" spans="1:16" s="83" customFormat="1" ht="12" customHeight="1">
      <c r="A66" s="81"/>
      <c r="B66" s="91"/>
      <c r="C66" s="91"/>
      <c r="D66" s="91"/>
      <c r="E66" s="61"/>
      <c r="F66" s="188"/>
      <c r="G66" s="188"/>
      <c r="H66" s="188"/>
      <c r="I66" s="188"/>
      <c r="J66" s="188"/>
      <c r="K66" s="188"/>
      <c r="L66" s="188"/>
      <c r="M66" s="188"/>
      <c r="N66" s="188"/>
      <c r="O66" s="188"/>
      <c r="P66" s="188"/>
    </row>
    <row r="67" spans="1:16" s="83" customFormat="1" ht="12" customHeight="1">
      <c r="A67" s="81"/>
      <c r="B67" s="91"/>
      <c r="C67" s="91"/>
      <c r="D67" s="91"/>
      <c r="E67" s="61"/>
      <c r="F67" s="188"/>
      <c r="G67" s="188"/>
      <c r="H67" s="188"/>
      <c r="I67" s="188"/>
      <c r="J67" s="188"/>
      <c r="K67" s="188"/>
      <c r="L67" s="188"/>
      <c r="M67" s="188"/>
      <c r="N67" s="188"/>
      <c r="O67" s="188"/>
      <c r="P67" s="188"/>
    </row>
    <row r="68" spans="1:16" s="83" customFormat="1" ht="12" customHeight="1">
      <c r="A68" s="81"/>
      <c r="B68" s="91"/>
      <c r="C68" s="91"/>
      <c r="D68" s="91"/>
      <c r="E68" s="61"/>
      <c r="F68" s="188"/>
      <c r="G68" s="188"/>
      <c r="H68" s="188"/>
      <c r="I68" s="188"/>
      <c r="J68" s="188"/>
      <c r="K68" s="188"/>
      <c r="L68" s="188"/>
      <c r="M68" s="188"/>
      <c r="N68" s="188"/>
      <c r="O68" s="188"/>
      <c r="P68" s="188"/>
    </row>
    <row r="69" spans="1:16" s="83" customFormat="1" ht="12" customHeight="1">
      <c r="A69" s="81"/>
      <c r="B69" s="91"/>
      <c r="C69" s="91"/>
      <c r="D69" s="91"/>
      <c r="E69" s="61"/>
      <c r="F69" s="188"/>
      <c r="G69" s="188"/>
      <c r="H69" s="188"/>
      <c r="I69" s="188"/>
      <c r="J69" s="188"/>
      <c r="K69" s="188"/>
      <c r="L69" s="188"/>
      <c r="M69" s="188"/>
      <c r="N69" s="188"/>
      <c r="O69" s="188"/>
      <c r="P69" s="188"/>
    </row>
    <row r="70" spans="1:16" s="83" customFormat="1" ht="12" customHeight="1">
      <c r="A70" s="81"/>
      <c r="B70" s="91"/>
      <c r="C70" s="91"/>
      <c r="D70" s="91"/>
      <c r="E70" s="61"/>
      <c r="F70" s="188"/>
      <c r="G70" s="188"/>
      <c r="H70" s="188"/>
      <c r="I70" s="188"/>
      <c r="J70" s="188"/>
      <c r="K70" s="188"/>
      <c r="L70" s="188"/>
      <c r="M70" s="188"/>
      <c r="N70" s="188"/>
      <c r="O70" s="188"/>
      <c r="P70" s="188"/>
    </row>
    <row r="71" spans="1:16" s="83" customFormat="1" ht="12" customHeight="1">
      <c r="A71" s="81"/>
      <c r="B71" s="91"/>
      <c r="C71" s="91"/>
      <c r="D71" s="91"/>
      <c r="E71" s="61"/>
      <c r="F71" s="188"/>
      <c r="G71" s="188"/>
      <c r="H71" s="188"/>
      <c r="I71" s="188"/>
      <c r="J71" s="188"/>
      <c r="K71" s="188"/>
      <c r="L71" s="188"/>
      <c r="M71" s="188"/>
      <c r="N71" s="188"/>
      <c r="O71" s="188"/>
      <c r="P71" s="188"/>
    </row>
    <row r="72" spans="1:16" s="83" customFormat="1" ht="12" customHeight="1">
      <c r="A72" s="81"/>
      <c r="B72" s="91"/>
      <c r="C72" s="91"/>
      <c r="D72" s="91"/>
      <c r="E72" s="61"/>
      <c r="F72" s="188"/>
      <c r="G72" s="188"/>
      <c r="H72" s="188"/>
      <c r="I72" s="188"/>
      <c r="J72" s="188"/>
      <c r="K72" s="188"/>
      <c r="L72" s="188"/>
      <c r="M72" s="188"/>
      <c r="N72" s="188"/>
      <c r="O72" s="188"/>
      <c r="P72" s="188"/>
    </row>
    <row r="73" spans="1:16" s="83" customFormat="1" ht="12" customHeight="1">
      <c r="A73" s="81"/>
      <c r="B73" s="91"/>
      <c r="C73" s="91"/>
      <c r="D73" s="91"/>
      <c r="E73" s="61"/>
      <c r="F73" s="188"/>
      <c r="G73" s="188"/>
      <c r="H73" s="188"/>
      <c r="I73" s="188"/>
      <c r="J73" s="188"/>
      <c r="K73" s="188"/>
      <c r="L73" s="188"/>
      <c r="M73" s="188"/>
      <c r="N73" s="188"/>
      <c r="O73" s="188"/>
      <c r="P73" s="188"/>
    </row>
    <row r="74" spans="1:16" ht="15" customHeight="1"/>
    <row r="75" spans="1:16" ht="15" customHeight="1"/>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sheetData>
  <mergeCells count="5">
    <mergeCell ref="A1:C1"/>
    <mergeCell ref="A7:A8"/>
    <mergeCell ref="B7:D7"/>
    <mergeCell ref="A6:B6"/>
    <mergeCell ref="A38:E38"/>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9"/>
  <sheetViews>
    <sheetView zoomScaleNormal="100" workbookViewId="0">
      <pane ySplit="8" topLeftCell="A9" activePane="bottomLeft" state="frozen"/>
      <selection activeCell="A36" sqref="A36:E36"/>
      <selection pane="bottomLeft" activeCell="A21" sqref="A21"/>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73" t="s">
        <v>32</v>
      </c>
      <c r="B1" s="384"/>
      <c r="C1" s="384"/>
      <c r="D1" s="36"/>
      <c r="E1" s="37"/>
      <c r="F1" s="329" t="s">
        <v>99</v>
      </c>
    </row>
    <row r="2" spans="1:11" s="2" customFormat="1" ht="5.25" customHeight="1">
      <c r="A2" s="1"/>
      <c r="B2" s="1"/>
      <c r="C2" s="1"/>
      <c r="D2" s="1"/>
      <c r="E2" s="1"/>
    </row>
    <row r="3" spans="1:11" s="63" customFormat="1" ht="15" customHeight="1">
      <c r="A3" s="41" t="s">
        <v>97</v>
      </c>
      <c r="B3" s="41"/>
      <c r="C3" s="41"/>
      <c r="D3" s="41"/>
      <c r="E3" s="41"/>
    </row>
    <row r="4" spans="1:11" s="63" customFormat="1" ht="15" customHeight="1">
      <c r="A4" s="42" t="s">
        <v>17</v>
      </c>
      <c r="B4" s="64"/>
      <c r="C4" s="64"/>
      <c r="D4" s="64"/>
      <c r="E4" s="64"/>
      <c r="F4" s="65"/>
    </row>
    <row r="5" spans="1:11" s="67" customFormat="1" ht="6" customHeight="1">
      <c r="A5" s="48"/>
      <c r="B5" s="66"/>
      <c r="C5" s="66"/>
      <c r="D5" s="66"/>
      <c r="E5" s="66"/>
    </row>
    <row r="6" spans="1:11" s="8" customFormat="1" ht="15" customHeight="1" thickBot="1">
      <c r="A6" s="390" t="s">
        <v>1955</v>
      </c>
      <c r="B6" s="391"/>
      <c r="C6" s="9"/>
      <c r="D6" s="9"/>
      <c r="E6" s="9"/>
    </row>
    <row r="7" spans="1:11" s="63" customFormat="1" ht="21.75" customHeight="1">
      <c r="A7" s="378"/>
      <c r="B7" s="380"/>
      <c r="C7" s="380"/>
      <c r="D7" s="380"/>
      <c r="E7" s="328"/>
    </row>
    <row r="8" spans="1:11" s="63" customFormat="1" ht="21.75" customHeight="1">
      <c r="A8" s="379"/>
      <c r="B8" s="43" t="s">
        <v>34</v>
      </c>
      <c r="C8" s="43" t="s">
        <v>35</v>
      </c>
      <c r="D8" s="43" t="s">
        <v>36</v>
      </c>
      <c r="E8" s="43" t="s">
        <v>37</v>
      </c>
    </row>
    <row r="9" spans="1:11" s="8" customFormat="1" ht="21" customHeight="1">
      <c r="A9" s="52" t="s">
        <v>37</v>
      </c>
      <c r="B9" s="101">
        <f>SUM(B11:B23)</f>
        <v>174</v>
      </c>
      <c r="C9" s="101">
        <f>SUM(C11:C23)</f>
        <v>3</v>
      </c>
      <c r="D9" s="335">
        <f>SUM(D11:D23)</f>
        <v>0</v>
      </c>
      <c r="E9" s="101">
        <f>SUM(E11:E23)</f>
        <v>177</v>
      </c>
      <c r="F9" s="10"/>
    </row>
    <row r="10" spans="1:11" s="8" customFormat="1" ht="9" customHeight="1">
      <c r="A10" s="81"/>
      <c r="B10" s="62"/>
      <c r="C10" s="62"/>
      <c r="D10" s="62"/>
      <c r="E10" s="61"/>
    </row>
    <row r="11" spans="1:11" s="83" customFormat="1" ht="12" customHeight="1">
      <c r="A11" s="77" t="s">
        <v>1844</v>
      </c>
      <c r="B11" s="244">
        <v>1</v>
      </c>
      <c r="C11" s="244">
        <v>0</v>
      </c>
      <c r="D11" s="244">
        <v>0</v>
      </c>
      <c r="E11" s="101">
        <f t="shared" ref="E11:E23" si="0">SUM(B11:D11)</f>
        <v>1</v>
      </c>
      <c r="F11" s="188"/>
      <c r="G11" s="188"/>
      <c r="H11" s="188"/>
      <c r="I11" s="188"/>
      <c r="J11" s="188"/>
      <c r="K11" s="188"/>
    </row>
    <row r="12" spans="1:11" s="83" customFormat="1" ht="12" customHeight="1">
      <c r="A12" s="77" t="s">
        <v>1831</v>
      </c>
      <c r="B12" s="244">
        <v>19</v>
      </c>
      <c r="C12" s="244">
        <v>0</v>
      </c>
      <c r="D12" s="244">
        <v>0</v>
      </c>
      <c r="E12" s="101">
        <f t="shared" si="0"/>
        <v>19</v>
      </c>
      <c r="F12" s="188"/>
      <c r="G12" s="188"/>
      <c r="H12" s="188"/>
      <c r="I12" s="188"/>
      <c r="J12" s="188"/>
      <c r="K12" s="188"/>
    </row>
    <row r="13" spans="1:11" s="83" customFormat="1" ht="12" customHeight="1">
      <c r="A13" s="77" t="s">
        <v>1832</v>
      </c>
      <c r="B13" s="244">
        <v>4</v>
      </c>
      <c r="C13" s="244">
        <v>0</v>
      </c>
      <c r="D13" s="244">
        <v>0</v>
      </c>
      <c r="E13" s="101">
        <f t="shared" si="0"/>
        <v>4</v>
      </c>
      <c r="F13" s="188"/>
      <c r="G13" s="188"/>
      <c r="H13" s="188"/>
      <c r="I13" s="188"/>
      <c r="J13" s="188"/>
      <c r="K13" s="188"/>
    </row>
    <row r="14" spans="1:11" s="83" customFormat="1" ht="12" customHeight="1">
      <c r="A14" s="77" t="s">
        <v>1833</v>
      </c>
      <c r="B14" s="244">
        <v>13</v>
      </c>
      <c r="C14" s="244">
        <v>0</v>
      </c>
      <c r="D14" s="244">
        <v>0</v>
      </c>
      <c r="E14" s="101">
        <f t="shared" si="0"/>
        <v>13</v>
      </c>
      <c r="F14" s="188"/>
      <c r="G14" s="188"/>
      <c r="H14" s="188"/>
      <c r="I14" s="188"/>
      <c r="J14" s="188"/>
      <c r="K14" s="188"/>
    </row>
    <row r="15" spans="1:11" s="83" customFormat="1" ht="12" customHeight="1">
      <c r="A15" s="77" t="s">
        <v>1834</v>
      </c>
      <c r="B15" s="244">
        <v>10</v>
      </c>
      <c r="C15" s="244">
        <v>3</v>
      </c>
      <c r="D15" s="244">
        <v>0</v>
      </c>
      <c r="E15" s="101">
        <f t="shared" si="0"/>
        <v>13</v>
      </c>
      <c r="F15" s="188"/>
      <c r="G15" s="188"/>
      <c r="H15" s="188"/>
      <c r="I15" s="188"/>
      <c r="J15" s="188"/>
      <c r="K15" s="188"/>
    </row>
    <row r="16" spans="1:11" s="83" customFormat="1" ht="12" customHeight="1">
      <c r="A16" s="77" t="s">
        <v>1836</v>
      </c>
      <c r="B16" s="244">
        <v>3</v>
      </c>
      <c r="C16" s="244">
        <v>0</v>
      </c>
      <c r="D16" s="244">
        <v>0</v>
      </c>
      <c r="E16" s="101">
        <f t="shared" si="0"/>
        <v>3</v>
      </c>
      <c r="F16" s="188"/>
      <c r="G16" s="188"/>
      <c r="H16" s="188"/>
      <c r="I16" s="188"/>
      <c r="J16" s="188"/>
      <c r="K16" s="188"/>
    </row>
    <row r="17" spans="1:11" s="83" customFormat="1" ht="12" customHeight="1">
      <c r="A17" s="77" t="s">
        <v>1837</v>
      </c>
      <c r="B17" s="244">
        <v>5</v>
      </c>
      <c r="C17" s="244">
        <v>0</v>
      </c>
      <c r="D17" s="244">
        <v>0</v>
      </c>
      <c r="E17" s="101">
        <f t="shared" si="0"/>
        <v>5</v>
      </c>
      <c r="F17" s="188"/>
      <c r="G17" s="188"/>
      <c r="H17" s="188"/>
      <c r="I17" s="188"/>
      <c r="J17" s="188"/>
      <c r="K17" s="188"/>
    </row>
    <row r="18" spans="1:11" s="83" customFormat="1" ht="12" customHeight="1">
      <c r="A18" s="77" t="s">
        <v>1838</v>
      </c>
      <c r="B18" s="244">
        <v>45</v>
      </c>
      <c r="C18" s="244">
        <v>0</v>
      </c>
      <c r="D18" s="244">
        <v>0</v>
      </c>
      <c r="E18" s="101">
        <f t="shared" si="0"/>
        <v>45</v>
      </c>
      <c r="F18" s="188"/>
      <c r="G18" s="188"/>
      <c r="H18" s="188"/>
      <c r="I18" s="188"/>
      <c r="J18" s="188"/>
      <c r="K18" s="188"/>
    </row>
    <row r="19" spans="1:11" s="83" customFormat="1" ht="12" customHeight="1">
      <c r="A19" s="77" t="s">
        <v>1839</v>
      </c>
      <c r="B19" s="244">
        <v>31</v>
      </c>
      <c r="C19" s="244">
        <v>0</v>
      </c>
      <c r="D19" s="244">
        <v>0</v>
      </c>
      <c r="E19" s="101">
        <f t="shared" si="0"/>
        <v>31</v>
      </c>
      <c r="F19" s="188"/>
      <c r="G19" s="188"/>
      <c r="H19" s="188"/>
      <c r="I19" s="188"/>
      <c r="J19" s="188"/>
      <c r="K19" s="188"/>
    </row>
    <row r="20" spans="1:11" s="83" customFormat="1" ht="12" customHeight="1">
      <c r="A20" s="77" t="s">
        <v>1840</v>
      </c>
      <c r="B20" s="244">
        <v>11</v>
      </c>
      <c r="C20" s="244">
        <v>0</v>
      </c>
      <c r="D20" s="244">
        <v>0</v>
      </c>
      <c r="E20" s="101">
        <f t="shared" si="0"/>
        <v>11</v>
      </c>
      <c r="F20" s="188"/>
      <c r="G20" s="188"/>
      <c r="H20" s="188"/>
      <c r="I20" s="188"/>
      <c r="J20" s="188"/>
      <c r="K20" s="188"/>
    </row>
    <row r="21" spans="1:11" s="83" customFormat="1" ht="12" customHeight="1">
      <c r="A21" s="77" t="s">
        <v>1841</v>
      </c>
      <c r="B21" s="244">
        <v>2</v>
      </c>
      <c r="C21" s="244">
        <v>0</v>
      </c>
      <c r="D21" s="244">
        <v>0</v>
      </c>
      <c r="E21" s="101">
        <f t="shared" si="0"/>
        <v>2</v>
      </c>
      <c r="F21" s="188"/>
      <c r="G21" s="188"/>
      <c r="H21" s="188"/>
      <c r="I21" s="188"/>
      <c r="J21" s="188"/>
      <c r="K21" s="188"/>
    </row>
    <row r="22" spans="1:11" s="83" customFormat="1" ht="12" customHeight="1">
      <c r="A22" s="77" t="s">
        <v>1842</v>
      </c>
      <c r="B22" s="244">
        <v>28</v>
      </c>
      <c r="C22" s="244">
        <v>0</v>
      </c>
      <c r="D22" s="244">
        <v>0</v>
      </c>
      <c r="E22" s="101">
        <f t="shared" si="0"/>
        <v>28</v>
      </c>
      <c r="F22" s="188"/>
      <c r="G22" s="188"/>
      <c r="H22" s="188"/>
      <c r="I22" s="188"/>
      <c r="J22" s="188"/>
      <c r="K22" s="188"/>
    </row>
    <row r="23" spans="1:11" s="83" customFormat="1" ht="12" customHeight="1">
      <c r="A23" s="77" t="s">
        <v>1843</v>
      </c>
      <c r="B23" s="244">
        <v>2</v>
      </c>
      <c r="C23" s="244">
        <v>0</v>
      </c>
      <c r="D23" s="244">
        <v>0</v>
      </c>
      <c r="E23" s="101">
        <f t="shared" si="0"/>
        <v>2</v>
      </c>
      <c r="F23" s="188"/>
      <c r="G23" s="188"/>
      <c r="H23" s="188"/>
      <c r="I23" s="188"/>
      <c r="J23" s="188"/>
      <c r="K23" s="188"/>
    </row>
    <row r="24" spans="1:11" s="83" customFormat="1" ht="12" customHeight="1">
      <c r="A24" s="77"/>
      <c r="B24" s="91"/>
      <c r="C24" s="91"/>
      <c r="D24" s="91"/>
      <c r="E24" s="61"/>
      <c r="F24" s="188"/>
      <c r="G24" s="188"/>
      <c r="H24" s="188"/>
      <c r="I24" s="188"/>
      <c r="J24" s="188"/>
      <c r="K24" s="188"/>
    </row>
    <row r="25" spans="1:11" s="83" customFormat="1" ht="30" customHeight="1">
      <c r="A25" s="395" t="s">
        <v>19</v>
      </c>
      <c r="B25" s="395">
        <v>0</v>
      </c>
      <c r="C25" s="395">
        <v>0</v>
      </c>
      <c r="D25" s="395"/>
      <c r="E25" s="395"/>
      <c r="F25" s="188"/>
      <c r="G25" s="188"/>
      <c r="H25" s="188"/>
      <c r="I25" s="188"/>
      <c r="J25" s="188"/>
      <c r="K25" s="188"/>
    </row>
    <row r="26" spans="1:11" s="83" customFormat="1" ht="12" customHeight="1">
      <c r="A26" s="77"/>
      <c r="B26" s="91"/>
      <c r="C26" s="91"/>
      <c r="D26" s="91"/>
      <c r="E26" s="61"/>
      <c r="F26" s="188"/>
      <c r="G26" s="188"/>
      <c r="H26" s="188"/>
      <c r="I26" s="188"/>
      <c r="J26" s="188"/>
      <c r="K26" s="188"/>
    </row>
    <row r="27" spans="1:11" s="83" customFormat="1" ht="12" customHeight="1">
      <c r="A27" s="77"/>
      <c r="B27" s="91"/>
      <c r="C27" s="91"/>
      <c r="D27" s="91"/>
      <c r="E27" s="61"/>
      <c r="F27" s="188"/>
      <c r="G27" s="188"/>
      <c r="H27" s="188"/>
      <c r="I27" s="188"/>
      <c r="J27" s="188"/>
      <c r="K27" s="188"/>
    </row>
    <row r="28" spans="1:11" s="83" customFormat="1" ht="12" customHeight="1">
      <c r="A28" s="77"/>
      <c r="B28" s="91"/>
      <c r="C28" s="91"/>
      <c r="D28" s="91"/>
      <c r="E28" s="61"/>
      <c r="F28" s="188"/>
      <c r="G28" s="188"/>
      <c r="H28" s="188"/>
      <c r="I28" s="188"/>
      <c r="J28" s="188"/>
      <c r="K28" s="188"/>
    </row>
    <row r="29" spans="1:11" s="83" customFormat="1" ht="12" customHeight="1">
      <c r="A29" s="77"/>
      <c r="B29" s="91"/>
      <c r="C29" s="91"/>
      <c r="D29" s="91"/>
      <c r="E29" s="61"/>
      <c r="F29" s="188"/>
      <c r="G29" s="188"/>
      <c r="H29" s="188"/>
      <c r="I29" s="188"/>
      <c r="J29" s="188"/>
      <c r="K29" s="188"/>
    </row>
    <row r="30" spans="1:11" s="83" customFormat="1" ht="12" customHeight="1">
      <c r="A30" s="77"/>
      <c r="B30" s="91"/>
      <c r="C30" s="91"/>
      <c r="D30" s="91"/>
      <c r="E30" s="61"/>
      <c r="F30" s="188"/>
      <c r="G30" s="188"/>
      <c r="H30" s="188"/>
      <c r="I30" s="188"/>
      <c r="J30" s="188"/>
      <c r="K30" s="188"/>
    </row>
    <row r="31" spans="1:11" s="83" customFormat="1" ht="12" customHeight="1">
      <c r="A31" s="77"/>
      <c r="B31" s="91"/>
      <c r="C31" s="91"/>
      <c r="D31" s="91"/>
      <c r="E31" s="61"/>
      <c r="F31" s="188"/>
      <c r="G31" s="188"/>
      <c r="H31" s="188"/>
      <c r="I31" s="188"/>
      <c r="J31" s="188"/>
      <c r="K31" s="188"/>
    </row>
    <row r="32" spans="1:11" s="83" customFormat="1" ht="12" customHeight="1">
      <c r="A32" s="77"/>
      <c r="B32" s="91"/>
      <c r="C32" s="91"/>
      <c r="D32" s="91"/>
      <c r="E32" s="61"/>
      <c r="F32" s="188"/>
      <c r="G32" s="188"/>
      <c r="H32" s="188"/>
      <c r="I32" s="188"/>
      <c r="J32" s="188"/>
      <c r="K32" s="188"/>
    </row>
    <row r="33" spans="1:11" s="83" customFormat="1" ht="12" customHeight="1">
      <c r="A33" s="77"/>
      <c r="B33" s="91"/>
      <c r="C33" s="91"/>
      <c r="D33" s="91"/>
      <c r="E33" s="61"/>
      <c r="F33" s="188"/>
      <c r="G33" s="188"/>
      <c r="H33" s="188"/>
      <c r="I33" s="188"/>
      <c r="J33" s="188"/>
      <c r="K33" s="188"/>
    </row>
    <row r="34" spans="1:11" s="83" customFormat="1" ht="12" customHeight="1">
      <c r="A34" s="77"/>
      <c r="B34" s="91"/>
      <c r="C34" s="91"/>
      <c r="D34" s="91"/>
      <c r="E34" s="61"/>
      <c r="F34" s="188"/>
      <c r="G34" s="188"/>
      <c r="H34" s="188"/>
      <c r="I34" s="188"/>
      <c r="J34" s="188"/>
      <c r="K34" s="188"/>
    </row>
    <row r="35" spans="1:11" s="83" customFormat="1" ht="12" customHeight="1">
      <c r="A35" s="77"/>
      <c r="B35" s="91"/>
      <c r="C35" s="91"/>
      <c r="D35" s="91"/>
      <c r="E35" s="61"/>
      <c r="F35" s="188"/>
      <c r="G35" s="188"/>
      <c r="H35" s="188"/>
      <c r="I35" s="188"/>
      <c r="J35" s="188"/>
      <c r="K35" s="188"/>
    </row>
    <row r="36" spans="1:11" s="83" customFormat="1" ht="12" customHeight="1">
      <c r="A36" s="77"/>
      <c r="B36" s="91"/>
      <c r="C36" s="91"/>
      <c r="D36" s="91"/>
      <c r="E36" s="61"/>
      <c r="F36" s="188"/>
      <c r="G36" s="188"/>
      <c r="H36" s="188"/>
      <c r="I36" s="188"/>
      <c r="J36" s="188"/>
      <c r="K36" s="188"/>
    </row>
    <row r="37" spans="1:11" s="83" customFormat="1" ht="12" customHeight="1">
      <c r="A37" s="77"/>
      <c r="B37" s="91"/>
      <c r="C37" s="91"/>
      <c r="D37" s="91"/>
      <c r="E37" s="61"/>
      <c r="F37" s="188"/>
      <c r="G37" s="188"/>
      <c r="H37" s="188"/>
      <c r="I37" s="188"/>
      <c r="J37" s="188"/>
      <c r="K37" s="188"/>
    </row>
    <row r="38" spans="1:11" s="83" customFormat="1" ht="12" customHeight="1">
      <c r="A38" s="77"/>
      <c r="B38" s="91"/>
      <c r="C38" s="91"/>
      <c r="D38" s="91"/>
      <c r="E38" s="61"/>
      <c r="F38" s="188"/>
      <c r="G38" s="188"/>
      <c r="H38" s="188"/>
      <c r="I38" s="188"/>
      <c r="J38" s="188"/>
      <c r="K38" s="188"/>
    </row>
    <row r="39" spans="1:11" s="83" customFormat="1" ht="12" customHeight="1">
      <c r="A39" s="77"/>
      <c r="B39" s="91"/>
      <c r="C39" s="91"/>
      <c r="D39" s="91"/>
      <c r="E39" s="61"/>
      <c r="F39" s="188"/>
      <c r="G39" s="188"/>
      <c r="H39" s="188"/>
      <c r="I39" s="188"/>
      <c r="J39" s="188"/>
      <c r="K39" s="188"/>
    </row>
    <row r="40" spans="1:11" s="83" customFormat="1" ht="12" customHeight="1">
      <c r="A40" s="77"/>
      <c r="B40" s="91"/>
      <c r="C40" s="91"/>
      <c r="D40" s="91"/>
      <c r="E40" s="61"/>
      <c r="F40" s="188"/>
      <c r="G40" s="188"/>
      <c r="H40" s="188"/>
      <c r="I40" s="188"/>
      <c r="J40" s="188"/>
      <c r="K40" s="188"/>
    </row>
    <row r="41" spans="1:11" s="83" customFormat="1" ht="12" customHeight="1">
      <c r="A41" s="77"/>
      <c r="B41" s="91"/>
      <c r="C41" s="91"/>
      <c r="D41" s="91"/>
      <c r="E41" s="61"/>
      <c r="F41" s="188"/>
      <c r="G41" s="188"/>
      <c r="H41" s="188"/>
      <c r="I41" s="188"/>
      <c r="J41" s="188"/>
      <c r="K41" s="188"/>
    </row>
    <row r="42" spans="1:11" s="83" customFormat="1" ht="12" customHeight="1">
      <c r="A42" s="77"/>
      <c r="B42" s="91"/>
      <c r="C42" s="91"/>
      <c r="D42" s="91"/>
      <c r="E42" s="61"/>
      <c r="F42" s="188"/>
      <c r="G42" s="188"/>
      <c r="H42" s="188"/>
      <c r="I42" s="188"/>
      <c r="J42" s="188"/>
      <c r="K42" s="188"/>
    </row>
    <row r="43" spans="1:11" s="83" customFormat="1" ht="12" customHeight="1">
      <c r="A43" s="77"/>
      <c r="B43" s="91"/>
      <c r="C43" s="91"/>
      <c r="D43" s="91"/>
      <c r="E43" s="61"/>
      <c r="F43" s="188"/>
      <c r="G43" s="188"/>
      <c r="H43" s="188"/>
      <c r="I43" s="188"/>
      <c r="J43" s="188"/>
      <c r="K43" s="188"/>
    </row>
    <row r="44" spans="1:11" s="83" customFormat="1" ht="12" customHeight="1">
      <c r="A44" s="77"/>
      <c r="B44" s="91"/>
      <c r="C44" s="91"/>
      <c r="D44" s="91"/>
      <c r="E44" s="61"/>
      <c r="F44" s="188"/>
      <c r="G44" s="188"/>
      <c r="H44" s="188"/>
      <c r="I44" s="188"/>
      <c r="J44" s="188"/>
      <c r="K44" s="188"/>
    </row>
    <row r="45" spans="1:11" s="83" customFormat="1" ht="12" customHeight="1">
      <c r="A45" s="77"/>
      <c r="B45" s="91"/>
      <c r="C45" s="91"/>
      <c r="D45" s="91"/>
      <c r="E45" s="61"/>
      <c r="F45" s="188"/>
      <c r="G45" s="188"/>
      <c r="H45" s="188"/>
      <c r="I45" s="188"/>
      <c r="J45" s="188"/>
      <c r="K45" s="188"/>
    </row>
    <row r="46" spans="1:11" s="83" customFormat="1" ht="12" customHeight="1">
      <c r="A46" s="77"/>
      <c r="B46" s="91"/>
      <c r="C46" s="91"/>
      <c r="D46" s="91"/>
      <c r="E46" s="61"/>
      <c r="F46" s="188"/>
      <c r="G46" s="188"/>
      <c r="H46" s="188"/>
      <c r="I46" s="188"/>
      <c r="J46" s="188"/>
      <c r="K46" s="188"/>
    </row>
    <row r="47" spans="1:11" s="83" customFormat="1" ht="12" customHeight="1">
      <c r="A47" s="77"/>
      <c r="B47" s="91"/>
      <c r="C47" s="91"/>
      <c r="D47" s="91"/>
      <c r="E47" s="61"/>
      <c r="F47" s="188"/>
      <c r="G47" s="188"/>
      <c r="H47" s="188"/>
      <c r="I47" s="188"/>
      <c r="J47" s="188"/>
      <c r="K47" s="188"/>
    </row>
    <row r="48" spans="1:11" s="83" customFormat="1" ht="12" customHeight="1">
      <c r="A48" s="77"/>
      <c r="B48" s="91"/>
      <c r="C48" s="91"/>
      <c r="D48" s="91"/>
      <c r="E48" s="61"/>
      <c r="F48" s="188"/>
      <c r="G48" s="188"/>
      <c r="H48" s="188"/>
      <c r="I48" s="188"/>
      <c r="J48" s="188"/>
      <c r="K48" s="188"/>
    </row>
    <row r="49" spans="1:11" s="83" customFormat="1" ht="12" customHeight="1">
      <c r="A49" s="77"/>
      <c r="B49" s="91"/>
      <c r="C49" s="91"/>
      <c r="D49" s="91"/>
      <c r="E49" s="61"/>
      <c r="F49" s="188"/>
      <c r="G49" s="188"/>
      <c r="H49" s="188"/>
      <c r="I49" s="188"/>
      <c r="J49" s="188"/>
      <c r="K49" s="188"/>
    </row>
    <row r="50" spans="1:11" s="83" customFormat="1" ht="12" customHeight="1">
      <c r="A50" s="77"/>
      <c r="B50" s="91"/>
      <c r="C50" s="91"/>
      <c r="D50" s="91"/>
      <c r="E50" s="61"/>
      <c r="F50" s="188"/>
      <c r="G50" s="188"/>
      <c r="H50" s="188"/>
      <c r="I50" s="188"/>
      <c r="J50" s="188"/>
      <c r="K50" s="188"/>
    </row>
    <row r="51" spans="1:11" s="83" customFormat="1" ht="12" customHeight="1">
      <c r="A51" s="77"/>
      <c r="B51" s="91"/>
      <c r="C51" s="91"/>
      <c r="D51" s="91"/>
      <c r="E51" s="61"/>
      <c r="F51" s="188"/>
      <c r="G51" s="188"/>
      <c r="H51" s="188"/>
      <c r="I51" s="188"/>
      <c r="J51" s="188"/>
      <c r="K51" s="188"/>
    </row>
    <row r="52" spans="1:11" s="83" customFormat="1" ht="12" customHeight="1">
      <c r="A52" s="77"/>
      <c r="B52" s="91"/>
      <c r="C52" s="91"/>
      <c r="D52" s="91"/>
      <c r="E52" s="61"/>
      <c r="F52" s="188"/>
      <c r="G52" s="188"/>
      <c r="H52" s="188"/>
      <c r="I52" s="188"/>
      <c r="J52" s="188"/>
      <c r="K52" s="188"/>
    </row>
    <row r="53" spans="1:11" s="83" customFormat="1" ht="12" customHeight="1">
      <c r="A53" s="77"/>
      <c r="B53" s="91"/>
      <c r="C53" s="91"/>
      <c r="D53" s="91"/>
      <c r="E53" s="61"/>
      <c r="F53" s="188"/>
      <c r="G53" s="188"/>
      <c r="H53" s="188"/>
      <c r="I53" s="188"/>
      <c r="J53" s="188"/>
      <c r="K53" s="188"/>
    </row>
    <row r="54" spans="1:11" s="83" customFormat="1" ht="12" customHeight="1">
      <c r="A54" s="77"/>
      <c r="B54" s="91"/>
      <c r="C54" s="91"/>
      <c r="D54" s="91"/>
      <c r="E54" s="61"/>
      <c r="F54" s="188"/>
      <c r="G54" s="188"/>
      <c r="H54" s="188"/>
      <c r="I54" s="188"/>
      <c r="J54" s="188"/>
      <c r="K54" s="188"/>
    </row>
    <row r="55" spans="1:11" s="83" customFormat="1" ht="12" customHeight="1">
      <c r="A55" s="77"/>
      <c r="B55" s="91"/>
      <c r="C55" s="91"/>
      <c r="D55" s="91"/>
      <c r="E55" s="61"/>
      <c r="F55" s="188"/>
      <c r="G55" s="188"/>
      <c r="H55" s="188"/>
      <c r="I55" s="188"/>
      <c r="J55" s="188"/>
      <c r="K55" s="188"/>
    </row>
    <row r="56" spans="1:11" s="83" customFormat="1" ht="12" customHeight="1">
      <c r="A56" s="77"/>
      <c r="B56" s="91"/>
      <c r="C56" s="91"/>
      <c r="D56" s="91"/>
      <c r="E56" s="61"/>
      <c r="F56" s="188"/>
      <c r="G56" s="188"/>
      <c r="H56" s="188"/>
      <c r="I56" s="188"/>
      <c r="J56" s="188"/>
      <c r="K56" s="188"/>
    </row>
    <row r="57" spans="1:11" s="83" customFormat="1" ht="12" customHeight="1">
      <c r="A57" s="77"/>
      <c r="B57" s="91"/>
      <c r="C57" s="91"/>
      <c r="D57" s="91"/>
      <c r="E57" s="61"/>
      <c r="F57" s="188"/>
      <c r="G57" s="188"/>
      <c r="H57" s="188"/>
      <c r="I57" s="188"/>
      <c r="J57" s="188"/>
      <c r="K57" s="188"/>
    </row>
    <row r="58" spans="1:11" s="83" customFormat="1" ht="12" customHeight="1">
      <c r="A58" s="77"/>
      <c r="B58" s="91"/>
      <c r="C58" s="91"/>
      <c r="D58" s="91"/>
      <c r="E58" s="61"/>
      <c r="F58" s="188"/>
      <c r="G58" s="188"/>
      <c r="H58" s="188"/>
      <c r="I58" s="188"/>
      <c r="J58" s="188"/>
      <c r="K58" s="188"/>
    </row>
    <row r="59" spans="1:11" s="83" customFormat="1" ht="12" customHeight="1">
      <c r="A59" s="77"/>
      <c r="B59" s="91"/>
      <c r="C59" s="91"/>
      <c r="D59" s="91"/>
      <c r="E59" s="61"/>
      <c r="F59" s="188"/>
      <c r="G59" s="188"/>
      <c r="H59" s="188"/>
      <c r="I59" s="188"/>
      <c r="J59" s="188"/>
      <c r="K59" s="188"/>
    </row>
    <row r="60" spans="1:11" s="83" customFormat="1" ht="12" customHeight="1">
      <c r="A60" s="77"/>
      <c r="B60" s="91"/>
      <c r="C60" s="91"/>
      <c r="D60" s="91"/>
      <c r="E60" s="61"/>
      <c r="F60" s="188"/>
      <c r="G60" s="188"/>
      <c r="H60" s="188"/>
      <c r="I60" s="188"/>
      <c r="J60" s="188"/>
      <c r="K60" s="188"/>
    </row>
    <row r="61" spans="1:11" s="83" customFormat="1" ht="12" customHeight="1">
      <c r="A61" s="77"/>
      <c r="B61" s="91"/>
      <c r="C61" s="91"/>
      <c r="D61" s="91"/>
      <c r="E61" s="61"/>
      <c r="F61" s="188"/>
      <c r="G61" s="188"/>
      <c r="H61" s="188"/>
      <c r="I61" s="188"/>
      <c r="J61" s="188"/>
      <c r="K61" s="188"/>
    </row>
    <row r="62" spans="1:11" s="83" customFormat="1" ht="12" customHeight="1">
      <c r="A62" s="77"/>
      <c r="B62" s="91"/>
      <c r="C62" s="91"/>
      <c r="D62" s="91"/>
      <c r="E62" s="61"/>
      <c r="F62" s="188"/>
      <c r="G62" s="188"/>
      <c r="H62" s="188"/>
      <c r="I62" s="188"/>
      <c r="J62" s="188"/>
      <c r="K62" s="188"/>
    </row>
    <row r="63" spans="1:11" s="83" customFormat="1" ht="12" customHeight="1">
      <c r="A63" s="77"/>
      <c r="B63" s="91"/>
      <c r="C63" s="91"/>
      <c r="D63" s="91"/>
      <c r="E63" s="61"/>
      <c r="F63" s="188"/>
      <c r="G63" s="188"/>
      <c r="H63" s="188"/>
      <c r="I63" s="188"/>
      <c r="J63" s="188"/>
      <c r="K63" s="188"/>
    </row>
    <row r="64" spans="1:11" s="83" customFormat="1" ht="12" customHeight="1">
      <c r="A64" s="77"/>
      <c r="B64" s="91"/>
      <c r="C64" s="91"/>
      <c r="D64" s="91"/>
      <c r="E64" s="61"/>
      <c r="F64" s="188"/>
      <c r="G64" s="188"/>
      <c r="H64" s="188"/>
      <c r="I64" s="188"/>
      <c r="J64" s="188"/>
      <c r="K64" s="188"/>
    </row>
    <row r="65" spans="1:11" s="83" customFormat="1" ht="12" customHeight="1">
      <c r="A65" s="77"/>
      <c r="B65" s="91"/>
      <c r="C65" s="91"/>
      <c r="D65" s="91"/>
      <c r="E65" s="61"/>
      <c r="F65" s="188"/>
      <c r="G65" s="188"/>
      <c r="H65" s="188"/>
      <c r="I65" s="188"/>
      <c r="J65" s="188"/>
      <c r="K65" s="188"/>
    </row>
    <row r="66" spans="1:11" s="83" customFormat="1" ht="12" customHeight="1">
      <c r="A66" s="77"/>
      <c r="B66" s="91"/>
      <c r="C66" s="91"/>
      <c r="D66" s="91"/>
      <c r="E66" s="61"/>
      <c r="F66" s="188"/>
      <c r="G66" s="188"/>
      <c r="H66" s="188"/>
      <c r="I66" s="188"/>
      <c r="J66" s="188"/>
      <c r="K66" s="188"/>
    </row>
    <row r="67" spans="1:11" s="83" customFormat="1" ht="12" customHeight="1">
      <c r="A67" s="77"/>
      <c r="B67" s="91"/>
      <c r="C67" s="91"/>
      <c r="D67" s="91"/>
      <c r="E67" s="61"/>
      <c r="F67" s="188"/>
      <c r="G67" s="188"/>
      <c r="H67" s="188"/>
      <c r="I67" s="188"/>
      <c r="J67" s="188"/>
      <c r="K67" s="188"/>
    </row>
    <row r="68" spans="1:11" s="83" customFormat="1" ht="12" customHeight="1">
      <c r="A68" s="77"/>
      <c r="B68" s="91"/>
      <c r="C68" s="91"/>
      <c r="D68" s="91"/>
      <c r="E68" s="61"/>
      <c r="F68" s="188"/>
      <c r="G68" s="188"/>
      <c r="H68" s="188"/>
      <c r="I68" s="188"/>
      <c r="J68" s="188"/>
      <c r="K68" s="188"/>
    </row>
    <row r="69" spans="1:11" s="83" customFormat="1" ht="12" customHeight="1">
      <c r="A69" s="77"/>
      <c r="B69" s="91"/>
      <c r="C69" s="91"/>
      <c r="D69" s="91"/>
      <c r="E69" s="61"/>
      <c r="F69" s="188"/>
      <c r="G69" s="188"/>
      <c r="H69" s="188"/>
      <c r="I69" s="188"/>
      <c r="J69" s="188"/>
      <c r="K69" s="188"/>
    </row>
    <row r="70" spans="1:11" s="83" customFormat="1" ht="12" customHeight="1">
      <c r="A70" s="77"/>
      <c r="B70" s="91"/>
      <c r="C70" s="91"/>
      <c r="D70" s="91"/>
      <c r="E70" s="61"/>
      <c r="F70" s="188"/>
      <c r="G70" s="188"/>
      <c r="H70" s="188"/>
      <c r="I70" s="188"/>
      <c r="J70" s="188"/>
      <c r="K70" s="188"/>
    </row>
    <row r="71" spans="1:11" s="83" customFormat="1" ht="12" customHeight="1">
      <c r="A71" s="77"/>
      <c r="B71" s="91"/>
      <c r="C71" s="91"/>
      <c r="D71" s="91"/>
      <c r="E71" s="61"/>
      <c r="F71" s="188"/>
      <c r="G71" s="188"/>
      <c r="H71" s="188"/>
      <c r="I71" s="188"/>
      <c r="J71" s="188"/>
      <c r="K71" s="188"/>
    </row>
    <row r="72" spans="1:11" s="83" customFormat="1" ht="12" customHeight="1">
      <c r="A72" s="77"/>
      <c r="B72" s="91"/>
      <c r="C72" s="91"/>
      <c r="D72" s="91"/>
      <c r="E72" s="61"/>
      <c r="F72" s="188"/>
      <c r="G72" s="188"/>
      <c r="H72" s="188"/>
      <c r="I72" s="188"/>
      <c r="J72" s="188"/>
      <c r="K72" s="188"/>
    </row>
    <row r="73" spans="1:11" s="83" customFormat="1" ht="12" customHeight="1">
      <c r="A73" s="77"/>
      <c r="B73" s="91"/>
      <c r="C73" s="91"/>
      <c r="D73" s="91"/>
      <c r="E73" s="61"/>
      <c r="F73" s="188"/>
      <c r="G73" s="188"/>
      <c r="H73" s="188"/>
      <c r="I73" s="188"/>
      <c r="J73" s="188"/>
      <c r="K73" s="188"/>
    </row>
    <row r="74" spans="1:11" s="83" customFormat="1" ht="12" customHeight="1">
      <c r="A74" s="77"/>
      <c r="B74" s="91"/>
      <c r="C74" s="91"/>
      <c r="D74" s="91"/>
      <c r="E74" s="61"/>
      <c r="F74" s="188"/>
      <c r="G74" s="188"/>
      <c r="H74" s="188"/>
      <c r="I74" s="188"/>
      <c r="J74" s="188"/>
      <c r="K74" s="188"/>
    </row>
    <row r="75" spans="1:11" s="83" customFormat="1" ht="12" customHeight="1">
      <c r="A75" s="77"/>
      <c r="B75" s="91"/>
      <c r="C75" s="91"/>
      <c r="D75" s="91"/>
      <c r="E75" s="61"/>
      <c r="F75" s="188"/>
      <c r="G75" s="188"/>
      <c r="H75" s="188"/>
      <c r="I75" s="188"/>
      <c r="J75" s="188"/>
      <c r="K75" s="188"/>
    </row>
    <row r="76" spans="1:11" s="83" customFormat="1" ht="12" customHeight="1">
      <c r="A76" s="77"/>
      <c r="B76" s="91"/>
      <c r="C76" s="91"/>
      <c r="D76" s="91"/>
      <c r="E76" s="61"/>
      <c r="F76" s="188"/>
      <c r="G76" s="188"/>
      <c r="H76" s="188"/>
      <c r="I76" s="188"/>
      <c r="J76" s="188"/>
      <c r="K76" s="188"/>
    </row>
    <row r="77" spans="1:11" s="83" customFormat="1" ht="12" customHeight="1">
      <c r="A77" s="77"/>
      <c r="B77" s="91"/>
      <c r="C77" s="91"/>
      <c r="D77" s="91"/>
      <c r="E77" s="61"/>
      <c r="F77" s="188"/>
      <c r="G77" s="188"/>
      <c r="H77" s="188"/>
      <c r="I77" s="188"/>
      <c r="J77" s="188"/>
      <c r="K77" s="188"/>
    </row>
    <row r="78" spans="1:11" s="83" customFormat="1" ht="12" customHeight="1">
      <c r="A78" s="77"/>
      <c r="B78" s="91"/>
      <c r="C78" s="91"/>
      <c r="D78" s="91"/>
      <c r="E78" s="61"/>
      <c r="F78" s="188"/>
      <c r="G78" s="188"/>
      <c r="H78" s="188"/>
      <c r="I78" s="188"/>
      <c r="J78" s="188"/>
      <c r="K78" s="188"/>
    </row>
    <row r="79" spans="1:11" s="83" customFormat="1" ht="12" customHeight="1">
      <c r="A79" s="77"/>
      <c r="B79" s="91"/>
      <c r="C79" s="91"/>
      <c r="D79" s="91"/>
      <c r="E79" s="61"/>
      <c r="F79" s="188"/>
      <c r="G79" s="188"/>
      <c r="H79" s="188"/>
      <c r="I79" s="188"/>
      <c r="J79" s="188"/>
      <c r="K79" s="188"/>
    </row>
    <row r="80" spans="1:11" s="83" customFormat="1" ht="12" customHeight="1">
      <c r="A80" s="77"/>
      <c r="B80" s="91"/>
      <c r="C80" s="91"/>
      <c r="D80" s="91"/>
      <c r="E80" s="61"/>
      <c r="F80" s="188"/>
      <c r="G80" s="188"/>
      <c r="H80" s="188"/>
      <c r="I80" s="188"/>
      <c r="J80" s="188"/>
      <c r="K80" s="188"/>
    </row>
    <row r="81" spans="1:11" s="83" customFormat="1" ht="12" customHeight="1">
      <c r="A81" s="77"/>
      <c r="B81" s="91"/>
      <c r="C81" s="91"/>
      <c r="D81" s="91"/>
      <c r="E81" s="61"/>
      <c r="F81" s="188"/>
      <c r="G81" s="188"/>
      <c r="H81" s="188"/>
      <c r="I81" s="188"/>
      <c r="J81" s="188"/>
      <c r="K81" s="188"/>
    </row>
    <row r="82" spans="1:11" s="83" customFormat="1" ht="12" customHeight="1">
      <c r="A82" s="77"/>
      <c r="B82" s="91"/>
      <c r="C82" s="91"/>
      <c r="D82" s="91"/>
      <c r="E82" s="61"/>
      <c r="F82" s="188"/>
      <c r="G82" s="188"/>
      <c r="H82" s="188"/>
      <c r="I82" s="188"/>
      <c r="J82" s="188"/>
      <c r="K82" s="188"/>
    </row>
    <row r="83" spans="1:11" s="83" customFormat="1" ht="12" customHeight="1">
      <c r="A83" s="77"/>
      <c r="B83" s="91"/>
      <c r="C83" s="91"/>
      <c r="D83" s="91"/>
      <c r="E83" s="61"/>
      <c r="F83" s="188"/>
      <c r="G83" s="188"/>
      <c r="H83" s="188"/>
      <c r="I83" s="188"/>
      <c r="J83" s="188"/>
      <c r="K83" s="188"/>
    </row>
    <row r="84" spans="1:11" s="83" customFormat="1" ht="12" customHeight="1">
      <c r="A84" s="77"/>
      <c r="B84" s="91"/>
      <c r="C84" s="91"/>
      <c r="D84" s="91"/>
      <c r="E84" s="61"/>
      <c r="F84" s="188"/>
      <c r="G84" s="188"/>
      <c r="H84" s="188"/>
      <c r="I84" s="188"/>
      <c r="J84" s="188"/>
      <c r="K84" s="188"/>
    </row>
    <row r="85" spans="1:11" s="83" customFormat="1" ht="12" customHeight="1">
      <c r="A85" s="77"/>
      <c r="B85" s="91"/>
      <c r="C85" s="91"/>
      <c r="D85" s="91"/>
      <c r="E85" s="61"/>
      <c r="F85" s="188"/>
      <c r="G85" s="188"/>
      <c r="H85" s="188"/>
      <c r="I85" s="188"/>
      <c r="J85" s="188"/>
      <c r="K85" s="188"/>
    </row>
    <row r="86" spans="1:11" s="83" customFormat="1" ht="12" customHeight="1">
      <c r="A86" s="77"/>
      <c r="B86" s="91"/>
      <c r="C86" s="91"/>
      <c r="D86" s="91"/>
      <c r="E86" s="61"/>
      <c r="F86" s="188"/>
      <c r="G86" s="188"/>
      <c r="H86" s="188"/>
      <c r="I86" s="188"/>
      <c r="J86" s="188"/>
      <c r="K86" s="188"/>
    </row>
    <row r="87" spans="1:11" s="83" customFormat="1" ht="12" customHeight="1">
      <c r="A87" s="77"/>
      <c r="B87" s="91"/>
      <c r="C87" s="91"/>
      <c r="D87" s="91"/>
      <c r="E87" s="61"/>
      <c r="F87" s="188"/>
      <c r="G87" s="188"/>
      <c r="H87" s="188"/>
      <c r="I87" s="188"/>
      <c r="J87" s="188"/>
      <c r="K87" s="188"/>
    </row>
    <row r="88" spans="1:11" s="83" customFormat="1" ht="12" customHeight="1">
      <c r="A88" s="77"/>
      <c r="B88" s="91"/>
      <c r="C88" s="91"/>
      <c r="D88" s="91"/>
      <c r="E88" s="61"/>
      <c r="F88" s="188"/>
      <c r="G88" s="188"/>
      <c r="H88" s="188"/>
      <c r="I88" s="188"/>
      <c r="J88" s="188"/>
      <c r="K88" s="188"/>
    </row>
    <row r="89" spans="1:11" s="83" customFormat="1" ht="12" customHeight="1">
      <c r="A89" s="77"/>
      <c r="B89" s="91"/>
      <c r="C89" s="91"/>
      <c r="D89" s="91"/>
      <c r="E89" s="61"/>
      <c r="F89" s="188"/>
      <c r="G89" s="188"/>
      <c r="H89" s="188"/>
      <c r="I89" s="188"/>
      <c r="J89" s="188"/>
      <c r="K89" s="188"/>
    </row>
    <row r="90" spans="1:11" s="83" customFormat="1" ht="12" customHeight="1">
      <c r="A90" s="77"/>
      <c r="B90" s="91"/>
      <c r="C90" s="91"/>
      <c r="D90" s="91"/>
      <c r="E90" s="61"/>
      <c r="F90" s="188"/>
      <c r="G90" s="188"/>
      <c r="H90" s="188"/>
      <c r="I90" s="188"/>
      <c r="J90" s="188"/>
      <c r="K90" s="188"/>
    </row>
    <row r="91" spans="1:11" s="83" customFormat="1" ht="12" customHeight="1">
      <c r="A91" s="77"/>
      <c r="B91" s="91"/>
      <c r="C91" s="91"/>
      <c r="D91" s="91"/>
      <c r="E91" s="61"/>
      <c r="F91" s="188"/>
      <c r="G91" s="188"/>
      <c r="H91" s="188"/>
      <c r="I91" s="188"/>
      <c r="J91" s="188"/>
      <c r="K91" s="188"/>
    </row>
    <row r="92" spans="1:11" s="83" customFormat="1" ht="12" customHeight="1">
      <c r="A92" s="77"/>
      <c r="B92" s="91"/>
      <c r="C92" s="91"/>
      <c r="D92" s="91"/>
      <c r="E92" s="61"/>
      <c r="F92" s="188"/>
      <c r="G92" s="188"/>
      <c r="H92" s="188"/>
      <c r="I92" s="188"/>
      <c r="J92" s="188"/>
      <c r="K92" s="188"/>
    </row>
    <row r="93" spans="1:11" s="83" customFormat="1" ht="12" customHeight="1">
      <c r="A93" s="77"/>
      <c r="B93" s="91"/>
      <c r="C93" s="91"/>
      <c r="D93" s="91"/>
      <c r="E93" s="61"/>
      <c r="F93" s="188"/>
      <c r="G93" s="188"/>
      <c r="H93" s="188"/>
      <c r="I93" s="188"/>
      <c r="J93" s="188"/>
      <c r="K93" s="188"/>
    </row>
    <row r="94" spans="1:11" s="83" customFormat="1" ht="12" customHeight="1">
      <c r="A94" s="77"/>
      <c r="B94" s="91"/>
      <c r="C94" s="91"/>
      <c r="D94" s="91"/>
      <c r="E94" s="61"/>
      <c r="F94" s="188"/>
      <c r="G94" s="188"/>
      <c r="H94" s="188"/>
      <c r="I94" s="188"/>
      <c r="J94" s="188"/>
      <c r="K94" s="188"/>
    </row>
    <row r="95" spans="1:11" s="83" customFormat="1" ht="12" customHeight="1">
      <c r="A95" s="77"/>
      <c r="B95" s="91"/>
      <c r="C95" s="91"/>
      <c r="D95" s="91"/>
      <c r="E95" s="61"/>
      <c r="F95" s="188"/>
      <c r="G95" s="188"/>
      <c r="H95" s="188"/>
      <c r="I95" s="188"/>
      <c r="J95" s="188"/>
      <c r="K95" s="188"/>
    </row>
    <row r="96" spans="1:11" s="83" customFormat="1" ht="12" customHeight="1">
      <c r="A96" s="77"/>
      <c r="B96" s="91"/>
      <c r="C96" s="91"/>
      <c r="D96" s="91"/>
      <c r="E96" s="61"/>
      <c r="F96" s="188"/>
      <c r="G96" s="188"/>
      <c r="H96" s="188"/>
      <c r="I96" s="188"/>
      <c r="J96" s="188"/>
      <c r="K96" s="188"/>
    </row>
    <row r="97" spans="1:11" s="83" customFormat="1" ht="12" customHeight="1">
      <c r="A97" s="77"/>
      <c r="B97" s="91"/>
      <c r="C97" s="91"/>
      <c r="D97" s="91"/>
      <c r="E97" s="61"/>
      <c r="F97" s="188"/>
      <c r="G97" s="188"/>
      <c r="H97" s="188"/>
      <c r="I97" s="188"/>
      <c r="J97" s="188"/>
      <c r="K97" s="188"/>
    </row>
    <row r="98" spans="1:11" s="83" customFormat="1" ht="12" customHeight="1">
      <c r="A98" s="77"/>
      <c r="B98" s="91"/>
      <c r="C98" s="91"/>
      <c r="D98" s="91"/>
      <c r="E98" s="61"/>
      <c r="F98" s="188"/>
      <c r="G98" s="188"/>
      <c r="H98" s="188"/>
      <c r="I98" s="188"/>
      <c r="J98" s="188"/>
      <c r="K98" s="188"/>
    </row>
    <row r="99" spans="1:11" s="83" customFormat="1" ht="12" customHeight="1">
      <c r="A99" s="77"/>
      <c r="B99" s="91"/>
      <c r="C99" s="91"/>
      <c r="D99" s="91"/>
      <c r="E99" s="61"/>
      <c r="F99" s="188"/>
      <c r="G99" s="188"/>
      <c r="H99" s="188"/>
      <c r="I99" s="188"/>
      <c r="J99" s="188"/>
      <c r="K99" s="188"/>
    </row>
    <row r="100" spans="1:11" s="83" customFormat="1" ht="12" customHeight="1">
      <c r="A100" s="77"/>
      <c r="B100" s="91"/>
      <c r="C100" s="91"/>
      <c r="D100" s="91"/>
      <c r="E100" s="61"/>
      <c r="F100" s="188"/>
      <c r="G100" s="188"/>
      <c r="H100" s="188"/>
      <c r="I100" s="188"/>
      <c r="J100" s="188"/>
      <c r="K100" s="188"/>
    </row>
    <row r="101" spans="1:11" s="83" customFormat="1" ht="12" customHeight="1">
      <c r="A101" s="77"/>
      <c r="B101" s="91"/>
      <c r="C101" s="91"/>
      <c r="D101" s="91"/>
      <c r="E101" s="61"/>
      <c r="F101" s="188"/>
      <c r="G101" s="188"/>
      <c r="H101" s="188"/>
      <c r="I101" s="188"/>
      <c r="J101" s="188"/>
      <c r="K101" s="188"/>
    </row>
    <row r="102" spans="1:11" s="83" customFormat="1" ht="12" customHeight="1">
      <c r="A102" s="77"/>
      <c r="B102" s="91"/>
      <c r="C102" s="91"/>
      <c r="D102" s="91"/>
      <c r="E102" s="61"/>
      <c r="F102" s="188"/>
      <c r="G102" s="188"/>
      <c r="H102" s="188"/>
      <c r="I102" s="188"/>
      <c r="J102" s="188"/>
      <c r="K102" s="188"/>
    </row>
    <row r="103" spans="1:11" s="83" customFormat="1" ht="12" customHeight="1">
      <c r="A103" s="77"/>
      <c r="B103" s="91"/>
      <c r="C103" s="91"/>
      <c r="D103" s="91"/>
      <c r="E103" s="61"/>
      <c r="F103" s="188"/>
      <c r="G103" s="188"/>
      <c r="H103" s="188"/>
      <c r="I103" s="188"/>
      <c r="J103" s="188"/>
      <c r="K103" s="188"/>
    </row>
    <row r="104" spans="1:11" s="83" customFormat="1" ht="12" customHeight="1">
      <c r="A104" s="77"/>
      <c r="B104" s="91"/>
      <c r="C104" s="91"/>
      <c r="D104" s="91"/>
      <c r="E104" s="61"/>
      <c r="F104" s="188"/>
      <c r="G104" s="188"/>
      <c r="H104" s="188"/>
      <c r="I104" s="188"/>
      <c r="J104" s="188"/>
      <c r="K104" s="188"/>
    </row>
    <row r="105" spans="1:11" s="83" customFormat="1" ht="12" customHeight="1">
      <c r="A105" s="77"/>
      <c r="B105" s="91"/>
      <c r="C105" s="91"/>
      <c r="D105" s="91"/>
      <c r="E105" s="61"/>
      <c r="F105" s="188"/>
      <c r="G105" s="188"/>
      <c r="H105" s="188"/>
      <c r="I105" s="188"/>
      <c r="J105" s="188"/>
      <c r="K105" s="188"/>
    </row>
    <row r="106" spans="1:11" s="83" customFormat="1" ht="12" customHeight="1">
      <c r="A106" s="77"/>
      <c r="B106" s="91"/>
      <c r="C106" s="91"/>
      <c r="D106" s="91"/>
      <c r="E106" s="61"/>
      <c r="F106" s="188"/>
      <c r="G106" s="188"/>
      <c r="H106" s="188"/>
      <c r="I106" s="188"/>
      <c r="J106" s="188"/>
      <c r="K106" s="188"/>
    </row>
    <row r="107" spans="1:11" s="83" customFormat="1" ht="12" customHeight="1">
      <c r="A107" s="77"/>
      <c r="B107" s="91"/>
      <c r="C107" s="91"/>
      <c r="D107" s="91"/>
      <c r="E107" s="61"/>
      <c r="F107" s="188"/>
      <c r="G107" s="188"/>
      <c r="H107" s="188"/>
      <c r="I107" s="188"/>
      <c r="J107" s="188"/>
      <c r="K107" s="188"/>
    </row>
    <row r="108" spans="1:11" s="83" customFormat="1" ht="12" customHeight="1">
      <c r="A108" s="77"/>
      <c r="B108" s="91"/>
      <c r="C108" s="91"/>
      <c r="D108" s="91"/>
      <c r="E108" s="61"/>
      <c r="F108" s="188"/>
      <c r="G108" s="188"/>
      <c r="H108" s="188"/>
      <c r="I108" s="188"/>
      <c r="J108" s="188"/>
      <c r="K108" s="188"/>
    </row>
    <row r="109" spans="1:11" s="83" customFormat="1" ht="12" customHeight="1">
      <c r="A109" s="77"/>
      <c r="B109" s="91"/>
      <c r="C109" s="91"/>
      <c r="D109" s="91"/>
      <c r="E109" s="61"/>
      <c r="F109" s="188"/>
      <c r="G109" s="188"/>
      <c r="H109" s="188"/>
      <c r="I109" s="188"/>
      <c r="J109" s="188"/>
      <c r="K109" s="188"/>
    </row>
    <row r="110" spans="1:11" s="83" customFormat="1" ht="12" customHeight="1">
      <c r="A110" s="77"/>
      <c r="B110" s="91"/>
      <c r="C110" s="91"/>
      <c r="D110" s="91"/>
      <c r="E110" s="61"/>
      <c r="F110" s="188"/>
      <c r="G110" s="188"/>
      <c r="H110" s="188"/>
      <c r="I110" s="188"/>
      <c r="J110" s="188"/>
      <c r="K110" s="188"/>
    </row>
    <row r="111" spans="1:11" s="83" customFormat="1" ht="12" customHeight="1">
      <c r="A111" s="77"/>
      <c r="B111" s="91"/>
      <c r="C111" s="91"/>
      <c r="D111" s="91"/>
      <c r="E111" s="61"/>
      <c r="F111" s="188"/>
      <c r="G111" s="188"/>
      <c r="H111" s="188"/>
      <c r="I111" s="188"/>
      <c r="J111" s="188"/>
      <c r="K111" s="188"/>
    </row>
    <row r="112" spans="1:11" s="83" customFormat="1" ht="12" customHeight="1">
      <c r="A112" s="77"/>
      <c r="B112" s="91"/>
      <c r="C112" s="91"/>
      <c r="D112" s="91"/>
      <c r="E112" s="61"/>
      <c r="F112" s="188"/>
      <c r="G112" s="188"/>
      <c r="H112" s="188"/>
      <c r="I112" s="188"/>
      <c r="J112" s="188"/>
      <c r="K112" s="188"/>
    </row>
    <row r="113" spans="1:11" s="83" customFormat="1" ht="12" customHeight="1">
      <c r="A113" s="77"/>
      <c r="B113" s="91"/>
      <c r="C113" s="91"/>
      <c r="D113" s="91"/>
      <c r="E113" s="61"/>
      <c r="F113" s="188"/>
      <c r="G113" s="188"/>
      <c r="H113" s="188"/>
      <c r="I113" s="188"/>
      <c r="J113" s="188"/>
      <c r="K113" s="188"/>
    </row>
    <row r="114" spans="1:11" s="83" customFormat="1" ht="12" customHeight="1">
      <c r="A114" s="77"/>
      <c r="B114" s="91"/>
      <c r="C114" s="91"/>
      <c r="D114" s="91"/>
      <c r="E114" s="61"/>
      <c r="F114" s="188"/>
      <c r="G114" s="188"/>
      <c r="H114" s="188"/>
      <c r="I114" s="188"/>
      <c r="J114" s="188"/>
      <c r="K114" s="188"/>
    </row>
    <row r="115" spans="1:11" ht="15" customHeight="1"/>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sheetData>
  <mergeCells count="5">
    <mergeCell ref="A1:C1"/>
    <mergeCell ref="A7:A8"/>
    <mergeCell ref="B7:D7"/>
    <mergeCell ref="A6:B6"/>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5"/>
  <sheetViews>
    <sheetView zoomScaleNormal="100" workbookViewId="0">
      <pane ySplit="8" topLeftCell="A9" activePane="bottomLeft" state="frozen"/>
      <selection activeCell="A36" sqref="A36:E36"/>
      <selection pane="bottomLeft" activeCell="A10" sqref="A10"/>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89</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21.75" customHeight="1">
      <c r="A8" s="379"/>
      <c r="B8" s="43" t="s">
        <v>34</v>
      </c>
      <c r="C8" s="43" t="s">
        <v>35</v>
      </c>
      <c r="D8" s="43" t="s">
        <v>36</v>
      </c>
      <c r="E8" s="43" t="s">
        <v>37</v>
      </c>
    </row>
    <row r="9" spans="1:9" s="8" customFormat="1" ht="21" customHeight="1">
      <c r="A9" s="52" t="s">
        <v>37</v>
      </c>
      <c r="B9" s="101">
        <f>SUM(B11:B42)</f>
        <v>1800</v>
      </c>
      <c r="C9" s="101">
        <f>SUM(C11:C42)</f>
        <v>12</v>
      </c>
      <c r="D9" s="101">
        <f>SUM(D11:D42)</f>
        <v>3</v>
      </c>
      <c r="E9" s="101">
        <f>SUM(E11:E42)</f>
        <v>1815</v>
      </c>
      <c r="F9" s="10"/>
    </row>
    <row r="10" spans="1:9" s="8" customFormat="1" ht="9" customHeight="1">
      <c r="A10" s="58"/>
      <c r="B10" s="102"/>
      <c r="C10" s="102"/>
      <c r="D10" s="102"/>
      <c r="E10" s="101"/>
    </row>
    <row r="11" spans="1:9" s="83" customFormat="1" ht="12" customHeight="1">
      <c r="A11" s="77" t="s">
        <v>1849</v>
      </c>
      <c r="B11" s="115">
        <v>6</v>
      </c>
      <c r="C11" s="115">
        <v>1</v>
      </c>
      <c r="D11" s="115">
        <v>0</v>
      </c>
      <c r="E11" s="101">
        <f t="shared" ref="E11:E42" si="0">SUM(B11:D11)</f>
        <v>7</v>
      </c>
      <c r="F11" s="39"/>
      <c r="G11" s="288"/>
      <c r="H11" s="11"/>
      <c r="I11" s="11"/>
    </row>
    <row r="12" spans="1:9" s="83" customFormat="1" ht="12" customHeight="1">
      <c r="A12" s="77" t="s">
        <v>1850</v>
      </c>
      <c r="B12" s="115">
        <v>22</v>
      </c>
      <c r="C12" s="115">
        <v>0</v>
      </c>
      <c r="D12" s="115">
        <v>0</v>
      </c>
      <c r="E12" s="101">
        <f t="shared" si="0"/>
        <v>22</v>
      </c>
      <c r="F12" s="40"/>
      <c r="G12" s="288"/>
      <c r="H12" s="11"/>
      <c r="I12" s="11"/>
    </row>
    <row r="13" spans="1:9" s="83" customFormat="1" ht="12" customHeight="1">
      <c r="A13" s="77" t="s">
        <v>1851</v>
      </c>
      <c r="B13" s="115">
        <v>49</v>
      </c>
      <c r="C13" s="115">
        <v>1</v>
      </c>
      <c r="D13" s="115">
        <v>0</v>
      </c>
      <c r="E13" s="101">
        <f t="shared" si="0"/>
        <v>50</v>
      </c>
      <c r="F13" s="40"/>
      <c r="G13" s="288"/>
      <c r="H13" s="11"/>
      <c r="I13" s="11"/>
    </row>
    <row r="14" spans="1:9" s="83" customFormat="1" ht="12" customHeight="1">
      <c r="A14" s="77" t="s">
        <v>1954</v>
      </c>
      <c r="B14" s="115">
        <v>1</v>
      </c>
      <c r="C14" s="115">
        <v>0</v>
      </c>
      <c r="D14" s="115">
        <v>0</v>
      </c>
      <c r="E14" s="101">
        <f t="shared" si="0"/>
        <v>1</v>
      </c>
      <c r="F14" s="40"/>
      <c r="G14" s="288"/>
      <c r="H14" s="11"/>
      <c r="I14" s="11"/>
    </row>
    <row r="15" spans="1:9" s="83" customFormat="1" ht="12" customHeight="1">
      <c r="A15" s="77" t="s">
        <v>1852</v>
      </c>
      <c r="B15" s="115">
        <v>4</v>
      </c>
      <c r="C15" s="115">
        <v>1</v>
      </c>
      <c r="D15" s="115">
        <v>0</v>
      </c>
      <c r="E15" s="101">
        <f t="shared" si="0"/>
        <v>5</v>
      </c>
      <c r="F15" s="40"/>
      <c r="G15" s="288"/>
      <c r="H15" s="11"/>
      <c r="I15" s="11"/>
    </row>
    <row r="16" spans="1:9" s="83" customFormat="1" ht="12" customHeight="1">
      <c r="A16" s="77" t="s">
        <v>1853</v>
      </c>
      <c r="B16" s="115">
        <v>12</v>
      </c>
      <c r="C16" s="115">
        <v>1</v>
      </c>
      <c r="D16" s="115">
        <v>0</v>
      </c>
      <c r="E16" s="101">
        <f t="shared" si="0"/>
        <v>13</v>
      </c>
      <c r="F16" s="40"/>
      <c r="G16" s="288"/>
      <c r="H16" s="11"/>
      <c r="I16" s="11"/>
    </row>
    <row r="17" spans="1:9" s="83" customFormat="1" ht="12" customHeight="1">
      <c r="A17" s="77" t="s">
        <v>1854</v>
      </c>
      <c r="B17" s="115">
        <v>38</v>
      </c>
      <c r="C17" s="115">
        <v>0</v>
      </c>
      <c r="D17" s="115">
        <v>0</v>
      </c>
      <c r="E17" s="101">
        <f t="shared" si="0"/>
        <v>38</v>
      </c>
      <c r="F17" s="39"/>
      <c r="G17" s="288"/>
      <c r="H17" s="11"/>
      <c r="I17" s="11"/>
    </row>
    <row r="18" spans="1:9" s="83" customFormat="1" ht="12" customHeight="1">
      <c r="A18" s="77" t="s">
        <v>1855</v>
      </c>
      <c r="B18" s="115">
        <v>3</v>
      </c>
      <c r="C18" s="115">
        <v>0</v>
      </c>
      <c r="D18" s="115">
        <v>0</v>
      </c>
      <c r="E18" s="101">
        <f t="shared" si="0"/>
        <v>3</v>
      </c>
      <c r="F18" s="40"/>
      <c r="G18" s="288"/>
      <c r="H18" s="11"/>
      <c r="I18" s="11"/>
    </row>
    <row r="19" spans="1:9" s="83" customFormat="1" ht="12" customHeight="1">
      <c r="A19" s="77" t="s">
        <v>1856</v>
      </c>
      <c r="B19" s="115">
        <v>168</v>
      </c>
      <c r="C19" s="115">
        <v>0</v>
      </c>
      <c r="D19" s="115">
        <v>0</v>
      </c>
      <c r="E19" s="101">
        <f t="shared" si="0"/>
        <v>168</v>
      </c>
      <c r="F19" s="40"/>
      <c r="G19" s="288"/>
      <c r="H19" s="11"/>
      <c r="I19" s="11"/>
    </row>
    <row r="20" spans="1:9" s="83" customFormat="1" ht="12" customHeight="1">
      <c r="A20" s="77" t="s">
        <v>1857</v>
      </c>
      <c r="B20" s="115">
        <v>62</v>
      </c>
      <c r="C20" s="115">
        <v>0</v>
      </c>
      <c r="D20" s="115">
        <v>0</v>
      </c>
      <c r="E20" s="101">
        <f t="shared" si="0"/>
        <v>62</v>
      </c>
      <c r="F20" s="40"/>
      <c r="G20" s="288"/>
      <c r="H20" s="11"/>
      <c r="I20" s="11"/>
    </row>
    <row r="21" spans="1:9" s="83" customFormat="1" ht="12" customHeight="1">
      <c r="A21" s="77" t="s">
        <v>1858</v>
      </c>
      <c r="B21" s="115">
        <v>47</v>
      </c>
      <c r="C21" s="115">
        <v>0</v>
      </c>
      <c r="D21" s="115">
        <v>0</v>
      </c>
      <c r="E21" s="101">
        <f t="shared" si="0"/>
        <v>47</v>
      </c>
      <c r="F21" s="40"/>
      <c r="G21" s="288"/>
      <c r="H21" s="11"/>
      <c r="I21" s="11"/>
    </row>
    <row r="22" spans="1:9" s="83" customFormat="1" ht="12" customHeight="1">
      <c r="A22" s="77" t="s">
        <v>1859</v>
      </c>
      <c r="B22" s="115">
        <v>4</v>
      </c>
      <c r="C22" s="115">
        <v>0</v>
      </c>
      <c r="D22" s="115">
        <v>2</v>
      </c>
      <c r="E22" s="101">
        <f t="shared" si="0"/>
        <v>6</v>
      </c>
      <c r="F22" s="40"/>
      <c r="G22" s="288"/>
      <c r="H22" s="11"/>
      <c r="I22" s="11"/>
    </row>
    <row r="23" spans="1:9" s="83" customFormat="1" ht="12" customHeight="1">
      <c r="A23" s="77" t="s">
        <v>1860</v>
      </c>
      <c r="B23" s="115">
        <v>5</v>
      </c>
      <c r="C23" s="115">
        <v>0</v>
      </c>
      <c r="D23" s="115">
        <v>0</v>
      </c>
      <c r="E23" s="101">
        <f t="shared" si="0"/>
        <v>5</v>
      </c>
      <c r="F23" s="40"/>
      <c r="G23" s="288"/>
      <c r="H23" s="11"/>
      <c r="I23" s="11"/>
    </row>
    <row r="24" spans="1:9" s="83" customFormat="1" ht="12" customHeight="1">
      <c r="A24" s="77" t="s">
        <v>1917</v>
      </c>
      <c r="B24" s="115">
        <v>4</v>
      </c>
      <c r="C24" s="115">
        <v>0</v>
      </c>
      <c r="D24" s="115">
        <v>0</v>
      </c>
      <c r="E24" s="101">
        <f t="shared" si="0"/>
        <v>4</v>
      </c>
      <c r="F24" s="40"/>
      <c r="G24" s="288"/>
      <c r="H24" s="11"/>
      <c r="I24" s="11"/>
    </row>
    <row r="25" spans="1:9" s="83" customFormat="1" ht="12" customHeight="1">
      <c r="A25" s="77" t="s">
        <v>1953</v>
      </c>
      <c r="B25" s="115">
        <v>3</v>
      </c>
      <c r="C25" s="115">
        <v>0</v>
      </c>
      <c r="D25" s="115">
        <v>0</v>
      </c>
      <c r="E25" s="101">
        <f t="shared" si="0"/>
        <v>3</v>
      </c>
      <c r="F25" s="40"/>
      <c r="G25" s="288"/>
      <c r="H25" s="11"/>
      <c r="I25" s="11"/>
    </row>
    <row r="26" spans="1:9" s="15" customFormat="1" ht="12" customHeight="1">
      <c r="A26" s="77" t="s">
        <v>1861</v>
      </c>
      <c r="B26" s="115">
        <v>113</v>
      </c>
      <c r="C26" s="115">
        <v>0</v>
      </c>
      <c r="D26" s="115">
        <v>0</v>
      </c>
      <c r="E26" s="101">
        <f t="shared" si="0"/>
        <v>113</v>
      </c>
      <c r="F26" s="39"/>
      <c r="G26" s="288"/>
      <c r="H26" s="11"/>
      <c r="I26" s="11"/>
    </row>
    <row r="27" spans="1:9" s="15" customFormat="1" ht="12" customHeight="1">
      <c r="A27" s="77" t="s">
        <v>1862</v>
      </c>
      <c r="B27" s="115">
        <v>107</v>
      </c>
      <c r="C27" s="115">
        <v>0</v>
      </c>
      <c r="D27" s="115">
        <v>0</v>
      </c>
      <c r="E27" s="101">
        <f t="shared" si="0"/>
        <v>107</v>
      </c>
      <c r="F27" s="40"/>
      <c r="G27" s="288"/>
      <c r="H27" s="11"/>
      <c r="I27" s="11"/>
    </row>
    <row r="28" spans="1:9" s="15" customFormat="1" ht="12" customHeight="1">
      <c r="A28" s="77" t="s">
        <v>1863</v>
      </c>
      <c r="B28" s="115">
        <v>163</v>
      </c>
      <c r="C28" s="115">
        <v>0</v>
      </c>
      <c r="D28" s="115">
        <v>0</v>
      </c>
      <c r="E28" s="101">
        <f t="shared" si="0"/>
        <v>163</v>
      </c>
      <c r="F28" s="40"/>
      <c r="G28" s="288"/>
      <c r="H28" s="11"/>
      <c r="I28" s="11"/>
    </row>
    <row r="29" spans="1:9" s="15" customFormat="1" ht="12" customHeight="1">
      <c r="A29" s="77" t="s">
        <v>1864</v>
      </c>
      <c r="B29" s="115">
        <v>317</v>
      </c>
      <c r="C29" s="115">
        <v>0</v>
      </c>
      <c r="D29" s="115">
        <v>0</v>
      </c>
      <c r="E29" s="101">
        <f t="shared" si="0"/>
        <v>317</v>
      </c>
      <c r="F29" s="40"/>
      <c r="G29" s="288"/>
      <c r="H29" s="11"/>
      <c r="I29" s="11"/>
    </row>
    <row r="30" spans="1:9" s="15" customFormat="1" ht="12" customHeight="1">
      <c r="A30" s="77" t="s">
        <v>1865</v>
      </c>
      <c r="B30" s="115">
        <v>83</v>
      </c>
      <c r="C30" s="115">
        <v>0</v>
      </c>
      <c r="D30" s="115">
        <v>0</v>
      </c>
      <c r="E30" s="101">
        <f t="shared" si="0"/>
        <v>83</v>
      </c>
      <c r="F30" s="40"/>
      <c r="G30" s="288"/>
      <c r="H30" s="11"/>
      <c r="I30" s="11"/>
    </row>
    <row r="31" spans="1:9" s="15" customFormat="1" ht="12" customHeight="1">
      <c r="A31" s="77" t="s">
        <v>1866</v>
      </c>
      <c r="B31" s="115">
        <v>8</v>
      </c>
      <c r="C31" s="115">
        <v>0</v>
      </c>
      <c r="D31" s="115">
        <v>0</v>
      </c>
      <c r="E31" s="101">
        <f t="shared" si="0"/>
        <v>8</v>
      </c>
      <c r="F31" s="40"/>
      <c r="G31" s="288"/>
      <c r="H31" s="11"/>
      <c r="I31" s="11"/>
    </row>
    <row r="32" spans="1:9" s="15" customFormat="1" ht="12" customHeight="1">
      <c r="A32" s="77" t="s">
        <v>1867</v>
      </c>
      <c r="B32" s="115">
        <v>10</v>
      </c>
      <c r="C32" s="115">
        <v>1</v>
      </c>
      <c r="D32" s="115">
        <v>0</v>
      </c>
      <c r="E32" s="101">
        <f t="shared" si="0"/>
        <v>11</v>
      </c>
      <c r="F32" s="40"/>
      <c r="G32" s="288"/>
      <c r="H32" s="11"/>
      <c r="I32" s="11"/>
    </row>
    <row r="33" spans="1:9" s="15" customFormat="1" ht="12" customHeight="1">
      <c r="A33" s="77" t="s">
        <v>1918</v>
      </c>
      <c r="B33" s="115">
        <v>12</v>
      </c>
      <c r="C33" s="115">
        <v>1</v>
      </c>
      <c r="D33" s="115">
        <v>0</v>
      </c>
      <c r="E33" s="101">
        <f t="shared" si="0"/>
        <v>13</v>
      </c>
      <c r="F33" s="40"/>
      <c r="G33" s="288"/>
      <c r="H33" s="11"/>
      <c r="I33" s="11"/>
    </row>
    <row r="34" spans="1:9" s="15" customFormat="1" ht="12" customHeight="1">
      <c r="A34" s="77" t="s">
        <v>1868</v>
      </c>
      <c r="B34" s="115">
        <v>210</v>
      </c>
      <c r="C34" s="115">
        <v>0</v>
      </c>
      <c r="D34" s="115">
        <v>0</v>
      </c>
      <c r="E34" s="101">
        <f t="shared" si="0"/>
        <v>210</v>
      </c>
      <c r="F34" s="40"/>
      <c r="G34" s="288"/>
      <c r="H34" s="11"/>
      <c r="I34" s="11"/>
    </row>
    <row r="35" spans="1:9" s="15" customFormat="1" ht="12" customHeight="1">
      <c r="A35" s="77" t="s">
        <v>1869</v>
      </c>
      <c r="B35" s="115">
        <v>102</v>
      </c>
      <c r="C35" s="115">
        <v>0</v>
      </c>
      <c r="D35" s="115">
        <v>0</v>
      </c>
      <c r="E35" s="101">
        <f t="shared" si="0"/>
        <v>102</v>
      </c>
      <c r="F35" s="39"/>
      <c r="G35" s="288"/>
      <c r="H35" s="11"/>
      <c r="I35" s="11"/>
    </row>
    <row r="36" spans="1:9" s="15" customFormat="1" ht="12" customHeight="1">
      <c r="A36" s="77" t="s">
        <v>1870</v>
      </c>
      <c r="B36" s="115">
        <v>112</v>
      </c>
      <c r="C36" s="115">
        <v>0</v>
      </c>
      <c r="D36" s="115">
        <v>0</v>
      </c>
      <c r="E36" s="101">
        <f t="shared" si="0"/>
        <v>112</v>
      </c>
      <c r="F36" s="40"/>
      <c r="G36" s="288"/>
      <c r="H36" s="11"/>
      <c r="I36" s="11"/>
    </row>
    <row r="37" spans="1:9" s="15" customFormat="1" ht="12" customHeight="1">
      <c r="A37" s="77" t="s">
        <v>1871</v>
      </c>
      <c r="B37" s="115">
        <v>13</v>
      </c>
      <c r="C37" s="115">
        <v>0</v>
      </c>
      <c r="D37" s="115">
        <v>0</v>
      </c>
      <c r="E37" s="101">
        <f t="shared" si="0"/>
        <v>13</v>
      </c>
      <c r="F37" s="40"/>
      <c r="G37" s="288"/>
      <c r="H37" s="11"/>
      <c r="I37" s="11"/>
    </row>
    <row r="38" spans="1:9" s="15" customFormat="1" ht="12" customHeight="1">
      <c r="A38" s="77" t="s">
        <v>1872</v>
      </c>
      <c r="B38" s="115">
        <v>6</v>
      </c>
      <c r="C38" s="115">
        <v>0</v>
      </c>
      <c r="D38" s="115">
        <v>0</v>
      </c>
      <c r="E38" s="101">
        <f t="shared" si="0"/>
        <v>6</v>
      </c>
      <c r="F38" s="40"/>
      <c r="G38" s="288"/>
      <c r="H38" s="11"/>
      <c r="I38" s="11"/>
    </row>
    <row r="39" spans="1:9" s="15" customFormat="1" ht="12" customHeight="1">
      <c r="A39" s="77" t="s">
        <v>1873</v>
      </c>
      <c r="B39" s="115">
        <v>22</v>
      </c>
      <c r="C39" s="115">
        <v>0</v>
      </c>
      <c r="D39" s="115">
        <v>0</v>
      </c>
      <c r="E39" s="101">
        <f t="shared" si="0"/>
        <v>22</v>
      </c>
      <c r="F39" s="40"/>
      <c r="G39" s="288"/>
      <c r="H39" s="11"/>
      <c r="I39" s="11"/>
    </row>
    <row r="40" spans="1:9" s="15" customFormat="1" ht="12" customHeight="1">
      <c r="A40" s="77" t="s">
        <v>1943</v>
      </c>
      <c r="B40" s="115">
        <v>3</v>
      </c>
      <c r="C40" s="115">
        <v>0</v>
      </c>
      <c r="D40" s="115">
        <v>1</v>
      </c>
      <c r="E40" s="101">
        <f t="shared" si="0"/>
        <v>4</v>
      </c>
      <c r="F40" s="40"/>
      <c r="G40" s="288"/>
      <c r="H40" s="11"/>
      <c r="I40" s="11"/>
    </row>
    <row r="41" spans="1:9" s="15" customFormat="1" ht="12" customHeight="1">
      <c r="A41" s="77" t="s">
        <v>1874</v>
      </c>
      <c r="B41" s="115">
        <v>90</v>
      </c>
      <c r="C41" s="115">
        <v>6</v>
      </c>
      <c r="D41" s="115">
        <v>0</v>
      </c>
      <c r="E41" s="101">
        <f t="shared" si="0"/>
        <v>96</v>
      </c>
      <c r="F41" s="40"/>
      <c r="G41" s="288"/>
      <c r="H41" s="11"/>
      <c r="I41" s="11"/>
    </row>
    <row r="42" spans="1:9" s="15" customFormat="1" ht="12" customHeight="1">
      <c r="A42" s="77" t="s">
        <v>1919</v>
      </c>
      <c r="B42" s="115">
        <v>1</v>
      </c>
      <c r="C42" s="115">
        <v>0</v>
      </c>
      <c r="D42" s="115">
        <v>0</v>
      </c>
      <c r="E42" s="101">
        <f t="shared" si="0"/>
        <v>1</v>
      </c>
      <c r="F42" s="40"/>
      <c r="G42" s="288"/>
      <c r="H42" s="11"/>
      <c r="I42" s="11"/>
    </row>
    <row r="43" spans="1:9" s="15" customFormat="1" ht="12" customHeight="1">
      <c r="A43" s="78"/>
      <c r="B43" s="244"/>
      <c r="C43" s="244"/>
      <c r="D43" s="244"/>
      <c r="E43" s="101"/>
      <c r="F43" s="40"/>
      <c r="G43" s="288"/>
      <c r="H43" s="11"/>
      <c r="I43" s="11"/>
    </row>
    <row r="44" spans="1:9" s="15" customFormat="1" ht="29.25" customHeight="1">
      <c r="A44" s="395" t="s">
        <v>19</v>
      </c>
      <c r="B44" s="395">
        <v>0</v>
      </c>
      <c r="C44" s="395">
        <v>0</v>
      </c>
      <c r="D44" s="395"/>
      <c r="E44" s="395"/>
      <c r="F44" s="40"/>
      <c r="G44" s="288"/>
      <c r="H44" s="11"/>
      <c r="I44" s="11"/>
    </row>
    <row r="45" spans="1:9" s="15" customFormat="1" ht="12" customHeight="1">
      <c r="A45" s="78"/>
      <c r="B45" s="91"/>
      <c r="C45" s="91"/>
      <c r="D45" s="91"/>
      <c r="E45" s="61"/>
      <c r="F45" s="40"/>
      <c r="G45" s="288"/>
      <c r="H45" s="11"/>
      <c r="I45" s="11"/>
    </row>
    <row r="46" spans="1:9" s="15" customFormat="1" ht="12" customHeight="1">
      <c r="A46" s="78"/>
      <c r="B46" s="91"/>
      <c r="C46" s="91"/>
      <c r="D46" s="91"/>
      <c r="E46" s="61"/>
      <c r="F46" s="40"/>
      <c r="G46" s="288"/>
      <c r="H46" s="11"/>
      <c r="I46" s="11"/>
    </row>
    <row r="47" spans="1:9" s="15" customFormat="1" ht="12" customHeight="1">
      <c r="A47" s="78"/>
      <c r="B47" s="91"/>
      <c r="C47" s="91"/>
      <c r="D47" s="91"/>
      <c r="E47" s="61"/>
      <c r="F47" s="40"/>
      <c r="G47" s="288"/>
      <c r="H47" s="11"/>
      <c r="I47" s="11"/>
    </row>
    <row r="48" spans="1:9" s="15" customFormat="1" ht="12" customHeight="1">
      <c r="A48" s="78"/>
      <c r="B48" s="91"/>
      <c r="C48" s="91"/>
      <c r="D48" s="91"/>
      <c r="E48" s="61"/>
      <c r="F48" s="40"/>
      <c r="G48" s="288"/>
      <c r="H48" s="11"/>
      <c r="I48" s="11"/>
    </row>
    <row r="49" spans="1:9" s="15" customFormat="1" ht="12" customHeight="1">
      <c r="A49" s="78"/>
      <c r="B49" s="91"/>
      <c r="C49" s="91"/>
      <c r="D49" s="91"/>
      <c r="E49" s="61"/>
      <c r="F49" s="40"/>
      <c r="G49" s="288"/>
      <c r="H49" s="11"/>
      <c r="I49" s="11"/>
    </row>
    <row r="50" spans="1:9" s="15" customFormat="1" ht="12" customHeight="1">
      <c r="A50" s="78"/>
      <c r="B50" s="91"/>
      <c r="C50" s="91"/>
      <c r="D50" s="91"/>
      <c r="E50" s="61"/>
      <c r="F50" s="40"/>
      <c r="G50" s="288"/>
      <c r="H50" s="11"/>
      <c r="I50" s="11"/>
    </row>
    <row r="51" spans="1:9" s="15" customFormat="1" ht="12" customHeight="1">
      <c r="A51" s="78"/>
      <c r="B51" s="91"/>
      <c r="C51" s="91"/>
      <c r="D51" s="91"/>
      <c r="E51" s="61"/>
      <c r="F51" s="40"/>
      <c r="G51" s="288"/>
      <c r="H51" s="11"/>
      <c r="I51" s="11"/>
    </row>
    <row r="52" spans="1:9" s="15" customFormat="1" ht="12" customHeight="1">
      <c r="A52" s="78"/>
      <c r="B52" s="91"/>
      <c r="C52" s="91"/>
      <c r="D52" s="91"/>
      <c r="E52" s="61"/>
      <c r="F52" s="40"/>
      <c r="G52" s="288"/>
      <c r="H52" s="11"/>
      <c r="I52" s="11"/>
    </row>
    <row r="53" spans="1:9" s="15" customFormat="1" ht="12" customHeight="1">
      <c r="A53" s="78"/>
      <c r="B53" s="91"/>
      <c r="C53" s="91"/>
      <c r="D53" s="91"/>
      <c r="E53" s="61"/>
      <c r="F53" s="40"/>
      <c r="G53" s="288"/>
      <c r="H53" s="11"/>
      <c r="I53" s="11"/>
    </row>
    <row r="54" spans="1:9" s="15" customFormat="1" ht="12" customHeight="1">
      <c r="A54" s="78"/>
      <c r="B54" s="91"/>
      <c r="C54" s="91"/>
      <c r="D54" s="91"/>
      <c r="E54" s="61"/>
      <c r="F54" s="40"/>
      <c r="G54" s="288"/>
      <c r="H54" s="11"/>
      <c r="I54" s="11"/>
    </row>
    <row r="55" spans="1:9" s="15" customFormat="1" ht="12" customHeight="1">
      <c r="A55" s="78"/>
      <c r="B55" s="91"/>
      <c r="C55" s="91"/>
      <c r="D55" s="91"/>
      <c r="E55" s="61"/>
      <c r="F55" s="40"/>
      <c r="G55" s="288"/>
      <c r="H55" s="11"/>
      <c r="I55" s="11"/>
    </row>
    <row r="56" spans="1:9" s="15" customFormat="1" ht="12" customHeight="1">
      <c r="A56" s="78"/>
      <c r="B56" s="91"/>
      <c r="C56" s="91"/>
      <c r="D56" s="91"/>
      <c r="E56" s="61"/>
      <c r="F56" s="40"/>
      <c r="G56" s="11"/>
      <c r="H56" s="11"/>
      <c r="I56" s="11"/>
    </row>
    <row r="57" spans="1:9" s="15" customFormat="1" ht="12" customHeight="1">
      <c r="A57" s="78"/>
      <c r="B57" s="91"/>
      <c r="C57" s="91"/>
      <c r="D57" s="91"/>
      <c r="E57" s="61"/>
      <c r="F57" s="40"/>
      <c r="G57" s="11"/>
      <c r="H57" s="11"/>
      <c r="I57" s="11"/>
    </row>
    <row r="58" spans="1:9" s="15" customFormat="1" ht="12" customHeight="1">
      <c r="A58" s="78"/>
      <c r="B58" s="91"/>
      <c r="C58" s="91"/>
      <c r="D58" s="91"/>
      <c r="E58" s="61"/>
      <c r="F58" s="40"/>
      <c r="G58" s="11"/>
      <c r="H58" s="11"/>
      <c r="I58" s="11"/>
    </row>
    <row r="59" spans="1:9" s="15" customFormat="1" ht="12" customHeight="1">
      <c r="A59" s="78"/>
      <c r="B59" s="91"/>
      <c r="C59" s="91"/>
      <c r="D59" s="91"/>
      <c r="E59" s="61"/>
      <c r="F59" s="40"/>
      <c r="G59" s="11"/>
      <c r="H59" s="11"/>
      <c r="I59" s="11"/>
    </row>
    <row r="60" spans="1:9" s="15" customFormat="1" ht="12" customHeight="1">
      <c r="A60" s="78"/>
      <c r="B60" s="91"/>
      <c r="C60" s="91"/>
      <c r="D60" s="91"/>
      <c r="E60" s="61"/>
      <c r="F60" s="40"/>
      <c r="G60" s="11"/>
      <c r="H60" s="11"/>
      <c r="I60" s="11"/>
    </row>
    <row r="61" spans="1:9" s="15" customFormat="1" ht="12" customHeight="1">
      <c r="A61" s="78"/>
      <c r="B61" s="91"/>
      <c r="C61" s="91"/>
      <c r="D61" s="91"/>
      <c r="E61" s="61"/>
      <c r="F61" s="40"/>
      <c r="G61" s="11"/>
      <c r="H61" s="11"/>
      <c r="I61" s="11"/>
    </row>
    <row r="62" spans="1:9" s="15" customFormat="1" ht="12" customHeight="1">
      <c r="A62" s="78"/>
      <c r="B62" s="91"/>
      <c r="C62" s="91"/>
      <c r="D62" s="91"/>
      <c r="E62" s="61"/>
      <c r="F62" s="40"/>
      <c r="G62" s="11"/>
      <c r="H62" s="11"/>
      <c r="I62" s="11"/>
    </row>
    <row r="63" spans="1:9" s="15" customFormat="1" ht="12" customHeight="1">
      <c r="A63" s="78"/>
      <c r="B63" s="91"/>
      <c r="C63" s="91"/>
      <c r="D63" s="91"/>
      <c r="E63" s="61"/>
      <c r="F63" s="40"/>
      <c r="G63" s="11"/>
      <c r="H63" s="11"/>
      <c r="I63" s="11"/>
    </row>
    <row r="64" spans="1:9" s="15" customFormat="1" ht="12" customHeight="1">
      <c r="A64" s="78"/>
      <c r="B64" s="91"/>
      <c r="C64" s="91"/>
      <c r="D64" s="91"/>
      <c r="E64" s="61"/>
      <c r="F64" s="40"/>
      <c r="G64" s="11"/>
      <c r="H64" s="11"/>
      <c r="I64" s="11"/>
    </row>
    <row r="65" spans="1:9" s="15" customFormat="1" ht="12" customHeight="1">
      <c r="A65" s="78"/>
      <c r="B65" s="91"/>
      <c r="C65" s="91"/>
      <c r="D65" s="91"/>
      <c r="E65" s="61"/>
      <c r="F65" s="40"/>
      <c r="G65" s="11"/>
      <c r="H65" s="11"/>
      <c r="I65" s="11"/>
    </row>
    <row r="66" spans="1:9" s="15" customFormat="1" ht="12" customHeight="1">
      <c r="A66" s="78"/>
      <c r="B66" s="91"/>
      <c r="C66" s="91"/>
      <c r="D66" s="91"/>
      <c r="E66" s="61"/>
      <c r="F66" s="40"/>
      <c r="G66" s="11"/>
      <c r="H66" s="11"/>
      <c r="I66" s="11"/>
    </row>
    <row r="67" spans="1:9" s="15" customFormat="1" ht="12" customHeight="1">
      <c r="A67" s="78"/>
      <c r="B67" s="91"/>
      <c r="C67" s="91"/>
      <c r="D67" s="91"/>
      <c r="E67" s="61"/>
      <c r="F67" s="40"/>
      <c r="G67" s="11"/>
      <c r="H67" s="11"/>
      <c r="I67" s="11"/>
    </row>
    <row r="68" spans="1:9" s="15" customFormat="1" ht="12" customHeight="1">
      <c r="A68" s="78"/>
      <c r="B68" s="91"/>
      <c r="C68" s="91"/>
      <c r="D68" s="91"/>
      <c r="E68" s="61"/>
      <c r="F68" s="40"/>
      <c r="G68" s="11"/>
      <c r="H68" s="11"/>
      <c r="I68" s="11"/>
    </row>
    <row r="69" spans="1:9" s="15" customFormat="1" ht="12" customHeight="1">
      <c r="A69" s="78"/>
      <c r="B69" s="91"/>
      <c r="C69" s="91"/>
      <c r="D69" s="91"/>
      <c r="E69" s="61"/>
      <c r="F69" s="40"/>
      <c r="G69" s="11"/>
      <c r="H69" s="11"/>
      <c r="I69" s="11"/>
    </row>
    <row r="70" spans="1:9" s="15" customFormat="1" ht="12" customHeight="1">
      <c r="A70" s="78"/>
      <c r="B70" s="91"/>
      <c r="C70" s="91"/>
      <c r="D70" s="91"/>
      <c r="E70" s="61"/>
      <c r="F70" s="40"/>
      <c r="G70" s="11"/>
      <c r="H70" s="11"/>
      <c r="I70" s="11"/>
    </row>
    <row r="71" spans="1:9" s="15" customFormat="1" ht="12" customHeight="1">
      <c r="A71" s="78"/>
      <c r="B71" s="91"/>
      <c r="C71" s="91"/>
      <c r="D71" s="91"/>
      <c r="E71" s="61"/>
      <c r="F71" s="40"/>
      <c r="G71" s="11"/>
      <c r="H71" s="11"/>
      <c r="I71" s="11"/>
    </row>
    <row r="72" spans="1:9" s="15" customFormat="1" ht="12" customHeight="1">
      <c r="A72" s="78"/>
      <c r="B72" s="91"/>
      <c r="C72" s="91"/>
      <c r="D72" s="91"/>
      <c r="E72" s="61"/>
      <c r="F72" s="40"/>
      <c r="G72" s="11"/>
      <c r="H72" s="11"/>
      <c r="I72" s="11"/>
    </row>
    <row r="73" spans="1:9" s="15" customFormat="1" ht="12" customHeight="1">
      <c r="A73" s="78"/>
      <c r="B73" s="91"/>
      <c r="C73" s="91"/>
      <c r="D73" s="91"/>
      <c r="E73" s="61"/>
      <c r="F73" s="40"/>
      <c r="G73" s="11"/>
      <c r="H73" s="11"/>
      <c r="I73" s="11"/>
    </row>
    <row r="74" spans="1:9" s="15" customFormat="1" ht="12" customHeight="1">
      <c r="A74" s="78"/>
      <c r="B74" s="91"/>
      <c r="C74" s="91"/>
      <c r="D74" s="91"/>
      <c r="E74" s="61"/>
      <c r="F74" s="40"/>
      <c r="G74" s="11"/>
      <c r="H74" s="11"/>
      <c r="I74" s="11"/>
    </row>
    <row r="75" spans="1:9" s="15" customFormat="1" ht="12" customHeight="1">
      <c r="A75" s="78"/>
      <c r="B75" s="91"/>
      <c r="C75" s="91"/>
      <c r="D75" s="91"/>
      <c r="E75" s="61"/>
      <c r="F75" s="40"/>
      <c r="G75" s="11"/>
      <c r="H75" s="11"/>
      <c r="I75" s="11"/>
    </row>
    <row r="76" spans="1:9" s="15" customFormat="1" ht="12" customHeight="1">
      <c r="A76" s="78"/>
      <c r="B76" s="91"/>
      <c r="C76" s="91"/>
      <c r="D76" s="91"/>
      <c r="E76" s="61"/>
      <c r="F76" s="40"/>
      <c r="G76" s="11"/>
      <c r="H76" s="11"/>
      <c r="I76" s="11"/>
    </row>
    <row r="77" spans="1:9" s="15" customFormat="1" ht="12" customHeight="1">
      <c r="A77" s="78"/>
      <c r="B77" s="91"/>
      <c r="C77" s="91"/>
      <c r="D77" s="91"/>
      <c r="E77" s="61"/>
      <c r="F77" s="40"/>
      <c r="G77" s="11"/>
      <c r="H77" s="11"/>
      <c r="I77" s="11"/>
    </row>
    <row r="78" spans="1:9" s="15" customFormat="1" ht="12" customHeight="1">
      <c r="A78" s="78"/>
      <c r="B78" s="91"/>
      <c r="C78" s="91"/>
      <c r="D78" s="91"/>
      <c r="E78" s="61"/>
      <c r="F78" s="40"/>
      <c r="G78" s="11"/>
      <c r="H78" s="11"/>
      <c r="I78" s="11"/>
    </row>
    <row r="79" spans="1:9" s="15" customFormat="1" ht="12" customHeight="1">
      <c r="A79" s="78"/>
      <c r="B79" s="91"/>
      <c r="C79" s="91"/>
      <c r="D79" s="91"/>
      <c r="E79" s="61"/>
      <c r="F79" s="40"/>
      <c r="G79" s="11"/>
      <c r="H79" s="11"/>
      <c r="I79" s="11"/>
    </row>
    <row r="80" spans="1:9" s="15" customFormat="1" ht="12" customHeight="1">
      <c r="A80" s="78"/>
      <c r="B80" s="91"/>
      <c r="C80" s="91"/>
      <c r="D80" s="91"/>
      <c r="E80" s="61"/>
      <c r="F80" s="40"/>
      <c r="G80" s="11"/>
      <c r="H80" s="11"/>
      <c r="I80" s="11"/>
    </row>
    <row r="81" spans="1:9" s="15" customFormat="1" ht="12" customHeight="1">
      <c r="A81" s="78"/>
      <c r="B81" s="91"/>
      <c r="C81" s="91"/>
      <c r="D81" s="91"/>
      <c r="E81" s="61"/>
      <c r="F81" s="40"/>
      <c r="G81" s="11"/>
      <c r="H81" s="11"/>
      <c r="I81" s="11"/>
    </row>
    <row r="82" spans="1:9" s="15" customFormat="1" ht="12" customHeight="1">
      <c r="A82" s="78"/>
      <c r="B82" s="91"/>
      <c r="C82" s="91"/>
      <c r="D82" s="91"/>
      <c r="E82" s="61"/>
      <c r="F82" s="40"/>
      <c r="G82" s="11"/>
      <c r="H82" s="11"/>
      <c r="I82" s="11"/>
    </row>
    <row r="83" spans="1:9" s="15" customFormat="1" ht="12" customHeight="1">
      <c r="A83" s="78"/>
      <c r="B83" s="91"/>
      <c r="C83" s="91"/>
      <c r="D83" s="91"/>
      <c r="E83" s="61"/>
      <c r="F83" s="40"/>
      <c r="G83" s="11"/>
      <c r="H83" s="11"/>
      <c r="I83" s="11"/>
    </row>
    <row r="84" spans="1:9" s="15" customFormat="1" ht="12" customHeight="1">
      <c r="A84" s="78"/>
      <c r="B84" s="91"/>
      <c r="C84" s="91"/>
      <c r="D84" s="91"/>
      <c r="E84" s="61"/>
      <c r="F84" s="40"/>
      <c r="G84" s="11"/>
      <c r="H84" s="11"/>
      <c r="I84" s="11"/>
    </row>
    <row r="85" spans="1:9" s="15" customFormat="1" ht="12" customHeight="1">
      <c r="A85" s="78"/>
      <c r="B85" s="91"/>
      <c r="C85" s="91"/>
      <c r="D85" s="91"/>
      <c r="E85" s="61"/>
      <c r="F85" s="40"/>
      <c r="G85" s="11"/>
      <c r="H85" s="11"/>
      <c r="I85" s="11"/>
    </row>
    <row r="86" spans="1:9" s="15" customFormat="1" ht="12" customHeight="1">
      <c r="A86" s="78"/>
      <c r="B86" s="91"/>
      <c r="C86" s="91"/>
      <c r="D86" s="91"/>
      <c r="E86" s="61"/>
      <c r="F86" s="40"/>
      <c r="G86" s="11"/>
      <c r="H86" s="11"/>
      <c r="I86" s="11"/>
    </row>
    <row r="87" spans="1:9" s="15" customFormat="1" ht="12" customHeight="1">
      <c r="A87" s="78"/>
      <c r="B87" s="91"/>
      <c r="C87" s="91"/>
      <c r="D87" s="91"/>
      <c r="E87" s="61"/>
      <c r="F87" s="40"/>
      <c r="G87" s="11"/>
      <c r="H87" s="11"/>
      <c r="I87" s="11"/>
    </row>
    <row r="88" spans="1:9" s="15" customFormat="1" ht="12" customHeight="1">
      <c r="A88" s="78"/>
      <c r="B88" s="91"/>
      <c r="C88" s="91"/>
      <c r="D88" s="91"/>
      <c r="E88" s="61"/>
      <c r="F88" s="40"/>
      <c r="G88" s="11"/>
      <c r="H88" s="11"/>
      <c r="I88" s="11"/>
    </row>
    <row r="89" spans="1:9" s="15" customFormat="1" ht="12" customHeight="1">
      <c r="A89" s="78"/>
      <c r="B89" s="91"/>
      <c r="C89" s="91"/>
      <c r="D89" s="91"/>
      <c r="E89" s="61"/>
      <c r="F89" s="40"/>
      <c r="G89" s="11"/>
      <c r="H89" s="11"/>
      <c r="I89" s="11"/>
    </row>
    <row r="90" spans="1:9" s="15" customFormat="1" ht="12" customHeight="1">
      <c r="A90" s="78"/>
      <c r="B90" s="91"/>
      <c r="C90" s="91"/>
      <c r="D90" s="91"/>
      <c r="E90" s="61"/>
      <c r="F90" s="40"/>
      <c r="G90" s="11"/>
      <c r="H90" s="11"/>
      <c r="I90" s="11"/>
    </row>
    <row r="91" spans="1:9" s="15" customFormat="1" ht="12" customHeight="1">
      <c r="A91" s="78"/>
      <c r="B91" s="91"/>
      <c r="C91" s="91"/>
      <c r="D91" s="91"/>
      <c r="E91" s="61"/>
      <c r="F91" s="40"/>
      <c r="G91" s="11"/>
      <c r="H91" s="11"/>
      <c r="I91" s="11"/>
    </row>
    <row r="92" spans="1:9" s="15" customFormat="1" ht="12" customHeight="1">
      <c r="A92" s="78"/>
      <c r="B92" s="91"/>
      <c r="C92" s="91"/>
      <c r="D92" s="91"/>
      <c r="E92" s="61"/>
      <c r="F92" s="40"/>
      <c r="G92" s="11"/>
      <c r="H92" s="11"/>
      <c r="I92" s="11"/>
    </row>
    <row r="93" spans="1:9" s="15" customFormat="1" ht="12" customHeight="1">
      <c r="A93" s="78"/>
      <c r="B93" s="91"/>
      <c r="C93" s="91"/>
      <c r="D93" s="91"/>
      <c r="E93" s="61"/>
      <c r="F93" s="40"/>
      <c r="G93" s="11"/>
      <c r="H93" s="11"/>
      <c r="I93" s="11"/>
    </row>
    <row r="94" spans="1:9" s="15" customFormat="1" ht="12" customHeight="1">
      <c r="A94" s="78"/>
      <c r="B94" s="91"/>
      <c r="C94" s="91"/>
      <c r="D94" s="91"/>
      <c r="E94" s="61"/>
      <c r="F94" s="40"/>
      <c r="G94" s="11"/>
      <c r="H94" s="11"/>
      <c r="I94" s="11"/>
    </row>
    <row r="95" spans="1:9" s="15" customFormat="1" ht="12" customHeight="1">
      <c r="A95" s="78"/>
      <c r="B95" s="91"/>
      <c r="C95" s="91"/>
      <c r="D95" s="91"/>
      <c r="E95" s="61"/>
      <c r="F95" s="40"/>
      <c r="G95" s="11"/>
      <c r="H95" s="11"/>
      <c r="I95" s="11"/>
    </row>
    <row r="96" spans="1:9" s="15" customFormat="1" ht="12" customHeight="1">
      <c r="A96" s="78"/>
      <c r="B96" s="91"/>
      <c r="C96" s="91"/>
      <c r="D96" s="91"/>
      <c r="E96" s="61"/>
      <c r="F96" s="40"/>
      <c r="G96" s="11"/>
      <c r="H96" s="11"/>
      <c r="I96" s="11"/>
    </row>
    <row r="97" spans="1:9" s="15" customFormat="1" ht="12" customHeight="1">
      <c r="A97" s="78"/>
      <c r="B97" s="91"/>
      <c r="C97" s="91"/>
      <c r="D97" s="91"/>
      <c r="E97" s="61"/>
      <c r="F97" s="40"/>
      <c r="G97" s="11"/>
      <c r="H97" s="11"/>
      <c r="I97" s="11"/>
    </row>
    <row r="98" spans="1:9" s="15" customFormat="1" ht="12" customHeight="1">
      <c r="A98" s="78"/>
      <c r="B98" s="91"/>
      <c r="C98" s="91"/>
      <c r="D98" s="91"/>
      <c r="E98" s="61"/>
      <c r="F98" s="40"/>
      <c r="G98" s="11"/>
      <c r="H98" s="11"/>
      <c r="I98" s="11"/>
    </row>
    <row r="99" spans="1:9" s="15" customFormat="1" ht="12" customHeight="1">
      <c r="A99" s="78"/>
      <c r="B99" s="91"/>
      <c r="C99" s="91"/>
      <c r="D99" s="91"/>
      <c r="E99" s="61"/>
      <c r="F99" s="40"/>
      <c r="G99" s="11"/>
      <c r="H99" s="11"/>
      <c r="I99" s="11"/>
    </row>
    <row r="100" spans="1:9" s="15" customFormat="1" ht="12" customHeight="1">
      <c r="A100" s="78"/>
      <c r="B100" s="91"/>
      <c r="C100" s="91"/>
      <c r="D100" s="91"/>
      <c r="E100" s="61"/>
      <c r="F100" s="40"/>
      <c r="G100" s="11"/>
      <c r="H100" s="11"/>
      <c r="I100" s="11"/>
    </row>
    <row r="101" spans="1:9" s="15" customFormat="1" ht="12" customHeight="1">
      <c r="A101" s="78"/>
      <c r="B101" s="91"/>
      <c r="C101" s="91"/>
      <c r="D101" s="91"/>
      <c r="E101" s="61"/>
      <c r="F101" s="40"/>
      <c r="G101" s="11"/>
      <c r="H101" s="11"/>
      <c r="I101" s="11"/>
    </row>
    <row r="102" spans="1:9" s="15" customFormat="1" ht="12" customHeight="1">
      <c r="A102" s="78"/>
      <c r="B102" s="91"/>
      <c r="C102" s="91"/>
      <c r="D102" s="91"/>
      <c r="E102" s="61"/>
      <c r="F102" s="40"/>
      <c r="G102" s="11"/>
      <c r="H102" s="11"/>
      <c r="I102" s="11"/>
    </row>
    <row r="103" spans="1:9" s="15" customFormat="1" ht="12" customHeight="1">
      <c r="A103" s="78"/>
      <c r="B103" s="91"/>
      <c r="C103" s="91"/>
      <c r="D103" s="91"/>
      <c r="E103" s="61"/>
      <c r="F103" s="40"/>
      <c r="G103" s="11"/>
      <c r="H103" s="11"/>
      <c r="I103" s="11"/>
    </row>
    <row r="104" spans="1:9" s="15" customFormat="1" ht="12" customHeight="1">
      <c r="A104" s="78"/>
      <c r="B104" s="91"/>
      <c r="C104" s="91"/>
      <c r="D104" s="91"/>
      <c r="E104" s="61"/>
      <c r="F104" s="40"/>
      <c r="G104" s="11"/>
      <c r="H104" s="11"/>
      <c r="I104" s="11"/>
    </row>
    <row r="105" spans="1:9" s="15" customFormat="1" ht="12" customHeight="1">
      <c r="A105" s="78"/>
      <c r="B105" s="91"/>
      <c r="C105" s="91"/>
      <c r="D105" s="91"/>
      <c r="E105" s="61"/>
      <c r="F105" s="40"/>
      <c r="G105" s="11"/>
      <c r="H105" s="11"/>
      <c r="I105" s="11"/>
    </row>
    <row r="106" spans="1:9" s="15" customFormat="1" ht="12" customHeight="1">
      <c r="A106" s="78"/>
      <c r="B106" s="91"/>
      <c r="C106" s="91"/>
      <c r="D106" s="91"/>
      <c r="E106" s="61"/>
      <c r="F106" s="40"/>
      <c r="G106" s="11"/>
      <c r="H106" s="11"/>
      <c r="I106" s="11"/>
    </row>
    <row r="107" spans="1:9" s="15" customFormat="1" ht="12" customHeight="1">
      <c r="A107" s="78"/>
      <c r="B107" s="91"/>
      <c r="C107" s="91"/>
      <c r="D107" s="91"/>
      <c r="E107" s="61"/>
      <c r="F107" s="40"/>
      <c r="G107" s="11"/>
      <c r="H107" s="11"/>
      <c r="I107" s="11"/>
    </row>
    <row r="108" spans="1:9" s="15" customFormat="1" ht="12" customHeight="1">
      <c r="A108" s="78"/>
      <c r="B108" s="91"/>
      <c r="C108" s="91"/>
      <c r="D108" s="91"/>
      <c r="E108" s="61"/>
      <c r="F108" s="40"/>
      <c r="G108" s="11"/>
      <c r="H108" s="11"/>
      <c r="I108" s="11"/>
    </row>
    <row r="109" spans="1:9" s="15" customFormat="1" ht="12" customHeight="1">
      <c r="A109" s="78"/>
      <c r="B109" s="91"/>
      <c r="C109" s="91"/>
      <c r="D109" s="91"/>
      <c r="E109" s="61"/>
      <c r="F109" s="40"/>
      <c r="G109" s="11"/>
      <c r="H109" s="11"/>
      <c r="I109" s="11"/>
    </row>
    <row r="110" spans="1:9" s="15" customFormat="1" ht="12" customHeight="1">
      <c r="A110" s="78"/>
      <c r="B110" s="91"/>
      <c r="C110" s="91"/>
      <c r="D110" s="91"/>
      <c r="E110" s="61"/>
      <c r="F110" s="40"/>
      <c r="G110" s="11"/>
      <c r="H110" s="11"/>
      <c r="I110" s="11"/>
    </row>
    <row r="111" spans="1:9" s="15" customFormat="1" ht="12" customHeight="1">
      <c r="A111" s="78"/>
      <c r="B111" s="91"/>
      <c r="C111" s="91"/>
      <c r="D111" s="91"/>
      <c r="E111" s="61"/>
      <c r="F111" s="40"/>
      <c r="G111" s="11"/>
      <c r="H111" s="11"/>
      <c r="I111" s="11"/>
    </row>
    <row r="112" spans="1:9" s="15" customFormat="1" ht="12" customHeight="1">
      <c r="A112" s="78"/>
      <c r="B112" s="91"/>
      <c r="C112" s="91"/>
      <c r="D112" s="91"/>
      <c r="E112" s="61"/>
      <c r="F112" s="40"/>
      <c r="G112" s="11"/>
      <c r="H112" s="11"/>
      <c r="I112" s="11"/>
    </row>
    <row r="113" spans="1:9" s="15" customFormat="1" ht="12" customHeight="1">
      <c r="A113" s="78"/>
      <c r="B113" s="91"/>
      <c r="C113" s="91"/>
      <c r="D113" s="91"/>
      <c r="E113" s="61"/>
      <c r="F113" s="40"/>
      <c r="G113" s="11"/>
      <c r="H113" s="11"/>
      <c r="I113" s="11"/>
    </row>
    <row r="114" spans="1:9" s="15" customFormat="1" ht="12" customHeight="1">
      <c r="A114" s="78"/>
      <c r="B114" s="91"/>
      <c r="C114" s="91"/>
      <c r="D114" s="91"/>
      <c r="E114" s="61"/>
      <c r="F114" s="40"/>
      <c r="G114" s="11"/>
      <c r="H114" s="11"/>
      <c r="I114" s="11"/>
    </row>
    <row r="115" spans="1:9" s="15" customFormat="1" ht="12" customHeight="1">
      <c r="A115" s="78"/>
      <c r="B115" s="91"/>
      <c r="C115" s="91"/>
      <c r="D115" s="91"/>
      <c r="E115" s="61"/>
      <c r="F115" s="40"/>
      <c r="G115" s="11"/>
      <c r="H115" s="11"/>
      <c r="I115" s="11"/>
    </row>
    <row r="116" spans="1:9" s="15" customFormat="1" ht="12" customHeight="1">
      <c r="A116" s="78"/>
      <c r="B116" s="91"/>
      <c r="C116" s="91"/>
      <c r="D116" s="91"/>
      <c r="E116" s="61"/>
      <c r="F116" s="40"/>
      <c r="G116" s="11"/>
      <c r="H116" s="11"/>
      <c r="I116" s="11"/>
    </row>
    <row r="117" spans="1:9" s="15" customFormat="1" ht="12" customHeight="1">
      <c r="A117" s="78"/>
      <c r="B117" s="91"/>
      <c r="C117" s="91"/>
      <c r="D117" s="91"/>
      <c r="E117" s="61"/>
      <c r="F117" s="40"/>
      <c r="G117" s="11"/>
      <c r="H117" s="11"/>
      <c r="I117" s="11"/>
    </row>
    <row r="118" spans="1:9" s="15" customFormat="1" ht="12" customHeight="1">
      <c r="A118" s="78"/>
      <c r="B118" s="91"/>
      <c r="C118" s="91"/>
      <c r="D118" s="91"/>
      <c r="E118" s="61"/>
      <c r="F118" s="40"/>
      <c r="G118" s="11"/>
      <c r="H118" s="11"/>
      <c r="I118" s="11"/>
    </row>
    <row r="119" spans="1:9" s="15" customFormat="1" ht="12" customHeight="1">
      <c r="A119" s="78"/>
      <c r="B119" s="91"/>
      <c r="C119" s="91"/>
      <c r="D119" s="91"/>
      <c r="E119" s="61"/>
      <c r="F119" s="40"/>
      <c r="G119" s="11"/>
      <c r="H119" s="11"/>
      <c r="I119" s="11"/>
    </row>
    <row r="120" spans="1:9" s="15" customFormat="1" ht="12" customHeight="1">
      <c r="A120" s="78"/>
      <c r="B120" s="91"/>
      <c r="C120" s="91"/>
      <c r="D120" s="91"/>
      <c r="E120" s="61"/>
      <c r="F120" s="40"/>
      <c r="G120" s="11"/>
      <c r="H120" s="11"/>
      <c r="I120" s="11"/>
    </row>
    <row r="121" spans="1:9" s="15" customFormat="1" ht="12" customHeight="1">
      <c r="A121" s="78"/>
      <c r="B121" s="91"/>
      <c r="C121" s="91"/>
      <c r="D121" s="91"/>
      <c r="E121" s="61"/>
      <c r="F121" s="40"/>
      <c r="G121" s="11"/>
      <c r="H121" s="11"/>
      <c r="I121" s="11"/>
    </row>
    <row r="122" spans="1:9" s="15" customFormat="1" ht="12" customHeight="1">
      <c r="A122" s="78"/>
      <c r="B122" s="91"/>
      <c r="C122" s="91"/>
      <c r="D122" s="91"/>
      <c r="E122" s="61"/>
      <c r="F122" s="40"/>
      <c r="G122" s="11"/>
      <c r="H122" s="11"/>
      <c r="I122" s="11"/>
    </row>
    <row r="123" spans="1:9" s="15" customFormat="1" ht="12" customHeight="1">
      <c r="A123" s="78"/>
      <c r="B123" s="91"/>
      <c r="C123" s="91"/>
      <c r="D123" s="91"/>
      <c r="E123" s="61"/>
      <c r="F123" s="40"/>
      <c r="G123" s="11"/>
      <c r="H123" s="11"/>
      <c r="I123" s="11"/>
    </row>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5">
    <mergeCell ref="A1:C1"/>
    <mergeCell ref="A7:A8"/>
    <mergeCell ref="B7:D7"/>
    <mergeCell ref="A6:B6"/>
    <mergeCell ref="A44:E4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zoomScaleNormal="100" workbookViewId="0">
      <pane ySplit="8" topLeftCell="A9" activePane="bottomLeft" state="frozen"/>
      <selection activeCell="A36" sqref="A36:E36"/>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98</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12.75">
      <c r="A8" s="379"/>
      <c r="B8" s="43" t="s">
        <v>34</v>
      </c>
      <c r="C8" s="43" t="s">
        <v>35</v>
      </c>
      <c r="D8" s="43" t="s">
        <v>36</v>
      </c>
      <c r="E8" s="43" t="s">
        <v>37</v>
      </c>
    </row>
    <row r="9" spans="1:9" s="8" customFormat="1" ht="18.75" customHeight="1">
      <c r="A9" s="52" t="s">
        <v>37</v>
      </c>
      <c r="B9" s="61">
        <f>SUM(B11:B30)</f>
        <v>174</v>
      </c>
      <c r="C9" s="61">
        <f>SUM(C11:C30)</f>
        <v>3</v>
      </c>
      <c r="D9" s="336">
        <f t="shared" ref="D9" si="0">SUM(D11:D30)</f>
        <v>0</v>
      </c>
      <c r="E9" s="61">
        <f>SUM(E11:E30)</f>
        <v>177</v>
      </c>
      <c r="F9" s="10"/>
    </row>
    <row r="10" spans="1:9" s="8" customFormat="1" ht="12.75" customHeight="1">
      <c r="A10" s="58"/>
      <c r="B10" s="62"/>
      <c r="C10" s="62"/>
      <c r="D10" s="62"/>
      <c r="E10" s="61"/>
    </row>
    <row r="11" spans="1:9" s="83" customFormat="1" ht="12" customHeight="1">
      <c r="A11" s="78" t="s">
        <v>1850</v>
      </c>
      <c r="B11" s="91">
        <v>1</v>
      </c>
      <c r="C11" s="91">
        <v>0</v>
      </c>
      <c r="D11" s="91">
        <v>0</v>
      </c>
      <c r="E11" s="61">
        <f t="shared" ref="E11:E30" si="1">SUM(B11:D11)</f>
        <v>1</v>
      </c>
      <c r="F11" s="39"/>
      <c r="G11" s="288"/>
      <c r="H11" s="11"/>
      <c r="I11" s="11"/>
    </row>
    <row r="12" spans="1:9" s="83" customFormat="1" ht="12" customHeight="1">
      <c r="A12" s="78" t="s">
        <v>1853</v>
      </c>
      <c r="B12" s="91">
        <v>1</v>
      </c>
      <c r="C12" s="91">
        <v>0</v>
      </c>
      <c r="D12" s="91">
        <v>0</v>
      </c>
      <c r="E12" s="61">
        <f t="shared" si="1"/>
        <v>1</v>
      </c>
      <c r="F12" s="39"/>
      <c r="G12" s="288"/>
      <c r="H12" s="11"/>
      <c r="I12" s="11"/>
    </row>
    <row r="13" spans="1:9" s="83" customFormat="1" ht="12" customHeight="1">
      <c r="A13" s="78" t="s">
        <v>1854</v>
      </c>
      <c r="B13" s="91">
        <v>30</v>
      </c>
      <c r="C13" s="91">
        <v>0</v>
      </c>
      <c r="D13" s="91">
        <v>0</v>
      </c>
      <c r="E13" s="61">
        <f t="shared" si="1"/>
        <v>30</v>
      </c>
      <c r="F13" s="39"/>
      <c r="G13" s="288"/>
      <c r="H13" s="11"/>
      <c r="I13" s="11"/>
    </row>
    <row r="14" spans="1:9" s="83" customFormat="1" ht="12" customHeight="1">
      <c r="A14" s="78" t="s">
        <v>1855</v>
      </c>
      <c r="B14" s="91">
        <v>2</v>
      </c>
      <c r="C14" s="91">
        <v>0</v>
      </c>
      <c r="D14" s="91">
        <v>0</v>
      </c>
      <c r="E14" s="61">
        <f t="shared" si="1"/>
        <v>2</v>
      </c>
      <c r="F14" s="39"/>
      <c r="G14" s="288"/>
      <c r="H14" s="11"/>
      <c r="I14" s="11"/>
    </row>
    <row r="15" spans="1:9" s="83" customFormat="1" ht="12" customHeight="1">
      <c r="A15" s="78" t="s">
        <v>1856</v>
      </c>
      <c r="B15" s="91">
        <v>10</v>
      </c>
      <c r="C15" s="91">
        <v>0</v>
      </c>
      <c r="D15" s="91">
        <v>0</v>
      </c>
      <c r="E15" s="61">
        <f t="shared" si="1"/>
        <v>10</v>
      </c>
      <c r="F15" s="39"/>
      <c r="G15" s="288"/>
      <c r="H15" s="11"/>
      <c r="I15" s="11"/>
    </row>
    <row r="16" spans="1:9" s="83" customFormat="1" ht="12" customHeight="1">
      <c r="A16" s="78" t="s">
        <v>1857</v>
      </c>
      <c r="B16" s="91">
        <v>3</v>
      </c>
      <c r="C16" s="91">
        <v>0</v>
      </c>
      <c r="D16" s="91">
        <v>0</v>
      </c>
      <c r="E16" s="61">
        <f t="shared" si="1"/>
        <v>3</v>
      </c>
      <c r="F16" s="39"/>
      <c r="G16" s="288"/>
      <c r="H16" s="11"/>
      <c r="I16" s="11"/>
    </row>
    <row r="17" spans="1:9" s="83" customFormat="1" ht="12" customHeight="1">
      <c r="A17" s="78" t="s">
        <v>1858</v>
      </c>
      <c r="B17" s="91">
        <v>6</v>
      </c>
      <c r="C17" s="91">
        <v>0</v>
      </c>
      <c r="D17" s="91">
        <v>0</v>
      </c>
      <c r="E17" s="61">
        <f t="shared" si="1"/>
        <v>6</v>
      </c>
      <c r="F17" s="39"/>
      <c r="G17" s="288"/>
      <c r="H17" s="11"/>
      <c r="I17" s="11"/>
    </row>
    <row r="18" spans="1:9" s="83" customFormat="1" ht="12" customHeight="1">
      <c r="A18" s="78" t="s">
        <v>1861</v>
      </c>
      <c r="B18" s="91">
        <v>8</v>
      </c>
      <c r="C18" s="91">
        <v>0</v>
      </c>
      <c r="D18" s="91">
        <v>0</v>
      </c>
      <c r="E18" s="61">
        <f t="shared" si="1"/>
        <v>8</v>
      </c>
      <c r="F18" s="39"/>
      <c r="G18" s="288"/>
      <c r="H18" s="11"/>
      <c r="I18" s="11"/>
    </row>
    <row r="19" spans="1:9" s="83" customFormat="1" ht="12" customHeight="1">
      <c r="A19" s="78" t="s">
        <v>1862</v>
      </c>
      <c r="B19" s="91">
        <v>6</v>
      </c>
      <c r="C19" s="91">
        <v>0</v>
      </c>
      <c r="D19" s="91">
        <v>0</v>
      </c>
      <c r="E19" s="61">
        <f t="shared" si="1"/>
        <v>6</v>
      </c>
      <c r="F19" s="39"/>
      <c r="G19" s="288"/>
      <c r="H19" s="11"/>
      <c r="I19" s="11"/>
    </row>
    <row r="20" spans="1:9" s="83" customFormat="1" ht="12" customHeight="1">
      <c r="A20" s="78" t="s">
        <v>1863</v>
      </c>
      <c r="B20" s="91">
        <v>4</v>
      </c>
      <c r="C20" s="91">
        <v>0</v>
      </c>
      <c r="D20" s="91">
        <v>0</v>
      </c>
      <c r="E20" s="61">
        <f t="shared" si="1"/>
        <v>4</v>
      </c>
      <c r="F20" s="39"/>
      <c r="G20" s="288"/>
      <c r="H20" s="11"/>
      <c r="I20" s="11"/>
    </row>
    <row r="21" spans="1:9" s="83" customFormat="1" ht="12" customHeight="1">
      <c r="A21" s="78" t="s">
        <v>1864</v>
      </c>
      <c r="B21" s="91">
        <v>1</v>
      </c>
      <c r="C21" s="91">
        <v>0</v>
      </c>
      <c r="D21" s="91">
        <v>0</v>
      </c>
      <c r="E21" s="61">
        <f t="shared" si="1"/>
        <v>1</v>
      </c>
      <c r="F21" s="39"/>
      <c r="G21" s="288"/>
      <c r="H21" s="11"/>
      <c r="I21" s="11"/>
    </row>
    <row r="22" spans="1:9" s="83" customFormat="1" ht="12" customHeight="1">
      <c r="A22" s="78" t="s">
        <v>1865</v>
      </c>
      <c r="B22" s="91">
        <v>6</v>
      </c>
      <c r="C22" s="91">
        <v>0</v>
      </c>
      <c r="D22" s="91">
        <v>0</v>
      </c>
      <c r="E22" s="61">
        <f t="shared" si="1"/>
        <v>6</v>
      </c>
      <c r="F22" s="39"/>
      <c r="G22" s="288"/>
      <c r="H22" s="11"/>
      <c r="I22" s="11"/>
    </row>
    <row r="23" spans="1:9" s="83" customFormat="1" ht="12" customHeight="1">
      <c r="A23" s="78" t="s">
        <v>1866</v>
      </c>
      <c r="B23" s="91">
        <v>3</v>
      </c>
      <c r="C23" s="91">
        <v>0</v>
      </c>
      <c r="D23" s="91">
        <v>0</v>
      </c>
      <c r="E23" s="61">
        <f t="shared" si="1"/>
        <v>3</v>
      </c>
      <c r="F23" s="39"/>
      <c r="G23" s="288"/>
      <c r="H23" s="11"/>
      <c r="I23" s="11"/>
    </row>
    <row r="24" spans="1:9" s="83" customFormat="1" ht="12" customHeight="1">
      <c r="A24" s="78" t="s">
        <v>1868</v>
      </c>
      <c r="B24" s="91">
        <v>17</v>
      </c>
      <c r="C24" s="91">
        <v>0</v>
      </c>
      <c r="D24" s="91">
        <v>0</v>
      </c>
      <c r="E24" s="61">
        <f t="shared" si="1"/>
        <v>17</v>
      </c>
      <c r="F24" s="39"/>
      <c r="G24" s="288"/>
      <c r="H24" s="11"/>
      <c r="I24" s="11"/>
    </row>
    <row r="25" spans="1:9" s="83" customFormat="1" ht="12" customHeight="1">
      <c r="A25" s="78" t="s">
        <v>1869</v>
      </c>
      <c r="B25" s="91">
        <v>20</v>
      </c>
      <c r="C25" s="91">
        <v>0</v>
      </c>
      <c r="D25" s="91">
        <v>0</v>
      </c>
      <c r="E25" s="61">
        <f t="shared" si="1"/>
        <v>20</v>
      </c>
      <c r="F25" s="39"/>
      <c r="G25" s="288"/>
      <c r="H25" s="11"/>
      <c r="I25" s="11"/>
    </row>
    <row r="26" spans="1:9" s="83" customFormat="1" ht="12" customHeight="1">
      <c r="A26" s="78" t="s">
        <v>1870</v>
      </c>
      <c r="B26" s="91">
        <v>3</v>
      </c>
      <c r="C26" s="91">
        <v>0</v>
      </c>
      <c r="D26" s="91">
        <v>0</v>
      </c>
      <c r="E26" s="61">
        <f t="shared" si="1"/>
        <v>3</v>
      </c>
      <c r="F26" s="39"/>
      <c r="G26" s="288"/>
      <c r="H26" s="11"/>
      <c r="I26" s="11"/>
    </row>
    <row r="27" spans="1:9" s="83" customFormat="1" ht="12" customHeight="1">
      <c r="A27" s="78" t="s">
        <v>1871</v>
      </c>
      <c r="B27" s="91">
        <v>2</v>
      </c>
      <c r="C27" s="91">
        <v>0</v>
      </c>
      <c r="D27" s="91">
        <v>0</v>
      </c>
      <c r="E27" s="61">
        <f t="shared" si="1"/>
        <v>2</v>
      </c>
      <c r="F27" s="39"/>
      <c r="G27" s="288"/>
      <c r="H27" s="11"/>
      <c r="I27" s="11"/>
    </row>
    <row r="28" spans="1:9" s="83" customFormat="1" ht="12" customHeight="1">
      <c r="A28" s="78" t="s">
        <v>1872</v>
      </c>
      <c r="B28" s="91">
        <v>2</v>
      </c>
      <c r="C28" s="91">
        <v>0</v>
      </c>
      <c r="D28" s="91">
        <v>0</v>
      </c>
      <c r="E28" s="61">
        <f t="shared" si="1"/>
        <v>2</v>
      </c>
      <c r="F28" s="39"/>
      <c r="G28" s="288"/>
      <c r="H28" s="11"/>
      <c r="I28" s="11"/>
    </row>
    <row r="29" spans="1:9" s="83" customFormat="1" ht="12" customHeight="1">
      <c r="A29" s="78" t="s">
        <v>1873</v>
      </c>
      <c r="B29" s="91">
        <v>3</v>
      </c>
      <c r="C29" s="91">
        <v>0</v>
      </c>
      <c r="D29" s="91">
        <v>0</v>
      </c>
      <c r="E29" s="61">
        <f t="shared" si="1"/>
        <v>3</v>
      </c>
      <c r="F29" s="39"/>
      <c r="G29" s="288"/>
      <c r="H29" s="11"/>
      <c r="I29" s="11"/>
    </row>
    <row r="30" spans="1:9" s="83" customFormat="1" ht="12" customHeight="1">
      <c r="A30" s="78" t="s">
        <v>1874</v>
      </c>
      <c r="B30" s="91">
        <v>46</v>
      </c>
      <c r="C30" s="91">
        <v>3</v>
      </c>
      <c r="D30" s="91">
        <v>0</v>
      </c>
      <c r="E30" s="61">
        <f t="shared" si="1"/>
        <v>49</v>
      </c>
      <c r="F30" s="39"/>
      <c r="G30" s="288"/>
      <c r="H30" s="11"/>
      <c r="I30" s="11"/>
    </row>
    <row r="31" spans="1:9" s="83" customFormat="1" ht="12.75" customHeight="1">
      <c r="A31" s="78"/>
      <c r="B31" s="91"/>
      <c r="C31" s="91"/>
      <c r="D31" s="91"/>
      <c r="E31" s="61"/>
      <c r="F31" s="39"/>
      <c r="G31" s="11"/>
      <c r="H31" s="11"/>
      <c r="I31" s="11"/>
    </row>
    <row r="32" spans="1:9" s="83" customFormat="1" ht="37.5" customHeight="1">
      <c r="A32" s="395" t="s">
        <v>19</v>
      </c>
      <c r="B32" s="395">
        <v>0</v>
      </c>
      <c r="C32" s="395">
        <v>0</v>
      </c>
      <c r="D32" s="395"/>
      <c r="E32" s="395"/>
      <c r="F32" s="39"/>
      <c r="G32" s="11"/>
      <c r="H32" s="11"/>
      <c r="I32" s="11"/>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sheetData>
  <mergeCells count="5">
    <mergeCell ref="A1:C1"/>
    <mergeCell ref="A7:A8"/>
    <mergeCell ref="B7:D7"/>
    <mergeCell ref="A6:B6"/>
    <mergeCell ref="A32:E32"/>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7"/>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1456</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21.75" customHeight="1">
      <c r="A8" s="379"/>
      <c r="B8" s="43" t="s">
        <v>34</v>
      </c>
      <c r="C8" s="43" t="s">
        <v>35</v>
      </c>
      <c r="D8" s="43" t="s">
        <v>36</v>
      </c>
      <c r="E8" s="43" t="s">
        <v>37</v>
      </c>
    </row>
    <row r="9" spans="1:9" s="8" customFormat="1" ht="21" customHeight="1">
      <c r="A9" s="52" t="s">
        <v>37</v>
      </c>
      <c r="B9" s="61">
        <f>SUM(B11:B17)</f>
        <v>1800</v>
      </c>
      <c r="C9" s="61">
        <f>SUM(C11:C17)</f>
        <v>12</v>
      </c>
      <c r="D9" s="61">
        <f>SUM(D11:D17)</f>
        <v>3</v>
      </c>
      <c r="E9" s="61">
        <f>SUM(E11:E17)</f>
        <v>1815</v>
      </c>
      <c r="F9" s="10"/>
    </row>
    <row r="10" spans="1:9" s="8" customFormat="1" ht="9" customHeight="1">
      <c r="A10" s="58"/>
      <c r="B10" s="62"/>
      <c r="C10" s="62"/>
      <c r="D10" s="62"/>
      <c r="E10" s="61"/>
    </row>
    <row r="11" spans="1:9" s="83" customFormat="1" ht="12" customHeight="1">
      <c r="A11" s="78" t="s">
        <v>1875</v>
      </c>
      <c r="B11" s="91">
        <v>1222</v>
      </c>
      <c r="C11" s="91">
        <v>6</v>
      </c>
      <c r="D11" s="91">
        <v>2</v>
      </c>
      <c r="E11" s="61">
        <f t="shared" ref="E11:E17" si="0">SUM(B11:D11)</f>
        <v>1230</v>
      </c>
      <c r="F11" s="40"/>
      <c r="G11" s="11"/>
      <c r="H11" s="11"/>
      <c r="I11" s="11"/>
    </row>
    <row r="12" spans="1:9" s="83" customFormat="1" ht="12" customHeight="1">
      <c r="A12" s="78" t="s">
        <v>1876</v>
      </c>
      <c r="B12" s="91">
        <v>148</v>
      </c>
      <c r="C12" s="91">
        <v>0</v>
      </c>
      <c r="D12" s="91">
        <v>0</v>
      </c>
      <c r="E12" s="61">
        <f t="shared" si="0"/>
        <v>148</v>
      </c>
      <c r="F12" s="40"/>
      <c r="G12" s="11"/>
      <c r="H12" s="11"/>
      <c r="I12" s="11"/>
    </row>
    <row r="13" spans="1:9" s="83" customFormat="1" ht="12" customHeight="1">
      <c r="A13" s="78" t="s">
        <v>1877</v>
      </c>
      <c r="B13" s="91">
        <v>67</v>
      </c>
      <c r="C13" s="91">
        <v>1</v>
      </c>
      <c r="D13" s="91">
        <v>0</v>
      </c>
      <c r="E13" s="61">
        <f t="shared" si="0"/>
        <v>68</v>
      </c>
      <c r="F13" s="40"/>
      <c r="G13" s="11"/>
      <c r="H13" s="11"/>
      <c r="I13" s="11"/>
    </row>
    <row r="14" spans="1:9" s="83" customFormat="1" ht="12" customHeight="1">
      <c r="A14" s="78" t="s">
        <v>1878</v>
      </c>
      <c r="B14" s="91">
        <v>208</v>
      </c>
      <c r="C14" s="91">
        <v>2</v>
      </c>
      <c r="D14" s="91">
        <v>0</v>
      </c>
      <c r="E14" s="61">
        <f t="shared" si="0"/>
        <v>210</v>
      </c>
      <c r="F14" s="40"/>
      <c r="G14" s="11"/>
      <c r="H14" s="11"/>
      <c r="I14" s="11"/>
    </row>
    <row r="15" spans="1:9" s="83" customFormat="1" ht="12" customHeight="1">
      <c r="A15" s="78" t="s">
        <v>1879</v>
      </c>
      <c r="B15" s="91">
        <v>59</v>
      </c>
      <c r="C15" s="91">
        <v>0</v>
      </c>
      <c r="D15" s="91">
        <v>0</v>
      </c>
      <c r="E15" s="61">
        <f t="shared" si="0"/>
        <v>59</v>
      </c>
      <c r="F15" s="40"/>
      <c r="G15" s="11"/>
      <c r="H15" s="11"/>
      <c r="I15" s="11"/>
    </row>
    <row r="16" spans="1:9" s="83" customFormat="1" ht="12" customHeight="1">
      <c r="A16" s="78" t="s">
        <v>1551</v>
      </c>
      <c r="B16" s="91">
        <v>95</v>
      </c>
      <c r="C16" s="91">
        <v>3</v>
      </c>
      <c r="D16" s="91">
        <v>1</v>
      </c>
      <c r="E16" s="61">
        <f t="shared" si="0"/>
        <v>99</v>
      </c>
      <c r="F16" s="40"/>
      <c r="G16" s="11"/>
      <c r="H16" s="11"/>
      <c r="I16" s="11"/>
    </row>
    <row r="17" spans="1:9" s="83" customFormat="1" ht="12" customHeight="1">
      <c r="A17" s="78" t="s">
        <v>1920</v>
      </c>
      <c r="B17" s="91">
        <v>1</v>
      </c>
      <c r="C17" s="91">
        <v>0</v>
      </c>
      <c r="D17" s="91">
        <v>0</v>
      </c>
      <c r="E17" s="61">
        <f t="shared" si="0"/>
        <v>1</v>
      </c>
      <c r="F17" s="40"/>
      <c r="G17" s="11"/>
      <c r="H17" s="11"/>
      <c r="I17" s="11"/>
    </row>
    <row r="18" spans="1:9" s="83" customFormat="1" ht="12" customHeight="1">
      <c r="A18" s="78"/>
      <c r="B18" s="91"/>
      <c r="C18" s="91"/>
      <c r="D18" s="91"/>
      <c r="E18" s="90"/>
      <c r="F18" s="40"/>
      <c r="G18" s="11"/>
      <c r="H18" s="11"/>
      <c r="I18" s="11"/>
    </row>
    <row r="19" spans="1:9" s="83" customFormat="1" ht="23.25" customHeight="1">
      <c r="A19" s="395" t="s">
        <v>19</v>
      </c>
      <c r="B19" s="395">
        <v>0</v>
      </c>
      <c r="C19" s="395">
        <v>0</v>
      </c>
      <c r="D19" s="395"/>
      <c r="E19" s="395"/>
      <c r="F19" s="40"/>
      <c r="G19" s="11"/>
      <c r="H19" s="11"/>
      <c r="I19" s="11"/>
    </row>
    <row r="20" spans="1:9" s="83" customFormat="1" ht="12" customHeight="1">
      <c r="A20" s="78"/>
      <c r="B20" s="91"/>
      <c r="C20" s="91"/>
      <c r="D20" s="91"/>
      <c r="E20" s="89"/>
      <c r="F20" s="40"/>
      <c r="G20" s="11"/>
      <c r="H20" s="11"/>
      <c r="I20" s="11"/>
    </row>
    <row r="21" spans="1:9" s="83" customFormat="1" ht="12" customHeight="1">
      <c r="A21" s="78"/>
      <c r="B21" s="91"/>
      <c r="C21" s="91"/>
      <c r="D21" s="91"/>
      <c r="E21" s="90"/>
      <c r="F21" s="40"/>
      <c r="G21" s="11"/>
      <c r="H21" s="11"/>
      <c r="I21" s="11"/>
    </row>
    <row r="22" spans="1:9" s="83" customFormat="1" ht="12" customHeight="1">
      <c r="A22" s="78"/>
      <c r="B22" s="91"/>
      <c r="C22" s="91"/>
      <c r="D22" s="91"/>
      <c r="E22" s="90"/>
      <c r="F22" s="40"/>
      <c r="G22" s="11"/>
      <c r="H22" s="11"/>
      <c r="I22" s="11"/>
    </row>
    <row r="23" spans="1:9" s="15" customFormat="1" ht="12" customHeight="1">
      <c r="A23" s="185"/>
      <c r="B23" s="91"/>
      <c r="C23" s="91"/>
      <c r="D23" s="91"/>
      <c r="E23" s="90"/>
      <c r="F23" s="39"/>
      <c r="G23" s="11"/>
      <c r="H23" s="11"/>
      <c r="I23" s="11"/>
    </row>
    <row r="24" spans="1:9" s="15" customFormat="1" ht="12" customHeight="1">
      <c r="A24" s="185"/>
      <c r="B24" s="91"/>
      <c r="C24" s="91"/>
      <c r="D24" s="91"/>
      <c r="E24" s="90"/>
      <c r="F24" s="40"/>
      <c r="G24" s="11"/>
      <c r="H24" s="11"/>
      <c r="I24" s="11"/>
    </row>
    <row r="25" spans="1:9" s="15" customFormat="1" ht="12" customHeight="1">
      <c r="A25" s="185"/>
      <c r="B25" s="91"/>
      <c r="C25" s="91"/>
      <c r="D25" s="91"/>
      <c r="E25" s="90"/>
      <c r="F25" s="40"/>
      <c r="G25" s="11"/>
      <c r="H25" s="11"/>
      <c r="I25" s="11"/>
    </row>
    <row r="26" spans="1:9" s="15" customFormat="1" ht="12" customHeight="1">
      <c r="A26" s="185"/>
      <c r="B26" s="91"/>
      <c r="C26" s="91"/>
      <c r="D26" s="91"/>
      <c r="E26" s="90"/>
      <c r="F26" s="40"/>
      <c r="G26" s="11"/>
      <c r="H26" s="11"/>
      <c r="I26" s="11"/>
    </row>
    <row r="27" spans="1:9" s="15" customFormat="1" ht="12" customHeight="1">
      <c r="A27" s="185"/>
      <c r="B27" s="91"/>
      <c r="C27" s="91"/>
      <c r="D27" s="91"/>
      <c r="E27" s="90"/>
      <c r="F27" s="40"/>
      <c r="G27" s="11"/>
      <c r="H27" s="11"/>
      <c r="I27" s="11"/>
    </row>
    <row r="28" spans="1:9" s="15" customFormat="1" ht="12" customHeight="1">
      <c r="A28" s="185"/>
      <c r="B28" s="91"/>
      <c r="C28" s="91"/>
      <c r="D28" s="91"/>
      <c r="E28" s="91"/>
      <c r="F28" s="40"/>
      <c r="G28" s="11"/>
      <c r="H28" s="11"/>
      <c r="I28" s="11"/>
    </row>
    <row r="29" spans="1:9" s="15" customFormat="1" ht="12" customHeight="1">
      <c r="A29" s="186"/>
      <c r="B29" s="91"/>
      <c r="C29" s="91"/>
      <c r="D29" s="91"/>
      <c r="E29" s="89"/>
      <c r="F29" s="40"/>
      <c r="G29" s="11"/>
      <c r="H29" s="11"/>
      <c r="I29" s="11"/>
    </row>
    <row r="30" spans="1:9" s="15" customFormat="1" ht="12" customHeight="1">
      <c r="A30" s="187"/>
      <c r="B30" s="91"/>
      <c r="C30" s="91"/>
      <c r="D30" s="91"/>
      <c r="E30" s="90"/>
      <c r="F30" s="40"/>
      <c r="G30" s="11"/>
      <c r="H30" s="11"/>
      <c r="I30" s="11"/>
    </row>
    <row r="31" spans="1:9" s="15" customFormat="1" ht="12" customHeight="1">
      <c r="A31" s="78"/>
      <c r="B31" s="91"/>
      <c r="C31" s="91"/>
      <c r="D31" s="91"/>
      <c r="E31" s="90"/>
      <c r="F31" s="40"/>
      <c r="G31" s="11"/>
      <c r="H31" s="11"/>
      <c r="I31" s="11"/>
    </row>
    <row r="32" spans="1:9" s="15" customFormat="1" ht="12" customHeight="1">
      <c r="A32" s="78"/>
      <c r="B32" s="91"/>
      <c r="C32" s="91"/>
      <c r="D32" s="91"/>
      <c r="E32" s="90"/>
      <c r="F32" s="39"/>
      <c r="G32" s="11"/>
      <c r="H32" s="11"/>
      <c r="I32" s="11"/>
    </row>
    <row r="33" spans="1:9" s="15" customFormat="1" ht="12" customHeight="1">
      <c r="A33" s="78"/>
      <c r="B33" s="91"/>
      <c r="C33" s="91"/>
      <c r="D33" s="91"/>
      <c r="E33" s="90"/>
      <c r="F33" s="40"/>
      <c r="G33" s="11"/>
      <c r="H33" s="11"/>
      <c r="I33" s="11"/>
    </row>
    <row r="34" spans="1:9" s="15" customFormat="1" ht="12" customHeight="1">
      <c r="A34" s="78"/>
      <c r="B34" s="91"/>
      <c r="C34" s="91"/>
      <c r="D34" s="91"/>
      <c r="E34" s="90"/>
      <c r="F34" s="40"/>
      <c r="G34" s="11"/>
      <c r="H34" s="11"/>
      <c r="I34" s="11"/>
    </row>
    <row r="35" spans="1:9" s="15" customFormat="1" ht="12" customHeight="1">
      <c r="A35" s="77"/>
      <c r="B35" s="91"/>
      <c r="C35" s="91"/>
      <c r="D35" s="91"/>
      <c r="E35" s="90"/>
      <c r="F35" s="40"/>
      <c r="G35" s="11"/>
      <c r="H35" s="11"/>
      <c r="I35" s="11"/>
    </row>
    <row r="36" spans="1:9" s="15" customFormat="1" ht="12" customHeight="1">
      <c r="A36" s="78"/>
      <c r="B36" s="91"/>
      <c r="C36" s="91"/>
      <c r="D36" s="91"/>
      <c r="E36" s="90"/>
      <c r="F36" s="40"/>
      <c r="G36" s="11"/>
      <c r="H36" s="11"/>
      <c r="I36" s="11"/>
    </row>
    <row r="37" spans="1:9" s="15" customFormat="1" ht="12" customHeight="1">
      <c r="A37" s="78"/>
      <c r="B37" s="91"/>
      <c r="C37" s="91"/>
      <c r="D37" s="91"/>
      <c r="E37" s="91"/>
      <c r="F37" s="40"/>
      <c r="G37" s="11"/>
      <c r="H37" s="11"/>
      <c r="I37" s="11"/>
    </row>
    <row r="38" spans="1:9" s="15" customFormat="1" ht="12" customHeight="1">
      <c r="A38" s="78"/>
      <c r="B38" s="91"/>
      <c r="C38" s="91"/>
      <c r="D38" s="91"/>
      <c r="E38" s="89"/>
      <c r="F38" s="40"/>
      <c r="G38" s="11"/>
      <c r="H38" s="11"/>
      <c r="I38" s="11"/>
    </row>
    <row r="39" spans="1:9" s="15" customFormat="1" ht="12" customHeight="1">
      <c r="A39" s="78"/>
      <c r="B39" s="91"/>
      <c r="C39" s="91"/>
      <c r="D39" s="91"/>
      <c r="E39" s="90"/>
      <c r="F39" s="39"/>
      <c r="G39" s="11"/>
      <c r="H39" s="11"/>
      <c r="I39" s="11"/>
    </row>
    <row r="40" spans="1:9" s="15" customFormat="1" ht="12" customHeight="1">
      <c r="A40" s="78"/>
      <c r="B40" s="91"/>
      <c r="C40" s="91"/>
      <c r="D40" s="91"/>
      <c r="E40" s="90"/>
      <c r="F40" s="40"/>
      <c r="G40" s="11"/>
      <c r="H40" s="11"/>
      <c r="I40" s="11"/>
    </row>
    <row r="41" spans="1:9" s="15" customFormat="1" ht="9" customHeight="1">
      <c r="A41" s="38"/>
      <c r="B41" s="87"/>
      <c r="C41" s="87"/>
      <c r="D41" s="87"/>
      <c r="E41" s="90"/>
      <c r="F41" s="39"/>
      <c r="G41" s="11"/>
      <c r="H41" s="11"/>
      <c r="I41" s="11"/>
    </row>
    <row r="42" spans="1:9" s="15" customFormat="1" ht="12.75" customHeight="1">
      <c r="A42" s="404"/>
      <c r="B42" s="404"/>
      <c r="C42" s="404"/>
      <c r="D42" s="404"/>
      <c r="E42" s="404"/>
    </row>
    <row r="43" spans="1:9" s="15" customFormat="1" ht="12" customHeight="1">
      <c r="A43" s="403"/>
      <c r="B43" s="403"/>
      <c r="C43" s="403"/>
      <c r="D43" s="403"/>
      <c r="E43" s="403"/>
    </row>
    <row r="44" spans="1:9" s="15" customFormat="1" ht="15" customHeight="1">
      <c r="E44" s="91"/>
    </row>
    <row r="45" spans="1:9" s="15" customFormat="1" ht="15" customHeight="1">
      <c r="E45" s="89"/>
    </row>
    <row r="46" spans="1:9" s="15" customFormat="1" ht="15" customHeight="1">
      <c r="E46" s="90"/>
    </row>
    <row r="47" spans="1:9" s="15" customFormat="1" ht="15" customHeight="1">
      <c r="E47" s="90"/>
    </row>
    <row r="48" spans="1:9" s="15" customFormat="1" ht="15" customHeight="1">
      <c r="E48" s="86"/>
    </row>
    <row r="49" spans="5:5" s="15" customFormat="1" ht="15" customHeight="1">
      <c r="E49" s="330"/>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7">
    <mergeCell ref="A43:E43"/>
    <mergeCell ref="A1:C1"/>
    <mergeCell ref="A6:B6"/>
    <mergeCell ref="A7:A8"/>
    <mergeCell ref="B7:D7"/>
    <mergeCell ref="A42:E42"/>
    <mergeCell ref="A19:E19"/>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1458</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21.75" customHeight="1">
      <c r="A8" s="379"/>
      <c r="B8" s="43" t="s">
        <v>34</v>
      </c>
      <c r="C8" s="43" t="s">
        <v>35</v>
      </c>
      <c r="D8" s="43" t="s">
        <v>36</v>
      </c>
      <c r="E8" s="43" t="s">
        <v>37</v>
      </c>
    </row>
    <row r="9" spans="1:9" s="8" customFormat="1" ht="21" customHeight="1">
      <c r="A9" s="52" t="s">
        <v>37</v>
      </c>
      <c r="B9" s="61">
        <f>SUM(B11:B17)</f>
        <v>174</v>
      </c>
      <c r="C9" s="61">
        <f>SUM(C11:C17)</f>
        <v>3</v>
      </c>
      <c r="D9" s="319">
        <f>SUM(D11:D17)</f>
        <v>0</v>
      </c>
      <c r="E9" s="61">
        <f>SUM(E11:E17)</f>
        <v>177</v>
      </c>
      <c r="F9" s="10"/>
    </row>
    <row r="10" spans="1:9" s="8" customFormat="1" ht="9" customHeight="1">
      <c r="A10" s="58"/>
      <c r="B10" s="62"/>
      <c r="C10" s="62"/>
      <c r="D10" s="62"/>
      <c r="E10" s="61"/>
    </row>
    <row r="11" spans="1:9" s="83" customFormat="1" ht="12" customHeight="1">
      <c r="A11" s="78" t="s">
        <v>1875</v>
      </c>
      <c r="B11" s="91">
        <v>105</v>
      </c>
      <c r="C11" s="91">
        <v>1</v>
      </c>
      <c r="D11" s="91">
        <v>0</v>
      </c>
      <c r="E11" s="61">
        <f t="shared" ref="E11:E17" si="0">SUM(B11:D11)</f>
        <v>106</v>
      </c>
      <c r="F11" s="39"/>
      <c r="G11" s="11"/>
      <c r="H11" s="11"/>
      <c r="I11" s="11"/>
    </row>
    <row r="12" spans="1:9" s="83" customFormat="1" ht="12" customHeight="1">
      <c r="A12" s="78" t="s">
        <v>1876</v>
      </c>
      <c r="B12" s="91">
        <v>15</v>
      </c>
      <c r="C12" s="91">
        <v>2</v>
      </c>
      <c r="D12" s="91">
        <v>0</v>
      </c>
      <c r="E12" s="61">
        <f t="shared" si="0"/>
        <v>17</v>
      </c>
      <c r="F12" s="275"/>
      <c r="G12" s="11"/>
      <c r="H12" s="11"/>
      <c r="I12" s="11"/>
    </row>
    <row r="13" spans="1:9" s="83" customFormat="1" ht="12" customHeight="1">
      <c r="A13" s="78" t="s">
        <v>1877</v>
      </c>
      <c r="B13" s="91">
        <v>5</v>
      </c>
      <c r="C13" s="91">
        <v>0</v>
      </c>
      <c r="D13" s="91">
        <v>0</v>
      </c>
      <c r="E13" s="61">
        <f t="shared" si="0"/>
        <v>5</v>
      </c>
      <c r="F13" s="39"/>
      <c r="G13" s="11"/>
      <c r="H13" s="11"/>
      <c r="I13" s="11"/>
    </row>
    <row r="14" spans="1:9" s="83" customFormat="1" ht="12" customHeight="1">
      <c r="A14" s="78" t="s">
        <v>1878</v>
      </c>
      <c r="B14" s="91">
        <v>34</v>
      </c>
      <c r="C14" s="91">
        <v>0</v>
      </c>
      <c r="D14" s="91">
        <v>0</v>
      </c>
      <c r="E14" s="61">
        <f t="shared" si="0"/>
        <v>34</v>
      </c>
      <c r="F14" s="39"/>
      <c r="G14" s="11"/>
      <c r="H14" s="11"/>
      <c r="I14" s="11"/>
    </row>
    <row r="15" spans="1:9" s="83" customFormat="1" ht="12" customHeight="1">
      <c r="A15" s="78" t="s">
        <v>1879</v>
      </c>
      <c r="B15" s="91">
        <v>10</v>
      </c>
      <c r="C15" s="91">
        <v>0</v>
      </c>
      <c r="D15" s="91">
        <v>0</v>
      </c>
      <c r="E15" s="61">
        <f t="shared" si="0"/>
        <v>10</v>
      </c>
      <c r="F15" s="39"/>
      <c r="G15" s="11"/>
      <c r="H15" s="11"/>
      <c r="I15" s="11"/>
    </row>
    <row r="16" spans="1:9" s="83" customFormat="1" ht="12" customHeight="1">
      <c r="A16" s="78" t="s">
        <v>1551</v>
      </c>
      <c r="B16" s="91">
        <v>4</v>
      </c>
      <c r="C16" s="91">
        <v>0</v>
      </c>
      <c r="D16" s="91">
        <v>0</v>
      </c>
      <c r="E16" s="61">
        <f t="shared" si="0"/>
        <v>4</v>
      </c>
      <c r="F16" s="39"/>
      <c r="G16" s="11"/>
      <c r="H16" s="11"/>
      <c r="I16" s="11"/>
    </row>
    <row r="17" spans="1:9" s="83" customFormat="1" ht="12" customHeight="1">
      <c r="A17" s="78" t="s">
        <v>1920</v>
      </c>
      <c r="B17" s="91">
        <v>1</v>
      </c>
      <c r="C17" s="91">
        <v>0</v>
      </c>
      <c r="D17" s="91">
        <v>0</v>
      </c>
      <c r="E17" s="61">
        <f t="shared" si="0"/>
        <v>1</v>
      </c>
      <c r="F17" s="39"/>
      <c r="G17" s="11"/>
      <c r="H17" s="11"/>
      <c r="I17" s="11"/>
    </row>
    <row r="18" spans="1:9" s="83" customFormat="1" ht="12" customHeight="1">
      <c r="A18" s="78"/>
      <c r="B18" s="91"/>
      <c r="C18" s="91"/>
      <c r="D18" s="91"/>
      <c r="E18" s="90"/>
      <c r="F18" s="40"/>
      <c r="G18" s="11"/>
      <c r="H18" s="11"/>
      <c r="I18" s="11"/>
    </row>
    <row r="19" spans="1:9" s="15" customFormat="1" ht="28.5" customHeight="1">
      <c r="A19" s="395" t="s">
        <v>19</v>
      </c>
      <c r="B19" s="395">
        <v>0</v>
      </c>
      <c r="C19" s="395">
        <v>0</v>
      </c>
      <c r="D19" s="395"/>
      <c r="E19" s="395"/>
      <c r="F19" s="39"/>
      <c r="G19" s="11"/>
      <c r="H19" s="11"/>
      <c r="I19" s="11"/>
    </row>
    <row r="20" spans="1:9" s="15" customFormat="1" ht="12" customHeight="1">
      <c r="A20" s="78"/>
      <c r="B20" s="91"/>
      <c r="C20" s="91"/>
      <c r="D20" s="91"/>
      <c r="E20" s="90"/>
      <c r="F20" s="40"/>
      <c r="G20" s="11"/>
      <c r="H20" s="11"/>
      <c r="I20" s="11"/>
    </row>
    <row r="21" spans="1:9" s="15" customFormat="1" ht="12" customHeight="1">
      <c r="A21" s="185"/>
      <c r="B21" s="91"/>
      <c r="C21" s="91"/>
      <c r="D21" s="91"/>
      <c r="E21" s="90"/>
      <c r="F21" s="40"/>
      <c r="G21" s="11"/>
      <c r="H21" s="11"/>
      <c r="I21" s="11"/>
    </row>
    <row r="22" spans="1:9" s="15" customFormat="1" ht="12" customHeight="1">
      <c r="A22" s="185"/>
      <c r="B22" s="91"/>
      <c r="C22" s="91"/>
      <c r="D22" s="91"/>
      <c r="E22" s="90"/>
      <c r="F22" s="40"/>
      <c r="G22" s="11"/>
      <c r="H22" s="11"/>
      <c r="I22" s="11"/>
    </row>
    <row r="23" spans="1:9" s="15" customFormat="1" ht="12" customHeight="1">
      <c r="A23" s="185"/>
      <c r="B23" s="91"/>
      <c r="C23" s="91"/>
      <c r="D23" s="91"/>
      <c r="E23" s="90"/>
      <c r="F23" s="40"/>
      <c r="G23" s="11"/>
      <c r="H23" s="11"/>
      <c r="I23" s="11"/>
    </row>
    <row r="24" spans="1:9" s="15" customFormat="1" ht="12" customHeight="1">
      <c r="A24" s="185"/>
      <c r="B24" s="91"/>
      <c r="C24" s="91"/>
      <c r="D24" s="91"/>
      <c r="E24" s="91"/>
      <c r="F24" s="40"/>
      <c r="G24" s="11"/>
      <c r="H24" s="11"/>
      <c r="I24" s="11"/>
    </row>
    <row r="25" spans="1:9" s="15" customFormat="1" ht="12" customHeight="1">
      <c r="A25" s="185"/>
      <c r="B25" s="91"/>
      <c r="C25" s="91"/>
      <c r="D25" s="91"/>
      <c r="E25" s="89"/>
      <c r="F25" s="40"/>
      <c r="G25" s="11"/>
      <c r="H25" s="11"/>
      <c r="I25" s="11"/>
    </row>
    <row r="26" spans="1:9" s="15" customFormat="1" ht="12" customHeight="1">
      <c r="A26" s="185"/>
      <c r="B26" s="91"/>
      <c r="C26" s="91"/>
      <c r="D26" s="91"/>
      <c r="E26" s="90"/>
      <c r="F26" s="40"/>
      <c r="G26" s="11"/>
      <c r="H26" s="11"/>
      <c r="I26" s="11"/>
    </row>
    <row r="27" spans="1:9" s="15" customFormat="1" ht="12" customHeight="1">
      <c r="A27" s="186"/>
      <c r="B27" s="91"/>
      <c r="C27" s="91"/>
      <c r="D27" s="91"/>
      <c r="E27" s="90"/>
      <c r="F27" s="40"/>
      <c r="G27" s="11"/>
      <c r="H27" s="11"/>
      <c r="I27" s="11"/>
    </row>
    <row r="28" spans="1:9" s="15" customFormat="1" ht="12" customHeight="1">
      <c r="A28" s="187"/>
      <c r="B28" s="91"/>
      <c r="C28" s="91"/>
      <c r="D28" s="91"/>
      <c r="E28" s="90"/>
      <c r="F28" s="39"/>
      <c r="G28" s="11"/>
      <c r="H28" s="11"/>
      <c r="I28" s="11"/>
    </row>
    <row r="29" spans="1:9" s="15" customFormat="1" ht="12" customHeight="1">
      <c r="A29" s="78"/>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7"/>
      <c r="B31" s="91"/>
      <c r="C31" s="91"/>
      <c r="D31" s="91"/>
      <c r="E31" s="90"/>
      <c r="F31" s="40"/>
      <c r="G31" s="11"/>
      <c r="H31" s="11"/>
      <c r="I31" s="11"/>
    </row>
    <row r="32" spans="1:9" s="15" customFormat="1" ht="12" customHeight="1">
      <c r="A32" s="78"/>
      <c r="B32" s="91"/>
      <c r="C32" s="91"/>
      <c r="D32" s="91"/>
      <c r="E32" s="90"/>
      <c r="F32" s="40"/>
      <c r="G32" s="11"/>
      <c r="H32" s="11"/>
      <c r="I32" s="11"/>
    </row>
    <row r="33" spans="1:9" s="15" customFormat="1" ht="12" customHeight="1">
      <c r="A33" s="78"/>
      <c r="B33" s="91"/>
      <c r="C33" s="91"/>
      <c r="D33" s="91"/>
      <c r="E33" s="91"/>
      <c r="F33" s="40"/>
      <c r="G33" s="11"/>
      <c r="H33" s="11"/>
      <c r="I33" s="11"/>
    </row>
    <row r="34" spans="1:9" s="15" customFormat="1" ht="12" customHeight="1">
      <c r="A34" s="78"/>
      <c r="B34" s="91"/>
      <c r="C34" s="91"/>
      <c r="D34" s="91"/>
      <c r="E34" s="89"/>
      <c r="F34" s="40"/>
      <c r="G34" s="11"/>
      <c r="H34" s="11"/>
      <c r="I34" s="11"/>
    </row>
    <row r="35" spans="1:9" s="15" customFormat="1" ht="12" customHeight="1">
      <c r="A35" s="78"/>
      <c r="B35" s="91"/>
      <c r="C35" s="91"/>
      <c r="D35" s="91"/>
      <c r="E35" s="90"/>
      <c r="F35" s="39"/>
      <c r="G35" s="11"/>
      <c r="H35" s="11"/>
      <c r="I35" s="11"/>
    </row>
    <row r="36" spans="1:9" s="15" customFormat="1" ht="12" customHeight="1">
      <c r="A36" s="78"/>
      <c r="B36" s="91"/>
      <c r="C36" s="91"/>
      <c r="D36" s="91"/>
      <c r="E36" s="90"/>
      <c r="F36" s="40"/>
      <c r="G36" s="11"/>
      <c r="H36" s="11"/>
      <c r="I36" s="11"/>
    </row>
    <row r="37" spans="1:9" s="15" customFormat="1" ht="9" customHeight="1">
      <c r="A37" s="38"/>
      <c r="B37" s="87"/>
      <c r="C37" s="87"/>
      <c r="D37" s="87"/>
      <c r="E37" s="90"/>
      <c r="F37" s="39"/>
      <c r="G37" s="11"/>
      <c r="H37" s="11"/>
      <c r="I37" s="11"/>
    </row>
    <row r="38" spans="1:9" s="15" customFormat="1" ht="12.75" customHeight="1">
      <c r="A38" s="404"/>
      <c r="B38" s="406"/>
      <c r="C38" s="406"/>
      <c r="D38" s="406"/>
      <c r="E38" s="406"/>
    </row>
    <row r="39" spans="1:9" s="15" customFormat="1" ht="12" customHeight="1">
      <c r="A39" s="403"/>
      <c r="B39" s="405"/>
      <c r="C39" s="405"/>
      <c r="D39" s="405"/>
      <c r="E39" s="405"/>
    </row>
    <row r="40" spans="1:9" s="15" customFormat="1" ht="15" customHeight="1">
      <c r="E40" s="91"/>
    </row>
    <row r="41" spans="1:9" s="15" customFormat="1" ht="15" customHeight="1">
      <c r="E41" s="89"/>
    </row>
    <row r="42" spans="1:9" s="15" customFormat="1" ht="15" customHeight="1">
      <c r="E42" s="90"/>
    </row>
    <row r="43" spans="1:9" s="15" customFormat="1" ht="15" customHeight="1">
      <c r="E43" s="90"/>
    </row>
    <row r="44" spans="1:9" s="15" customFormat="1" ht="15" customHeight="1">
      <c r="E44" s="86"/>
    </row>
    <row r="45" spans="1:9" s="15" customFormat="1" ht="15" customHeight="1">
      <c r="E45" s="33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38:E38"/>
    <mergeCell ref="A19:E19"/>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73" t="s">
        <v>32</v>
      </c>
      <c r="B1" s="384"/>
      <c r="C1" s="384"/>
      <c r="D1" s="36"/>
      <c r="E1" s="37"/>
      <c r="F1" s="329" t="s">
        <v>99</v>
      </c>
    </row>
    <row r="2" spans="1:11" s="2" customFormat="1" ht="5.25" customHeight="1">
      <c r="A2" s="1"/>
      <c r="B2" s="1"/>
      <c r="C2" s="1"/>
      <c r="D2" s="1"/>
      <c r="E2" s="1"/>
    </row>
    <row r="3" spans="1:11" s="63" customFormat="1" ht="15" customHeight="1">
      <c r="A3" s="41" t="s">
        <v>1500</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90" t="s">
        <v>1955</v>
      </c>
      <c r="B6" s="391"/>
      <c r="C6" s="9"/>
      <c r="D6" s="9"/>
      <c r="E6" s="9"/>
    </row>
    <row r="7" spans="1:11" s="63" customFormat="1" ht="21.75" customHeight="1">
      <c r="A7" s="378"/>
      <c r="B7" s="380"/>
      <c r="C7" s="380"/>
      <c r="D7" s="380"/>
      <c r="E7" s="328"/>
    </row>
    <row r="8" spans="1:11" s="63" customFormat="1" ht="21.75" customHeight="1">
      <c r="A8" s="379"/>
      <c r="B8" s="43" t="s">
        <v>34</v>
      </c>
      <c r="C8" s="43" t="s">
        <v>35</v>
      </c>
      <c r="D8" s="43" t="s">
        <v>36</v>
      </c>
      <c r="E8" s="43" t="s">
        <v>37</v>
      </c>
    </row>
    <row r="9" spans="1:11" s="8" customFormat="1" ht="21" customHeight="1">
      <c r="A9" s="52" t="s">
        <v>37</v>
      </c>
      <c r="B9" s="61">
        <f>SUM(B11:B21)</f>
        <v>1800</v>
      </c>
      <c r="C9" s="61">
        <f>SUM(C11:C21)</f>
        <v>12</v>
      </c>
      <c r="D9" s="61">
        <f>SUM(D11:D21)</f>
        <v>3</v>
      </c>
      <c r="E9" s="61">
        <f>SUM(B9:D9)</f>
        <v>1815</v>
      </c>
      <c r="F9" s="10"/>
    </row>
    <row r="10" spans="1:11" s="8" customFormat="1" ht="9" customHeight="1">
      <c r="A10" s="58"/>
      <c r="B10" s="62"/>
      <c r="C10" s="62"/>
      <c r="D10" s="62"/>
      <c r="E10" s="61"/>
    </row>
    <row r="11" spans="1:11" s="83" customFormat="1" ht="12" customHeight="1">
      <c r="A11" s="78" t="s">
        <v>1501</v>
      </c>
      <c r="B11" s="91">
        <v>135</v>
      </c>
      <c r="C11" s="91">
        <v>0</v>
      </c>
      <c r="D11" s="91">
        <v>0</v>
      </c>
      <c r="E11" s="61">
        <f t="shared" ref="E11:E21" si="0">SUM(B11:D11)</f>
        <v>135</v>
      </c>
      <c r="F11" s="39"/>
      <c r="G11" s="188"/>
      <c r="H11" s="188"/>
      <c r="I11" s="188"/>
      <c r="J11" s="188"/>
      <c r="K11" s="188"/>
    </row>
    <row r="12" spans="1:11" s="83" customFormat="1" ht="12" customHeight="1">
      <c r="A12" s="78" t="s">
        <v>1502</v>
      </c>
      <c r="B12" s="91">
        <v>190</v>
      </c>
      <c r="C12" s="91">
        <v>2</v>
      </c>
      <c r="D12" s="91">
        <v>0</v>
      </c>
      <c r="E12" s="61">
        <f t="shared" si="0"/>
        <v>192</v>
      </c>
      <c r="F12" s="40"/>
      <c r="G12" s="188"/>
      <c r="H12" s="188"/>
      <c r="I12" s="188"/>
      <c r="J12" s="188"/>
      <c r="K12" s="188"/>
    </row>
    <row r="13" spans="1:11" s="83" customFormat="1" ht="12" customHeight="1">
      <c r="A13" s="78" t="s">
        <v>1503</v>
      </c>
      <c r="B13" s="91">
        <v>146</v>
      </c>
      <c r="C13" s="91">
        <v>4</v>
      </c>
      <c r="D13" s="91">
        <v>0</v>
      </c>
      <c r="E13" s="61">
        <f t="shared" si="0"/>
        <v>150</v>
      </c>
      <c r="F13" s="40"/>
      <c r="G13" s="188"/>
      <c r="H13" s="188"/>
      <c r="I13" s="188"/>
      <c r="J13" s="188"/>
      <c r="K13" s="188"/>
    </row>
    <row r="14" spans="1:11" s="83" customFormat="1" ht="12" customHeight="1">
      <c r="A14" s="78" t="s">
        <v>1504</v>
      </c>
      <c r="B14" s="91">
        <v>188</v>
      </c>
      <c r="C14" s="91">
        <v>1</v>
      </c>
      <c r="D14" s="91">
        <v>2</v>
      </c>
      <c r="E14" s="61">
        <f t="shared" si="0"/>
        <v>191</v>
      </c>
      <c r="F14" s="40"/>
      <c r="G14" s="188"/>
      <c r="H14" s="188"/>
      <c r="I14" s="188"/>
      <c r="J14" s="188"/>
      <c r="K14" s="188"/>
    </row>
    <row r="15" spans="1:11" s="83" customFormat="1" ht="12" customHeight="1">
      <c r="A15" s="78" t="s">
        <v>1505</v>
      </c>
      <c r="B15" s="91">
        <v>202</v>
      </c>
      <c r="C15" s="91">
        <v>2</v>
      </c>
      <c r="D15" s="91">
        <v>0</v>
      </c>
      <c r="E15" s="61">
        <f t="shared" si="0"/>
        <v>204</v>
      </c>
      <c r="F15" s="40"/>
      <c r="G15" s="188"/>
      <c r="H15" s="188"/>
      <c r="I15" s="188"/>
      <c r="J15" s="188"/>
      <c r="K15" s="188"/>
    </row>
    <row r="16" spans="1:11" s="83" customFormat="1" ht="12" customHeight="1">
      <c r="A16" s="78" t="s">
        <v>1506</v>
      </c>
      <c r="B16" s="91">
        <v>354</v>
      </c>
      <c r="C16" s="91">
        <v>0</v>
      </c>
      <c r="D16" s="91">
        <v>0</v>
      </c>
      <c r="E16" s="61">
        <f t="shared" si="0"/>
        <v>354</v>
      </c>
      <c r="F16" s="40"/>
      <c r="G16" s="188"/>
      <c r="H16" s="188"/>
      <c r="I16" s="188"/>
      <c r="J16" s="188"/>
      <c r="K16" s="188"/>
    </row>
    <row r="17" spans="1:11" s="83" customFormat="1" ht="12" customHeight="1">
      <c r="A17" s="78" t="s">
        <v>1507</v>
      </c>
      <c r="B17" s="91">
        <v>245</v>
      </c>
      <c r="C17" s="91">
        <v>1</v>
      </c>
      <c r="D17" s="91">
        <v>0</v>
      </c>
      <c r="E17" s="61">
        <f t="shared" si="0"/>
        <v>246</v>
      </c>
      <c r="F17" s="39"/>
      <c r="G17" s="188"/>
      <c r="H17" s="188"/>
      <c r="I17" s="188"/>
      <c r="J17" s="188"/>
      <c r="K17" s="188"/>
    </row>
    <row r="18" spans="1:11" s="83" customFormat="1" ht="12" customHeight="1">
      <c r="A18" s="78" t="s">
        <v>1508</v>
      </c>
      <c r="B18" s="91">
        <v>105</v>
      </c>
      <c r="C18" s="91">
        <v>0</v>
      </c>
      <c r="D18" s="91">
        <v>1</v>
      </c>
      <c r="E18" s="61">
        <f t="shared" si="0"/>
        <v>106</v>
      </c>
      <c r="F18" s="40"/>
      <c r="G18" s="188"/>
      <c r="H18" s="188"/>
      <c r="I18" s="188"/>
      <c r="J18" s="188"/>
      <c r="K18" s="188"/>
    </row>
    <row r="19" spans="1:11" s="83" customFormat="1" ht="12" customHeight="1">
      <c r="A19" s="78" t="s">
        <v>1509</v>
      </c>
      <c r="B19" s="91">
        <v>92</v>
      </c>
      <c r="C19" s="91">
        <v>1</v>
      </c>
      <c r="D19" s="91">
        <v>0</v>
      </c>
      <c r="E19" s="61">
        <f t="shared" si="0"/>
        <v>93</v>
      </c>
      <c r="F19" s="40"/>
      <c r="G19" s="188"/>
      <c r="H19" s="188"/>
      <c r="I19" s="188"/>
      <c r="J19" s="188"/>
      <c r="K19" s="188"/>
    </row>
    <row r="20" spans="1:11" s="83" customFormat="1" ht="12" customHeight="1">
      <c r="A20" s="78" t="s">
        <v>1510</v>
      </c>
      <c r="B20" s="91">
        <v>67</v>
      </c>
      <c r="C20" s="91">
        <v>0</v>
      </c>
      <c r="D20" s="91">
        <v>0</v>
      </c>
      <c r="E20" s="61">
        <f t="shared" si="0"/>
        <v>67</v>
      </c>
      <c r="F20" s="40"/>
      <c r="G20" s="188"/>
      <c r="H20" s="188"/>
      <c r="I20" s="188"/>
      <c r="J20" s="188"/>
      <c r="K20" s="188"/>
    </row>
    <row r="21" spans="1:11" s="83" customFormat="1" ht="12" customHeight="1">
      <c r="A21" s="78" t="s">
        <v>1880</v>
      </c>
      <c r="B21" s="91">
        <v>76</v>
      </c>
      <c r="C21" s="91">
        <v>1</v>
      </c>
      <c r="D21" s="91">
        <v>0</v>
      </c>
      <c r="E21" s="61">
        <f t="shared" si="0"/>
        <v>77</v>
      </c>
      <c r="F21" s="40"/>
      <c r="G21" s="188"/>
      <c r="H21" s="188"/>
      <c r="I21" s="188"/>
      <c r="J21" s="188"/>
      <c r="K21" s="188"/>
    </row>
    <row r="22" spans="1:11" s="83" customFormat="1" ht="12" customHeight="1">
      <c r="A22" s="77"/>
      <c r="B22" s="91"/>
      <c r="C22" s="91"/>
      <c r="D22" s="91"/>
      <c r="E22" s="91"/>
      <c r="F22" s="40"/>
      <c r="G22" s="188"/>
      <c r="H22" s="188"/>
      <c r="I22" s="188"/>
      <c r="J22" s="188"/>
      <c r="K22" s="188"/>
    </row>
    <row r="23" spans="1:11" s="83" customFormat="1" ht="12" customHeight="1">
      <c r="A23" s="395" t="s">
        <v>19</v>
      </c>
      <c r="B23" s="395">
        <v>0</v>
      </c>
      <c r="C23" s="395">
        <v>0</v>
      </c>
      <c r="D23" s="395"/>
      <c r="E23" s="395"/>
      <c r="F23" s="40"/>
      <c r="G23" s="188"/>
      <c r="H23" s="188"/>
      <c r="I23" s="188"/>
      <c r="J23" s="188"/>
      <c r="K23" s="188"/>
    </row>
    <row r="24" spans="1:11" s="83" customFormat="1" ht="12" customHeight="1">
      <c r="A24" s="78"/>
      <c r="B24" s="91"/>
      <c r="C24" s="91"/>
      <c r="D24" s="91"/>
      <c r="E24" s="90"/>
      <c r="F24" s="40"/>
      <c r="G24" s="11"/>
      <c r="H24" s="11"/>
      <c r="I24" s="11"/>
    </row>
    <row r="25" spans="1:11" s="83" customFormat="1" ht="12" customHeight="1">
      <c r="A25" s="78"/>
      <c r="B25" s="91"/>
      <c r="C25" s="91"/>
      <c r="D25" s="91"/>
      <c r="E25" s="90"/>
      <c r="F25" s="40"/>
      <c r="G25" s="11"/>
      <c r="H25" s="11"/>
      <c r="I25" s="11"/>
    </row>
    <row r="26" spans="1:11" s="15" customFormat="1" ht="12" customHeight="1">
      <c r="A26" s="78"/>
      <c r="B26" s="91"/>
      <c r="C26" s="91"/>
      <c r="D26" s="91"/>
      <c r="E26" s="90"/>
      <c r="F26" s="39"/>
      <c r="G26" s="11"/>
      <c r="H26" s="11"/>
      <c r="I26" s="11"/>
    </row>
    <row r="27" spans="1:11" s="15" customFormat="1" ht="9" customHeight="1">
      <c r="A27" s="38"/>
      <c r="B27" s="87"/>
      <c r="C27" s="87"/>
      <c r="D27" s="87"/>
      <c r="E27" s="90"/>
      <c r="F27" s="39"/>
      <c r="G27" s="11"/>
      <c r="H27" s="11"/>
      <c r="I27" s="11"/>
    </row>
    <row r="28" spans="1:11" s="15" customFormat="1" ht="12.75" customHeight="1">
      <c r="A28" s="404"/>
      <c r="B28" s="406"/>
      <c r="C28" s="406"/>
      <c r="D28" s="406"/>
      <c r="E28" s="406"/>
    </row>
    <row r="29" spans="1:11" s="15" customFormat="1" ht="12" customHeight="1">
      <c r="A29" s="403"/>
      <c r="B29" s="405"/>
      <c r="C29" s="405"/>
      <c r="D29" s="405"/>
      <c r="E29" s="405"/>
    </row>
    <row r="30" spans="1:11" s="15" customFormat="1" ht="15" customHeight="1">
      <c r="A30" s="236"/>
      <c r="E30" s="91"/>
    </row>
    <row r="31" spans="1:11" s="15" customFormat="1" ht="15" customHeight="1">
      <c r="A31" s="185"/>
      <c r="E31" s="89"/>
    </row>
    <row r="32" spans="1:11" s="15" customFormat="1" ht="15" customHeight="1">
      <c r="A32" s="185"/>
      <c r="E32" s="90"/>
    </row>
    <row r="33" spans="1:5" s="15" customFormat="1" ht="15" customHeight="1">
      <c r="A33" s="185"/>
      <c r="E33" s="90"/>
    </row>
    <row r="34" spans="1:5" s="15" customFormat="1" ht="15" customHeight="1">
      <c r="A34" s="185"/>
      <c r="E34" s="86"/>
    </row>
    <row r="35" spans="1:5" s="15" customFormat="1" ht="15" customHeight="1">
      <c r="A35" s="185"/>
      <c r="E35" s="330"/>
    </row>
    <row r="36" spans="1:5" s="15" customFormat="1" ht="15" customHeight="1">
      <c r="A36" s="185"/>
      <c r="E36" s="11"/>
    </row>
    <row r="37" spans="1:5" s="15" customFormat="1" ht="15" customHeight="1">
      <c r="A37" s="185"/>
    </row>
    <row r="38" spans="1:5" s="15" customFormat="1" ht="15" customHeight="1">
      <c r="A38" s="185"/>
      <c r="E38" s="11"/>
    </row>
    <row r="39" spans="1:5" s="15" customFormat="1" ht="15" customHeight="1">
      <c r="A39" s="185"/>
      <c r="E39" s="11"/>
    </row>
    <row r="40" spans="1:5" s="15" customFormat="1" ht="15" customHeight="1">
      <c r="A40" s="185"/>
      <c r="E40" s="11"/>
    </row>
    <row r="41" spans="1:5" s="15" customFormat="1" ht="15" customHeight="1">
      <c r="A41" s="185"/>
      <c r="E41" s="11"/>
    </row>
    <row r="42" spans="1:5" s="15" customFormat="1" ht="15" customHeight="1">
      <c r="A42" s="185"/>
      <c r="E42" s="11"/>
    </row>
    <row r="43" spans="1:5" s="15" customFormat="1" ht="15" customHeight="1">
      <c r="A43" s="186"/>
      <c r="E43" s="11"/>
    </row>
    <row r="44" spans="1:5" s="15" customFormat="1" ht="15" customHeight="1">
      <c r="A44" s="18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8:E28"/>
    <mergeCell ref="A23:E23"/>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73" t="s">
        <v>32</v>
      </c>
      <c r="B1" s="384"/>
      <c r="C1" s="384"/>
      <c r="D1" s="36"/>
      <c r="E1" s="37"/>
      <c r="F1" s="329" t="s">
        <v>99</v>
      </c>
    </row>
    <row r="2" spans="1:11" s="2" customFormat="1" ht="5.25" customHeight="1">
      <c r="A2" s="1"/>
      <c r="B2" s="1"/>
      <c r="C2" s="1"/>
      <c r="D2" s="1"/>
      <c r="E2" s="1"/>
    </row>
    <row r="3" spans="1:11" s="63" customFormat="1" ht="15" customHeight="1">
      <c r="A3" s="41" t="s">
        <v>1499</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90" t="s">
        <v>1955</v>
      </c>
      <c r="B6" s="391"/>
      <c r="C6" s="9"/>
      <c r="D6" s="9"/>
      <c r="E6" s="9"/>
    </row>
    <row r="7" spans="1:11" s="63" customFormat="1" ht="21.75" customHeight="1">
      <c r="A7" s="378"/>
      <c r="B7" s="380"/>
      <c r="C7" s="380"/>
      <c r="D7" s="380"/>
      <c r="E7" s="328"/>
    </row>
    <row r="8" spans="1:11" s="63" customFormat="1" ht="21.75" customHeight="1">
      <c r="A8" s="379"/>
      <c r="B8" s="43" t="s">
        <v>34</v>
      </c>
      <c r="C8" s="43" t="s">
        <v>35</v>
      </c>
      <c r="D8" s="43" t="s">
        <v>36</v>
      </c>
      <c r="E8" s="43" t="s">
        <v>37</v>
      </c>
    </row>
    <row r="9" spans="1:11" s="8" customFormat="1" ht="21" customHeight="1">
      <c r="A9" s="52" t="s">
        <v>37</v>
      </c>
      <c r="B9" s="61">
        <f>SUM(B11:B21)</f>
        <v>174</v>
      </c>
      <c r="C9" s="61">
        <f>SUM(C11:C21)</f>
        <v>3</v>
      </c>
      <c r="D9" s="319">
        <f>SUM(D11:D21)</f>
        <v>0</v>
      </c>
      <c r="E9" s="61">
        <f>SUM(E11:E21)</f>
        <v>177</v>
      </c>
      <c r="F9" s="10"/>
    </row>
    <row r="10" spans="1:11" s="8" customFormat="1" ht="9" customHeight="1">
      <c r="A10" s="58"/>
      <c r="B10" s="62"/>
      <c r="C10" s="62"/>
      <c r="D10" s="62"/>
      <c r="E10" s="61"/>
    </row>
    <row r="11" spans="1:11" s="83" customFormat="1" ht="12" customHeight="1">
      <c r="A11" s="78" t="s">
        <v>1501</v>
      </c>
      <c r="B11" s="91">
        <v>17</v>
      </c>
      <c r="C11" s="91">
        <v>0</v>
      </c>
      <c r="D11" s="91">
        <v>0</v>
      </c>
      <c r="E11" s="61">
        <f t="shared" ref="E11:E21" si="0">SUM(B11:D11)</f>
        <v>17</v>
      </c>
      <c r="F11" s="39"/>
      <c r="G11" s="189"/>
      <c r="H11" s="190"/>
      <c r="I11" s="190"/>
      <c r="J11" s="191"/>
      <c r="K11" s="191"/>
    </row>
    <row r="12" spans="1:11" s="83" customFormat="1" ht="12" customHeight="1">
      <c r="A12" s="78" t="s">
        <v>1502</v>
      </c>
      <c r="B12" s="91">
        <v>15</v>
      </c>
      <c r="C12" s="91">
        <v>0</v>
      </c>
      <c r="D12" s="91">
        <v>0</v>
      </c>
      <c r="E12" s="61">
        <f t="shared" si="0"/>
        <v>15</v>
      </c>
      <c r="F12" s="40"/>
      <c r="G12" s="192"/>
      <c r="H12" s="190"/>
      <c r="I12" s="190"/>
      <c r="J12" s="191"/>
      <c r="K12" s="191"/>
    </row>
    <row r="13" spans="1:11" s="83" customFormat="1" ht="12" customHeight="1">
      <c r="A13" s="78" t="s">
        <v>1503</v>
      </c>
      <c r="B13" s="91">
        <v>26</v>
      </c>
      <c r="C13" s="91">
        <v>0</v>
      </c>
      <c r="D13" s="91">
        <v>0</v>
      </c>
      <c r="E13" s="61">
        <f t="shared" si="0"/>
        <v>26</v>
      </c>
      <c r="F13" s="40"/>
      <c r="G13" s="192"/>
      <c r="H13" s="190"/>
      <c r="I13" s="190"/>
      <c r="J13" s="191"/>
      <c r="K13" s="191"/>
    </row>
    <row r="14" spans="1:11" s="83" customFormat="1" ht="12" customHeight="1">
      <c r="A14" s="78" t="s">
        <v>1504</v>
      </c>
      <c r="B14" s="91">
        <v>17</v>
      </c>
      <c r="C14" s="91">
        <v>2</v>
      </c>
      <c r="D14" s="91">
        <v>0</v>
      </c>
      <c r="E14" s="61">
        <f t="shared" si="0"/>
        <v>19</v>
      </c>
      <c r="F14" s="40"/>
      <c r="G14" s="192"/>
      <c r="H14" s="190"/>
      <c r="I14" s="190"/>
      <c r="J14" s="191"/>
      <c r="K14" s="191"/>
    </row>
    <row r="15" spans="1:11" s="83" customFormat="1" ht="12" customHeight="1">
      <c r="A15" s="78" t="s">
        <v>1505</v>
      </c>
      <c r="B15" s="91">
        <v>20</v>
      </c>
      <c r="C15" s="91">
        <v>0</v>
      </c>
      <c r="D15" s="91">
        <v>0</v>
      </c>
      <c r="E15" s="61">
        <f t="shared" si="0"/>
        <v>20</v>
      </c>
      <c r="F15" s="40"/>
      <c r="G15" s="192"/>
      <c r="H15" s="190"/>
      <c r="I15" s="190"/>
      <c r="J15" s="191"/>
      <c r="K15" s="191"/>
    </row>
    <row r="16" spans="1:11" s="83" customFormat="1" ht="12" customHeight="1">
      <c r="A16" s="78" t="s">
        <v>1506</v>
      </c>
      <c r="B16" s="91">
        <v>35</v>
      </c>
      <c r="C16" s="91">
        <v>0</v>
      </c>
      <c r="D16" s="91">
        <v>0</v>
      </c>
      <c r="E16" s="61">
        <f t="shared" si="0"/>
        <v>35</v>
      </c>
      <c r="F16" s="40"/>
      <c r="G16" s="192"/>
      <c r="H16" s="190"/>
      <c r="I16" s="190"/>
      <c r="J16" s="191"/>
      <c r="K16" s="191"/>
    </row>
    <row r="17" spans="1:11" s="83" customFormat="1" ht="12" customHeight="1">
      <c r="A17" s="78" t="s">
        <v>1507</v>
      </c>
      <c r="B17" s="91">
        <v>14</v>
      </c>
      <c r="C17" s="91">
        <v>0</v>
      </c>
      <c r="D17" s="91">
        <v>0</v>
      </c>
      <c r="E17" s="61">
        <f t="shared" si="0"/>
        <v>14</v>
      </c>
      <c r="F17" s="39"/>
      <c r="G17" s="192"/>
      <c r="H17" s="190"/>
      <c r="I17" s="190"/>
      <c r="J17" s="191"/>
      <c r="K17" s="191"/>
    </row>
    <row r="18" spans="1:11" s="83" customFormat="1" ht="12" customHeight="1">
      <c r="A18" s="78" t="s">
        <v>1508</v>
      </c>
      <c r="B18" s="91">
        <v>7</v>
      </c>
      <c r="C18" s="91">
        <v>0</v>
      </c>
      <c r="D18" s="91">
        <v>0</v>
      </c>
      <c r="E18" s="61">
        <f t="shared" si="0"/>
        <v>7</v>
      </c>
      <c r="F18" s="40"/>
      <c r="G18" s="192"/>
      <c r="H18" s="190"/>
      <c r="I18" s="190"/>
      <c r="J18" s="191"/>
      <c r="K18" s="191"/>
    </row>
    <row r="19" spans="1:11" s="83" customFormat="1" ht="12" customHeight="1">
      <c r="A19" s="78" t="s">
        <v>1509</v>
      </c>
      <c r="B19" s="91">
        <v>11</v>
      </c>
      <c r="C19" s="91">
        <v>0</v>
      </c>
      <c r="D19" s="91">
        <v>0</v>
      </c>
      <c r="E19" s="61">
        <f t="shared" si="0"/>
        <v>11</v>
      </c>
      <c r="F19" s="40"/>
      <c r="G19" s="192"/>
      <c r="H19" s="190"/>
      <c r="I19" s="190"/>
      <c r="J19" s="191"/>
      <c r="K19" s="191"/>
    </row>
    <row r="20" spans="1:11" s="83" customFormat="1" ht="12" customHeight="1">
      <c r="A20" s="78" t="s">
        <v>1510</v>
      </c>
      <c r="B20" s="91">
        <v>4</v>
      </c>
      <c r="C20" s="91">
        <v>0</v>
      </c>
      <c r="D20" s="91">
        <v>0</v>
      </c>
      <c r="E20" s="61">
        <f t="shared" si="0"/>
        <v>4</v>
      </c>
      <c r="F20" s="40"/>
      <c r="G20" s="192"/>
      <c r="H20" s="190"/>
      <c r="I20" s="190"/>
      <c r="J20" s="191"/>
      <c r="K20" s="191"/>
    </row>
    <row r="21" spans="1:11" s="83" customFormat="1" ht="12" customHeight="1">
      <c r="A21" s="78" t="s">
        <v>1880</v>
      </c>
      <c r="B21" s="91">
        <v>8</v>
      </c>
      <c r="C21" s="91">
        <v>1</v>
      </c>
      <c r="D21" s="91">
        <v>0</v>
      </c>
      <c r="E21" s="61">
        <f t="shared" si="0"/>
        <v>9</v>
      </c>
      <c r="F21" s="40"/>
      <c r="G21" s="192"/>
      <c r="H21" s="190"/>
      <c r="I21" s="190"/>
      <c r="J21" s="191"/>
      <c r="K21" s="191"/>
    </row>
    <row r="22" spans="1:11" s="83" customFormat="1" ht="12" customHeight="1">
      <c r="A22" s="78"/>
      <c r="B22" s="91"/>
      <c r="C22" s="91"/>
      <c r="D22" s="91"/>
      <c r="E22" s="89"/>
      <c r="F22" s="40"/>
      <c r="G22" s="192"/>
      <c r="H22" s="190"/>
      <c r="I22" s="190"/>
      <c r="J22" s="191"/>
      <c r="K22" s="191"/>
    </row>
    <row r="23" spans="1:11" s="83" customFormat="1" ht="12" customHeight="1">
      <c r="A23" s="395" t="s">
        <v>19</v>
      </c>
      <c r="B23" s="395">
        <v>0</v>
      </c>
      <c r="C23" s="395">
        <v>0</v>
      </c>
      <c r="D23" s="395"/>
      <c r="E23" s="395"/>
      <c r="F23" s="40"/>
      <c r="G23" s="192"/>
      <c r="H23" s="190"/>
      <c r="I23" s="190"/>
      <c r="J23" s="191"/>
      <c r="K23" s="191"/>
    </row>
    <row r="24" spans="1:11" s="83" customFormat="1" ht="12" customHeight="1">
      <c r="A24" s="78"/>
      <c r="B24" s="91"/>
      <c r="C24" s="91"/>
      <c r="D24" s="91"/>
      <c r="E24" s="90"/>
      <c r="F24" s="40"/>
      <c r="G24" s="11"/>
      <c r="H24" s="11"/>
      <c r="I24" s="11"/>
    </row>
    <row r="25" spans="1:11" s="15" customFormat="1" ht="12" customHeight="1">
      <c r="A25" s="78"/>
      <c r="B25" s="91"/>
      <c r="C25" s="91"/>
      <c r="D25" s="91"/>
      <c r="E25" s="90"/>
      <c r="F25" s="39"/>
      <c r="G25" s="11"/>
      <c r="H25" s="11"/>
      <c r="I25" s="11"/>
    </row>
    <row r="26" spans="1:11" s="15" customFormat="1" ht="12" customHeight="1">
      <c r="A26" s="78"/>
      <c r="B26" s="91"/>
      <c r="C26" s="91"/>
      <c r="D26" s="91"/>
      <c r="E26" s="90"/>
      <c r="F26" s="40"/>
      <c r="G26" s="11"/>
      <c r="H26" s="11"/>
      <c r="I26" s="11"/>
    </row>
    <row r="27" spans="1:11" s="15" customFormat="1" ht="12" customHeight="1">
      <c r="A27" s="78"/>
      <c r="B27" s="91"/>
      <c r="C27" s="91"/>
      <c r="D27" s="91"/>
      <c r="E27" s="90"/>
      <c r="F27" s="39"/>
      <c r="G27" s="11"/>
      <c r="H27" s="11"/>
      <c r="I27" s="11"/>
    </row>
    <row r="28" spans="1:11" s="15" customFormat="1" ht="12" customHeight="1">
      <c r="A28" s="78"/>
      <c r="B28" s="91"/>
      <c r="C28" s="91"/>
      <c r="D28" s="91"/>
      <c r="E28" s="90"/>
      <c r="F28" s="40"/>
      <c r="G28" s="11"/>
      <c r="H28" s="11"/>
      <c r="I28" s="11"/>
    </row>
    <row r="29" spans="1:11" s="15" customFormat="1" ht="9" customHeight="1">
      <c r="A29" s="38"/>
      <c r="B29" s="87"/>
      <c r="C29" s="87"/>
      <c r="D29" s="87"/>
      <c r="E29" s="90"/>
      <c r="F29" s="39"/>
      <c r="G29" s="11"/>
      <c r="H29" s="11"/>
      <c r="I29" s="11"/>
    </row>
    <row r="30" spans="1:11" s="15" customFormat="1" ht="12.75" customHeight="1">
      <c r="A30" s="404"/>
      <c r="B30" s="406"/>
      <c r="C30" s="406"/>
      <c r="D30" s="406"/>
      <c r="E30" s="406"/>
    </row>
    <row r="31" spans="1:11" s="15" customFormat="1" ht="12" customHeight="1">
      <c r="A31" s="403"/>
      <c r="B31" s="405"/>
      <c r="C31" s="405"/>
      <c r="D31" s="405"/>
      <c r="E31" s="405"/>
    </row>
    <row r="32" spans="1:11" s="15" customFormat="1" ht="15" customHeight="1">
      <c r="E32" s="91"/>
    </row>
    <row r="33" spans="5:5" s="15" customFormat="1" ht="15" customHeight="1">
      <c r="E33" s="89"/>
    </row>
    <row r="34" spans="5:5" s="15" customFormat="1" ht="15" customHeight="1">
      <c r="E34" s="90"/>
    </row>
    <row r="35" spans="5:5" s="15" customFormat="1" ht="15" customHeight="1">
      <c r="E35" s="90"/>
    </row>
    <row r="36" spans="5:5" s="15" customFormat="1" ht="15" customHeight="1">
      <c r="E36" s="86"/>
    </row>
    <row r="37" spans="5:5" s="15" customFormat="1" ht="15" customHeight="1">
      <c r="E37" s="330"/>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30:E30"/>
    <mergeCell ref="A23:E23"/>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activeCell="B21" sqref="B21"/>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1512</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21.75" customHeight="1">
      <c r="A8" s="379"/>
      <c r="B8" s="43" t="s">
        <v>34</v>
      </c>
      <c r="C8" s="43" t="s">
        <v>35</v>
      </c>
      <c r="D8" s="43" t="s">
        <v>36</v>
      </c>
      <c r="E8" s="43" t="s">
        <v>37</v>
      </c>
    </row>
    <row r="9" spans="1:9" s="8" customFormat="1" ht="21" customHeight="1">
      <c r="A9" s="52" t="s">
        <v>37</v>
      </c>
      <c r="B9" s="61">
        <f>SUM(B11:B16)</f>
        <v>1800</v>
      </c>
      <c r="C9" s="61">
        <f>SUM(C11:C35)</f>
        <v>12</v>
      </c>
      <c r="D9" s="61">
        <f>SUM(D11:D35)</f>
        <v>3</v>
      </c>
      <c r="E9" s="61">
        <f>SUM(B9:D9)</f>
        <v>1815</v>
      </c>
      <c r="F9" s="10"/>
    </row>
    <row r="10" spans="1:9" s="8" customFormat="1" ht="9" customHeight="1">
      <c r="A10" s="58"/>
      <c r="B10" s="62"/>
      <c r="C10" s="62"/>
      <c r="D10" s="62"/>
      <c r="E10" s="61"/>
    </row>
    <row r="11" spans="1:9" s="83" customFormat="1" ht="12" customHeight="1">
      <c r="A11" s="78" t="s">
        <v>1513</v>
      </c>
      <c r="B11" s="273">
        <v>1583</v>
      </c>
      <c r="C11" s="279">
        <v>8</v>
      </c>
      <c r="D11" s="273">
        <v>2</v>
      </c>
      <c r="E11" s="61">
        <f t="shared" ref="E11:E16" si="0">SUM(B11:D11)</f>
        <v>1593</v>
      </c>
      <c r="F11" s="39"/>
      <c r="G11" s="11"/>
      <c r="H11" s="11"/>
      <c r="I11" s="11"/>
    </row>
    <row r="12" spans="1:9" s="83" customFormat="1" ht="12" customHeight="1">
      <c r="A12" s="78" t="s">
        <v>1514</v>
      </c>
      <c r="B12" s="273">
        <v>122</v>
      </c>
      <c r="C12" s="279">
        <v>1</v>
      </c>
      <c r="D12" s="279">
        <v>0</v>
      </c>
      <c r="E12" s="61">
        <f t="shared" si="0"/>
        <v>123</v>
      </c>
      <c r="F12" s="40"/>
      <c r="G12" s="11"/>
      <c r="H12" s="11"/>
      <c r="I12" s="11"/>
    </row>
    <row r="13" spans="1:9" s="83" customFormat="1" ht="12" customHeight="1">
      <c r="A13" s="78" t="s">
        <v>1881</v>
      </c>
      <c r="B13" s="273">
        <v>22</v>
      </c>
      <c r="C13" s="279">
        <v>0</v>
      </c>
      <c r="D13" s="279">
        <v>0</v>
      </c>
      <c r="E13" s="61">
        <f t="shared" si="0"/>
        <v>22</v>
      </c>
      <c r="F13" s="40"/>
      <c r="G13" s="11"/>
      <c r="H13" s="11"/>
      <c r="I13" s="11"/>
    </row>
    <row r="14" spans="1:9" s="83" customFormat="1" ht="12" customHeight="1">
      <c r="A14" s="78" t="s">
        <v>1882</v>
      </c>
      <c r="B14" s="273">
        <v>66</v>
      </c>
      <c r="C14" s="279">
        <v>2</v>
      </c>
      <c r="D14" s="279">
        <v>1</v>
      </c>
      <c r="E14" s="61">
        <f t="shared" si="0"/>
        <v>69</v>
      </c>
      <c r="F14" s="40"/>
      <c r="G14" s="11"/>
      <c r="H14" s="11"/>
      <c r="I14" s="11"/>
    </row>
    <row r="15" spans="1:9" s="83" customFormat="1" ht="12" customHeight="1">
      <c r="A15" s="78" t="s">
        <v>1921</v>
      </c>
      <c r="B15" s="273">
        <v>6</v>
      </c>
      <c r="C15" s="279">
        <v>0</v>
      </c>
      <c r="D15" s="279">
        <v>0</v>
      </c>
      <c r="E15" s="61">
        <f t="shared" si="0"/>
        <v>6</v>
      </c>
      <c r="F15" s="40"/>
      <c r="G15" s="11"/>
      <c r="H15" s="11"/>
      <c r="I15" s="11"/>
    </row>
    <row r="16" spans="1:9" s="83" customFormat="1" ht="12" customHeight="1">
      <c r="A16" s="78" t="s">
        <v>1922</v>
      </c>
      <c r="B16" s="279">
        <v>1</v>
      </c>
      <c r="C16" s="279">
        <v>1</v>
      </c>
      <c r="D16" s="279">
        <v>0</v>
      </c>
      <c r="E16" s="61">
        <f t="shared" si="0"/>
        <v>2</v>
      </c>
      <c r="F16" s="40"/>
      <c r="G16" s="11"/>
      <c r="H16" s="11"/>
      <c r="I16" s="11"/>
    </row>
    <row r="17" spans="1:9" s="83" customFormat="1" ht="12" customHeight="1">
      <c r="A17" s="78"/>
      <c r="B17" s="91"/>
      <c r="C17" s="273"/>
      <c r="D17" s="91"/>
      <c r="E17" s="89"/>
      <c r="F17" s="40"/>
      <c r="G17" s="11"/>
      <c r="H17" s="11"/>
      <c r="I17" s="11"/>
    </row>
    <row r="18" spans="1:9" s="83" customFormat="1" ht="29.25" customHeight="1">
      <c r="A18" s="395" t="s">
        <v>19</v>
      </c>
      <c r="B18" s="395">
        <v>0</v>
      </c>
      <c r="C18" s="395">
        <v>0</v>
      </c>
      <c r="D18" s="395"/>
      <c r="E18" s="395"/>
      <c r="F18" s="40"/>
      <c r="G18" s="11"/>
      <c r="H18" s="11"/>
      <c r="I18" s="11"/>
    </row>
    <row r="19" spans="1:9" s="83" customFormat="1" ht="12" customHeight="1">
      <c r="A19" s="78"/>
      <c r="B19" s="91"/>
      <c r="C19" s="91"/>
      <c r="D19" s="91"/>
      <c r="E19" s="90"/>
      <c r="F19" s="40"/>
      <c r="G19" s="11"/>
      <c r="H19" s="11"/>
      <c r="I19" s="11"/>
    </row>
    <row r="20" spans="1:9" s="15" customFormat="1" ht="12" customHeight="1">
      <c r="A20" s="78"/>
      <c r="B20" s="91"/>
      <c r="C20" s="91"/>
      <c r="D20" s="91"/>
      <c r="E20" s="90"/>
      <c r="F20" s="39"/>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0"/>
      <c r="F22" s="40"/>
      <c r="G22" s="11"/>
      <c r="H22" s="11"/>
      <c r="I22" s="11"/>
    </row>
    <row r="23" spans="1:9" s="15" customFormat="1" ht="12" customHeight="1">
      <c r="A23" s="78"/>
      <c r="B23" s="91"/>
      <c r="C23" s="91"/>
      <c r="D23" s="91"/>
      <c r="E23" s="90"/>
      <c r="F23" s="40"/>
      <c r="G23" s="11"/>
      <c r="H23" s="11"/>
      <c r="I23" s="11"/>
    </row>
    <row r="24" spans="1:9" s="15" customFormat="1" ht="12" customHeight="1">
      <c r="A24" s="78"/>
      <c r="B24" s="91"/>
      <c r="C24" s="91"/>
      <c r="D24" s="91"/>
      <c r="E24" s="89"/>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40"/>
      <c r="G26" s="11"/>
      <c r="H26" s="11"/>
      <c r="I26" s="11"/>
    </row>
    <row r="27" spans="1:9" s="15" customFormat="1" ht="12" customHeight="1">
      <c r="A27" s="78"/>
      <c r="B27" s="91"/>
      <c r="C27" s="91"/>
      <c r="D27" s="91"/>
      <c r="E27" s="90"/>
      <c r="F27" s="39"/>
      <c r="G27" s="11"/>
      <c r="H27" s="11"/>
      <c r="I27" s="11"/>
    </row>
    <row r="28" spans="1:9" s="15" customFormat="1" ht="12" customHeight="1">
      <c r="A28" s="78"/>
      <c r="B28" s="91"/>
      <c r="C28" s="91"/>
      <c r="D28" s="91"/>
      <c r="E28" s="90"/>
      <c r="F28" s="40"/>
      <c r="G28" s="11"/>
      <c r="H28" s="11"/>
      <c r="I28" s="11"/>
    </row>
    <row r="29" spans="1:9" s="15" customFormat="1" ht="12" customHeight="1">
      <c r="A29" s="78"/>
      <c r="B29" s="91"/>
      <c r="C29" s="91"/>
      <c r="D29" s="91"/>
      <c r="E29" s="90"/>
      <c r="F29" s="40"/>
      <c r="G29" s="11"/>
      <c r="H29" s="11"/>
      <c r="I29" s="11"/>
    </row>
    <row r="30" spans="1:9" s="15" customFormat="1" ht="12" customHeight="1">
      <c r="A30" s="77"/>
      <c r="B30" s="91"/>
      <c r="C30" s="91"/>
      <c r="D30" s="91"/>
      <c r="E30" s="90"/>
      <c r="F30" s="40"/>
      <c r="G30" s="11"/>
      <c r="H30" s="11"/>
      <c r="I30" s="11"/>
    </row>
    <row r="31" spans="1:9" s="15" customFormat="1" ht="12" customHeight="1">
      <c r="A31" s="78"/>
      <c r="B31" s="91"/>
      <c r="C31" s="91"/>
      <c r="D31" s="91"/>
      <c r="E31" s="90"/>
      <c r="F31" s="40"/>
      <c r="G31" s="11"/>
      <c r="H31" s="11"/>
      <c r="I31" s="11"/>
    </row>
    <row r="32" spans="1:9" s="15" customFormat="1" ht="12" customHeight="1">
      <c r="A32" s="78"/>
      <c r="B32" s="91"/>
      <c r="C32" s="91"/>
      <c r="D32" s="91"/>
      <c r="E32" s="91"/>
      <c r="F32" s="40"/>
      <c r="G32" s="11"/>
      <c r="H32" s="11"/>
      <c r="I32" s="11"/>
    </row>
    <row r="33" spans="1:9" s="15" customFormat="1" ht="12" customHeight="1">
      <c r="A33" s="78"/>
      <c r="B33" s="91"/>
      <c r="C33" s="91"/>
      <c r="D33" s="91"/>
      <c r="E33" s="89"/>
      <c r="F33" s="40"/>
      <c r="G33" s="11"/>
      <c r="H33" s="11"/>
      <c r="I33" s="11"/>
    </row>
    <row r="34" spans="1:9" s="15" customFormat="1" ht="12" customHeight="1">
      <c r="A34" s="78"/>
      <c r="B34" s="91"/>
      <c r="C34" s="91"/>
      <c r="D34" s="91"/>
      <c r="E34" s="90"/>
      <c r="F34" s="39"/>
      <c r="G34" s="11"/>
      <c r="H34" s="11"/>
      <c r="I34" s="11"/>
    </row>
    <row r="35" spans="1:9" s="15" customFormat="1" ht="12" customHeight="1">
      <c r="A35" s="78"/>
      <c r="B35" s="91"/>
      <c r="C35" s="91"/>
      <c r="D35" s="91"/>
      <c r="E35" s="90"/>
      <c r="F35" s="40"/>
      <c r="G35" s="11"/>
      <c r="H35" s="11"/>
      <c r="I35" s="11"/>
    </row>
    <row r="36" spans="1:9" s="15" customFormat="1" ht="9" customHeight="1">
      <c r="A36" s="38"/>
      <c r="B36" s="87"/>
      <c r="C36" s="87"/>
      <c r="D36" s="87"/>
      <c r="E36" s="90"/>
      <c r="F36" s="39"/>
      <c r="G36" s="11"/>
      <c r="H36" s="11"/>
      <c r="I36" s="11"/>
    </row>
    <row r="37" spans="1:9" s="15" customFormat="1" ht="12.75" customHeight="1">
      <c r="A37" s="404"/>
      <c r="B37" s="406"/>
      <c r="C37" s="406"/>
      <c r="D37" s="406"/>
      <c r="E37" s="406"/>
    </row>
    <row r="38" spans="1:9" s="15" customFormat="1" ht="12" customHeight="1">
      <c r="A38" s="403"/>
      <c r="B38" s="405"/>
      <c r="C38" s="405"/>
      <c r="D38" s="405"/>
      <c r="E38" s="405"/>
    </row>
    <row r="39" spans="1:9" s="15" customFormat="1" ht="15" customHeight="1">
      <c r="E39" s="91"/>
    </row>
    <row r="40" spans="1:9" s="15" customFormat="1" ht="15" customHeight="1">
      <c r="E40" s="89"/>
    </row>
    <row r="41" spans="1:9" s="15" customFormat="1" ht="15" customHeight="1">
      <c r="E41" s="90"/>
    </row>
    <row r="42" spans="1:9" s="15" customFormat="1" ht="15" customHeight="1">
      <c r="E42" s="90"/>
    </row>
    <row r="43" spans="1:9" s="15" customFormat="1" ht="15" customHeight="1">
      <c r="E43" s="86"/>
    </row>
    <row r="44" spans="1:9" s="15" customFormat="1" ht="15" customHeight="1">
      <c r="E44" s="330"/>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37:E37"/>
    <mergeCell ref="A18:E18"/>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B19" sqref="B19"/>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3" t="s">
        <v>32</v>
      </c>
      <c r="B1" s="384"/>
      <c r="C1" s="384"/>
      <c r="D1" s="36"/>
      <c r="E1" s="37"/>
      <c r="F1" s="329" t="s">
        <v>99</v>
      </c>
    </row>
    <row r="2" spans="1:9" s="2" customFormat="1" ht="5.25" customHeight="1">
      <c r="A2" s="1"/>
      <c r="B2" s="1"/>
      <c r="C2" s="1"/>
      <c r="D2" s="1"/>
      <c r="E2" s="1"/>
    </row>
    <row r="3" spans="1:9" s="63" customFormat="1" ht="15" customHeight="1">
      <c r="A3" s="41" t="s">
        <v>1511</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90" t="s">
        <v>1955</v>
      </c>
      <c r="B6" s="391"/>
      <c r="C6" s="9"/>
      <c r="D6" s="9"/>
      <c r="E6" s="9"/>
    </row>
    <row r="7" spans="1:9" s="63" customFormat="1" ht="21.75" customHeight="1">
      <c r="A7" s="378"/>
      <c r="B7" s="380"/>
      <c r="C7" s="380"/>
      <c r="D7" s="380"/>
      <c r="E7" s="328"/>
    </row>
    <row r="8" spans="1:9" s="63" customFormat="1" ht="21.75" customHeight="1">
      <c r="A8" s="379"/>
      <c r="B8" s="43" t="s">
        <v>34</v>
      </c>
      <c r="C8" s="43" t="s">
        <v>35</v>
      </c>
      <c r="D8" s="43" t="s">
        <v>36</v>
      </c>
      <c r="E8" s="43" t="s">
        <v>37</v>
      </c>
    </row>
    <row r="9" spans="1:9" s="8" customFormat="1" ht="21" customHeight="1">
      <c r="A9" s="52" t="s">
        <v>37</v>
      </c>
      <c r="B9" s="61">
        <f>SUM(B11:B34)</f>
        <v>174</v>
      </c>
      <c r="C9" s="61">
        <f>SUM(C11:C34)</f>
        <v>3</v>
      </c>
      <c r="D9" s="319">
        <f>SUM(D11:D34)</f>
        <v>0</v>
      </c>
      <c r="E9" s="61">
        <f>SUM(E11:E34)</f>
        <v>177</v>
      </c>
      <c r="F9" s="10"/>
    </row>
    <row r="10" spans="1:9" s="8" customFormat="1" ht="9" customHeight="1">
      <c r="A10" s="58"/>
      <c r="B10" s="62"/>
      <c r="C10" s="62"/>
      <c r="D10" s="62"/>
      <c r="E10" s="61"/>
    </row>
    <row r="11" spans="1:9" s="83" customFormat="1" ht="12" customHeight="1">
      <c r="A11" s="78" t="s">
        <v>1513</v>
      </c>
      <c r="B11" s="182">
        <v>135</v>
      </c>
      <c r="C11" s="182">
        <v>3</v>
      </c>
      <c r="D11" s="182">
        <v>0</v>
      </c>
      <c r="E11" s="61">
        <f>SUM(B11:D11)</f>
        <v>138</v>
      </c>
      <c r="F11" s="39"/>
      <c r="G11" s="11"/>
      <c r="H11" s="11"/>
      <c r="I11" s="11"/>
    </row>
    <row r="12" spans="1:9" s="83" customFormat="1" ht="12" customHeight="1">
      <c r="A12" s="78" t="s">
        <v>1514</v>
      </c>
      <c r="B12" s="182">
        <v>35</v>
      </c>
      <c r="C12" s="182">
        <v>0</v>
      </c>
      <c r="D12" s="182">
        <v>0</v>
      </c>
      <c r="E12" s="61">
        <f>SUM(B12:D12)</f>
        <v>35</v>
      </c>
      <c r="F12" s="39"/>
      <c r="G12" s="11"/>
      <c r="H12" s="11"/>
      <c r="I12" s="11"/>
    </row>
    <row r="13" spans="1:9" s="83" customFormat="1" ht="12" customHeight="1">
      <c r="A13" s="78" t="s">
        <v>1881</v>
      </c>
      <c r="B13" s="91">
        <v>1</v>
      </c>
      <c r="C13" s="91">
        <v>0</v>
      </c>
      <c r="D13" s="91">
        <v>0</v>
      </c>
      <c r="E13" s="61">
        <f>SUM(B13:D13)</f>
        <v>1</v>
      </c>
      <c r="F13" s="40"/>
      <c r="G13" s="11"/>
      <c r="H13" s="11"/>
      <c r="I13" s="11"/>
    </row>
    <row r="14" spans="1:9" s="83" customFormat="1" ht="12" customHeight="1">
      <c r="A14" s="78" t="s">
        <v>1882</v>
      </c>
      <c r="B14" s="91">
        <v>3</v>
      </c>
      <c r="C14" s="91">
        <v>0</v>
      </c>
      <c r="D14" s="91">
        <v>0</v>
      </c>
      <c r="E14" s="61">
        <f>SUM(B14:D14)</f>
        <v>3</v>
      </c>
      <c r="F14" s="40"/>
      <c r="G14" s="11"/>
      <c r="H14" s="11"/>
      <c r="I14" s="11"/>
    </row>
    <row r="15" spans="1:9" s="83" customFormat="1" ht="12" customHeight="1">
      <c r="A15" s="78"/>
      <c r="B15" s="91"/>
      <c r="C15" s="91"/>
      <c r="D15" s="91"/>
      <c r="E15" s="90"/>
      <c r="F15" s="40"/>
      <c r="G15" s="11"/>
      <c r="H15" s="11"/>
      <c r="I15" s="11"/>
    </row>
    <row r="16" spans="1:9" s="83" customFormat="1" ht="29.25" customHeight="1">
      <c r="A16" s="395" t="s">
        <v>19</v>
      </c>
      <c r="B16" s="395">
        <v>0</v>
      </c>
      <c r="C16" s="395">
        <v>0</v>
      </c>
      <c r="D16" s="395"/>
      <c r="E16" s="395"/>
      <c r="F16" s="40"/>
      <c r="G16" s="11"/>
      <c r="H16" s="11"/>
      <c r="I16" s="11"/>
    </row>
    <row r="17" spans="1:9" s="15" customFormat="1" ht="12" customHeight="1">
      <c r="A17" s="78"/>
      <c r="B17" s="91"/>
      <c r="C17" s="91"/>
      <c r="D17" s="91"/>
      <c r="E17" s="90"/>
      <c r="F17" s="39"/>
      <c r="G17" s="11"/>
      <c r="H17" s="11"/>
      <c r="I17" s="11"/>
    </row>
    <row r="18" spans="1:9" s="15" customFormat="1" ht="12" customHeight="1">
      <c r="A18" s="78"/>
      <c r="B18" s="91"/>
      <c r="C18" s="91"/>
      <c r="D18" s="91"/>
      <c r="E18" s="90"/>
      <c r="F18" s="40"/>
      <c r="G18" s="11"/>
      <c r="H18" s="11"/>
      <c r="I18" s="11"/>
    </row>
    <row r="19" spans="1:9" s="15" customFormat="1" ht="12" customHeight="1">
      <c r="A19" s="78"/>
      <c r="B19" s="91"/>
      <c r="C19" s="91"/>
      <c r="D19" s="91"/>
      <c r="E19" s="90"/>
      <c r="F19" s="40"/>
      <c r="G19" s="11"/>
      <c r="H19" s="11"/>
      <c r="I19" s="11"/>
    </row>
    <row r="20" spans="1:9" s="15" customFormat="1" ht="12" customHeight="1">
      <c r="A20" s="77"/>
      <c r="B20" s="91"/>
      <c r="C20" s="91"/>
      <c r="D20" s="91"/>
      <c r="E20" s="90"/>
      <c r="F20" s="40"/>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1"/>
      <c r="F22" s="40"/>
      <c r="G22" s="11"/>
      <c r="H22" s="11"/>
      <c r="I22" s="11"/>
    </row>
    <row r="23" spans="1:9" s="15" customFormat="1" ht="12" customHeight="1">
      <c r="A23" s="78"/>
      <c r="B23" s="91"/>
      <c r="C23" s="91"/>
      <c r="D23" s="91"/>
      <c r="E23" s="89"/>
      <c r="F23" s="40"/>
      <c r="G23" s="11"/>
      <c r="H23" s="11"/>
      <c r="I23" s="11"/>
    </row>
    <row r="24" spans="1:9" s="15" customFormat="1" ht="12" customHeight="1">
      <c r="A24" s="78"/>
      <c r="B24" s="91"/>
      <c r="C24" s="91"/>
      <c r="D24" s="91"/>
      <c r="E24" s="90"/>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39"/>
      <c r="G26" s="11"/>
      <c r="H26" s="11"/>
      <c r="I26" s="11"/>
    </row>
    <row r="27" spans="1:9" s="15" customFormat="1" ht="12" customHeight="1">
      <c r="A27" s="78"/>
      <c r="B27" s="91"/>
      <c r="C27" s="91"/>
      <c r="D27" s="91"/>
      <c r="E27" s="90"/>
      <c r="F27" s="40"/>
      <c r="G27" s="11"/>
      <c r="H27" s="11"/>
      <c r="I27" s="11"/>
    </row>
    <row r="28" spans="1:9" s="15" customFormat="1" ht="12" customHeight="1">
      <c r="A28" s="78"/>
      <c r="B28" s="91"/>
      <c r="C28" s="91"/>
      <c r="D28" s="91"/>
      <c r="E28" s="90"/>
      <c r="F28" s="40"/>
      <c r="G28" s="11"/>
      <c r="H28" s="11"/>
      <c r="I28" s="11"/>
    </row>
    <row r="29" spans="1:9" s="15" customFormat="1" ht="12" customHeight="1">
      <c r="A29" s="77"/>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8"/>
      <c r="B31" s="91"/>
      <c r="C31" s="91"/>
      <c r="D31" s="91"/>
      <c r="E31" s="91"/>
      <c r="F31" s="40"/>
      <c r="G31" s="11"/>
      <c r="H31" s="11"/>
      <c r="I31" s="11"/>
    </row>
    <row r="32" spans="1:9" s="15" customFormat="1" ht="12" customHeight="1">
      <c r="A32" s="78"/>
      <c r="B32" s="91"/>
      <c r="C32" s="91"/>
      <c r="D32" s="91"/>
      <c r="E32" s="89"/>
      <c r="F32" s="40"/>
      <c r="G32" s="11"/>
      <c r="H32" s="11"/>
      <c r="I32" s="11"/>
    </row>
    <row r="33" spans="1:9" s="15" customFormat="1" ht="12" customHeight="1">
      <c r="A33" s="78"/>
      <c r="B33" s="91"/>
      <c r="C33" s="91"/>
      <c r="D33" s="91"/>
      <c r="E33" s="90"/>
      <c r="F33" s="39"/>
      <c r="G33" s="11"/>
      <c r="H33" s="11"/>
      <c r="I33" s="11"/>
    </row>
    <row r="34" spans="1:9" s="15" customFormat="1" ht="12" customHeight="1">
      <c r="A34" s="78"/>
      <c r="B34" s="91"/>
      <c r="C34" s="91"/>
      <c r="D34" s="91"/>
      <c r="E34" s="90"/>
      <c r="F34" s="40"/>
      <c r="G34" s="11"/>
      <c r="H34" s="11"/>
      <c r="I34" s="11"/>
    </row>
    <row r="35" spans="1:9" s="15" customFormat="1" ht="9" customHeight="1">
      <c r="A35" s="38"/>
      <c r="B35" s="87"/>
      <c r="C35" s="87"/>
      <c r="D35" s="87"/>
      <c r="E35" s="90"/>
      <c r="F35" s="39"/>
      <c r="G35" s="11"/>
      <c r="H35" s="11"/>
      <c r="I35" s="11"/>
    </row>
    <row r="36" spans="1:9" s="15" customFormat="1" ht="12.75" customHeight="1">
      <c r="A36" s="404"/>
      <c r="B36" s="406"/>
      <c r="C36" s="406"/>
      <c r="D36" s="406"/>
      <c r="E36" s="406"/>
    </row>
    <row r="37" spans="1:9" s="15" customFormat="1" ht="12" customHeight="1">
      <c r="A37" s="403"/>
      <c r="B37" s="405"/>
      <c r="C37" s="405"/>
      <c r="D37" s="405"/>
      <c r="E37" s="405"/>
    </row>
    <row r="38" spans="1:9" s="15" customFormat="1" ht="15" customHeight="1">
      <c r="E38" s="91"/>
    </row>
    <row r="39" spans="1:9" s="15" customFormat="1" ht="15" customHeight="1">
      <c r="E39" s="89"/>
    </row>
    <row r="40" spans="1:9" s="15" customFormat="1" ht="15" customHeight="1">
      <c r="E40" s="90"/>
    </row>
    <row r="41" spans="1:9" s="15" customFormat="1" ht="15" customHeight="1">
      <c r="E41" s="90"/>
    </row>
    <row r="42" spans="1:9" s="15" customFormat="1" ht="15" customHeight="1">
      <c r="E42" s="86"/>
    </row>
    <row r="43" spans="1:9" s="15" customFormat="1" ht="15" customHeight="1">
      <c r="E43" s="33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36:E36"/>
    <mergeCell ref="A16:E1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81"/>
  </cols>
  <sheetData>
    <row r="1" spans="1:9" ht="12.75" customHeight="1">
      <c r="A1" s="407" t="s">
        <v>32</v>
      </c>
      <c r="B1" s="407"/>
      <c r="C1" s="407"/>
      <c r="D1" s="407"/>
      <c r="E1" s="407"/>
      <c r="F1" s="407"/>
      <c r="G1" s="407"/>
      <c r="H1" s="407"/>
      <c r="I1" s="407"/>
    </row>
    <row r="3" spans="1:9" ht="12.75" customHeight="1">
      <c r="A3" s="407" t="s">
        <v>1549</v>
      </c>
      <c r="B3" s="407"/>
      <c r="C3" s="407"/>
      <c r="D3" s="407"/>
      <c r="E3" s="407"/>
      <c r="F3" s="407"/>
      <c r="G3" s="407"/>
      <c r="H3" s="407"/>
      <c r="I3" s="407"/>
    </row>
    <row r="5" spans="1:9" ht="151.9" customHeight="1">
      <c r="A5" s="408" t="s">
        <v>1550</v>
      </c>
      <c r="B5" s="409"/>
      <c r="C5" s="409"/>
      <c r="D5" s="409"/>
      <c r="E5" s="409"/>
      <c r="F5" s="409"/>
      <c r="G5" s="409"/>
      <c r="H5" s="409"/>
      <c r="I5" s="40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96" customWidth="1"/>
    <col min="2" max="2" width="69.28515625" customWidth="1"/>
  </cols>
  <sheetData>
    <row r="1" spans="1:2" ht="20.100000000000001" customHeight="1">
      <c r="A1" s="410" t="s">
        <v>157</v>
      </c>
      <c r="B1" s="410"/>
    </row>
    <row r="2" spans="1:2" ht="20.100000000000001" customHeight="1">
      <c r="A2" s="94" t="s">
        <v>100</v>
      </c>
      <c r="B2" s="95" t="s">
        <v>158</v>
      </c>
    </row>
    <row r="3" spans="1:2" ht="20.100000000000001" customHeight="1">
      <c r="A3" s="94" t="s">
        <v>159</v>
      </c>
      <c r="B3" s="95" t="s">
        <v>160</v>
      </c>
    </row>
    <row r="4" spans="1:2" ht="20.100000000000001" customHeight="1">
      <c r="A4" s="94" t="s">
        <v>101</v>
      </c>
      <c r="B4" s="95" t="s">
        <v>161</v>
      </c>
    </row>
    <row r="5" spans="1:2" ht="20.100000000000001" customHeight="1">
      <c r="A5" s="94" t="s">
        <v>102</v>
      </c>
      <c r="B5" s="95" t="s">
        <v>162</v>
      </c>
    </row>
    <row r="6" spans="1:2" ht="20.100000000000001" customHeight="1">
      <c r="A6" s="94" t="s">
        <v>103</v>
      </c>
      <c r="B6" s="95" t="s">
        <v>163</v>
      </c>
    </row>
    <row r="7" spans="1:2" ht="20.100000000000001" customHeight="1">
      <c r="A7" s="94" t="s">
        <v>104</v>
      </c>
      <c r="B7" s="95" t="s">
        <v>164</v>
      </c>
    </row>
    <row r="8" spans="1:2" ht="20.100000000000001" customHeight="1">
      <c r="A8" s="94" t="s">
        <v>165</v>
      </c>
      <c r="B8" s="95" t="s">
        <v>166</v>
      </c>
    </row>
    <row r="9" spans="1:2" ht="20.100000000000001" customHeight="1">
      <c r="A9" s="94" t="s">
        <v>105</v>
      </c>
      <c r="B9" s="95" t="s">
        <v>167</v>
      </c>
    </row>
    <row r="10" spans="1:2" ht="20.100000000000001" customHeight="1">
      <c r="A10" s="94" t="s">
        <v>106</v>
      </c>
      <c r="B10" s="95" t="s">
        <v>168</v>
      </c>
    </row>
    <row r="11" spans="1:2" ht="20.100000000000001" customHeight="1">
      <c r="A11" s="94" t="s">
        <v>107</v>
      </c>
      <c r="B11" s="95" t="s">
        <v>169</v>
      </c>
    </row>
    <row r="12" spans="1:2" ht="20.100000000000001" customHeight="1">
      <c r="A12" s="94" t="s">
        <v>170</v>
      </c>
      <c r="B12" s="95" t="s">
        <v>171</v>
      </c>
    </row>
    <row r="13" spans="1:2" ht="20.100000000000001" customHeight="1">
      <c r="A13" s="94" t="s">
        <v>172</v>
      </c>
      <c r="B13" s="95" t="s">
        <v>173</v>
      </c>
    </row>
    <row r="14" spans="1:2" ht="20.100000000000001" customHeight="1">
      <c r="A14" s="94" t="s">
        <v>174</v>
      </c>
      <c r="B14" s="95" t="s">
        <v>175</v>
      </c>
    </row>
    <row r="15" spans="1:2" ht="20.100000000000001" customHeight="1">
      <c r="A15" s="94" t="s">
        <v>108</v>
      </c>
      <c r="B15" s="95" t="s">
        <v>176</v>
      </c>
    </row>
    <row r="16" spans="1:2" ht="20.100000000000001" customHeight="1">
      <c r="A16" s="94" t="s">
        <v>177</v>
      </c>
      <c r="B16" s="95" t="s">
        <v>178</v>
      </c>
    </row>
    <row r="17" spans="1:2" ht="20.100000000000001" customHeight="1">
      <c r="A17" s="94" t="s">
        <v>109</v>
      </c>
      <c r="B17" s="95" t="s">
        <v>179</v>
      </c>
    </row>
    <row r="18" spans="1:2" ht="20.100000000000001" customHeight="1">
      <c r="A18" s="94" t="s">
        <v>110</v>
      </c>
      <c r="B18" s="95" t="s">
        <v>180</v>
      </c>
    </row>
    <row r="19" spans="1:2" ht="20.100000000000001" customHeight="1">
      <c r="A19" s="94" t="s">
        <v>111</v>
      </c>
      <c r="B19" s="95" t="s">
        <v>181</v>
      </c>
    </row>
    <row r="20" spans="1:2" ht="20.100000000000001" customHeight="1">
      <c r="A20" s="94" t="s">
        <v>112</v>
      </c>
      <c r="B20" s="95" t="s">
        <v>182</v>
      </c>
    </row>
    <row r="21" spans="1:2" ht="20.100000000000001" customHeight="1">
      <c r="A21" s="94" t="s">
        <v>113</v>
      </c>
      <c r="B21" s="95" t="s">
        <v>183</v>
      </c>
    </row>
    <row r="22" spans="1:2" ht="20.100000000000001" customHeight="1">
      <c r="A22" s="94" t="s">
        <v>114</v>
      </c>
      <c r="B22" s="95" t="s">
        <v>184</v>
      </c>
    </row>
    <row r="23" spans="1:2" ht="20.100000000000001" customHeight="1">
      <c r="A23" s="94" t="s">
        <v>115</v>
      </c>
      <c r="B23" s="95" t="s">
        <v>185</v>
      </c>
    </row>
    <row r="24" spans="1:2" ht="20.100000000000001" customHeight="1">
      <c r="A24" s="94" t="s">
        <v>152</v>
      </c>
      <c r="B24" s="95" t="s">
        <v>186</v>
      </c>
    </row>
    <row r="25" spans="1:2" ht="20.100000000000001" customHeight="1">
      <c r="A25" s="94" t="s">
        <v>116</v>
      </c>
      <c r="B25" s="95" t="s">
        <v>187</v>
      </c>
    </row>
    <row r="26" spans="1:2" ht="20.100000000000001" customHeight="1">
      <c r="A26" s="94" t="s">
        <v>117</v>
      </c>
      <c r="B26" s="95" t="s">
        <v>188</v>
      </c>
    </row>
    <row r="27" spans="1:2" ht="20.100000000000001" customHeight="1">
      <c r="A27" s="94" t="s">
        <v>118</v>
      </c>
      <c r="B27" s="95" t="s">
        <v>189</v>
      </c>
    </row>
    <row r="28" spans="1:2" ht="20.100000000000001" customHeight="1">
      <c r="A28" s="94" t="s">
        <v>119</v>
      </c>
      <c r="B28" s="95" t="s">
        <v>190</v>
      </c>
    </row>
    <row r="29" spans="1:2" ht="20.100000000000001" customHeight="1">
      <c r="A29" s="94" t="s">
        <v>120</v>
      </c>
      <c r="B29" s="95" t="s">
        <v>191</v>
      </c>
    </row>
    <row r="30" spans="1:2" ht="20.100000000000001" customHeight="1">
      <c r="A30" s="94" t="s">
        <v>192</v>
      </c>
      <c r="B30" s="95" t="s">
        <v>193</v>
      </c>
    </row>
    <row r="31" spans="1:2" ht="20.100000000000001" customHeight="1">
      <c r="A31" s="94" t="s">
        <v>121</v>
      </c>
      <c r="B31" s="95" t="s">
        <v>194</v>
      </c>
    </row>
    <row r="32" spans="1:2" ht="20.100000000000001" customHeight="1">
      <c r="A32" s="94" t="s">
        <v>122</v>
      </c>
      <c r="B32" s="95" t="s">
        <v>195</v>
      </c>
    </row>
    <row r="33" spans="1:2" ht="20.100000000000001" customHeight="1">
      <c r="A33" s="94" t="s">
        <v>196</v>
      </c>
      <c r="B33" s="95" t="s">
        <v>197</v>
      </c>
    </row>
    <row r="34" spans="1:2" ht="20.100000000000001" customHeight="1">
      <c r="A34" s="94" t="s">
        <v>123</v>
      </c>
      <c r="B34" s="95" t="s">
        <v>198</v>
      </c>
    </row>
    <row r="35" spans="1:2" ht="20.100000000000001" customHeight="1">
      <c r="A35" s="94" t="s">
        <v>124</v>
      </c>
      <c r="B35" s="95" t="s">
        <v>199</v>
      </c>
    </row>
    <row r="36" spans="1:2" ht="20.100000000000001" customHeight="1">
      <c r="A36" s="94" t="s">
        <v>125</v>
      </c>
      <c r="B36" s="95" t="s">
        <v>200</v>
      </c>
    </row>
    <row r="37" spans="1:2" ht="20.100000000000001" customHeight="1">
      <c r="A37" s="94" t="s">
        <v>126</v>
      </c>
      <c r="B37" s="95" t="s">
        <v>201</v>
      </c>
    </row>
    <row r="38" spans="1:2" ht="20.100000000000001" customHeight="1">
      <c r="A38" s="94" t="s">
        <v>202</v>
      </c>
      <c r="B38" s="95" t="s">
        <v>203</v>
      </c>
    </row>
    <row r="39" spans="1:2" ht="20.100000000000001" customHeight="1">
      <c r="A39" s="94" t="s">
        <v>127</v>
      </c>
      <c r="B39" s="95" t="s">
        <v>204</v>
      </c>
    </row>
    <row r="40" spans="1:2" ht="20.100000000000001" customHeight="1">
      <c r="A40" s="94" t="s">
        <v>128</v>
      </c>
      <c r="B40" s="95" t="s">
        <v>205</v>
      </c>
    </row>
    <row r="41" spans="1:2" ht="20.100000000000001" customHeight="1">
      <c r="A41" s="94" t="s">
        <v>129</v>
      </c>
      <c r="B41" s="95" t="s">
        <v>206</v>
      </c>
    </row>
    <row r="42" spans="1:2" ht="20.100000000000001" customHeight="1">
      <c r="A42" s="94" t="s">
        <v>207</v>
      </c>
      <c r="B42" s="95" t="s">
        <v>208</v>
      </c>
    </row>
    <row r="43" spans="1:2" ht="20.100000000000001" customHeight="1">
      <c r="A43" s="94" t="s">
        <v>130</v>
      </c>
      <c r="B43" s="95" t="s">
        <v>209</v>
      </c>
    </row>
    <row r="44" spans="1:2" ht="20.100000000000001" customHeight="1">
      <c r="A44" s="94" t="s">
        <v>131</v>
      </c>
      <c r="B44" s="95" t="s">
        <v>210</v>
      </c>
    </row>
    <row r="45" spans="1:2" ht="20.100000000000001" customHeight="1">
      <c r="A45" s="94" t="s">
        <v>211</v>
      </c>
      <c r="B45" s="95" t="s">
        <v>212</v>
      </c>
    </row>
    <row r="46" spans="1:2" ht="20.100000000000001" customHeight="1">
      <c r="A46" s="94" t="s">
        <v>213</v>
      </c>
      <c r="B46" s="95" t="s">
        <v>214</v>
      </c>
    </row>
    <row r="47" spans="1:2" ht="20.100000000000001" customHeight="1">
      <c r="A47" s="94" t="s">
        <v>132</v>
      </c>
      <c r="B47" s="95" t="s">
        <v>215</v>
      </c>
    </row>
    <row r="48" spans="1:2" ht="20.100000000000001" customHeight="1">
      <c r="A48" s="94" t="s">
        <v>216</v>
      </c>
      <c r="B48" s="95" t="s">
        <v>217</v>
      </c>
    </row>
    <row r="49" spans="1:2" ht="20.100000000000001" customHeight="1">
      <c r="A49" s="94" t="s">
        <v>218</v>
      </c>
      <c r="B49" s="95" t="s">
        <v>219</v>
      </c>
    </row>
    <row r="50" spans="1:2" ht="20.100000000000001" customHeight="1">
      <c r="A50" s="94" t="s">
        <v>220</v>
      </c>
      <c r="B50" s="95" t="s">
        <v>221</v>
      </c>
    </row>
    <row r="51" spans="1:2" ht="20.100000000000001" customHeight="1">
      <c r="A51" s="94">
        <v>100</v>
      </c>
      <c r="B51" s="95" t="s">
        <v>222</v>
      </c>
    </row>
    <row r="52" spans="1:2" ht="20.100000000000001" customHeight="1">
      <c r="A52" s="94">
        <v>101</v>
      </c>
      <c r="B52" s="95" t="s">
        <v>223</v>
      </c>
    </row>
    <row r="53" spans="1:2" ht="20.100000000000001" customHeight="1">
      <c r="A53" s="94">
        <v>102</v>
      </c>
      <c r="B53" s="95" t="s">
        <v>224</v>
      </c>
    </row>
    <row r="54" spans="1:2" ht="20.100000000000001" customHeight="1">
      <c r="A54" s="94">
        <v>103</v>
      </c>
      <c r="B54" s="95" t="s">
        <v>225</v>
      </c>
    </row>
    <row r="55" spans="1:2" ht="20.100000000000001" customHeight="1">
      <c r="A55" s="94">
        <v>109</v>
      </c>
      <c r="B55" s="95" t="s">
        <v>226</v>
      </c>
    </row>
    <row r="56" spans="1:2" ht="20.100000000000001" customHeight="1">
      <c r="A56" s="94">
        <v>110</v>
      </c>
      <c r="B56" s="95" t="s">
        <v>227</v>
      </c>
    </row>
    <row r="57" spans="1:2" ht="20.100000000000001" customHeight="1">
      <c r="A57" s="94">
        <v>111</v>
      </c>
      <c r="B57" s="95" t="s">
        <v>228</v>
      </c>
    </row>
    <row r="58" spans="1:2" ht="20.100000000000001" customHeight="1">
      <c r="A58" s="94">
        <v>112</v>
      </c>
      <c r="B58" s="95" t="s">
        <v>229</v>
      </c>
    </row>
    <row r="59" spans="1:2" ht="20.100000000000001" customHeight="1">
      <c r="A59" s="94">
        <v>119</v>
      </c>
      <c r="B59" s="95" t="s">
        <v>230</v>
      </c>
    </row>
    <row r="60" spans="1:2" ht="20.100000000000001" customHeight="1">
      <c r="A60" s="94">
        <v>120</v>
      </c>
      <c r="B60" s="95" t="s">
        <v>231</v>
      </c>
    </row>
    <row r="61" spans="1:2" ht="20.100000000000001" customHeight="1">
      <c r="A61" s="94">
        <v>121</v>
      </c>
      <c r="B61" s="95" t="s">
        <v>232</v>
      </c>
    </row>
    <row r="62" spans="1:2" ht="20.100000000000001" customHeight="1">
      <c r="A62" s="94">
        <v>122</v>
      </c>
      <c r="B62" s="95" t="s">
        <v>233</v>
      </c>
    </row>
    <row r="63" spans="1:2" ht="20.100000000000001" customHeight="1">
      <c r="A63" s="94">
        <v>129</v>
      </c>
      <c r="B63" s="95" t="s">
        <v>234</v>
      </c>
    </row>
    <row r="64" spans="1:2" ht="20.100000000000001" customHeight="1">
      <c r="A64" s="94">
        <v>999</v>
      </c>
      <c r="B64" s="95" t="s">
        <v>235</v>
      </c>
    </row>
    <row r="65" spans="1:2" ht="20.100000000000001" customHeight="1">
      <c r="A65" s="411" t="s">
        <v>236</v>
      </c>
      <c r="B65" s="411"/>
    </row>
    <row r="66" spans="1:2" ht="20.100000000000001" customHeight="1">
      <c r="A66" s="94" t="s">
        <v>100</v>
      </c>
      <c r="B66" s="95" t="s">
        <v>158</v>
      </c>
    </row>
    <row r="67" spans="1:2" ht="20.100000000000001" customHeight="1">
      <c r="A67" s="94" t="s">
        <v>159</v>
      </c>
      <c r="B67" s="95" t="s">
        <v>237</v>
      </c>
    </row>
    <row r="68" spans="1:2" ht="20.100000000000001" customHeight="1">
      <c r="A68" s="94" t="s">
        <v>101</v>
      </c>
      <c r="B68" s="95" t="s">
        <v>238</v>
      </c>
    </row>
    <row r="69" spans="1:2" ht="20.100000000000001" customHeight="1">
      <c r="A69" s="94" t="s">
        <v>102</v>
      </c>
      <c r="B69" s="95" t="s">
        <v>239</v>
      </c>
    </row>
    <row r="70" spans="1:2" ht="20.100000000000001" customHeight="1">
      <c r="A70" s="94" t="s">
        <v>104</v>
      </c>
      <c r="B70" s="95" t="s">
        <v>240</v>
      </c>
    </row>
    <row r="71" spans="1:2" ht="20.100000000000001" customHeight="1">
      <c r="A71" s="94" t="s">
        <v>165</v>
      </c>
      <c r="B71" s="95" t="s">
        <v>241</v>
      </c>
    </row>
    <row r="72" spans="1:2" ht="20.100000000000001" customHeight="1">
      <c r="A72" s="94" t="s">
        <v>105</v>
      </c>
      <c r="B72" s="95" t="s">
        <v>242</v>
      </c>
    </row>
    <row r="73" spans="1:2" ht="20.100000000000001" customHeight="1">
      <c r="A73" s="94" t="s">
        <v>106</v>
      </c>
      <c r="B73" s="95" t="s">
        <v>243</v>
      </c>
    </row>
    <row r="74" spans="1:2" ht="20.100000000000001" customHeight="1">
      <c r="A74" s="94" t="s">
        <v>107</v>
      </c>
      <c r="B74" s="95" t="s">
        <v>244</v>
      </c>
    </row>
    <row r="75" spans="1:2" ht="20.100000000000001" customHeight="1">
      <c r="A75" s="94" t="s">
        <v>170</v>
      </c>
      <c r="B75" s="95" t="s">
        <v>245</v>
      </c>
    </row>
    <row r="76" spans="1:2" ht="20.100000000000001" customHeight="1">
      <c r="A76" s="94" t="s">
        <v>172</v>
      </c>
      <c r="B76" s="95" t="s">
        <v>246</v>
      </c>
    </row>
    <row r="77" spans="1:2" ht="20.100000000000001" customHeight="1">
      <c r="A77" s="94" t="s">
        <v>108</v>
      </c>
      <c r="B77" s="95" t="s">
        <v>247</v>
      </c>
    </row>
    <row r="78" spans="1:2" ht="20.100000000000001" customHeight="1">
      <c r="A78" s="94" t="s">
        <v>177</v>
      </c>
      <c r="B78" s="95" t="s">
        <v>248</v>
      </c>
    </row>
    <row r="79" spans="1:2" ht="20.100000000000001" customHeight="1">
      <c r="A79" s="94" t="s">
        <v>109</v>
      </c>
      <c r="B79" s="95" t="s">
        <v>249</v>
      </c>
    </row>
    <row r="80" spans="1:2" ht="20.100000000000001" customHeight="1">
      <c r="A80" s="94" t="s">
        <v>110</v>
      </c>
      <c r="B80" s="95" t="s">
        <v>250</v>
      </c>
    </row>
    <row r="81" spans="1:2" ht="20.100000000000001" customHeight="1">
      <c r="A81" s="94" t="s">
        <v>111</v>
      </c>
      <c r="B81" s="95" t="s">
        <v>251</v>
      </c>
    </row>
    <row r="82" spans="1:2" ht="20.100000000000001" customHeight="1">
      <c r="A82" s="94" t="s">
        <v>112</v>
      </c>
      <c r="B82" s="95" t="s">
        <v>252</v>
      </c>
    </row>
    <row r="83" spans="1:2" ht="20.100000000000001" customHeight="1">
      <c r="A83" s="94" t="s">
        <v>113</v>
      </c>
      <c r="B83" s="95" t="s">
        <v>253</v>
      </c>
    </row>
    <row r="84" spans="1:2" ht="20.100000000000001" customHeight="1">
      <c r="A84" s="94" t="s">
        <v>115</v>
      </c>
      <c r="B84" s="95" t="s">
        <v>254</v>
      </c>
    </row>
    <row r="85" spans="1:2" ht="20.100000000000001" customHeight="1">
      <c r="A85" s="94" t="s">
        <v>152</v>
      </c>
      <c r="B85" s="95" t="s">
        <v>255</v>
      </c>
    </row>
    <row r="86" spans="1:2" ht="20.100000000000001" customHeight="1">
      <c r="A86" s="94" t="s">
        <v>116</v>
      </c>
      <c r="B86" s="95" t="s">
        <v>256</v>
      </c>
    </row>
    <row r="87" spans="1:2" ht="20.100000000000001" customHeight="1">
      <c r="A87" s="94" t="s">
        <v>117</v>
      </c>
      <c r="B87" s="95" t="s">
        <v>257</v>
      </c>
    </row>
    <row r="88" spans="1:2" ht="20.100000000000001" customHeight="1">
      <c r="A88" s="94" t="s">
        <v>118</v>
      </c>
      <c r="B88" s="95" t="s">
        <v>258</v>
      </c>
    </row>
    <row r="89" spans="1:2" ht="20.100000000000001" customHeight="1">
      <c r="A89" s="94" t="s">
        <v>120</v>
      </c>
      <c r="B89" s="95" t="s">
        <v>259</v>
      </c>
    </row>
    <row r="90" spans="1:2" ht="20.100000000000001" customHeight="1">
      <c r="A90" s="94" t="s">
        <v>192</v>
      </c>
      <c r="B90" s="95" t="s">
        <v>260</v>
      </c>
    </row>
    <row r="91" spans="1:2" ht="20.100000000000001" customHeight="1">
      <c r="A91" s="94" t="s">
        <v>121</v>
      </c>
      <c r="B91" s="95" t="s">
        <v>261</v>
      </c>
    </row>
    <row r="92" spans="1:2" ht="20.100000000000001" customHeight="1">
      <c r="A92" s="94" t="s">
        <v>153</v>
      </c>
      <c r="B92" s="95" t="s">
        <v>262</v>
      </c>
    </row>
    <row r="93" spans="1:2" ht="20.100000000000001" customHeight="1">
      <c r="A93" s="94" t="s">
        <v>263</v>
      </c>
      <c r="B93" s="95" t="s">
        <v>264</v>
      </c>
    </row>
    <row r="94" spans="1:2" ht="20.100000000000001" customHeight="1">
      <c r="A94" s="94" t="s">
        <v>265</v>
      </c>
      <c r="B94" s="95" t="s">
        <v>266</v>
      </c>
    </row>
    <row r="95" spans="1:2" ht="20.100000000000001" customHeight="1">
      <c r="A95" s="94" t="s">
        <v>267</v>
      </c>
      <c r="B95" s="95" t="s">
        <v>268</v>
      </c>
    </row>
    <row r="96" spans="1:2" ht="20.100000000000001" customHeight="1">
      <c r="A96" s="94" t="s">
        <v>122</v>
      </c>
      <c r="B96" s="95" t="s">
        <v>269</v>
      </c>
    </row>
    <row r="97" spans="1:2" ht="20.100000000000001" customHeight="1">
      <c r="A97" s="94" t="s">
        <v>196</v>
      </c>
      <c r="B97" s="95" t="s">
        <v>270</v>
      </c>
    </row>
    <row r="98" spans="1:2" ht="20.100000000000001" customHeight="1">
      <c r="A98" s="94" t="s">
        <v>123</v>
      </c>
      <c r="B98" s="95" t="s">
        <v>271</v>
      </c>
    </row>
    <row r="99" spans="1:2" ht="20.100000000000001" customHeight="1">
      <c r="A99" s="94" t="s">
        <v>124</v>
      </c>
      <c r="B99" s="95" t="s">
        <v>272</v>
      </c>
    </row>
    <row r="100" spans="1:2" ht="20.100000000000001" customHeight="1">
      <c r="A100" s="94" t="s">
        <v>126</v>
      </c>
      <c r="B100" s="95" t="s">
        <v>273</v>
      </c>
    </row>
    <row r="101" spans="1:2" ht="20.100000000000001" customHeight="1">
      <c r="A101" s="94" t="s">
        <v>220</v>
      </c>
      <c r="B101" s="95" t="s">
        <v>274</v>
      </c>
    </row>
    <row r="102" spans="1:2" ht="20.100000000000001" customHeight="1">
      <c r="A102" s="410" t="s">
        <v>275</v>
      </c>
      <c r="B102" s="410"/>
    </row>
    <row r="103" spans="1:2" ht="20.100000000000001" customHeight="1">
      <c r="A103" s="94" t="s">
        <v>100</v>
      </c>
      <c r="B103" s="95" t="s">
        <v>158</v>
      </c>
    </row>
    <row r="104" spans="1:2" ht="20.100000000000001" customHeight="1">
      <c r="A104" s="94" t="s">
        <v>159</v>
      </c>
      <c r="B104" s="95" t="s">
        <v>276</v>
      </c>
    </row>
    <row r="105" spans="1:2" ht="20.100000000000001" customHeight="1">
      <c r="A105" s="94" t="s">
        <v>101</v>
      </c>
      <c r="B105" s="95" t="s">
        <v>277</v>
      </c>
    </row>
    <row r="106" spans="1:2" ht="20.100000000000001" customHeight="1">
      <c r="A106" s="94" t="s">
        <v>102</v>
      </c>
      <c r="B106" s="95" t="s">
        <v>278</v>
      </c>
    </row>
    <row r="107" spans="1:2" ht="20.100000000000001" customHeight="1">
      <c r="A107" s="94" t="s">
        <v>103</v>
      </c>
      <c r="B107" s="95" t="s">
        <v>279</v>
      </c>
    </row>
    <row r="108" spans="1:2" ht="20.100000000000001" customHeight="1">
      <c r="A108" s="94" t="s">
        <v>104</v>
      </c>
      <c r="B108" s="95" t="s">
        <v>280</v>
      </c>
    </row>
    <row r="109" spans="1:2" ht="20.100000000000001" customHeight="1">
      <c r="A109" s="94" t="s">
        <v>165</v>
      </c>
      <c r="B109" s="95" t="s">
        <v>281</v>
      </c>
    </row>
    <row r="110" spans="1:2" ht="20.100000000000001" customHeight="1">
      <c r="A110" s="94" t="s">
        <v>105</v>
      </c>
      <c r="B110" s="95" t="s">
        <v>282</v>
      </c>
    </row>
    <row r="111" spans="1:2" ht="20.100000000000001" customHeight="1">
      <c r="A111" s="94" t="s">
        <v>106</v>
      </c>
      <c r="B111" s="95" t="s">
        <v>283</v>
      </c>
    </row>
    <row r="112" spans="1:2" ht="20.100000000000001" customHeight="1">
      <c r="A112" s="94" t="s">
        <v>108</v>
      </c>
      <c r="B112" s="95" t="s">
        <v>284</v>
      </c>
    </row>
    <row r="113" spans="1:2" ht="20.100000000000001" customHeight="1">
      <c r="A113" s="94" t="s">
        <v>177</v>
      </c>
      <c r="B113" s="95" t="s">
        <v>285</v>
      </c>
    </row>
    <row r="114" spans="1:2" ht="20.100000000000001" customHeight="1">
      <c r="A114" s="94" t="s">
        <v>109</v>
      </c>
      <c r="B114" s="95" t="s">
        <v>286</v>
      </c>
    </row>
    <row r="115" spans="1:2" ht="20.100000000000001" customHeight="1">
      <c r="A115" s="94" t="s">
        <v>110</v>
      </c>
      <c r="B115" s="95" t="s">
        <v>287</v>
      </c>
    </row>
    <row r="116" spans="1:2" ht="20.100000000000001" customHeight="1">
      <c r="A116" s="94" t="s">
        <v>111</v>
      </c>
      <c r="B116" s="95" t="s">
        <v>288</v>
      </c>
    </row>
    <row r="117" spans="1:2" ht="20.100000000000001" customHeight="1">
      <c r="A117" s="94" t="s">
        <v>115</v>
      </c>
      <c r="B117" s="95" t="s">
        <v>289</v>
      </c>
    </row>
    <row r="118" spans="1:2" ht="20.100000000000001" customHeight="1">
      <c r="A118" s="94" t="s">
        <v>152</v>
      </c>
      <c r="B118" s="95" t="s">
        <v>290</v>
      </c>
    </row>
    <row r="119" spans="1:2" ht="20.100000000000001" customHeight="1">
      <c r="A119" s="94" t="s">
        <v>116</v>
      </c>
      <c r="B119" s="95" t="s">
        <v>291</v>
      </c>
    </row>
    <row r="120" spans="1:2" ht="20.100000000000001" customHeight="1">
      <c r="A120" s="94" t="s">
        <v>117</v>
      </c>
      <c r="B120" s="95" t="s">
        <v>292</v>
      </c>
    </row>
    <row r="121" spans="1:2" ht="20.100000000000001" customHeight="1">
      <c r="A121" s="94" t="s">
        <v>118</v>
      </c>
      <c r="B121" s="95" t="s">
        <v>293</v>
      </c>
    </row>
    <row r="122" spans="1:2" ht="20.100000000000001" customHeight="1">
      <c r="A122" s="94" t="s">
        <v>119</v>
      </c>
      <c r="B122" s="95" t="s">
        <v>294</v>
      </c>
    </row>
    <row r="123" spans="1:2" ht="20.100000000000001" customHeight="1">
      <c r="A123" s="94" t="s">
        <v>295</v>
      </c>
      <c r="B123" s="95" t="s">
        <v>296</v>
      </c>
    </row>
    <row r="124" spans="1:2" ht="20.100000000000001" customHeight="1">
      <c r="A124" s="94" t="s">
        <v>297</v>
      </c>
      <c r="B124" s="95" t="s">
        <v>298</v>
      </c>
    </row>
    <row r="125" spans="1:2" ht="20.100000000000001" customHeight="1">
      <c r="A125" s="94" t="s">
        <v>299</v>
      </c>
      <c r="B125" s="95" t="s">
        <v>300</v>
      </c>
    </row>
    <row r="126" spans="1:2" ht="20.100000000000001" customHeight="1">
      <c r="A126" s="94" t="s">
        <v>120</v>
      </c>
      <c r="B126" s="95" t="s">
        <v>301</v>
      </c>
    </row>
    <row r="127" spans="1:2" ht="20.100000000000001" customHeight="1">
      <c r="A127" s="94" t="s">
        <v>192</v>
      </c>
      <c r="B127" s="95" t="s">
        <v>302</v>
      </c>
    </row>
    <row r="128" spans="1:2" ht="20.100000000000001" customHeight="1">
      <c r="A128" s="94" t="s">
        <v>121</v>
      </c>
      <c r="B128" s="95" t="s">
        <v>303</v>
      </c>
    </row>
    <row r="129" spans="1:2" ht="20.100000000000001" customHeight="1">
      <c r="A129" s="94" t="s">
        <v>153</v>
      </c>
      <c r="B129" s="95" t="s">
        <v>304</v>
      </c>
    </row>
    <row r="130" spans="1:2" ht="20.100000000000001" customHeight="1">
      <c r="A130" s="94" t="s">
        <v>263</v>
      </c>
      <c r="B130" s="95" t="s">
        <v>305</v>
      </c>
    </row>
    <row r="131" spans="1:2" ht="20.100000000000001" customHeight="1">
      <c r="A131" s="94" t="s">
        <v>122</v>
      </c>
      <c r="B131" s="95" t="s">
        <v>306</v>
      </c>
    </row>
    <row r="132" spans="1:2" ht="20.100000000000001" customHeight="1">
      <c r="A132" s="94" t="s">
        <v>196</v>
      </c>
      <c r="B132" s="95" t="s">
        <v>307</v>
      </c>
    </row>
    <row r="133" spans="1:2" ht="20.100000000000001" customHeight="1">
      <c r="A133" s="94" t="s">
        <v>123</v>
      </c>
      <c r="B133" s="95" t="s">
        <v>308</v>
      </c>
    </row>
    <row r="134" spans="1:2" ht="20.100000000000001" customHeight="1">
      <c r="A134" s="94" t="s">
        <v>124</v>
      </c>
      <c r="B134" s="95" t="s">
        <v>309</v>
      </c>
    </row>
    <row r="135" spans="1:2" ht="20.100000000000001" customHeight="1">
      <c r="A135" s="94" t="s">
        <v>125</v>
      </c>
      <c r="B135" s="95" t="s">
        <v>310</v>
      </c>
    </row>
    <row r="136" spans="1:2" ht="20.100000000000001" customHeight="1">
      <c r="A136" s="94" t="s">
        <v>311</v>
      </c>
      <c r="B136" s="95" t="s">
        <v>312</v>
      </c>
    </row>
    <row r="137" spans="1:2" ht="20.100000000000001" customHeight="1">
      <c r="A137" s="94" t="s">
        <v>313</v>
      </c>
      <c r="B137" s="95" t="s">
        <v>314</v>
      </c>
    </row>
    <row r="138" spans="1:2" ht="20.100000000000001" customHeight="1">
      <c r="A138" s="94" t="s">
        <v>315</v>
      </c>
      <c r="B138" s="95" t="s">
        <v>316</v>
      </c>
    </row>
    <row r="139" spans="1:2" ht="20.100000000000001" customHeight="1">
      <c r="A139" s="94" t="s">
        <v>317</v>
      </c>
      <c r="B139" s="95" t="s">
        <v>318</v>
      </c>
    </row>
    <row r="140" spans="1:2" ht="20.100000000000001" customHeight="1">
      <c r="A140" s="94" t="s">
        <v>126</v>
      </c>
      <c r="B140" s="95" t="s">
        <v>319</v>
      </c>
    </row>
    <row r="141" spans="1:2" ht="20.100000000000001" customHeight="1">
      <c r="A141" s="94" t="s">
        <v>202</v>
      </c>
      <c r="B141" s="95" t="s">
        <v>320</v>
      </c>
    </row>
    <row r="142" spans="1:2" ht="20.100000000000001" customHeight="1">
      <c r="A142" s="94" t="s">
        <v>220</v>
      </c>
      <c r="B142" s="95" t="s">
        <v>321</v>
      </c>
    </row>
    <row r="143" spans="1:2" ht="20.100000000000001" customHeight="1">
      <c r="A143" s="410" t="s">
        <v>322</v>
      </c>
      <c r="B143" s="410"/>
    </row>
    <row r="144" spans="1:2" ht="20.100000000000001" customHeight="1">
      <c r="A144" s="94" t="s">
        <v>100</v>
      </c>
      <c r="B144" s="95" t="s">
        <v>158</v>
      </c>
    </row>
    <row r="145" spans="1:2" ht="20.100000000000001" customHeight="1">
      <c r="A145" s="94" t="s">
        <v>159</v>
      </c>
      <c r="B145" s="95" t="s">
        <v>323</v>
      </c>
    </row>
    <row r="146" spans="1:2" ht="20.100000000000001" customHeight="1">
      <c r="A146" s="94" t="s">
        <v>101</v>
      </c>
      <c r="B146" s="95" t="s">
        <v>324</v>
      </c>
    </row>
    <row r="147" spans="1:2" ht="20.100000000000001" customHeight="1">
      <c r="A147" s="94" t="s">
        <v>102</v>
      </c>
      <c r="B147" s="95" t="s">
        <v>325</v>
      </c>
    </row>
    <row r="148" spans="1:2" ht="20.100000000000001" customHeight="1">
      <c r="A148" s="94" t="s">
        <v>103</v>
      </c>
      <c r="B148" s="95" t="s">
        <v>326</v>
      </c>
    </row>
    <row r="149" spans="1:2" ht="20.100000000000001" customHeight="1">
      <c r="A149" s="94" t="s">
        <v>327</v>
      </c>
      <c r="B149" s="95" t="s">
        <v>328</v>
      </c>
    </row>
    <row r="150" spans="1:2" ht="20.100000000000001" customHeight="1">
      <c r="A150" s="94" t="s">
        <v>104</v>
      </c>
      <c r="B150" s="95" t="s">
        <v>329</v>
      </c>
    </row>
    <row r="151" spans="1:2" ht="20.100000000000001" customHeight="1">
      <c r="A151" s="94" t="s">
        <v>165</v>
      </c>
      <c r="B151" s="95" t="s">
        <v>330</v>
      </c>
    </row>
    <row r="152" spans="1:2" ht="20.100000000000001" customHeight="1">
      <c r="A152" s="94" t="s">
        <v>105</v>
      </c>
      <c r="B152" s="95" t="s">
        <v>331</v>
      </c>
    </row>
    <row r="153" spans="1:2" ht="20.100000000000001" customHeight="1">
      <c r="A153" s="94" t="s">
        <v>106</v>
      </c>
      <c r="B153" s="95" t="s">
        <v>332</v>
      </c>
    </row>
    <row r="154" spans="1:2" ht="20.100000000000001" customHeight="1">
      <c r="A154" s="94" t="s">
        <v>107</v>
      </c>
      <c r="B154" s="95" t="s">
        <v>333</v>
      </c>
    </row>
    <row r="155" spans="1:2" ht="20.100000000000001" customHeight="1">
      <c r="A155" s="94" t="s">
        <v>170</v>
      </c>
      <c r="B155" s="95" t="s">
        <v>334</v>
      </c>
    </row>
    <row r="156" spans="1:2" ht="20.100000000000001" customHeight="1">
      <c r="A156" s="94" t="s">
        <v>108</v>
      </c>
      <c r="B156" s="95" t="s">
        <v>335</v>
      </c>
    </row>
    <row r="157" spans="1:2" ht="20.100000000000001" customHeight="1">
      <c r="A157" s="94" t="s">
        <v>177</v>
      </c>
      <c r="B157" s="95" t="s">
        <v>336</v>
      </c>
    </row>
    <row r="158" spans="1:2" ht="20.100000000000001" customHeight="1">
      <c r="A158" s="94" t="s">
        <v>109</v>
      </c>
      <c r="B158" s="95" t="s">
        <v>337</v>
      </c>
    </row>
    <row r="159" spans="1:2" ht="20.100000000000001" customHeight="1">
      <c r="A159" s="94" t="s">
        <v>110</v>
      </c>
      <c r="B159" s="95" t="s">
        <v>338</v>
      </c>
    </row>
    <row r="160" spans="1:2" ht="20.100000000000001" customHeight="1">
      <c r="A160" s="94" t="s">
        <v>111</v>
      </c>
      <c r="B160" s="95" t="s">
        <v>339</v>
      </c>
    </row>
    <row r="161" spans="1:2" ht="20.100000000000001" customHeight="1">
      <c r="A161" s="94" t="s">
        <v>112</v>
      </c>
      <c r="B161" s="95" t="s">
        <v>340</v>
      </c>
    </row>
    <row r="162" spans="1:2" ht="20.100000000000001" customHeight="1">
      <c r="A162" s="94" t="s">
        <v>113</v>
      </c>
      <c r="B162" s="95" t="s">
        <v>341</v>
      </c>
    </row>
    <row r="163" spans="1:2" ht="20.100000000000001" customHeight="1">
      <c r="A163" s="94" t="s">
        <v>115</v>
      </c>
      <c r="B163" s="95" t="s">
        <v>342</v>
      </c>
    </row>
    <row r="164" spans="1:2" ht="20.100000000000001" customHeight="1">
      <c r="A164" s="94" t="s">
        <v>152</v>
      </c>
      <c r="B164" s="95" t="s">
        <v>343</v>
      </c>
    </row>
    <row r="165" spans="1:2" ht="20.100000000000001" customHeight="1">
      <c r="A165" s="94" t="s">
        <v>116</v>
      </c>
      <c r="B165" s="95" t="s">
        <v>344</v>
      </c>
    </row>
    <row r="166" spans="1:2" ht="20.100000000000001" customHeight="1">
      <c r="A166" s="94" t="s">
        <v>117</v>
      </c>
      <c r="B166" s="95" t="s">
        <v>345</v>
      </c>
    </row>
    <row r="167" spans="1:2" ht="20.100000000000001" customHeight="1">
      <c r="A167" s="94" t="s">
        <v>118</v>
      </c>
      <c r="B167" s="95" t="s">
        <v>346</v>
      </c>
    </row>
    <row r="168" spans="1:2" ht="20.100000000000001" customHeight="1">
      <c r="A168" s="94" t="s">
        <v>119</v>
      </c>
      <c r="B168" s="95" t="s">
        <v>347</v>
      </c>
    </row>
    <row r="169" spans="1:2" ht="20.100000000000001" customHeight="1">
      <c r="A169" s="94" t="s">
        <v>295</v>
      </c>
      <c r="B169" s="95" t="s">
        <v>348</v>
      </c>
    </row>
    <row r="170" spans="1:2" ht="20.100000000000001" customHeight="1">
      <c r="A170" s="94" t="s">
        <v>120</v>
      </c>
      <c r="B170" s="95" t="s">
        <v>349</v>
      </c>
    </row>
    <row r="171" spans="1:2" ht="20.100000000000001" customHeight="1">
      <c r="A171" s="94" t="s">
        <v>192</v>
      </c>
      <c r="B171" s="95" t="s">
        <v>350</v>
      </c>
    </row>
    <row r="172" spans="1:2" ht="20.100000000000001" customHeight="1">
      <c r="A172" s="94" t="s">
        <v>121</v>
      </c>
      <c r="B172" s="95" t="s">
        <v>351</v>
      </c>
    </row>
    <row r="173" spans="1:2" ht="20.100000000000001" customHeight="1">
      <c r="A173" s="94" t="s">
        <v>153</v>
      </c>
      <c r="B173" s="95" t="s">
        <v>352</v>
      </c>
    </row>
    <row r="174" spans="1:2" ht="20.100000000000001" customHeight="1">
      <c r="A174" s="94" t="s">
        <v>122</v>
      </c>
      <c r="B174" s="95" t="s">
        <v>353</v>
      </c>
    </row>
    <row r="175" spans="1:2" ht="20.100000000000001" customHeight="1">
      <c r="A175" s="94" t="s">
        <v>196</v>
      </c>
      <c r="B175" s="95" t="s">
        <v>354</v>
      </c>
    </row>
    <row r="176" spans="1:2" ht="20.100000000000001" customHeight="1">
      <c r="A176" s="94" t="s">
        <v>123</v>
      </c>
      <c r="B176" s="95" t="s">
        <v>355</v>
      </c>
    </row>
    <row r="177" spans="1:2" ht="20.100000000000001" customHeight="1">
      <c r="A177" s="94" t="s">
        <v>124</v>
      </c>
      <c r="B177" s="95" t="s">
        <v>356</v>
      </c>
    </row>
    <row r="178" spans="1:2" ht="20.100000000000001" customHeight="1">
      <c r="A178" s="94" t="s">
        <v>125</v>
      </c>
      <c r="B178" s="95" t="s">
        <v>357</v>
      </c>
    </row>
    <row r="179" spans="1:2" ht="20.100000000000001" customHeight="1">
      <c r="A179" s="94" t="s">
        <v>311</v>
      </c>
      <c r="B179" s="95" t="s">
        <v>358</v>
      </c>
    </row>
    <row r="180" spans="1:2" ht="20.100000000000001" customHeight="1">
      <c r="A180" s="94" t="s">
        <v>126</v>
      </c>
      <c r="B180" s="95" t="s">
        <v>359</v>
      </c>
    </row>
    <row r="181" spans="1:2" ht="20.100000000000001" customHeight="1">
      <c r="A181" s="94" t="s">
        <v>202</v>
      </c>
      <c r="B181" s="95" t="s">
        <v>360</v>
      </c>
    </row>
    <row r="182" spans="1:2" ht="20.100000000000001" customHeight="1">
      <c r="A182" s="94" t="s">
        <v>127</v>
      </c>
      <c r="B182" s="95" t="s">
        <v>361</v>
      </c>
    </row>
    <row r="183" spans="1:2" ht="20.100000000000001" customHeight="1">
      <c r="A183" s="94" t="s">
        <v>128</v>
      </c>
      <c r="B183" s="95" t="s">
        <v>362</v>
      </c>
    </row>
    <row r="184" spans="1:2" ht="20.100000000000001" customHeight="1">
      <c r="A184" s="94" t="s">
        <v>363</v>
      </c>
      <c r="B184" s="95" t="s">
        <v>364</v>
      </c>
    </row>
    <row r="185" spans="1:2" ht="20.100000000000001" customHeight="1">
      <c r="A185" s="94" t="s">
        <v>365</v>
      </c>
      <c r="B185" s="95" t="s">
        <v>366</v>
      </c>
    </row>
    <row r="186" spans="1:2" ht="20.100000000000001" customHeight="1">
      <c r="A186" s="94" t="s">
        <v>367</v>
      </c>
      <c r="B186" s="95" t="s">
        <v>368</v>
      </c>
    </row>
    <row r="187" spans="1:2" ht="20.100000000000001" customHeight="1">
      <c r="A187" s="94" t="s">
        <v>129</v>
      </c>
      <c r="B187" s="95" t="s">
        <v>369</v>
      </c>
    </row>
    <row r="188" spans="1:2" ht="20.100000000000001" customHeight="1">
      <c r="A188" s="94" t="s">
        <v>207</v>
      </c>
      <c r="B188" s="95" t="s">
        <v>370</v>
      </c>
    </row>
    <row r="189" spans="1:2" ht="20.100000000000001" customHeight="1">
      <c r="A189" s="94" t="s">
        <v>130</v>
      </c>
      <c r="B189" s="95" t="s">
        <v>371</v>
      </c>
    </row>
    <row r="190" spans="1:2" ht="20.100000000000001" customHeight="1">
      <c r="A190" s="94" t="s">
        <v>131</v>
      </c>
      <c r="B190" s="95" t="s">
        <v>372</v>
      </c>
    </row>
    <row r="191" spans="1:2" ht="20.100000000000001" customHeight="1">
      <c r="A191" s="94" t="s">
        <v>373</v>
      </c>
      <c r="B191" s="95" t="s">
        <v>374</v>
      </c>
    </row>
    <row r="192" spans="1:2" ht="20.100000000000001" customHeight="1">
      <c r="A192" s="94" t="s">
        <v>375</v>
      </c>
      <c r="B192" s="95" t="s">
        <v>376</v>
      </c>
    </row>
    <row r="193" spans="1:2" ht="20.100000000000001" customHeight="1">
      <c r="A193" s="94" t="s">
        <v>377</v>
      </c>
      <c r="B193" s="95" t="s">
        <v>378</v>
      </c>
    </row>
    <row r="194" spans="1:2" ht="20.100000000000001" customHeight="1">
      <c r="A194" s="94" t="s">
        <v>211</v>
      </c>
      <c r="B194" s="95" t="s">
        <v>379</v>
      </c>
    </row>
    <row r="195" spans="1:2" ht="20.100000000000001" customHeight="1">
      <c r="A195" s="94" t="s">
        <v>220</v>
      </c>
      <c r="B195" s="95" t="s">
        <v>380</v>
      </c>
    </row>
    <row r="196" spans="1:2" ht="20.100000000000001" customHeight="1">
      <c r="A196" s="410" t="s">
        <v>381</v>
      </c>
      <c r="B196" s="410"/>
    </row>
    <row r="197" spans="1:2" ht="20.100000000000001" customHeight="1">
      <c r="A197" s="94" t="s">
        <v>100</v>
      </c>
      <c r="B197" s="95" t="s">
        <v>158</v>
      </c>
    </row>
    <row r="198" spans="1:2" ht="20.100000000000001" customHeight="1">
      <c r="A198" s="94" t="s">
        <v>159</v>
      </c>
      <c r="B198" s="95" t="s">
        <v>382</v>
      </c>
    </row>
    <row r="199" spans="1:2" ht="20.100000000000001" customHeight="1">
      <c r="A199" s="94" t="s">
        <v>101</v>
      </c>
      <c r="B199" s="95" t="s">
        <v>383</v>
      </c>
    </row>
    <row r="200" spans="1:2" ht="20.100000000000001" customHeight="1">
      <c r="A200" s="94" t="s">
        <v>102</v>
      </c>
      <c r="B200" s="95" t="s">
        <v>384</v>
      </c>
    </row>
    <row r="201" spans="1:2" ht="20.100000000000001" customHeight="1">
      <c r="A201" s="94" t="s">
        <v>103</v>
      </c>
      <c r="B201" s="95" t="s">
        <v>385</v>
      </c>
    </row>
    <row r="202" spans="1:2" ht="20.100000000000001" customHeight="1">
      <c r="A202" s="94" t="s">
        <v>327</v>
      </c>
      <c r="B202" s="95" t="s">
        <v>386</v>
      </c>
    </row>
    <row r="203" spans="1:2" ht="20.100000000000001" customHeight="1">
      <c r="A203" s="94" t="s">
        <v>387</v>
      </c>
      <c r="B203" s="95" t="s">
        <v>388</v>
      </c>
    </row>
    <row r="204" spans="1:2" ht="20.100000000000001" customHeight="1">
      <c r="A204" s="94" t="s">
        <v>389</v>
      </c>
      <c r="B204" s="95" t="s">
        <v>390</v>
      </c>
    </row>
    <row r="205" spans="1:2" ht="20.100000000000001" customHeight="1">
      <c r="A205" s="94" t="s">
        <v>391</v>
      </c>
      <c r="B205" s="95" t="s">
        <v>392</v>
      </c>
    </row>
    <row r="206" spans="1:2" ht="20.100000000000001" customHeight="1">
      <c r="A206" s="94" t="s">
        <v>104</v>
      </c>
      <c r="B206" s="95" t="s">
        <v>393</v>
      </c>
    </row>
    <row r="207" spans="1:2" ht="20.100000000000001" customHeight="1">
      <c r="A207" s="94" t="s">
        <v>165</v>
      </c>
      <c r="B207" s="95" t="s">
        <v>394</v>
      </c>
    </row>
    <row r="208" spans="1:2" ht="20.100000000000001" customHeight="1">
      <c r="A208" s="94" t="s">
        <v>105</v>
      </c>
      <c r="B208" s="95" t="s">
        <v>395</v>
      </c>
    </row>
    <row r="209" spans="1:2" ht="20.100000000000001" customHeight="1">
      <c r="A209" s="94" t="s">
        <v>106</v>
      </c>
      <c r="B209" s="95" t="s">
        <v>396</v>
      </c>
    </row>
    <row r="210" spans="1:2" ht="20.100000000000001" customHeight="1">
      <c r="A210" s="94" t="s">
        <v>107</v>
      </c>
      <c r="B210" s="95" t="s">
        <v>397</v>
      </c>
    </row>
    <row r="211" spans="1:2" ht="20.100000000000001" customHeight="1">
      <c r="A211" s="94" t="s">
        <v>108</v>
      </c>
      <c r="B211" s="95" t="s">
        <v>398</v>
      </c>
    </row>
    <row r="212" spans="1:2" ht="20.100000000000001" customHeight="1">
      <c r="A212" s="94" t="s">
        <v>177</v>
      </c>
      <c r="B212" s="95" t="s">
        <v>399</v>
      </c>
    </row>
    <row r="213" spans="1:2" ht="20.100000000000001" customHeight="1">
      <c r="A213" s="94" t="s">
        <v>109</v>
      </c>
      <c r="B213" s="95" t="s">
        <v>400</v>
      </c>
    </row>
    <row r="214" spans="1:2" ht="20.100000000000001" customHeight="1">
      <c r="A214" s="94" t="s">
        <v>110</v>
      </c>
      <c r="B214" s="95" t="s">
        <v>401</v>
      </c>
    </row>
    <row r="215" spans="1:2" ht="20.100000000000001" customHeight="1">
      <c r="A215" s="94" t="s">
        <v>115</v>
      </c>
      <c r="B215" s="95" t="s">
        <v>402</v>
      </c>
    </row>
    <row r="216" spans="1:2" ht="20.100000000000001" customHeight="1">
      <c r="A216" s="94" t="s">
        <v>152</v>
      </c>
      <c r="B216" s="95" t="s">
        <v>403</v>
      </c>
    </row>
    <row r="217" spans="1:2" ht="20.100000000000001" customHeight="1">
      <c r="A217" s="94" t="s">
        <v>116</v>
      </c>
      <c r="B217" s="95" t="s">
        <v>404</v>
      </c>
    </row>
    <row r="218" spans="1:2" ht="20.100000000000001" customHeight="1">
      <c r="A218" s="94" t="s">
        <v>117</v>
      </c>
      <c r="B218" s="95" t="s">
        <v>405</v>
      </c>
    </row>
    <row r="219" spans="1:2" ht="20.100000000000001" customHeight="1">
      <c r="A219" s="94" t="s">
        <v>118</v>
      </c>
      <c r="B219" s="95" t="s">
        <v>406</v>
      </c>
    </row>
    <row r="220" spans="1:2" ht="20.100000000000001" customHeight="1">
      <c r="A220" s="94" t="s">
        <v>119</v>
      </c>
      <c r="B220" s="95" t="s">
        <v>407</v>
      </c>
    </row>
    <row r="221" spans="1:2" ht="20.100000000000001" customHeight="1">
      <c r="A221" s="94" t="s">
        <v>295</v>
      </c>
      <c r="B221" s="95" t="s">
        <v>408</v>
      </c>
    </row>
    <row r="222" spans="1:2" ht="20.100000000000001" customHeight="1">
      <c r="A222" s="94" t="s">
        <v>297</v>
      </c>
      <c r="B222" s="95" t="s">
        <v>409</v>
      </c>
    </row>
    <row r="223" spans="1:2" ht="20.100000000000001" customHeight="1">
      <c r="A223" s="94" t="s">
        <v>120</v>
      </c>
      <c r="B223" s="95" t="s">
        <v>410</v>
      </c>
    </row>
    <row r="224" spans="1:2" ht="20.100000000000001" customHeight="1">
      <c r="A224" s="94" t="s">
        <v>192</v>
      </c>
      <c r="B224" s="95" t="s">
        <v>411</v>
      </c>
    </row>
    <row r="225" spans="1:2" ht="20.100000000000001" customHeight="1">
      <c r="A225" s="94" t="s">
        <v>121</v>
      </c>
      <c r="B225" s="95" t="s">
        <v>412</v>
      </c>
    </row>
    <row r="226" spans="1:2" ht="20.100000000000001" customHeight="1">
      <c r="A226" s="94" t="s">
        <v>153</v>
      </c>
      <c r="B226" s="95" t="s">
        <v>413</v>
      </c>
    </row>
    <row r="227" spans="1:2" ht="20.100000000000001" customHeight="1">
      <c r="A227" s="94" t="s">
        <v>263</v>
      </c>
      <c r="B227" s="95" t="s">
        <v>414</v>
      </c>
    </row>
    <row r="228" spans="1:2" ht="20.100000000000001" customHeight="1">
      <c r="A228" s="94" t="s">
        <v>122</v>
      </c>
      <c r="B228" s="95" t="s">
        <v>415</v>
      </c>
    </row>
    <row r="229" spans="1:2" ht="20.100000000000001" customHeight="1">
      <c r="A229" s="94" t="s">
        <v>196</v>
      </c>
      <c r="B229" s="95" t="s">
        <v>416</v>
      </c>
    </row>
    <row r="230" spans="1:2" ht="20.100000000000001" customHeight="1">
      <c r="A230" s="94" t="s">
        <v>123</v>
      </c>
      <c r="B230" s="95" t="s">
        <v>417</v>
      </c>
    </row>
    <row r="231" spans="1:2" ht="20.100000000000001" customHeight="1">
      <c r="A231" s="94" t="s">
        <v>124</v>
      </c>
      <c r="B231" s="95" t="s">
        <v>418</v>
      </c>
    </row>
    <row r="232" spans="1:2" ht="20.100000000000001" customHeight="1">
      <c r="A232" s="94" t="s">
        <v>125</v>
      </c>
      <c r="B232" s="95" t="s">
        <v>419</v>
      </c>
    </row>
    <row r="233" spans="1:2" ht="20.100000000000001" customHeight="1">
      <c r="A233" s="94" t="s">
        <v>311</v>
      </c>
      <c r="B233" s="95" t="s">
        <v>420</v>
      </c>
    </row>
    <row r="234" spans="1:2" ht="20.100000000000001" customHeight="1">
      <c r="A234" s="94" t="s">
        <v>126</v>
      </c>
      <c r="B234" s="95" t="s">
        <v>421</v>
      </c>
    </row>
    <row r="235" spans="1:2" ht="20.100000000000001" customHeight="1">
      <c r="A235" s="94" t="s">
        <v>202</v>
      </c>
      <c r="B235" s="95" t="s">
        <v>422</v>
      </c>
    </row>
    <row r="236" spans="1:2" ht="20.100000000000001" customHeight="1">
      <c r="A236" s="94" t="s">
        <v>127</v>
      </c>
      <c r="B236" s="95" t="s">
        <v>423</v>
      </c>
    </row>
    <row r="237" spans="1:2" ht="20.100000000000001" customHeight="1">
      <c r="A237" s="94" t="s">
        <v>128</v>
      </c>
      <c r="B237" s="95" t="s">
        <v>424</v>
      </c>
    </row>
    <row r="238" spans="1:2" ht="20.100000000000001" customHeight="1">
      <c r="A238" s="94" t="s">
        <v>363</v>
      </c>
      <c r="B238" s="95" t="s">
        <v>425</v>
      </c>
    </row>
    <row r="239" spans="1:2" ht="20.100000000000001" customHeight="1">
      <c r="A239" s="94" t="s">
        <v>129</v>
      </c>
      <c r="B239" s="95" t="s">
        <v>426</v>
      </c>
    </row>
    <row r="240" spans="1:2" ht="20.100000000000001" customHeight="1">
      <c r="A240" s="94" t="s">
        <v>207</v>
      </c>
      <c r="B240" s="95" t="s">
        <v>427</v>
      </c>
    </row>
    <row r="241" spans="1:2" ht="20.100000000000001" customHeight="1">
      <c r="A241" s="94" t="s">
        <v>130</v>
      </c>
      <c r="B241" s="95" t="s">
        <v>428</v>
      </c>
    </row>
    <row r="242" spans="1:2" ht="20.100000000000001" customHeight="1">
      <c r="A242" s="94" t="s">
        <v>131</v>
      </c>
      <c r="B242" s="95" t="s">
        <v>429</v>
      </c>
    </row>
    <row r="243" spans="1:2" ht="20.100000000000001" customHeight="1">
      <c r="A243" s="94" t="s">
        <v>373</v>
      </c>
      <c r="B243" s="95" t="s">
        <v>430</v>
      </c>
    </row>
    <row r="244" spans="1:2" ht="20.100000000000001" customHeight="1">
      <c r="A244" s="94" t="s">
        <v>211</v>
      </c>
      <c r="B244" s="95" t="s">
        <v>431</v>
      </c>
    </row>
    <row r="245" spans="1:2" ht="20.100000000000001" customHeight="1">
      <c r="A245" s="94" t="s">
        <v>213</v>
      </c>
      <c r="B245" s="256" t="s">
        <v>432</v>
      </c>
    </row>
    <row r="246" spans="1:2" ht="20.100000000000001" customHeight="1">
      <c r="A246" s="94" t="s">
        <v>220</v>
      </c>
      <c r="B246" s="95" t="s">
        <v>433</v>
      </c>
    </row>
    <row r="247" spans="1:2" ht="20.100000000000001" customHeight="1">
      <c r="A247" s="412" t="s">
        <v>434</v>
      </c>
      <c r="B247" s="412"/>
    </row>
    <row r="248" spans="1:2" ht="20.100000000000001" customHeight="1">
      <c r="A248" s="94" t="s">
        <v>100</v>
      </c>
      <c r="B248" s="95" t="s">
        <v>435</v>
      </c>
    </row>
    <row r="249" spans="1:2" ht="20.100000000000001" customHeight="1">
      <c r="A249" s="94" t="s">
        <v>159</v>
      </c>
      <c r="B249" s="95" t="s">
        <v>436</v>
      </c>
    </row>
    <row r="250" spans="1:2" ht="20.100000000000001" customHeight="1">
      <c r="A250" s="94" t="s">
        <v>101</v>
      </c>
      <c r="B250" s="95" t="s">
        <v>437</v>
      </c>
    </row>
    <row r="251" spans="1:2" ht="20.100000000000001" customHeight="1">
      <c r="A251" s="94" t="s">
        <v>102</v>
      </c>
      <c r="B251" s="95" t="s">
        <v>438</v>
      </c>
    </row>
    <row r="252" spans="1:2" ht="20.100000000000001" customHeight="1">
      <c r="A252" s="94" t="s">
        <v>103</v>
      </c>
      <c r="B252" s="95" t="s">
        <v>439</v>
      </c>
    </row>
    <row r="253" spans="1:2" ht="20.100000000000001" customHeight="1">
      <c r="A253" s="94" t="s">
        <v>327</v>
      </c>
      <c r="B253" s="95" t="s">
        <v>440</v>
      </c>
    </row>
    <row r="254" spans="1:2" ht="20.100000000000001" customHeight="1">
      <c r="A254" s="94" t="s">
        <v>387</v>
      </c>
      <c r="B254" s="95" t="s">
        <v>441</v>
      </c>
    </row>
    <row r="255" spans="1:2" ht="20.100000000000001" customHeight="1">
      <c r="A255" s="94" t="s">
        <v>442</v>
      </c>
      <c r="B255" s="95" t="s">
        <v>443</v>
      </c>
    </row>
    <row r="256" spans="1:2" ht="20.100000000000001" customHeight="1">
      <c r="A256" s="94" t="s">
        <v>104</v>
      </c>
      <c r="B256" s="95" t="s">
        <v>444</v>
      </c>
    </row>
    <row r="257" spans="1:2" ht="20.100000000000001" customHeight="1">
      <c r="A257" s="94" t="s">
        <v>165</v>
      </c>
      <c r="B257" s="95" t="s">
        <v>445</v>
      </c>
    </row>
    <row r="258" spans="1:2" ht="20.100000000000001" customHeight="1">
      <c r="A258" s="94" t="s">
        <v>105</v>
      </c>
      <c r="B258" s="95" t="s">
        <v>446</v>
      </c>
    </row>
    <row r="259" spans="1:2" ht="20.100000000000001" customHeight="1">
      <c r="A259" s="94" t="s">
        <v>108</v>
      </c>
      <c r="B259" s="95" t="s">
        <v>447</v>
      </c>
    </row>
    <row r="260" spans="1:2" ht="20.100000000000001" customHeight="1">
      <c r="A260" s="94" t="s">
        <v>177</v>
      </c>
      <c r="B260" s="95" t="s">
        <v>448</v>
      </c>
    </row>
    <row r="261" spans="1:2" ht="20.100000000000001" customHeight="1">
      <c r="A261" s="94" t="s">
        <v>109</v>
      </c>
      <c r="B261" s="95" t="s">
        <v>449</v>
      </c>
    </row>
    <row r="262" spans="1:2" ht="20.100000000000001" customHeight="1">
      <c r="A262" s="94" t="s">
        <v>115</v>
      </c>
      <c r="B262" s="95" t="s">
        <v>450</v>
      </c>
    </row>
    <row r="263" spans="1:2" ht="20.100000000000001" customHeight="1">
      <c r="A263" s="94" t="s">
        <v>152</v>
      </c>
      <c r="B263" s="95" t="s">
        <v>451</v>
      </c>
    </row>
    <row r="264" spans="1:2" ht="20.100000000000001" customHeight="1">
      <c r="A264" s="94" t="s">
        <v>116</v>
      </c>
      <c r="B264" s="95" t="s">
        <v>452</v>
      </c>
    </row>
    <row r="265" spans="1:2" ht="20.100000000000001" customHeight="1">
      <c r="A265" s="94" t="s">
        <v>117</v>
      </c>
      <c r="B265" s="95" t="s">
        <v>453</v>
      </c>
    </row>
    <row r="266" spans="1:2" ht="20.100000000000001" customHeight="1">
      <c r="A266" s="94" t="s">
        <v>118</v>
      </c>
      <c r="B266" s="95" t="s">
        <v>454</v>
      </c>
    </row>
    <row r="267" spans="1:2" ht="20.100000000000001" customHeight="1">
      <c r="A267" s="94" t="s">
        <v>455</v>
      </c>
      <c r="B267" s="95" t="s">
        <v>456</v>
      </c>
    </row>
    <row r="268" spans="1:2" ht="20.100000000000001" customHeight="1">
      <c r="A268" s="94" t="s">
        <v>120</v>
      </c>
      <c r="B268" s="95" t="s">
        <v>457</v>
      </c>
    </row>
    <row r="269" spans="1:2" ht="20.100000000000001" customHeight="1">
      <c r="A269" s="94" t="s">
        <v>192</v>
      </c>
      <c r="B269" s="95" t="s">
        <v>458</v>
      </c>
    </row>
    <row r="270" spans="1:2" ht="20.100000000000001" customHeight="1">
      <c r="A270" s="94" t="s">
        <v>121</v>
      </c>
      <c r="B270" s="95" t="s">
        <v>459</v>
      </c>
    </row>
    <row r="271" spans="1:2" ht="20.100000000000001" customHeight="1">
      <c r="A271" s="94" t="s">
        <v>153</v>
      </c>
      <c r="B271" s="95" t="s">
        <v>460</v>
      </c>
    </row>
    <row r="272" spans="1:2" ht="20.100000000000001" customHeight="1">
      <c r="A272" s="94" t="s">
        <v>263</v>
      </c>
      <c r="B272" s="95" t="s">
        <v>461</v>
      </c>
    </row>
    <row r="273" spans="1:2" ht="20.100000000000001" customHeight="1">
      <c r="A273" s="94" t="s">
        <v>265</v>
      </c>
      <c r="B273" s="95" t="s">
        <v>462</v>
      </c>
    </row>
    <row r="274" spans="1:2" ht="20.100000000000001" customHeight="1">
      <c r="A274" s="94" t="s">
        <v>267</v>
      </c>
      <c r="B274" s="95" t="s">
        <v>463</v>
      </c>
    </row>
    <row r="275" spans="1:2" ht="20.100000000000001" customHeight="1">
      <c r="A275" s="94" t="s">
        <v>464</v>
      </c>
      <c r="B275" s="95" t="s">
        <v>465</v>
      </c>
    </row>
    <row r="276" spans="1:2" ht="20.100000000000001" customHeight="1">
      <c r="A276" s="94" t="s">
        <v>122</v>
      </c>
      <c r="B276" s="95" t="s">
        <v>466</v>
      </c>
    </row>
    <row r="277" spans="1:2" ht="20.100000000000001" customHeight="1">
      <c r="A277" s="94" t="s">
        <v>196</v>
      </c>
      <c r="B277" s="95" t="s">
        <v>467</v>
      </c>
    </row>
    <row r="278" spans="1:2" ht="20.100000000000001" customHeight="1">
      <c r="A278" s="94" t="s">
        <v>123</v>
      </c>
      <c r="B278" s="95" t="s">
        <v>468</v>
      </c>
    </row>
    <row r="279" spans="1:2" ht="20.100000000000001" customHeight="1">
      <c r="A279" s="94" t="s">
        <v>124</v>
      </c>
      <c r="B279" s="95" t="s">
        <v>469</v>
      </c>
    </row>
    <row r="280" spans="1:2" ht="20.100000000000001" customHeight="1">
      <c r="A280" s="94" t="s">
        <v>125</v>
      </c>
      <c r="B280" s="95" t="s">
        <v>470</v>
      </c>
    </row>
    <row r="281" spans="1:2" ht="20.100000000000001" customHeight="1">
      <c r="A281" s="94" t="s">
        <v>311</v>
      </c>
      <c r="B281" s="95" t="s">
        <v>471</v>
      </c>
    </row>
    <row r="282" spans="1:2" ht="20.100000000000001" customHeight="1">
      <c r="A282" s="94" t="s">
        <v>313</v>
      </c>
      <c r="B282" s="95" t="s">
        <v>472</v>
      </c>
    </row>
    <row r="283" spans="1:2" ht="20.100000000000001" customHeight="1">
      <c r="A283" s="94" t="s">
        <v>473</v>
      </c>
      <c r="B283" s="95" t="s">
        <v>474</v>
      </c>
    </row>
    <row r="284" spans="1:2" ht="20.100000000000001" customHeight="1">
      <c r="A284" s="94" t="s">
        <v>126</v>
      </c>
      <c r="B284" s="95" t="s">
        <v>475</v>
      </c>
    </row>
    <row r="285" spans="1:2" ht="20.100000000000001" customHeight="1">
      <c r="A285" s="94" t="s">
        <v>202</v>
      </c>
      <c r="B285" s="95" t="s">
        <v>476</v>
      </c>
    </row>
    <row r="286" spans="1:2" ht="20.100000000000001" customHeight="1">
      <c r="A286" s="94" t="s">
        <v>127</v>
      </c>
      <c r="B286" s="95" t="s">
        <v>477</v>
      </c>
    </row>
    <row r="287" spans="1:2" ht="20.100000000000001" customHeight="1">
      <c r="A287" s="94" t="s">
        <v>478</v>
      </c>
      <c r="B287" s="95" t="s">
        <v>479</v>
      </c>
    </row>
    <row r="288" spans="1:2" ht="20.100000000000001" customHeight="1">
      <c r="A288" s="94" t="s">
        <v>220</v>
      </c>
      <c r="B288" s="95" t="s">
        <v>480</v>
      </c>
    </row>
    <row r="289" spans="1:13" ht="20.100000000000001" customHeight="1">
      <c r="A289" s="410" t="s">
        <v>481</v>
      </c>
      <c r="B289" s="410"/>
    </row>
    <row r="290" spans="1:13" ht="20.100000000000001" customHeight="1">
      <c r="A290" s="94">
        <v>0</v>
      </c>
      <c r="B290" s="95" t="s">
        <v>482</v>
      </c>
      <c r="C290">
        <v>0</v>
      </c>
      <c r="E290" s="258" t="s">
        <v>1558</v>
      </c>
      <c r="F290">
        <v>0</v>
      </c>
      <c r="G290">
        <v>16</v>
      </c>
      <c r="H290">
        <v>0</v>
      </c>
      <c r="I290">
        <v>0</v>
      </c>
      <c r="M290">
        <v>0</v>
      </c>
    </row>
    <row r="291" spans="1:13" ht="20.100000000000001" customHeight="1">
      <c r="A291" s="94" t="s">
        <v>159</v>
      </c>
      <c r="B291" s="95" t="s">
        <v>483</v>
      </c>
      <c r="E291" s="258" t="s">
        <v>1559</v>
      </c>
      <c r="F291">
        <v>11</v>
      </c>
      <c r="G291">
        <v>452</v>
      </c>
      <c r="H291">
        <v>1</v>
      </c>
      <c r="I291">
        <v>0</v>
      </c>
      <c r="M291">
        <v>0</v>
      </c>
    </row>
    <row r="292" spans="1:13" ht="20.100000000000001" customHeight="1">
      <c r="A292" s="94" t="s">
        <v>101</v>
      </c>
      <c r="B292" s="95" t="s">
        <v>484</v>
      </c>
      <c r="C292">
        <v>11</v>
      </c>
      <c r="E292" s="258" t="s">
        <v>1560</v>
      </c>
      <c r="F292">
        <v>12</v>
      </c>
      <c r="G292">
        <v>457</v>
      </c>
      <c r="H292">
        <v>1</v>
      </c>
      <c r="I292">
        <v>0</v>
      </c>
      <c r="M292">
        <v>0</v>
      </c>
    </row>
    <row r="293" spans="1:13" ht="20.100000000000001" customHeight="1">
      <c r="A293" s="94" t="s">
        <v>102</v>
      </c>
      <c r="B293" s="95" t="s">
        <v>485</v>
      </c>
      <c r="C293">
        <v>12</v>
      </c>
      <c r="E293" s="258" t="s">
        <v>1561</v>
      </c>
      <c r="F293">
        <v>19</v>
      </c>
      <c r="G293">
        <v>539</v>
      </c>
      <c r="H293">
        <v>2</v>
      </c>
      <c r="I293">
        <v>0</v>
      </c>
      <c r="M293">
        <v>0</v>
      </c>
    </row>
    <row r="294" spans="1:13" ht="20.100000000000001" customHeight="1">
      <c r="A294" s="94" t="s">
        <v>104</v>
      </c>
      <c r="B294" s="95" t="s">
        <v>486</v>
      </c>
      <c r="C294">
        <v>19</v>
      </c>
      <c r="E294" s="258" t="s">
        <v>1562</v>
      </c>
      <c r="F294">
        <v>21</v>
      </c>
      <c r="G294">
        <v>214</v>
      </c>
      <c r="H294">
        <v>4</v>
      </c>
      <c r="I294">
        <v>0</v>
      </c>
      <c r="M294">
        <v>0</v>
      </c>
    </row>
    <row r="295" spans="1:13" ht="20.100000000000001" customHeight="1">
      <c r="A295" s="94" t="s">
        <v>165</v>
      </c>
      <c r="B295" s="95" t="s">
        <v>487</v>
      </c>
      <c r="E295" s="258" t="s">
        <v>1563</v>
      </c>
      <c r="F295">
        <v>22</v>
      </c>
      <c r="G295">
        <v>22</v>
      </c>
      <c r="H295">
        <v>1</v>
      </c>
      <c r="I295">
        <v>0</v>
      </c>
      <c r="M295">
        <v>0</v>
      </c>
    </row>
    <row r="296" spans="1:13" ht="20.100000000000001" customHeight="1">
      <c r="A296" s="94" t="s">
        <v>105</v>
      </c>
      <c r="B296" s="95" t="s">
        <v>488</v>
      </c>
      <c r="C296">
        <v>21</v>
      </c>
      <c r="E296" s="258" t="s">
        <v>1564</v>
      </c>
      <c r="F296">
        <v>29</v>
      </c>
      <c r="G296">
        <v>38</v>
      </c>
      <c r="H296">
        <v>0</v>
      </c>
      <c r="I296">
        <v>0</v>
      </c>
      <c r="M296">
        <v>0</v>
      </c>
    </row>
    <row r="297" spans="1:13" ht="20.100000000000001" customHeight="1">
      <c r="A297" s="94" t="s">
        <v>106</v>
      </c>
      <c r="B297" s="95" t="s">
        <v>489</v>
      </c>
      <c r="C297">
        <v>22</v>
      </c>
      <c r="E297" s="258" t="s">
        <v>1565</v>
      </c>
      <c r="F297">
        <v>31</v>
      </c>
      <c r="G297">
        <v>219</v>
      </c>
      <c r="H297">
        <v>0</v>
      </c>
      <c r="I297">
        <v>0</v>
      </c>
      <c r="M297">
        <v>0</v>
      </c>
    </row>
    <row r="298" spans="1:13" ht="20.100000000000001" customHeight="1">
      <c r="A298" s="94" t="s">
        <v>108</v>
      </c>
      <c r="B298" s="95" t="s">
        <v>490</v>
      </c>
      <c r="C298">
        <v>29</v>
      </c>
      <c r="E298" s="258" t="s">
        <v>1566</v>
      </c>
      <c r="F298">
        <v>32</v>
      </c>
      <c r="G298">
        <v>867</v>
      </c>
      <c r="H298">
        <v>0</v>
      </c>
      <c r="I298">
        <v>0</v>
      </c>
      <c r="M298">
        <v>0</v>
      </c>
    </row>
    <row r="299" spans="1:13" ht="20.100000000000001" customHeight="1">
      <c r="A299" s="94" t="s">
        <v>177</v>
      </c>
      <c r="B299" s="95" t="s">
        <v>491</v>
      </c>
      <c r="E299" s="258" t="s">
        <v>1567</v>
      </c>
      <c r="F299">
        <v>39</v>
      </c>
      <c r="G299">
        <v>307</v>
      </c>
      <c r="H299">
        <v>0</v>
      </c>
      <c r="I299">
        <v>0</v>
      </c>
      <c r="M299">
        <v>0</v>
      </c>
    </row>
    <row r="300" spans="1:13" ht="20.100000000000001" customHeight="1">
      <c r="A300" s="94" t="s">
        <v>109</v>
      </c>
      <c r="B300" s="95" t="s">
        <v>492</v>
      </c>
      <c r="C300">
        <v>31</v>
      </c>
      <c r="E300" s="258" t="s">
        <v>1568</v>
      </c>
      <c r="F300">
        <v>40</v>
      </c>
      <c r="G300">
        <v>11</v>
      </c>
      <c r="H300">
        <v>2</v>
      </c>
      <c r="I300">
        <v>0</v>
      </c>
      <c r="M300">
        <v>0</v>
      </c>
    </row>
    <row r="301" spans="1:13" ht="20.100000000000001" customHeight="1">
      <c r="A301" s="94" t="s">
        <v>110</v>
      </c>
      <c r="B301" s="95" t="s">
        <v>493</v>
      </c>
      <c r="C301">
        <v>32</v>
      </c>
      <c r="E301" s="258" t="s">
        <v>1569</v>
      </c>
      <c r="F301">
        <v>51</v>
      </c>
      <c r="G301">
        <v>6</v>
      </c>
      <c r="H301">
        <v>0</v>
      </c>
      <c r="I301">
        <v>0</v>
      </c>
      <c r="M301">
        <v>0</v>
      </c>
    </row>
    <row r="302" spans="1:13" ht="20.100000000000001" customHeight="1">
      <c r="A302" s="94" t="s">
        <v>115</v>
      </c>
      <c r="B302" s="95" t="s">
        <v>494</v>
      </c>
      <c r="C302">
        <v>39</v>
      </c>
      <c r="E302" s="258" t="s">
        <v>1570</v>
      </c>
      <c r="F302">
        <v>52</v>
      </c>
      <c r="G302">
        <v>646</v>
      </c>
      <c r="H302">
        <v>2</v>
      </c>
      <c r="I302">
        <v>0</v>
      </c>
      <c r="M302">
        <v>0</v>
      </c>
    </row>
    <row r="303" spans="1:13" ht="20.100000000000001" customHeight="1">
      <c r="A303" s="94" t="s">
        <v>152</v>
      </c>
      <c r="B303" s="95" t="s">
        <v>495</v>
      </c>
      <c r="C303">
        <v>40</v>
      </c>
      <c r="E303" s="258" t="s">
        <v>1571</v>
      </c>
      <c r="F303">
        <v>59</v>
      </c>
      <c r="G303">
        <v>46</v>
      </c>
      <c r="H303">
        <v>0</v>
      </c>
      <c r="I303">
        <v>0</v>
      </c>
      <c r="M303">
        <v>1</v>
      </c>
    </row>
    <row r="304" spans="1:13" ht="20.100000000000001" customHeight="1">
      <c r="A304" s="94" t="s">
        <v>192</v>
      </c>
      <c r="B304" s="95" t="s">
        <v>496</v>
      </c>
      <c r="E304" s="258" t="s">
        <v>1572</v>
      </c>
      <c r="F304">
        <v>61</v>
      </c>
      <c r="G304">
        <v>32</v>
      </c>
      <c r="H304">
        <v>2</v>
      </c>
      <c r="I304">
        <v>0</v>
      </c>
      <c r="M304">
        <v>0</v>
      </c>
    </row>
    <row r="305" spans="1:13" ht="20.100000000000001" customHeight="1">
      <c r="A305" s="94" t="s">
        <v>121</v>
      </c>
      <c r="B305" s="95" t="s">
        <v>497</v>
      </c>
      <c r="C305">
        <v>51</v>
      </c>
      <c r="E305" s="258" t="s">
        <v>1573</v>
      </c>
      <c r="F305">
        <v>62</v>
      </c>
      <c r="G305">
        <v>3</v>
      </c>
      <c r="H305">
        <v>0</v>
      </c>
      <c r="I305">
        <v>0</v>
      </c>
      <c r="M305">
        <v>0</v>
      </c>
    </row>
    <row r="306" spans="1:13" ht="20.100000000000001" customHeight="1">
      <c r="A306" s="94" t="s">
        <v>153</v>
      </c>
      <c r="B306" s="95" t="s">
        <v>498</v>
      </c>
      <c r="C306">
        <v>52</v>
      </c>
      <c r="E306" s="258" t="s">
        <v>1574</v>
      </c>
      <c r="F306">
        <v>69</v>
      </c>
      <c r="G306">
        <v>6</v>
      </c>
      <c r="H306">
        <v>0</v>
      </c>
      <c r="I306">
        <v>0</v>
      </c>
    </row>
    <row r="307" spans="1:13" ht="20.100000000000001" customHeight="1">
      <c r="A307" s="94" t="s">
        <v>122</v>
      </c>
      <c r="B307" s="95" t="s">
        <v>499</v>
      </c>
      <c r="C307">
        <v>59</v>
      </c>
      <c r="E307" s="258" t="s">
        <v>1575</v>
      </c>
      <c r="F307">
        <v>71</v>
      </c>
      <c r="G307">
        <v>1</v>
      </c>
      <c r="H307">
        <v>0</v>
      </c>
      <c r="I307">
        <v>0</v>
      </c>
    </row>
    <row r="308" spans="1:13" ht="20.100000000000001" customHeight="1">
      <c r="A308" s="94" t="s">
        <v>196</v>
      </c>
      <c r="B308" s="95" t="s">
        <v>500</v>
      </c>
      <c r="E308" s="258" t="s">
        <v>1576</v>
      </c>
      <c r="F308">
        <v>81</v>
      </c>
      <c r="G308">
        <v>0</v>
      </c>
      <c r="H308">
        <v>1</v>
      </c>
      <c r="I308">
        <v>0</v>
      </c>
    </row>
    <row r="309" spans="1:13" ht="20.100000000000001" customHeight="1">
      <c r="A309" s="94" t="s">
        <v>123</v>
      </c>
      <c r="B309" s="95" t="s">
        <v>501</v>
      </c>
      <c r="C309">
        <v>61</v>
      </c>
      <c r="E309" s="258" t="s">
        <v>1577</v>
      </c>
      <c r="F309">
        <v>89</v>
      </c>
      <c r="G309">
        <v>2</v>
      </c>
      <c r="H309">
        <v>0</v>
      </c>
      <c r="I309">
        <v>0</v>
      </c>
    </row>
    <row r="310" spans="1:13" ht="20.100000000000001" customHeight="1">
      <c r="A310" s="94" t="s">
        <v>124</v>
      </c>
      <c r="B310" s="95" t="s">
        <v>502</v>
      </c>
      <c r="C310">
        <v>62</v>
      </c>
      <c r="E310" s="258" t="s">
        <v>1578</v>
      </c>
      <c r="F310">
        <v>92</v>
      </c>
      <c r="G310">
        <v>1</v>
      </c>
      <c r="H310">
        <v>0</v>
      </c>
      <c r="I310">
        <v>0</v>
      </c>
    </row>
    <row r="311" spans="1:13" ht="20.100000000000001" customHeight="1">
      <c r="A311" s="94" t="s">
        <v>125</v>
      </c>
      <c r="B311" s="95" t="s">
        <v>503</v>
      </c>
      <c r="E311" s="258" t="s">
        <v>1579</v>
      </c>
      <c r="F311">
        <v>102</v>
      </c>
      <c r="G311">
        <v>1</v>
      </c>
      <c r="H311">
        <v>0</v>
      </c>
      <c r="I311">
        <v>0</v>
      </c>
    </row>
    <row r="312" spans="1:13" ht="20.100000000000001" customHeight="1">
      <c r="A312" s="94" t="s">
        <v>126</v>
      </c>
      <c r="B312" s="95" t="s">
        <v>504</v>
      </c>
      <c r="C312">
        <v>69</v>
      </c>
      <c r="E312" s="258" t="s">
        <v>1580</v>
      </c>
      <c r="F312">
        <v>111</v>
      </c>
      <c r="G312">
        <v>3</v>
      </c>
      <c r="H312">
        <v>0</v>
      </c>
      <c r="I312">
        <v>0</v>
      </c>
    </row>
    <row r="313" spans="1:13" ht="20.100000000000001" customHeight="1">
      <c r="A313" s="94" t="s">
        <v>202</v>
      </c>
      <c r="B313" s="95" t="s">
        <v>505</v>
      </c>
      <c r="E313" s="259" t="s">
        <v>1581</v>
      </c>
      <c r="F313">
        <v>112</v>
      </c>
      <c r="G313">
        <v>1</v>
      </c>
      <c r="H313">
        <v>0</v>
      </c>
      <c r="I313">
        <v>0</v>
      </c>
    </row>
    <row r="314" spans="1:13" ht="20.100000000000001" customHeight="1">
      <c r="A314" s="94" t="s">
        <v>127</v>
      </c>
      <c r="B314" s="95" t="s">
        <v>506</v>
      </c>
      <c r="E314" s="258" t="s">
        <v>1582</v>
      </c>
      <c r="F314">
        <v>119</v>
      </c>
      <c r="G314">
        <v>3</v>
      </c>
      <c r="H314">
        <v>0</v>
      </c>
      <c r="I314">
        <v>0</v>
      </c>
    </row>
    <row r="315" spans="1:13" ht="20.100000000000001" customHeight="1">
      <c r="A315" s="94" t="s">
        <v>128</v>
      </c>
      <c r="B315" s="95" t="s">
        <v>507</v>
      </c>
      <c r="C315">
        <v>72</v>
      </c>
      <c r="E315" s="258" t="s">
        <v>1583</v>
      </c>
      <c r="F315">
        <v>120</v>
      </c>
      <c r="G315">
        <v>63</v>
      </c>
      <c r="H315">
        <v>3</v>
      </c>
      <c r="I315">
        <v>4</v>
      </c>
    </row>
    <row r="316" spans="1:13" ht="20.100000000000001" customHeight="1">
      <c r="A316" s="94" t="s">
        <v>129</v>
      </c>
      <c r="B316" s="95" t="s">
        <v>508</v>
      </c>
      <c r="C316">
        <v>73</v>
      </c>
      <c r="E316" s="258" t="s">
        <v>1584</v>
      </c>
      <c r="F316">
        <v>130</v>
      </c>
      <c r="G316">
        <v>2</v>
      </c>
      <c r="H316">
        <v>2</v>
      </c>
      <c r="I316">
        <v>1</v>
      </c>
    </row>
    <row r="317" spans="1:13" ht="20.100000000000001" customHeight="1">
      <c r="A317" s="94" t="s">
        <v>207</v>
      </c>
      <c r="B317" s="95" t="s">
        <v>509</v>
      </c>
      <c r="E317" s="258" t="s">
        <v>1585</v>
      </c>
      <c r="F317">
        <v>999</v>
      </c>
      <c r="G317">
        <v>65</v>
      </c>
      <c r="H317">
        <v>0</v>
      </c>
      <c r="I317">
        <v>0</v>
      </c>
    </row>
    <row r="318" spans="1:13" ht="20.100000000000001" customHeight="1">
      <c r="A318" s="94" t="s">
        <v>130</v>
      </c>
      <c r="B318" s="95" t="s">
        <v>510</v>
      </c>
      <c r="E318" s="258" t="s">
        <v>1586</v>
      </c>
    </row>
    <row r="319" spans="1:13" ht="20.100000000000001" customHeight="1">
      <c r="A319" s="94" t="s">
        <v>131</v>
      </c>
      <c r="B319" s="95" t="s">
        <v>511</v>
      </c>
      <c r="E319" s="258" t="s">
        <v>1587</v>
      </c>
    </row>
    <row r="320" spans="1:13" ht="20.100000000000001" customHeight="1">
      <c r="A320" s="94" t="s">
        <v>211</v>
      </c>
      <c r="B320" s="95" t="s">
        <v>512</v>
      </c>
      <c r="E320" s="258" t="s">
        <v>1588</v>
      </c>
    </row>
    <row r="321" spans="1:5" ht="20.100000000000001" customHeight="1">
      <c r="A321" s="94" t="s">
        <v>213</v>
      </c>
      <c r="B321" s="95" t="s">
        <v>513</v>
      </c>
      <c r="E321" s="258" t="s">
        <v>1589</v>
      </c>
    </row>
    <row r="322" spans="1:5" ht="20.100000000000001" customHeight="1">
      <c r="A322" s="94" t="s">
        <v>132</v>
      </c>
      <c r="B322" s="95" t="s">
        <v>514</v>
      </c>
      <c r="E322" s="258" t="s">
        <v>1590</v>
      </c>
    </row>
    <row r="323" spans="1:5" ht="20.100000000000001" customHeight="1">
      <c r="A323" s="94" t="s">
        <v>216</v>
      </c>
      <c r="B323" s="95" t="s">
        <v>515</v>
      </c>
      <c r="C323">
        <v>92</v>
      </c>
      <c r="E323" s="258" t="s">
        <v>1591</v>
      </c>
    </row>
    <row r="324" spans="1:5" ht="20.100000000000001" customHeight="1">
      <c r="A324" s="94" t="s">
        <v>220</v>
      </c>
      <c r="B324" s="95" t="s">
        <v>516</v>
      </c>
      <c r="E324" s="258" t="s">
        <v>1592</v>
      </c>
    </row>
    <row r="325" spans="1:5" ht="20.100000000000001" customHeight="1">
      <c r="A325" s="94">
        <v>100</v>
      </c>
      <c r="B325" s="95" t="s">
        <v>517</v>
      </c>
      <c r="E325" s="258" t="s">
        <v>1593</v>
      </c>
    </row>
    <row r="326" spans="1:5" ht="20.100000000000001" customHeight="1">
      <c r="A326" s="94">
        <v>101</v>
      </c>
      <c r="B326" s="95" t="s">
        <v>518</v>
      </c>
      <c r="C326">
        <v>101</v>
      </c>
      <c r="E326" s="258" t="s">
        <v>1594</v>
      </c>
    </row>
    <row r="327" spans="1:5" ht="20.100000000000001" customHeight="1">
      <c r="A327" s="94">
        <v>102</v>
      </c>
      <c r="B327" s="95" t="s">
        <v>519</v>
      </c>
      <c r="E327" s="258" t="s">
        <v>1595</v>
      </c>
    </row>
    <row r="328" spans="1:5" ht="20.100000000000001" customHeight="1">
      <c r="A328" s="94">
        <v>103</v>
      </c>
      <c r="B328" s="95" t="s">
        <v>520</v>
      </c>
      <c r="E328" s="258" t="s">
        <v>1596</v>
      </c>
    </row>
    <row r="329" spans="1:5" ht="20.100000000000001" customHeight="1">
      <c r="A329" s="94">
        <v>109</v>
      </c>
      <c r="B329" s="95" t="s">
        <v>521</v>
      </c>
      <c r="E329" s="258" t="s">
        <v>1597</v>
      </c>
    </row>
    <row r="330" spans="1:5" ht="20.100000000000001" customHeight="1">
      <c r="A330" s="94">
        <v>110</v>
      </c>
      <c r="B330" s="256" t="s">
        <v>522</v>
      </c>
      <c r="E330" s="258" t="s">
        <v>1598</v>
      </c>
    </row>
    <row r="331" spans="1:5" ht="20.100000000000001" customHeight="1">
      <c r="A331" s="94">
        <v>111</v>
      </c>
      <c r="B331" s="95" t="s">
        <v>523</v>
      </c>
      <c r="E331" s="258" t="s">
        <v>1599</v>
      </c>
    </row>
    <row r="332" spans="1:5" ht="20.100000000000001" customHeight="1">
      <c r="A332" s="94">
        <v>112</v>
      </c>
      <c r="B332" s="95" t="s">
        <v>524</v>
      </c>
      <c r="C332">
        <v>112</v>
      </c>
      <c r="E332" s="258" t="s">
        <v>1600</v>
      </c>
    </row>
    <row r="333" spans="1:5" ht="20.100000000000001" customHeight="1">
      <c r="A333" s="94">
        <v>119</v>
      </c>
      <c r="B333" s="95" t="s">
        <v>525</v>
      </c>
      <c r="E333" s="258" t="s">
        <v>1601</v>
      </c>
    </row>
    <row r="334" spans="1:5" ht="20.100000000000001" customHeight="1">
      <c r="A334" s="94">
        <v>120</v>
      </c>
      <c r="B334" s="95" t="s">
        <v>526</v>
      </c>
      <c r="C334">
        <v>120</v>
      </c>
      <c r="E334" s="259" t="s">
        <v>1602</v>
      </c>
    </row>
    <row r="335" spans="1:5" ht="20.100000000000001" customHeight="1">
      <c r="A335" s="94">
        <v>130</v>
      </c>
      <c r="B335" s="256" t="s">
        <v>432</v>
      </c>
      <c r="C335">
        <v>130</v>
      </c>
      <c r="E335" s="258" t="s">
        <v>1603</v>
      </c>
    </row>
    <row r="336" spans="1:5" ht="20.100000000000001" customHeight="1">
      <c r="A336" s="94">
        <v>999</v>
      </c>
      <c r="B336" s="95" t="s">
        <v>527</v>
      </c>
      <c r="C336">
        <v>999</v>
      </c>
      <c r="E336" s="258" t="s">
        <v>1604</v>
      </c>
    </row>
    <row r="344" spans="1:4">
      <c r="A344" s="258" t="s">
        <v>1558</v>
      </c>
      <c r="B344">
        <v>16</v>
      </c>
      <c r="C344">
        <v>0</v>
      </c>
      <c r="D344">
        <v>0</v>
      </c>
    </row>
    <row r="345" spans="1:4">
      <c r="A345" s="258" t="s">
        <v>1560</v>
      </c>
      <c r="B345">
        <v>452</v>
      </c>
      <c r="C345">
        <v>1</v>
      </c>
      <c r="D345">
        <v>0</v>
      </c>
    </row>
    <row r="346" spans="1:4">
      <c r="A346" s="258" t="s">
        <v>1561</v>
      </c>
      <c r="B346">
        <v>457</v>
      </c>
      <c r="C346">
        <v>1</v>
      </c>
      <c r="D346">
        <v>0</v>
      </c>
    </row>
    <row r="347" spans="1:4">
      <c r="A347" s="258" t="s">
        <v>1562</v>
      </c>
      <c r="B347">
        <v>539</v>
      </c>
      <c r="C347">
        <v>2</v>
      </c>
      <c r="D347">
        <v>0</v>
      </c>
    </row>
    <row r="348" spans="1:4">
      <c r="A348" s="258" t="s">
        <v>1564</v>
      </c>
      <c r="B348">
        <v>214</v>
      </c>
      <c r="C348">
        <v>4</v>
      </c>
      <c r="D348">
        <v>0</v>
      </c>
    </row>
    <row r="349" spans="1:4">
      <c r="A349" s="258" t="s">
        <v>1565</v>
      </c>
      <c r="B349">
        <v>22</v>
      </c>
      <c r="C349">
        <v>1</v>
      </c>
      <c r="D349">
        <v>0</v>
      </c>
    </row>
    <row r="350" spans="1:4">
      <c r="A350" s="258" t="s">
        <v>1566</v>
      </c>
      <c r="B350">
        <v>38</v>
      </c>
      <c r="C350">
        <v>0</v>
      </c>
      <c r="D350">
        <v>0</v>
      </c>
    </row>
    <row r="351" spans="1:4">
      <c r="A351" s="258" t="s">
        <v>1568</v>
      </c>
      <c r="B351">
        <v>219</v>
      </c>
      <c r="C351">
        <v>0</v>
      </c>
      <c r="D351">
        <v>0</v>
      </c>
    </row>
    <row r="352" spans="1:4">
      <c r="A352" s="258" t="s">
        <v>1569</v>
      </c>
      <c r="B352">
        <v>867</v>
      </c>
      <c r="C352">
        <v>0</v>
      </c>
      <c r="D352">
        <v>0</v>
      </c>
    </row>
    <row r="353" spans="1:4">
      <c r="A353" s="258" t="s">
        <v>1570</v>
      </c>
      <c r="B353">
        <v>307</v>
      </c>
      <c r="C353">
        <v>0</v>
      </c>
      <c r="D353">
        <v>0</v>
      </c>
    </row>
    <row r="354" spans="1:4">
      <c r="A354" s="258" t="s">
        <v>1571</v>
      </c>
      <c r="B354">
        <v>11</v>
      </c>
      <c r="C354">
        <v>2</v>
      </c>
      <c r="D354">
        <v>0</v>
      </c>
    </row>
    <row r="355" spans="1:4">
      <c r="A355" s="258" t="s">
        <v>1573</v>
      </c>
      <c r="B355">
        <v>6</v>
      </c>
      <c r="C355">
        <v>0</v>
      </c>
      <c r="D355">
        <v>0</v>
      </c>
    </row>
    <row r="356" spans="1:4">
      <c r="A356" s="258" t="s">
        <v>1574</v>
      </c>
      <c r="B356">
        <v>646</v>
      </c>
      <c r="C356">
        <v>2</v>
      </c>
      <c r="D356">
        <v>0</v>
      </c>
    </row>
    <row r="357" spans="1:4">
      <c r="A357" s="258" t="s">
        <v>1575</v>
      </c>
      <c r="B357">
        <v>46</v>
      </c>
      <c r="C357">
        <v>0</v>
      </c>
      <c r="D357">
        <v>0</v>
      </c>
    </row>
    <row r="358" spans="1:4">
      <c r="A358" s="258" t="s">
        <v>1577</v>
      </c>
      <c r="B358">
        <v>32</v>
      </c>
      <c r="C358">
        <v>2</v>
      </c>
      <c r="D358">
        <v>0</v>
      </c>
    </row>
    <row r="359" spans="1:4">
      <c r="A359" s="258" t="s">
        <v>1578</v>
      </c>
      <c r="B359">
        <v>3</v>
      </c>
      <c r="C359">
        <v>0</v>
      </c>
      <c r="D359">
        <v>0</v>
      </c>
    </row>
    <row r="360" spans="1:4">
      <c r="A360" s="258" t="s">
        <v>1580</v>
      </c>
      <c r="B360">
        <v>6</v>
      </c>
      <c r="C360">
        <v>0</v>
      </c>
      <c r="D360">
        <v>0</v>
      </c>
    </row>
    <row r="361" spans="1:4">
      <c r="A361" s="258" t="s">
        <v>1582</v>
      </c>
      <c r="B361">
        <v>1</v>
      </c>
      <c r="C361">
        <v>0</v>
      </c>
      <c r="D361">
        <v>0</v>
      </c>
    </row>
    <row r="362" spans="1:4">
      <c r="A362" s="258" t="s">
        <v>1586</v>
      </c>
      <c r="B362">
        <v>0</v>
      </c>
      <c r="C362">
        <v>1</v>
      </c>
      <c r="D362">
        <v>0</v>
      </c>
    </row>
    <row r="363" spans="1:4">
      <c r="A363" s="258" t="s">
        <v>1588</v>
      </c>
      <c r="B363">
        <v>2</v>
      </c>
      <c r="C363">
        <v>0</v>
      </c>
      <c r="D363">
        <v>0</v>
      </c>
    </row>
    <row r="364" spans="1:4">
      <c r="A364" s="258" t="s">
        <v>1591</v>
      </c>
      <c r="B364">
        <v>1</v>
      </c>
      <c r="C364">
        <v>0</v>
      </c>
      <c r="D364">
        <v>0</v>
      </c>
    </row>
    <row r="365" spans="1:4">
      <c r="A365" s="258" t="s">
        <v>1595</v>
      </c>
      <c r="B365">
        <v>1</v>
      </c>
      <c r="C365">
        <v>0</v>
      </c>
      <c r="D365">
        <v>0</v>
      </c>
    </row>
    <row r="366" spans="1:4">
      <c r="A366" s="258" t="s">
        <v>1599</v>
      </c>
      <c r="B366">
        <v>3</v>
      </c>
      <c r="C366">
        <v>0</v>
      </c>
      <c r="D366">
        <v>0</v>
      </c>
    </row>
    <row r="367" spans="1:4">
      <c r="A367" s="258" t="s">
        <v>1600</v>
      </c>
      <c r="B367">
        <v>1</v>
      </c>
      <c r="C367">
        <v>0</v>
      </c>
      <c r="D367">
        <v>0</v>
      </c>
    </row>
    <row r="368" spans="1:4">
      <c r="A368" s="258" t="s">
        <v>1601</v>
      </c>
      <c r="B368">
        <v>3</v>
      </c>
      <c r="C368">
        <v>0</v>
      </c>
      <c r="D368">
        <v>0</v>
      </c>
    </row>
    <row r="369" spans="1:4">
      <c r="A369" s="259" t="s">
        <v>1602</v>
      </c>
      <c r="B369">
        <v>63</v>
      </c>
      <c r="C369">
        <v>3</v>
      </c>
      <c r="D369">
        <v>4</v>
      </c>
    </row>
    <row r="370" spans="1:4">
      <c r="A370" s="258" t="s">
        <v>1603</v>
      </c>
      <c r="B370">
        <v>2</v>
      </c>
      <c r="C370">
        <v>2</v>
      </c>
      <c r="D370">
        <v>1</v>
      </c>
    </row>
    <row r="371" spans="1:4">
      <c r="A371" s="258"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c r="A1" s="97" t="s">
        <v>533</v>
      </c>
      <c r="B1" s="98" t="s">
        <v>542</v>
      </c>
    </row>
    <row r="2" spans="1:2" s="98" customFormat="1">
      <c r="A2" s="97" t="s">
        <v>38</v>
      </c>
      <c r="B2" s="98" t="s">
        <v>542</v>
      </c>
    </row>
    <row r="3" spans="1:2">
      <c r="A3" s="99" t="s">
        <v>138</v>
      </c>
      <c r="B3" s="100" t="s">
        <v>598</v>
      </c>
    </row>
    <row r="4" spans="1:2">
      <c r="A4" s="99" t="s">
        <v>154</v>
      </c>
      <c r="B4" s="100" t="s">
        <v>599</v>
      </c>
    </row>
    <row r="5" spans="1:2">
      <c r="A5" s="99" t="s">
        <v>600</v>
      </c>
      <c r="B5" s="100" t="s">
        <v>601</v>
      </c>
    </row>
    <row r="6" spans="1:2">
      <c r="A6" s="99" t="s">
        <v>602</v>
      </c>
      <c r="B6" s="100" t="s">
        <v>603</v>
      </c>
    </row>
    <row r="7" spans="1:2">
      <c r="A7" s="99">
        <v>1113</v>
      </c>
      <c r="B7" s="100" t="s">
        <v>604</v>
      </c>
    </row>
    <row r="8" spans="1:2">
      <c r="A8" s="99" t="s">
        <v>155</v>
      </c>
      <c r="B8" s="100" t="s">
        <v>605</v>
      </c>
    </row>
    <row r="9" spans="1:2">
      <c r="A9" s="99" t="s">
        <v>606</v>
      </c>
      <c r="B9" s="100" t="s">
        <v>605</v>
      </c>
    </row>
    <row r="10" spans="1:2">
      <c r="A10" s="99" t="s">
        <v>136</v>
      </c>
      <c r="B10" s="100" t="s">
        <v>607</v>
      </c>
    </row>
    <row r="11" spans="1:2">
      <c r="A11" s="99" t="s">
        <v>597</v>
      </c>
      <c r="B11" s="100" t="s">
        <v>608</v>
      </c>
    </row>
    <row r="12" spans="1:2">
      <c r="A12" s="99" t="s">
        <v>609</v>
      </c>
      <c r="B12" s="100" t="s">
        <v>610</v>
      </c>
    </row>
    <row r="13" spans="1:2">
      <c r="A13" s="99" t="s">
        <v>611</v>
      </c>
      <c r="B13" s="100" t="s">
        <v>612</v>
      </c>
    </row>
    <row r="14" spans="1:2">
      <c r="A14" s="99" t="s">
        <v>613</v>
      </c>
      <c r="B14" s="100" t="s">
        <v>614</v>
      </c>
    </row>
    <row r="15" spans="1:2">
      <c r="A15" s="99" t="s">
        <v>596</v>
      </c>
      <c r="B15" s="100" t="s">
        <v>615</v>
      </c>
    </row>
    <row r="16" spans="1:2">
      <c r="A16" s="99" t="s">
        <v>616</v>
      </c>
      <c r="B16" s="100" t="s">
        <v>617</v>
      </c>
    </row>
    <row r="17" spans="1:2">
      <c r="A17" s="99" t="s">
        <v>618</v>
      </c>
      <c r="B17" s="100" t="s">
        <v>619</v>
      </c>
    </row>
    <row r="18" spans="1:2">
      <c r="A18" s="99" t="s">
        <v>620</v>
      </c>
      <c r="B18" s="100" t="s">
        <v>621</v>
      </c>
    </row>
    <row r="19" spans="1:2">
      <c r="A19" s="99" t="s">
        <v>139</v>
      </c>
      <c r="B19" s="100" t="s">
        <v>622</v>
      </c>
    </row>
    <row r="20" spans="1:2">
      <c r="A20" s="99" t="s">
        <v>583</v>
      </c>
      <c r="B20" s="100" t="s">
        <v>623</v>
      </c>
    </row>
    <row r="21" spans="1:2">
      <c r="A21" s="99" t="s">
        <v>624</v>
      </c>
      <c r="B21" s="100" t="s">
        <v>625</v>
      </c>
    </row>
    <row r="22" spans="1:2">
      <c r="A22" s="99" t="s">
        <v>626</v>
      </c>
      <c r="B22" s="100" t="s">
        <v>627</v>
      </c>
    </row>
    <row r="23" spans="1:2">
      <c r="A23" s="99" t="s">
        <v>628</v>
      </c>
      <c r="B23" s="100" t="s">
        <v>629</v>
      </c>
    </row>
    <row r="24" spans="1:2">
      <c r="A24" s="99" t="s">
        <v>630</v>
      </c>
      <c r="B24" s="100" t="s">
        <v>631</v>
      </c>
    </row>
    <row r="25" spans="1:2">
      <c r="A25" s="99" t="s">
        <v>632</v>
      </c>
      <c r="B25" s="100" t="s">
        <v>633</v>
      </c>
    </row>
    <row r="26" spans="1:2">
      <c r="A26" s="99" t="s">
        <v>634</v>
      </c>
      <c r="B26" s="100" t="s">
        <v>635</v>
      </c>
    </row>
    <row r="27" spans="1:2">
      <c r="A27" s="99">
        <v>132</v>
      </c>
      <c r="B27" s="100" t="s">
        <v>636</v>
      </c>
    </row>
    <row r="28" spans="1:2">
      <c r="A28" s="99" t="s">
        <v>637</v>
      </c>
      <c r="B28" s="100" t="s">
        <v>638</v>
      </c>
    </row>
    <row r="29" spans="1:2">
      <c r="A29" s="99" t="s">
        <v>639</v>
      </c>
      <c r="B29" s="100" t="s">
        <v>640</v>
      </c>
    </row>
    <row r="30" spans="1:2">
      <c r="A30" s="99" t="s">
        <v>641</v>
      </c>
      <c r="B30" s="100" t="s">
        <v>642</v>
      </c>
    </row>
    <row r="31" spans="1:2">
      <c r="A31" s="99" t="s">
        <v>643</v>
      </c>
      <c r="B31" s="100" t="s">
        <v>1553</v>
      </c>
    </row>
    <row r="32" spans="1:2">
      <c r="A32" s="99" t="s">
        <v>644</v>
      </c>
      <c r="B32" s="100" t="s">
        <v>645</v>
      </c>
    </row>
    <row r="33" spans="1:2">
      <c r="A33" s="99" t="s">
        <v>646</v>
      </c>
      <c r="B33" s="100" t="s">
        <v>647</v>
      </c>
    </row>
    <row r="34" spans="1:2">
      <c r="A34" s="99" t="s">
        <v>648</v>
      </c>
      <c r="B34" s="100" t="s">
        <v>649</v>
      </c>
    </row>
    <row r="35" spans="1:2">
      <c r="A35" s="99" t="s">
        <v>650</v>
      </c>
      <c r="B35" s="100" t="s">
        <v>651</v>
      </c>
    </row>
    <row r="36" spans="1:2">
      <c r="A36" s="99" t="s">
        <v>134</v>
      </c>
      <c r="B36" s="100" t="s">
        <v>652</v>
      </c>
    </row>
    <row r="37" spans="1:2">
      <c r="A37" s="99" t="s">
        <v>653</v>
      </c>
      <c r="B37" s="100" t="s">
        <v>654</v>
      </c>
    </row>
    <row r="38" spans="1:2">
      <c r="A38" s="99" t="s">
        <v>655</v>
      </c>
      <c r="B38" s="100" t="s">
        <v>656</v>
      </c>
    </row>
    <row r="39" spans="1:2">
      <c r="A39" s="99" t="s">
        <v>657</v>
      </c>
      <c r="B39" s="100" t="s">
        <v>658</v>
      </c>
    </row>
    <row r="40" spans="1:2">
      <c r="A40" s="99" t="s">
        <v>659</v>
      </c>
      <c r="B40" s="100" t="s">
        <v>660</v>
      </c>
    </row>
    <row r="41" spans="1:2">
      <c r="A41" s="99" t="s">
        <v>661</v>
      </c>
      <c r="B41" s="100" t="s">
        <v>662</v>
      </c>
    </row>
    <row r="42" spans="1:2">
      <c r="A42" s="99" t="s">
        <v>663</v>
      </c>
      <c r="B42" s="100" t="s">
        <v>664</v>
      </c>
    </row>
    <row r="43" spans="1:2">
      <c r="A43" s="99">
        <v>1429</v>
      </c>
      <c r="B43" s="100" t="s">
        <v>665</v>
      </c>
    </row>
    <row r="44" spans="1:2">
      <c r="A44" s="99" t="s">
        <v>666</v>
      </c>
      <c r="B44" s="100" t="s">
        <v>1554</v>
      </c>
    </row>
    <row r="45" spans="1:2">
      <c r="A45" s="99" t="s">
        <v>667</v>
      </c>
      <c r="B45" s="100" t="s">
        <v>1555</v>
      </c>
    </row>
    <row r="46" spans="1:2">
      <c r="A46" s="99" t="s">
        <v>668</v>
      </c>
      <c r="B46" s="100" t="s">
        <v>669</v>
      </c>
    </row>
    <row r="47" spans="1:2">
      <c r="A47" s="99">
        <v>15</v>
      </c>
      <c r="B47" s="100" t="s">
        <v>670</v>
      </c>
    </row>
    <row r="48" spans="1:2">
      <c r="A48" s="99">
        <v>150</v>
      </c>
      <c r="B48" s="100" t="s">
        <v>670</v>
      </c>
    </row>
    <row r="49" spans="1:2">
      <c r="A49" s="99">
        <v>1501</v>
      </c>
      <c r="B49" s="100" t="s">
        <v>671</v>
      </c>
    </row>
    <row r="50" spans="1:2">
      <c r="A50" s="99">
        <v>1509</v>
      </c>
      <c r="B50" s="100" t="s">
        <v>672</v>
      </c>
    </row>
    <row r="51" spans="1:2" s="98" customFormat="1">
      <c r="A51" s="97" t="s">
        <v>534</v>
      </c>
      <c r="B51" s="98" t="s">
        <v>673</v>
      </c>
    </row>
    <row r="52" spans="1:2" s="98" customFormat="1">
      <c r="A52" s="97" t="s">
        <v>39</v>
      </c>
      <c r="B52" s="98" t="s">
        <v>547</v>
      </c>
    </row>
    <row r="53" spans="1:2">
      <c r="A53" s="99" t="s">
        <v>140</v>
      </c>
      <c r="B53" s="100" t="s">
        <v>674</v>
      </c>
    </row>
    <row r="54" spans="1:2">
      <c r="A54" s="99" t="s">
        <v>567</v>
      </c>
      <c r="B54" s="100" t="s">
        <v>675</v>
      </c>
    </row>
    <row r="55" spans="1:2">
      <c r="A55" s="99" t="s">
        <v>676</v>
      </c>
      <c r="B55" s="100" t="s">
        <v>677</v>
      </c>
    </row>
    <row r="56" spans="1:2">
      <c r="A56" s="99" t="s">
        <v>678</v>
      </c>
      <c r="B56" s="100" t="s">
        <v>679</v>
      </c>
    </row>
    <row r="57" spans="1:2">
      <c r="A57" s="99" t="s">
        <v>580</v>
      </c>
      <c r="B57" s="100" t="s">
        <v>680</v>
      </c>
    </row>
    <row r="58" spans="1:2">
      <c r="A58" s="99" t="s">
        <v>681</v>
      </c>
      <c r="B58" s="100" t="s">
        <v>682</v>
      </c>
    </row>
    <row r="59" spans="1:2">
      <c r="A59" s="99" t="s">
        <v>683</v>
      </c>
      <c r="B59" s="100" t="s">
        <v>684</v>
      </c>
    </row>
    <row r="60" spans="1:2">
      <c r="A60" s="99" t="s">
        <v>685</v>
      </c>
      <c r="B60" s="100" t="s">
        <v>686</v>
      </c>
    </row>
    <row r="61" spans="1:2">
      <c r="A61" s="99">
        <v>213</v>
      </c>
      <c r="B61" s="100" t="s">
        <v>687</v>
      </c>
    </row>
    <row r="62" spans="1:2">
      <c r="A62" s="99">
        <v>2130</v>
      </c>
      <c r="B62" s="100" t="s">
        <v>687</v>
      </c>
    </row>
    <row r="63" spans="1:2">
      <c r="A63" s="99">
        <v>214</v>
      </c>
      <c r="B63" s="100" t="s">
        <v>688</v>
      </c>
    </row>
    <row r="64" spans="1:2">
      <c r="A64" s="99">
        <v>2140</v>
      </c>
      <c r="B64" s="100" t="s">
        <v>688</v>
      </c>
    </row>
    <row r="65" spans="1:2">
      <c r="A65" s="99">
        <v>215</v>
      </c>
      <c r="B65" s="100" t="s">
        <v>689</v>
      </c>
    </row>
    <row r="66" spans="1:2">
      <c r="A66" s="99">
        <v>2151</v>
      </c>
      <c r="B66" s="100" t="s">
        <v>690</v>
      </c>
    </row>
    <row r="67" spans="1:2">
      <c r="A67" s="99">
        <v>2152</v>
      </c>
      <c r="B67" s="100" t="s">
        <v>691</v>
      </c>
    </row>
    <row r="68" spans="1:2">
      <c r="A68" s="99">
        <v>2153</v>
      </c>
      <c r="B68" s="100" t="s">
        <v>692</v>
      </c>
    </row>
    <row r="69" spans="1:2">
      <c r="A69" s="99">
        <v>2154</v>
      </c>
      <c r="B69" s="100" t="s">
        <v>693</v>
      </c>
    </row>
    <row r="70" spans="1:2">
      <c r="A70" s="99">
        <v>2155</v>
      </c>
      <c r="B70" s="100" t="s">
        <v>694</v>
      </c>
    </row>
    <row r="71" spans="1:2">
      <c r="A71" s="99">
        <v>2156</v>
      </c>
      <c r="B71" s="100" t="s">
        <v>695</v>
      </c>
    </row>
    <row r="72" spans="1:2">
      <c r="A72" s="99">
        <v>2157</v>
      </c>
      <c r="B72" s="100" t="s">
        <v>696</v>
      </c>
    </row>
    <row r="73" spans="1:2">
      <c r="A73" s="99">
        <v>2158</v>
      </c>
      <c r="B73" s="100" t="s">
        <v>697</v>
      </c>
    </row>
    <row r="74" spans="1:2">
      <c r="A74" s="99">
        <v>2159</v>
      </c>
      <c r="B74" s="100" t="s">
        <v>698</v>
      </c>
    </row>
    <row r="75" spans="1:2">
      <c r="A75" s="99" t="s">
        <v>133</v>
      </c>
      <c r="B75" s="100" t="s">
        <v>699</v>
      </c>
    </row>
    <row r="76" spans="1:2">
      <c r="A76" s="99" t="s">
        <v>587</v>
      </c>
      <c r="B76" s="100" t="s">
        <v>700</v>
      </c>
    </row>
    <row r="77" spans="1:2">
      <c r="A77" s="99">
        <v>2210</v>
      </c>
      <c r="B77" s="100" t="s">
        <v>700</v>
      </c>
    </row>
    <row r="78" spans="1:2">
      <c r="A78" s="99" t="s">
        <v>593</v>
      </c>
      <c r="B78" s="100" t="s">
        <v>701</v>
      </c>
    </row>
    <row r="79" spans="1:2">
      <c r="A79" s="99" t="s">
        <v>702</v>
      </c>
      <c r="B79" s="100" t="s">
        <v>701</v>
      </c>
    </row>
    <row r="80" spans="1:2">
      <c r="A80" s="99" t="s">
        <v>595</v>
      </c>
      <c r="B80" s="100" t="s">
        <v>703</v>
      </c>
    </row>
    <row r="81" spans="1:2">
      <c r="A81" s="99" t="s">
        <v>704</v>
      </c>
      <c r="B81" s="100" t="s">
        <v>703</v>
      </c>
    </row>
    <row r="82" spans="1:2">
      <c r="A82" s="99" t="s">
        <v>570</v>
      </c>
      <c r="B82" s="100" t="s">
        <v>705</v>
      </c>
    </row>
    <row r="83" spans="1:2">
      <c r="A83" s="99" t="s">
        <v>706</v>
      </c>
      <c r="B83" s="100" t="s">
        <v>705</v>
      </c>
    </row>
    <row r="84" spans="1:2">
      <c r="A84" s="99" t="s">
        <v>592</v>
      </c>
      <c r="B84" s="100" t="s">
        <v>707</v>
      </c>
    </row>
    <row r="85" spans="1:2">
      <c r="A85" s="99" t="s">
        <v>708</v>
      </c>
      <c r="B85" s="100" t="s">
        <v>709</v>
      </c>
    </row>
    <row r="86" spans="1:2">
      <c r="A86" s="99" t="s">
        <v>710</v>
      </c>
      <c r="B86" s="100" t="s">
        <v>711</v>
      </c>
    </row>
    <row r="87" spans="1:2">
      <c r="A87" s="99" t="s">
        <v>142</v>
      </c>
      <c r="B87" s="100" t="s">
        <v>712</v>
      </c>
    </row>
    <row r="88" spans="1:2">
      <c r="A88" s="99" t="s">
        <v>590</v>
      </c>
      <c r="B88" s="100" t="s">
        <v>713</v>
      </c>
    </row>
    <row r="89" spans="1:2">
      <c r="A89" s="99" t="s">
        <v>714</v>
      </c>
      <c r="B89" s="100" t="s">
        <v>715</v>
      </c>
    </row>
    <row r="90" spans="1:2">
      <c r="A90" s="99" t="s">
        <v>716</v>
      </c>
      <c r="B90" s="100" t="s">
        <v>717</v>
      </c>
    </row>
    <row r="91" spans="1:2">
      <c r="A91" s="99" t="s">
        <v>585</v>
      </c>
      <c r="B91" s="100" t="s">
        <v>718</v>
      </c>
    </row>
    <row r="92" spans="1:2">
      <c r="A92" s="99" t="s">
        <v>719</v>
      </c>
      <c r="B92" s="100" t="s">
        <v>720</v>
      </c>
    </row>
    <row r="93" spans="1:2">
      <c r="A93" s="99" t="s">
        <v>721</v>
      </c>
      <c r="B93" s="100" t="s">
        <v>722</v>
      </c>
    </row>
    <row r="94" spans="1:2">
      <c r="A94" s="99" t="s">
        <v>723</v>
      </c>
      <c r="B94" s="100" t="s">
        <v>724</v>
      </c>
    </row>
    <row r="95" spans="1:2">
      <c r="A95" s="99" t="s">
        <v>725</v>
      </c>
      <c r="B95" s="100" t="s">
        <v>726</v>
      </c>
    </row>
    <row r="96" spans="1:2">
      <c r="A96" s="99" t="s">
        <v>727</v>
      </c>
      <c r="B96" s="100" t="s">
        <v>728</v>
      </c>
    </row>
    <row r="97" spans="1:2">
      <c r="A97" s="99" t="s">
        <v>729</v>
      </c>
      <c r="B97" s="100" t="s">
        <v>730</v>
      </c>
    </row>
    <row r="98" spans="1:2">
      <c r="A98" s="99" t="s">
        <v>731</v>
      </c>
      <c r="B98" s="100" t="s">
        <v>732</v>
      </c>
    </row>
    <row r="99" spans="1:2" s="98" customFormat="1">
      <c r="A99" s="97" t="s">
        <v>40</v>
      </c>
      <c r="B99" s="98" t="s">
        <v>545</v>
      </c>
    </row>
    <row r="100" spans="1:2">
      <c r="A100" s="99">
        <v>24</v>
      </c>
      <c r="B100" s="100" t="s">
        <v>733</v>
      </c>
    </row>
    <row r="101" spans="1:2">
      <c r="A101" s="99">
        <v>241</v>
      </c>
      <c r="B101" s="100" t="s">
        <v>734</v>
      </c>
    </row>
    <row r="102" spans="1:2">
      <c r="A102" s="99">
        <v>2411</v>
      </c>
      <c r="B102" s="100" t="s">
        <v>735</v>
      </c>
    </row>
    <row r="103" spans="1:2">
      <c r="A103" s="99">
        <v>2412</v>
      </c>
      <c r="B103" s="100" t="s">
        <v>736</v>
      </c>
    </row>
    <row r="104" spans="1:2">
      <c r="A104" s="99">
        <v>2413</v>
      </c>
      <c r="B104" s="100" t="s">
        <v>737</v>
      </c>
    </row>
    <row r="105" spans="1:2">
      <c r="A105" s="99">
        <v>2414</v>
      </c>
      <c r="B105" s="100" t="s">
        <v>738</v>
      </c>
    </row>
    <row r="106" spans="1:2">
      <c r="A106" s="99">
        <v>2415</v>
      </c>
      <c r="B106" s="100" t="s">
        <v>739</v>
      </c>
    </row>
    <row r="107" spans="1:2">
      <c r="A107" s="99">
        <v>2416</v>
      </c>
      <c r="B107" s="100" t="s">
        <v>740</v>
      </c>
    </row>
    <row r="108" spans="1:2">
      <c r="A108" s="99">
        <v>242</v>
      </c>
      <c r="B108" s="100" t="s">
        <v>741</v>
      </c>
    </row>
    <row r="109" spans="1:2">
      <c r="A109" s="99">
        <v>2421</v>
      </c>
      <c r="B109" s="100" t="s">
        <v>742</v>
      </c>
    </row>
    <row r="110" spans="1:2">
      <c r="A110" s="99">
        <v>2422</v>
      </c>
      <c r="B110" s="100" t="s">
        <v>743</v>
      </c>
    </row>
    <row r="111" spans="1:2">
      <c r="A111" s="99">
        <v>2423</v>
      </c>
      <c r="B111" s="100" t="s">
        <v>744</v>
      </c>
    </row>
    <row r="112" spans="1:2">
      <c r="A112" s="99">
        <v>2424</v>
      </c>
      <c r="B112" s="100" t="s">
        <v>745</v>
      </c>
    </row>
    <row r="113" spans="1:2">
      <c r="A113" s="99">
        <v>2425</v>
      </c>
      <c r="B113" s="100" t="s">
        <v>746</v>
      </c>
    </row>
    <row r="114" spans="1:2">
      <c r="A114" s="99">
        <v>2426</v>
      </c>
      <c r="B114" s="100" t="s">
        <v>747</v>
      </c>
    </row>
    <row r="115" spans="1:2">
      <c r="A115" s="99">
        <v>2427</v>
      </c>
      <c r="B115" s="100" t="s">
        <v>748</v>
      </c>
    </row>
    <row r="116" spans="1:2">
      <c r="A116" s="99">
        <v>243</v>
      </c>
      <c r="B116" s="100" t="s">
        <v>749</v>
      </c>
    </row>
    <row r="117" spans="1:2">
      <c r="A117" s="99">
        <v>2431</v>
      </c>
      <c r="B117" s="100" t="s">
        <v>750</v>
      </c>
    </row>
    <row r="118" spans="1:2">
      <c r="A118" s="99">
        <v>2432</v>
      </c>
      <c r="B118" s="100" t="s">
        <v>751</v>
      </c>
    </row>
    <row r="119" spans="1:2">
      <c r="A119" s="99">
        <v>2433</v>
      </c>
      <c r="B119" s="100" t="s">
        <v>752</v>
      </c>
    </row>
    <row r="120" spans="1:2">
      <c r="A120" s="99">
        <v>2434</v>
      </c>
      <c r="B120" s="100" t="s">
        <v>753</v>
      </c>
    </row>
    <row r="121" spans="1:2">
      <c r="A121" s="99">
        <v>2435</v>
      </c>
      <c r="B121" s="100" t="s">
        <v>754</v>
      </c>
    </row>
    <row r="122" spans="1:2">
      <c r="A122" s="99">
        <v>2436</v>
      </c>
      <c r="B122" s="100" t="s">
        <v>755</v>
      </c>
    </row>
    <row r="123" spans="1:2">
      <c r="A123" s="99">
        <v>2437</v>
      </c>
      <c r="B123" s="100" t="s">
        <v>756</v>
      </c>
    </row>
    <row r="124" spans="1:2">
      <c r="A124" s="99">
        <v>2439</v>
      </c>
      <c r="B124" s="100" t="s">
        <v>757</v>
      </c>
    </row>
    <row r="125" spans="1:2">
      <c r="A125" s="99">
        <v>244</v>
      </c>
      <c r="B125" s="100" t="s">
        <v>758</v>
      </c>
    </row>
    <row r="126" spans="1:2">
      <c r="A126" s="99">
        <v>2441</v>
      </c>
      <c r="B126" s="100" t="s">
        <v>759</v>
      </c>
    </row>
    <row r="127" spans="1:2">
      <c r="A127" s="99">
        <v>2442</v>
      </c>
      <c r="B127" s="100" t="s">
        <v>760</v>
      </c>
    </row>
    <row r="128" spans="1:2">
      <c r="A128" s="99">
        <v>2443</v>
      </c>
      <c r="B128" s="100" t="s">
        <v>761</v>
      </c>
    </row>
    <row r="129" spans="1:2">
      <c r="A129" s="99">
        <v>245</v>
      </c>
      <c r="B129" s="100" t="s">
        <v>762</v>
      </c>
    </row>
    <row r="130" spans="1:2">
      <c r="A130" s="99">
        <v>2451</v>
      </c>
      <c r="B130" s="100" t="s">
        <v>763</v>
      </c>
    </row>
    <row r="131" spans="1:2">
      <c r="A131" s="99">
        <v>2452</v>
      </c>
      <c r="B131" s="100" t="s">
        <v>764</v>
      </c>
    </row>
    <row r="132" spans="1:2">
      <c r="A132" s="99">
        <v>2453</v>
      </c>
      <c r="B132" s="100" t="s">
        <v>765</v>
      </c>
    </row>
    <row r="133" spans="1:2">
      <c r="A133" s="99">
        <v>2454</v>
      </c>
      <c r="B133" s="100" t="s">
        <v>766</v>
      </c>
    </row>
    <row r="134" spans="1:2">
      <c r="A134" s="99">
        <v>246</v>
      </c>
      <c r="B134" s="100" t="s">
        <v>767</v>
      </c>
    </row>
    <row r="135" spans="1:2">
      <c r="A135" s="99">
        <v>2461</v>
      </c>
      <c r="B135" s="100" t="s">
        <v>768</v>
      </c>
    </row>
    <row r="136" spans="1:2">
      <c r="A136" s="99">
        <v>2462</v>
      </c>
      <c r="B136" s="100" t="s">
        <v>769</v>
      </c>
    </row>
    <row r="137" spans="1:2">
      <c r="A137" s="99">
        <v>2463</v>
      </c>
      <c r="B137" s="100" t="s">
        <v>770</v>
      </c>
    </row>
    <row r="138" spans="1:2">
      <c r="A138" s="99">
        <v>2464</v>
      </c>
      <c r="B138" s="100" t="s">
        <v>771</v>
      </c>
    </row>
    <row r="139" spans="1:2">
      <c r="A139" s="99">
        <v>2465</v>
      </c>
      <c r="B139" s="100" t="s">
        <v>772</v>
      </c>
    </row>
    <row r="140" spans="1:2">
      <c r="A140" s="99">
        <v>2466</v>
      </c>
      <c r="B140" s="100" t="s">
        <v>773</v>
      </c>
    </row>
    <row r="141" spans="1:2">
      <c r="A141" s="99">
        <v>2469</v>
      </c>
      <c r="B141" s="100" t="s">
        <v>774</v>
      </c>
    </row>
    <row r="142" spans="1:2">
      <c r="A142" s="99">
        <v>247</v>
      </c>
      <c r="B142" s="100" t="s">
        <v>775</v>
      </c>
    </row>
    <row r="143" spans="1:2">
      <c r="A143" s="99">
        <v>2471</v>
      </c>
      <c r="B143" s="100" t="s">
        <v>776</v>
      </c>
    </row>
    <row r="144" spans="1:2">
      <c r="A144" s="99">
        <v>2472</v>
      </c>
      <c r="B144" s="100" t="s">
        <v>777</v>
      </c>
    </row>
    <row r="145" spans="1:2">
      <c r="A145" s="99">
        <v>2473</v>
      </c>
      <c r="B145" s="100" t="s">
        <v>778</v>
      </c>
    </row>
    <row r="146" spans="1:2">
      <c r="A146" s="99">
        <v>248</v>
      </c>
      <c r="B146" s="100" t="s">
        <v>779</v>
      </c>
    </row>
    <row r="147" spans="1:2">
      <c r="A147" s="99">
        <v>2481</v>
      </c>
      <c r="B147" s="100" t="s">
        <v>780</v>
      </c>
    </row>
    <row r="148" spans="1:2">
      <c r="A148" s="99">
        <v>2482</v>
      </c>
      <c r="B148" s="100" t="s">
        <v>781</v>
      </c>
    </row>
    <row r="149" spans="1:2">
      <c r="A149" s="99">
        <v>2483</v>
      </c>
      <c r="B149" s="100" t="s">
        <v>782</v>
      </c>
    </row>
    <row r="150" spans="1:2">
      <c r="A150" s="99">
        <v>2484</v>
      </c>
      <c r="B150" s="100" t="s">
        <v>783</v>
      </c>
    </row>
    <row r="151" spans="1:2">
      <c r="A151" s="99">
        <v>25</v>
      </c>
      <c r="B151" s="100" t="s">
        <v>784</v>
      </c>
    </row>
    <row r="152" spans="1:2">
      <c r="A152" s="99">
        <v>251</v>
      </c>
      <c r="B152" s="100" t="s">
        <v>785</v>
      </c>
    </row>
    <row r="153" spans="1:2">
      <c r="A153" s="99">
        <v>2511</v>
      </c>
      <c r="B153" s="100" t="s">
        <v>786</v>
      </c>
    </row>
    <row r="154" spans="1:2">
      <c r="A154" s="99">
        <v>2512</v>
      </c>
      <c r="B154" s="100" t="s">
        <v>787</v>
      </c>
    </row>
    <row r="155" spans="1:2">
      <c r="A155" s="99">
        <v>2513</v>
      </c>
      <c r="B155" s="100" t="s">
        <v>788</v>
      </c>
    </row>
    <row r="156" spans="1:2">
      <c r="A156" s="99">
        <v>259</v>
      </c>
      <c r="B156" s="100" t="s">
        <v>789</v>
      </c>
    </row>
    <row r="157" spans="1:2">
      <c r="A157" s="99">
        <v>2591</v>
      </c>
      <c r="B157" s="100" t="s">
        <v>790</v>
      </c>
    </row>
    <row r="158" spans="1:2">
      <c r="A158" s="99">
        <v>2592</v>
      </c>
      <c r="B158" s="100" t="s">
        <v>791</v>
      </c>
    </row>
    <row r="159" spans="1:2">
      <c r="A159" s="99">
        <v>2599</v>
      </c>
      <c r="B159" s="100" t="s">
        <v>792</v>
      </c>
    </row>
    <row r="160" spans="1:2">
      <c r="A160" s="99">
        <v>26</v>
      </c>
      <c r="B160" s="100" t="s">
        <v>793</v>
      </c>
    </row>
    <row r="161" spans="1:2">
      <c r="A161" s="99">
        <v>261</v>
      </c>
      <c r="B161" s="100" t="s">
        <v>794</v>
      </c>
    </row>
    <row r="162" spans="1:2">
      <c r="A162" s="99">
        <v>2611</v>
      </c>
      <c r="B162" s="100" t="s">
        <v>795</v>
      </c>
    </row>
    <row r="163" spans="1:2">
      <c r="A163" s="99">
        <v>2612</v>
      </c>
      <c r="B163" s="100" t="s">
        <v>796</v>
      </c>
    </row>
    <row r="164" spans="1:2">
      <c r="A164" s="99">
        <v>2613</v>
      </c>
      <c r="B164" s="100" t="s">
        <v>797</v>
      </c>
    </row>
    <row r="165" spans="1:2">
      <c r="A165" s="99">
        <v>262</v>
      </c>
      <c r="B165" s="100" t="s">
        <v>798</v>
      </c>
    </row>
    <row r="166" spans="1:2">
      <c r="A166" s="99">
        <v>2621</v>
      </c>
      <c r="B166" s="100" t="s">
        <v>799</v>
      </c>
    </row>
    <row r="167" spans="1:2">
      <c r="A167" s="99">
        <v>2622</v>
      </c>
      <c r="B167" s="100" t="s">
        <v>800</v>
      </c>
    </row>
    <row r="168" spans="1:2">
      <c r="A168" s="99">
        <v>2623</v>
      </c>
      <c r="B168" s="100" t="s">
        <v>801</v>
      </c>
    </row>
    <row r="169" spans="1:2">
      <c r="A169" s="99">
        <v>2624</v>
      </c>
      <c r="B169" s="100" t="s">
        <v>802</v>
      </c>
    </row>
    <row r="170" spans="1:2">
      <c r="A170" s="99">
        <v>2625</v>
      </c>
      <c r="B170" s="100" t="s">
        <v>803</v>
      </c>
    </row>
    <row r="171" spans="1:2">
      <c r="A171" s="99">
        <v>263</v>
      </c>
      <c r="B171" s="100" t="s">
        <v>804</v>
      </c>
    </row>
    <row r="172" spans="1:2">
      <c r="A172" s="99">
        <v>2630</v>
      </c>
      <c r="B172" s="100" t="s">
        <v>804</v>
      </c>
    </row>
    <row r="173" spans="1:2">
      <c r="A173" s="99">
        <v>264</v>
      </c>
      <c r="B173" s="100" t="s">
        <v>805</v>
      </c>
    </row>
    <row r="174" spans="1:2">
      <c r="A174" s="99">
        <v>2640</v>
      </c>
      <c r="B174" s="100" t="s">
        <v>805</v>
      </c>
    </row>
    <row r="175" spans="1:2">
      <c r="A175" s="99">
        <v>265</v>
      </c>
      <c r="B175" s="100" t="s">
        <v>806</v>
      </c>
    </row>
    <row r="176" spans="1:2">
      <c r="A176" s="99">
        <v>2651</v>
      </c>
      <c r="B176" s="100" t="s">
        <v>807</v>
      </c>
    </row>
    <row r="177" spans="1:2">
      <c r="A177" s="99">
        <v>2652</v>
      </c>
      <c r="B177" s="100" t="s">
        <v>808</v>
      </c>
    </row>
    <row r="178" spans="1:2">
      <c r="A178" s="99">
        <v>2653</v>
      </c>
      <c r="B178" s="100" t="s">
        <v>809</v>
      </c>
    </row>
    <row r="179" spans="1:2">
      <c r="A179" s="99">
        <v>27</v>
      </c>
      <c r="B179" s="100" t="s">
        <v>810</v>
      </c>
    </row>
    <row r="180" spans="1:2">
      <c r="A180" s="99">
        <v>271</v>
      </c>
      <c r="B180" s="100" t="s">
        <v>811</v>
      </c>
    </row>
    <row r="181" spans="1:2">
      <c r="A181" s="99">
        <v>2711</v>
      </c>
      <c r="B181" s="100" t="s">
        <v>812</v>
      </c>
    </row>
    <row r="182" spans="1:2">
      <c r="A182" s="99">
        <v>2712</v>
      </c>
      <c r="B182" s="100" t="s">
        <v>813</v>
      </c>
    </row>
    <row r="183" spans="1:2">
      <c r="A183" s="99">
        <v>2713</v>
      </c>
      <c r="B183" s="100" t="s">
        <v>814</v>
      </c>
    </row>
    <row r="184" spans="1:2">
      <c r="A184" s="99">
        <v>2719</v>
      </c>
      <c r="B184" s="100" t="s">
        <v>815</v>
      </c>
    </row>
    <row r="185" spans="1:2">
      <c r="A185" s="99">
        <v>272</v>
      </c>
      <c r="B185" s="100" t="s">
        <v>816</v>
      </c>
    </row>
    <row r="186" spans="1:2">
      <c r="A186" s="99">
        <v>2721</v>
      </c>
      <c r="B186" s="100" t="s">
        <v>817</v>
      </c>
    </row>
    <row r="187" spans="1:2">
      <c r="A187" s="99">
        <v>2722</v>
      </c>
      <c r="B187" s="100" t="s">
        <v>818</v>
      </c>
    </row>
    <row r="188" spans="1:2">
      <c r="A188" s="99">
        <v>2723</v>
      </c>
      <c r="B188" s="100" t="s">
        <v>819</v>
      </c>
    </row>
    <row r="189" spans="1:2">
      <c r="A189" s="99">
        <v>2729</v>
      </c>
      <c r="B189" s="100" t="s">
        <v>820</v>
      </c>
    </row>
    <row r="190" spans="1:2">
      <c r="A190" s="99">
        <v>28</v>
      </c>
      <c r="B190" s="100" t="s">
        <v>821</v>
      </c>
    </row>
    <row r="191" spans="1:2">
      <c r="A191" s="99">
        <v>281</v>
      </c>
      <c r="B191" s="100" t="s">
        <v>822</v>
      </c>
    </row>
    <row r="192" spans="1:2">
      <c r="A192" s="99">
        <v>2810</v>
      </c>
      <c r="B192" s="100" t="s">
        <v>822</v>
      </c>
    </row>
    <row r="193" spans="1:2">
      <c r="A193" s="99">
        <v>282</v>
      </c>
      <c r="B193" s="100" t="s">
        <v>823</v>
      </c>
    </row>
    <row r="194" spans="1:2">
      <c r="A194" s="99">
        <v>2821</v>
      </c>
      <c r="B194" s="100" t="s">
        <v>824</v>
      </c>
    </row>
    <row r="195" spans="1:2">
      <c r="A195" s="99">
        <v>2822</v>
      </c>
      <c r="B195" s="100" t="s">
        <v>825</v>
      </c>
    </row>
    <row r="196" spans="1:2">
      <c r="A196" s="99">
        <v>2823</v>
      </c>
      <c r="B196" s="100" t="s">
        <v>826</v>
      </c>
    </row>
    <row r="197" spans="1:2">
      <c r="A197" s="99">
        <v>2824</v>
      </c>
      <c r="B197" s="100" t="s">
        <v>827</v>
      </c>
    </row>
    <row r="198" spans="1:2">
      <c r="A198" s="99">
        <v>2825</v>
      </c>
      <c r="B198" s="100" t="s">
        <v>828</v>
      </c>
    </row>
    <row r="199" spans="1:2">
      <c r="A199" s="99">
        <v>283</v>
      </c>
      <c r="B199" s="100" t="s">
        <v>829</v>
      </c>
    </row>
    <row r="200" spans="1:2">
      <c r="A200" s="99">
        <v>2830</v>
      </c>
      <c r="B200" s="100" t="s">
        <v>829</v>
      </c>
    </row>
    <row r="201" spans="1:2">
      <c r="A201" s="99">
        <v>29</v>
      </c>
      <c r="B201" s="100" t="s">
        <v>830</v>
      </c>
    </row>
    <row r="202" spans="1:2">
      <c r="A202" s="99">
        <v>291</v>
      </c>
      <c r="B202" s="100" t="s">
        <v>831</v>
      </c>
    </row>
    <row r="203" spans="1:2">
      <c r="A203" s="99">
        <v>2911</v>
      </c>
      <c r="B203" s="100" t="s">
        <v>832</v>
      </c>
    </row>
    <row r="204" spans="1:2">
      <c r="A204" s="99">
        <v>2912</v>
      </c>
      <c r="B204" s="100" t="s">
        <v>833</v>
      </c>
    </row>
    <row r="205" spans="1:2">
      <c r="A205" s="99">
        <v>292</v>
      </c>
      <c r="B205" s="100" t="s">
        <v>834</v>
      </c>
    </row>
    <row r="206" spans="1:2">
      <c r="A206" s="99">
        <v>2921</v>
      </c>
      <c r="B206" s="100" t="s">
        <v>835</v>
      </c>
    </row>
    <row r="207" spans="1:2">
      <c r="A207" s="99">
        <v>2922</v>
      </c>
      <c r="B207" s="100" t="s">
        <v>836</v>
      </c>
    </row>
    <row r="208" spans="1:2">
      <c r="A208" s="99">
        <v>2923</v>
      </c>
      <c r="B208" s="100" t="s">
        <v>837</v>
      </c>
    </row>
    <row r="209" spans="1:2">
      <c r="A209" s="99">
        <v>293</v>
      </c>
      <c r="B209" s="100" t="s">
        <v>838</v>
      </c>
    </row>
    <row r="210" spans="1:2">
      <c r="A210" s="99">
        <v>2931</v>
      </c>
      <c r="B210" s="100" t="s">
        <v>839</v>
      </c>
    </row>
    <row r="211" spans="1:2">
      <c r="A211" s="99">
        <v>2932</v>
      </c>
      <c r="B211" s="100" t="s">
        <v>840</v>
      </c>
    </row>
    <row r="212" spans="1:2">
      <c r="A212" s="99">
        <v>2933</v>
      </c>
      <c r="B212" s="100" t="s">
        <v>841</v>
      </c>
    </row>
    <row r="213" spans="1:2">
      <c r="A213" s="99">
        <v>2934</v>
      </c>
      <c r="B213" s="100" t="s">
        <v>842</v>
      </c>
    </row>
    <row r="214" spans="1:2">
      <c r="A214" s="99">
        <v>2935</v>
      </c>
      <c r="B214" s="100" t="s">
        <v>843</v>
      </c>
    </row>
    <row r="215" spans="1:2">
      <c r="A215" s="99">
        <v>2936</v>
      </c>
      <c r="B215" s="100" t="s">
        <v>844</v>
      </c>
    </row>
    <row r="216" spans="1:2">
      <c r="A216" s="99">
        <v>2937</v>
      </c>
      <c r="B216" s="100" t="s">
        <v>845</v>
      </c>
    </row>
    <row r="217" spans="1:2">
      <c r="A217" s="99">
        <v>2939</v>
      </c>
      <c r="B217" s="100" t="s">
        <v>846</v>
      </c>
    </row>
    <row r="218" spans="1:2" s="98" customFormat="1">
      <c r="A218" s="97" t="s">
        <v>535</v>
      </c>
      <c r="B218" s="98" t="s">
        <v>847</v>
      </c>
    </row>
    <row r="219" spans="1:2" s="98" customFormat="1">
      <c r="A219" s="97" t="s">
        <v>528</v>
      </c>
      <c r="B219" s="98" t="s">
        <v>847</v>
      </c>
    </row>
    <row r="220" spans="1:2">
      <c r="A220" s="99">
        <v>31</v>
      </c>
      <c r="B220" s="100" t="s">
        <v>848</v>
      </c>
    </row>
    <row r="221" spans="1:2">
      <c r="A221" s="99">
        <v>311</v>
      </c>
      <c r="B221" s="100" t="s">
        <v>849</v>
      </c>
    </row>
    <row r="222" spans="1:2">
      <c r="A222" s="99">
        <v>3110</v>
      </c>
      <c r="B222" s="100" t="s">
        <v>849</v>
      </c>
    </row>
    <row r="223" spans="1:2">
      <c r="A223" s="99">
        <v>312</v>
      </c>
      <c r="B223" s="100" t="s">
        <v>850</v>
      </c>
    </row>
    <row r="224" spans="1:2">
      <c r="A224" s="99">
        <v>3121</v>
      </c>
      <c r="B224" s="100" t="s">
        <v>851</v>
      </c>
    </row>
    <row r="225" spans="1:2">
      <c r="A225" s="99">
        <v>3122</v>
      </c>
      <c r="B225" s="100" t="s">
        <v>852</v>
      </c>
    </row>
    <row r="226" spans="1:2">
      <c r="A226" s="99">
        <v>3123</v>
      </c>
      <c r="B226" s="100" t="s">
        <v>853</v>
      </c>
    </row>
    <row r="227" spans="1:2">
      <c r="A227" s="99">
        <v>3124</v>
      </c>
      <c r="B227" s="100" t="s">
        <v>854</v>
      </c>
    </row>
    <row r="228" spans="1:2">
      <c r="A228" s="99">
        <v>3125</v>
      </c>
      <c r="B228" s="100" t="s">
        <v>855</v>
      </c>
    </row>
    <row r="229" spans="1:2">
      <c r="A229" s="99">
        <v>3126</v>
      </c>
      <c r="B229" s="100" t="s">
        <v>856</v>
      </c>
    </row>
    <row r="230" spans="1:2">
      <c r="A230" s="99">
        <v>3127</v>
      </c>
      <c r="B230" s="100" t="s">
        <v>857</v>
      </c>
    </row>
    <row r="231" spans="1:2">
      <c r="A231" s="99">
        <v>3128</v>
      </c>
      <c r="B231" s="100" t="s">
        <v>858</v>
      </c>
    </row>
    <row r="232" spans="1:2">
      <c r="A232" s="99">
        <v>3129</v>
      </c>
      <c r="B232" s="100" t="s">
        <v>859</v>
      </c>
    </row>
    <row r="233" spans="1:2">
      <c r="A233" s="99">
        <v>313</v>
      </c>
      <c r="B233" s="100" t="s">
        <v>860</v>
      </c>
    </row>
    <row r="234" spans="1:2">
      <c r="A234" s="99">
        <v>3131</v>
      </c>
      <c r="B234" s="100" t="s">
        <v>861</v>
      </c>
    </row>
    <row r="235" spans="1:2">
      <c r="A235" s="99">
        <v>3132</v>
      </c>
      <c r="B235" s="100" t="s">
        <v>862</v>
      </c>
    </row>
    <row r="236" spans="1:2">
      <c r="A236" s="99">
        <v>3133</v>
      </c>
      <c r="B236" s="100" t="s">
        <v>863</v>
      </c>
    </row>
    <row r="237" spans="1:2">
      <c r="A237" s="99">
        <v>3134</v>
      </c>
      <c r="B237" s="100" t="s">
        <v>864</v>
      </c>
    </row>
    <row r="238" spans="1:2">
      <c r="A238" s="99">
        <v>3135</v>
      </c>
      <c r="B238" s="100" t="s">
        <v>865</v>
      </c>
    </row>
    <row r="239" spans="1:2">
      <c r="A239" s="99">
        <v>3139</v>
      </c>
      <c r="B239" s="100" t="s">
        <v>866</v>
      </c>
    </row>
    <row r="240" spans="1:2">
      <c r="A240" s="99">
        <v>314</v>
      </c>
      <c r="B240" s="100" t="s">
        <v>867</v>
      </c>
    </row>
    <row r="241" spans="1:2">
      <c r="A241" s="99">
        <v>3141</v>
      </c>
      <c r="B241" s="100" t="s">
        <v>868</v>
      </c>
    </row>
    <row r="242" spans="1:2">
      <c r="A242" s="99">
        <v>3142</v>
      </c>
      <c r="B242" s="100" t="s">
        <v>869</v>
      </c>
    </row>
    <row r="243" spans="1:2">
      <c r="A243" s="99">
        <v>3143</v>
      </c>
      <c r="B243" s="100" t="s">
        <v>870</v>
      </c>
    </row>
    <row r="244" spans="1:2">
      <c r="A244" s="99">
        <v>315</v>
      </c>
      <c r="B244" s="100" t="s">
        <v>871</v>
      </c>
    </row>
    <row r="245" spans="1:2">
      <c r="A245" s="99">
        <v>3151</v>
      </c>
      <c r="B245" s="100" t="s">
        <v>872</v>
      </c>
    </row>
    <row r="246" spans="1:2">
      <c r="A246" s="99">
        <v>3152</v>
      </c>
      <c r="B246" s="100" t="s">
        <v>873</v>
      </c>
    </row>
    <row r="247" spans="1:2">
      <c r="A247" s="99">
        <v>3153</v>
      </c>
      <c r="B247" s="100" t="s">
        <v>874</v>
      </c>
    </row>
    <row r="248" spans="1:2">
      <c r="A248" s="99">
        <v>3154</v>
      </c>
      <c r="B248" s="100" t="s">
        <v>875</v>
      </c>
    </row>
    <row r="249" spans="1:2">
      <c r="A249" s="99">
        <v>3155</v>
      </c>
      <c r="B249" s="100" t="s">
        <v>876</v>
      </c>
    </row>
    <row r="250" spans="1:2">
      <c r="A250" s="99">
        <v>316</v>
      </c>
      <c r="B250" s="100" t="s">
        <v>877</v>
      </c>
    </row>
    <row r="251" spans="1:2">
      <c r="A251" s="99">
        <v>3160</v>
      </c>
      <c r="B251" s="100" t="s">
        <v>877</v>
      </c>
    </row>
    <row r="252" spans="1:2">
      <c r="A252" s="99">
        <v>32</v>
      </c>
      <c r="B252" s="100" t="s">
        <v>878</v>
      </c>
    </row>
    <row r="253" spans="1:2">
      <c r="A253" s="99">
        <v>320</v>
      </c>
      <c r="B253" s="100" t="s">
        <v>878</v>
      </c>
    </row>
    <row r="254" spans="1:2">
      <c r="A254" s="99">
        <v>3201</v>
      </c>
      <c r="B254" s="100" t="s">
        <v>879</v>
      </c>
    </row>
    <row r="255" spans="1:2">
      <c r="A255" s="99">
        <v>3202</v>
      </c>
      <c r="B255" s="100" t="s">
        <v>880</v>
      </c>
    </row>
    <row r="256" spans="1:2">
      <c r="A256" s="99">
        <v>3203</v>
      </c>
      <c r="B256" s="100" t="s">
        <v>881</v>
      </c>
    </row>
    <row r="257" spans="1:2">
      <c r="A257" s="99">
        <v>3204</v>
      </c>
      <c r="B257" s="100" t="s">
        <v>882</v>
      </c>
    </row>
    <row r="258" spans="1:2">
      <c r="A258" s="99">
        <v>3205</v>
      </c>
      <c r="B258" s="100" t="s">
        <v>883</v>
      </c>
    </row>
    <row r="259" spans="1:2">
      <c r="A259" s="99">
        <v>3206</v>
      </c>
      <c r="B259" s="100" t="s">
        <v>884</v>
      </c>
    </row>
    <row r="260" spans="1:2">
      <c r="A260" s="99">
        <v>3207</v>
      </c>
      <c r="B260" s="100" t="s">
        <v>885</v>
      </c>
    </row>
    <row r="261" spans="1:2">
      <c r="A261" s="99">
        <v>3209</v>
      </c>
      <c r="B261" s="100" t="s">
        <v>886</v>
      </c>
    </row>
    <row r="262" spans="1:2">
      <c r="A262" s="99">
        <v>33</v>
      </c>
      <c r="B262" s="100" t="s">
        <v>887</v>
      </c>
    </row>
    <row r="263" spans="1:2">
      <c r="A263" s="99">
        <v>331</v>
      </c>
      <c r="B263" s="100" t="s">
        <v>888</v>
      </c>
    </row>
    <row r="264" spans="1:2">
      <c r="A264" s="99">
        <v>3311</v>
      </c>
      <c r="B264" s="100" t="s">
        <v>889</v>
      </c>
    </row>
    <row r="265" spans="1:2">
      <c r="A265" s="99">
        <v>3312</v>
      </c>
      <c r="B265" s="100" t="s">
        <v>890</v>
      </c>
    </row>
    <row r="266" spans="1:2">
      <c r="A266" s="99">
        <v>3313</v>
      </c>
      <c r="B266" s="100" t="s">
        <v>891</v>
      </c>
    </row>
    <row r="267" spans="1:2">
      <c r="A267" s="99">
        <v>3314</v>
      </c>
      <c r="B267" s="100" t="s">
        <v>892</v>
      </c>
    </row>
    <row r="268" spans="1:2">
      <c r="A268" s="99">
        <v>3315</v>
      </c>
      <c r="B268" s="100" t="s">
        <v>893</v>
      </c>
    </row>
    <row r="269" spans="1:2">
      <c r="A269" s="99">
        <v>3316</v>
      </c>
      <c r="B269" s="100" t="s">
        <v>894</v>
      </c>
    </row>
    <row r="270" spans="1:2">
      <c r="A270" s="99">
        <v>3317</v>
      </c>
      <c r="B270" s="100" t="s">
        <v>895</v>
      </c>
    </row>
    <row r="271" spans="1:2">
      <c r="A271" s="99">
        <v>332</v>
      </c>
      <c r="B271" s="100" t="s">
        <v>896</v>
      </c>
    </row>
    <row r="272" spans="1:2">
      <c r="A272" s="99">
        <v>3321</v>
      </c>
      <c r="B272" s="100" t="s">
        <v>897</v>
      </c>
    </row>
    <row r="273" spans="1:2">
      <c r="A273" s="99">
        <v>3322</v>
      </c>
      <c r="B273" s="100" t="s">
        <v>898</v>
      </c>
    </row>
    <row r="274" spans="1:2">
      <c r="A274" s="99">
        <v>3323</v>
      </c>
      <c r="B274" s="100" t="s">
        <v>899</v>
      </c>
    </row>
    <row r="275" spans="1:2">
      <c r="A275" s="99">
        <v>3324</v>
      </c>
      <c r="B275" s="100" t="s">
        <v>900</v>
      </c>
    </row>
    <row r="276" spans="1:2">
      <c r="A276" s="99">
        <v>3325</v>
      </c>
      <c r="B276" s="100" t="s">
        <v>901</v>
      </c>
    </row>
    <row r="277" spans="1:2">
      <c r="A277" s="99">
        <v>3326</v>
      </c>
      <c r="B277" s="100" t="s">
        <v>902</v>
      </c>
    </row>
    <row r="278" spans="1:2">
      <c r="A278" s="99">
        <v>3327</v>
      </c>
      <c r="B278" s="100" t="s">
        <v>903</v>
      </c>
    </row>
    <row r="279" spans="1:2">
      <c r="A279" s="99">
        <v>3329</v>
      </c>
      <c r="B279" s="100" t="s">
        <v>904</v>
      </c>
    </row>
    <row r="280" spans="1:2">
      <c r="A280" s="99">
        <v>333</v>
      </c>
      <c r="B280" s="100" t="s">
        <v>905</v>
      </c>
    </row>
    <row r="281" spans="1:2">
      <c r="A281" s="99">
        <v>3331</v>
      </c>
      <c r="B281" s="100" t="s">
        <v>906</v>
      </c>
    </row>
    <row r="282" spans="1:2">
      <c r="A282" s="99">
        <v>3339</v>
      </c>
      <c r="B282" s="100" t="s">
        <v>907</v>
      </c>
    </row>
    <row r="283" spans="1:2">
      <c r="A283" s="99">
        <v>34</v>
      </c>
      <c r="B283" s="100" t="s">
        <v>908</v>
      </c>
    </row>
    <row r="284" spans="1:2">
      <c r="A284" s="99">
        <v>340</v>
      </c>
      <c r="B284" s="100" t="s">
        <v>908</v>
      </c>
    </row>
    <row r="285" spans="1:2">
      <c r="A285" s="99">
        <v>3401</v>
      </c>
      <c r="B285" s="100" t="s">
        <v>909</v>
      </c>
    </row>
    <row r="286" spans="1:2">
      <c r="A286" s="99">
        <v>3402</v>
      </c>
      <c r="B286" s="100" t="s">
        <v>910</v>
      </c>
    </row>
    <row r="287" spans="1:2">
      <c r="A287" s="99">
        <v>3403</v>
      </c>
      <c r="B287" s="100" t="s">
        <v>911</v>
      </c>
    </row>
    <row r="288" spans="1:2">
      <c r="A288" s="99">
        <v>3404</v>
      </c>
      <c r="B288" s="100" t="s">
        <v>912</v>
      </c>
    </row>
    <row r="289" spans="1:2">
      <c r="A289" s="99">
        <v>3405</v>
      </c>
      <c r="B289" s="100" t="s">
        <v>913</v>
      </c>
    </row>
    <row r="290" spans="1:2">
      <c r="A290" s="99">
        <v>35</v>
      </c>
      <c r="B290" s="100" t="s">
        <v>914</v>
      </c>
    </row>
    <row r="291" spans="1:2">
      <c r="A291" s="99">
        <v>351</v>
      </c>
      <c r="B291" s="100" t="s">
        <v>915</v>
      </c>
    </row>
    <row r="292" spans="1:2">
      <c r="A292" s="99">
        <v>3510</v>
      </c>
      <c r="B292" s="100" t="s">
        <v>915</v>
      </c>
    </row>
    <row r="293" spans="1:2">
      <c r="A293" s="99">
        <v>352</v>
      </c>
      <c r="B293" s="100" t="s">
        <v>916</v>
      </c>
    </row>
    <row r="294" spans="1:2">
      <c r="A294" s="99">
        <v>3521</v>
      </c>
      <c r="B294" s="100" t="s">
        <v>917</v>
      </c>
    </row>
    <row r="295" spans="1:2">
      <c r="A295" s="99">
        <v>3522</v>
      </c>
      <c r="B295" s="100" t="s">
        <v>918</v>
      </c>
    </row>
    <row r="296" spans="1:2">
      <c r="A296" s="99">
        <v>3523</v>
      </c>
      <c r="B296" s="100" t="s">
        <v>919</v>
      </c>
    </row>
    <row r="297" spans="1:2">
      <c r="A297" s="99">
        <v>353</v>
      </c>
      <c r="B297" s="100" t="s">
        <v>920</v>
      </c>
    </row>
    <row r="298" spans="1:2">
      <c r="A298" s="99">
        <v>3531</v>
      </c>
      <c r="B298" s="100" t="s">
        <v>921</v>
      </c>
    </row>
    <row r="299" spans="1:2">
      <c r="A299" s="99">
        <v>3532</v>
      </c>
      <c r="B299" s="100" t="s">
        <v>922</v>
      </c>
    </row>
    <row r="300" spans="1:2">
      <c r="A300" s="99">
        <v>3533</v>
      </c>
      <c r="B300" s="100" t="s">
        <v>923</v>
      </c>
    </row>
    <row r="301" spans="1:2">
      <c r="A301" s="99">
        <v>3534</v>
      </c>
      <c r="B301" s="100" t="s">
        <v>924</v>
      </c>
    </row>
    <row r="302" spans="1:2">
      <c r="A302" s="99">
        <v>3535</v>
      </c>
      <c r="B302" s="100" t="s">
        <v>925</v>
      </c>
    </row>
    <row r="303" spans="1:2">
      <c r="A303" s="99">
        <v>3539</v>
      </c>
      <c r="B303" s="100" t="s">
        <v>926</v>
      </c>
    </row>
    <row r="304" spans="1:2">
      <c r="A304" s="99">
        <v>36</v>
      </c>
      <c r="B304" s="100" t="s">
        <v>927</v>
      </c>
    </row>
    <row r="305" spans="1:2">
      <c r="A305" s="99">
        <v>361</v>
      </c>
      <c r="B305" s="100" t="s">
        <v>928</v>
      </c>
    </row>
    <row r="306" spans="1:2">
      <c r="A306" s="99">
        <v>3611</v>
      </c>
      <c r="B306" s="100" t="s">
        <v>929</v>
      </c>
    </row>
    <row r="307" spans="1:2">
      <c r="A307" s="99">
        <v>3612</v>
      </c>
      <c r="B307" s="100" t="s">
        <v>930</v>
      </c>
    </row>
    <row r="308" spans="1:2">
      <c r="A308" s="99">
        <v>3613</v>
      </c>
      <c r="B308" s="100" t="s">
        <v>931</v>
      </c>
    </row>
    <row r="309" spans="1:2">
      <c r="A309" s="99">
        <v>3614</v>
      </c>
      <c r="B309" s="100" t="s">
        <v>932</v>
      </c>
    </row>
    <row r="310" spans="1:2">
      <c r="A310" s="99">
        <v>362</v>
      </c>
      <c r="B310" s="100" t="s">
        <v>933</v>
      </c>
    </row>
    <row r="311" spans="1:2">
      <c r="A311" s="99">
        <v>3621</v>
      </c>
      <c r="B311" s="100" t="s">
        <v>934</v>
      </c>
    </row>
    <row r="312" spans="1:2">
      <c r="A312" s="99">
        <v>3622</v>
      </c>
      <c r="B312" s="100" t="s">
        <v>935</v>
      </c>
    </row>
    <row r="313" spans="1:2">
      <c r="A313" s="99">
        <v>3623</v>
      </c>
      <c r="B313" s="100" t="s">
        <v>936</v>
      </c>
    </row>
    <row r="314" spans="1:2">
      <c r="A314" s="99">
        <v>3629</v>
      </c>
      <c r="B314" s="100" t="s">
        <v>937</v>
      </c>
    </row>
    <row r="315" spans="1:2">
      <c r="A315" s="99">
        <v>363</v>
      </c>
      <c r="B315" s="100" t="s">
        <v>938</v>
      </c>
    </row>
    <row r="316" spans="1:2">
      <c r="A316" s="99">
        <v>3631</v>
      </c>
      <c r="B316" s="100" t="s">
        <v>939</v>
      </c>
    </row>
    <row r="317" spans="1:2">
      <c r="A317" s="99">
        <v>3632</v>
      </c>
      <c r="B317" s="100" t="s">
        <v>940</v>
      </c>
    </row>
    <row r="318" spans="1:2">
      <c r="A318" s="99">
        <v>37</v>
      </c>
      <c r="B318" s="100" t="s">
        <v>941</v>
      </c>
    </row>
    <row r="319" spans="1:2">
      <c r="A319" s="99">
        <v>371</v>
      </c>
      <c r="B319" s="100" t="s">
        <v>942</v>
      </c>
    </row>
    <row r="320" spans="1:2">
      <c r="A320" s="99">
        <v>3711</v>
      </c>
      <c r="B320" s="100" t="s">
        <v>943</v>
      </c>
    </row>
    <row r="321" spans="1:2">
      <c r="A321" s="99">
        <v>3712</v>
      </c>
      <c r="B321" s="100" t="s">
        <v>944</v>
      </c>
    </row>
    <row r="322" spans="1:2">
      <c r="A322" s="99">
        <v>3713</v>
      </c>
      <c r="B322" s="100" t="s">
        <v>945</v>
      </c>
    </row>
    <row r="323" spans="1:2">
      <c r="A323" s="99">
        <v>3714</v>
      </c>
      <c r="B323" s="100" t="s">
        <v>946</v>
      </c>
    </row>
    <row r="324" spans="1:2">
      <c r="A324" s="99">
        <v>3715</v>
      </c>
      <c r="B324" s="100" t="s">
        <v>947</v>
      </c>
    </row>
    <row r="325" spans="1:2">
      <c r="A325" s="99">
        <v>3716</v>
      </c>
      <c r="B325" s="100" t="s">
        <v>948</v>
      </c>
    </row>
    <row r="326" spans="1:2">
      <c r="A326" s="99">
        <v>372</v>
      </c>
      <c r="B326" s="100" t="s">
        <v>949</v>
      </c>
    </row>
    <row r="327" spans="1:2">
      <c r="A327" s="99">
        <v>3721</v>
      </c>
      <c r="B327" s="100" t="s">
        <v>950</v>
      </c>
    </row>
    <row r="328" spans="1:2">
      <c r="A328" s="99">
        <v>3722</v>
      </c>
      <c r="B328" s="100" t="s">
        <v>951</v>
      </c>
    </row>
    <row r="329" spans="1:2">
      <c r="A329" s="99">
        <v>3723</v>
      </c>
      <c r="B329" s="100" t="s">
        <v>952</v>
      </c>
    </row>
    <row r="330" spans="1:2">
      <c r="A330" s="99">
        <v>3724</v>
      </c>
      <c r="B330" s="100" t="s">
        <v>953</v>
      </c>
    </row>
    <row r="331" spans="1:2">
      <c r="A331" s="99">
        <v>373</v>
      </c>
      <c r="B331" s="100" t="s">
        <v>954</v>
      </c>
    </row>
    <row r="332" spans="1:2">
      <c r="A332" s="99">
        <v>3731</v>
      </c>
      <c r="B332" s="100" t="s">
        <v>955</v>
      </c>
    </row>
    <row r="333" spans="1:2">
      <c r="A333" s="99">
        <v>3732</v>
      </c>
      <c r="B333" s="100" t="s">
        <v>956</v>
      </c>
    </row>
    <row r="334" spans="1:2">
      <c r="A334" s="99">
        <v>3733</v>
      </c>
      <c r="B334" s="100" t="s">
        <v>957</v>
      </c>
    </row>
    <row r="335" spans="1:2">
      <c r="A335" s="99">
        <v>3734</v>
      </c>
      <c r="B335" s="100" t="s">
        <v>958</v>
      </c>
    </row>
    <row r="336" spans="1:2">
      <c r="A336" s="99">
        <v>3739</v>
      </c>
      <c r="B336" s="100" t="s">
        <v>959</v>
      </c>
    </row>
    <row r="337" spans="1:2">
      <c r="A337" s="99">
        <v>38</v>
      </c>
      <c r="B337" s="100" t="s">
        <v>960</v>
      </c>
    </row>
    <row r="338" spans="1:2">
      <c r="A338" s="99">
        <v>381</v>
      </c>
      <c r="B338" s="100" t="s">
        <v>961</v>
      </c>
    </row>
    <row r="339" spans="1:2">
      <c r="A339" s="99">
        <v>3811</v>
      </c>
      <c r="B339" s="100" t="s">
        <v>962</v>
      </c>
    </row>
    <row r="340" spans="1:2">
      <c r="A340" s="99">
        <v>3812</v>
      </c>
      <c r="B340" s="100" t="s">
        <v>963</v>
      </c>
    </row>
    <row r="341" spans="1:2">
      <c r="A341" s="99">
        <v>3813</v>
      </c>
      <c r="B341" s="100" t="s">
        <v>964</v>
      </c>
    </row>
    <row r="342" spans="1:2">
      <c r="A342" s="99">
        <v>3814</v>
      </c>
      <c r="B342" s="100" t="s">
        <v>965</v>
      </c>
    </row>
    <row r="343" spans="1:2">
      <c r="A343" s="99">
        <v>382</v>
      </c>
      <c r="B343" s="100" t="s">
        <v>966</v>
      </c>
    </row>
    <row r="344" spans="1:2">
      <c r="A344" s="99">
        <v>3820</v>
      </c>
      <c r="B344" s="100" t="s">
        <v>966</v>
      </c>
    </row>
    <row r="345" spans="1:2">
      <c r="A345" s="99">
        <v>383</v>
      </c>
      <c r="B345" s="100" t="s">
        <v>967</v>
      </c>
    </row>
    <row r="346" spans="1:2">
      <c r="A346" s="99">
        <v>3831</v>
      </c>
      <c r="B346" s="100" t="s">
        <v>968</v>
      </c>
    </row>
    <row r="347" spans="1:2">
      <c r="A347" s="99">
        <v>3832</v>
      </c>
      <c r="B347" s="100" t="s">
        <v>969</v>
      </c>
    </row>
    <row r="348" spans="1:2">
      <c r="A348" s="99">
        <v>3833</v>
      </c>
      <c r="B348" s="100" t="s">
        <v>970</v>
      </c>
    </row>
    <row r="349" spans="1:2" s="98" customFormat="1">
      <c r="A349" s="97" t="s">
        <v>536</v>
      </c>
      <c r="B349" s="98" t="s">
        <v>971</v>
      </c>
    </row>
    <row r="350" spans="1:2" s="98" customFormat="1">
      <c r="A350" s="97" t="s">
        <v>41</v>
      </c>
      <c r="B350" s="98" t="s">
        <v>543</v>
      </c>
    </row>
    <row r="351" spans="1:2">
      <c r="A351" s="99" t="s">
        <v>141</v>
      </c>
      <c r="B351" s="100" t="s">
        <v>972</v>
      </c>
    </row>
    <row r="352" spans="1:2">
      <c r="A352" s="99" t="s">
        <v>588</v>
      </c>
      <c r="B352" s="100" t="s">
        <v>973</v>
      </c>
    </row>
    <row r="353" spans="1:2">
      <c r="A353" s="99" t="s">
        <v>974</v>
      </c>
      <c r="B353" s="100" t="s">
        <v>975</v>
      </c>
    </row>
    <row r="354" spans="1:2">
      <c r="A354" s="99" t="s">
        <v>976</v>
      </c>
      <c r="B354" s="100" t="s">
        <v>977</v>
      </c>
    </row>
    <row r="355" spans="1:2">
      <c r="A355" s="99">
        <v>4113</v>
      </c>
      <c r="B355" s="100" t="s">
        <v>978</v>
      </c>
    </row>
    <row r="356" spans="1:2">
      <c r="A356" s="99">
        <v>412</v>
      </c>
      <c r="B356" s="100" t="s">
        <v>979</v>
      </c>
    </row>
    <row r="357" spans="1:2">
      <c r="A357" s="99">
        <v>4121</v>
      </c>
      <c r="B357" s="100" t="s">
        <v>980</v>
      </c>
    </row>
    <row r="358" spans="1:2">
      <c r="A358" s="99">
        <v>4122</v>
      </c>
      <c r="B358" s="100" t="s">
        <v>981</v>
      </c>
    </row>
    <row r="359" spans="1:2">
      <c r="A359" s="99">
        <v>4123</v>
      </c>
      <c r="B359" s="100" t="s">
        <v>982</v>
      </c>
    </row>
    <row r="360" spans="1:2">
      <c r="A360" s="99">
        <v>42</v>
      </c>
      <c r="B360" s="100" t="s">
        <v>983</v>
      </c>
    </row>
    <row r="361" spans="1:2">
      <c r="A361" s="99">
        <v>421</v>
      </c>
      <c r="B361" s="100" t="s">
        <v>984</v>
      </c>
    </row>
    <row r="362" spans="1:2">
      <c r="A362" s="99">
        <v>4210</v>
      </c>
      <c r="B362" s="100" t="s">
        <v>984</v>
      </c>
    </row>
    <row r="363" spans="1:2">
      <c r="A363" s="99">
        <v>422</v>
      </c>
      <c r="B363" s="100" t="s">
        <v>985</v>
      </c>
    </row>
    <row r="364" spans="1:2">
      <c r="A364" s="99">
        <v>4221</v>
      </c>
      <c r="B364" s="100" t="s">
        <v>986</v>
      </c>
    </row>
    <row r="365" spans="1:2">
      <c r="A365" s="99">
        <v>4222</v>
      </c>
      <c r="B365" s="100" t="s">
        <v>987</v>
      </c>
    </row>
    <row r="366" spans="1:2">
      <c r="A366" s="99">
        <v>4223</v>
      </c>
      <c r="B366" s="100" t="s">
        <v>988</v>
      </c>
    </row>
    <row r="367" spans="1:2">
      <c r="A367" s="99">
        <v>43</v>
      </c>
      <c r="B367" s="100" t="s">
        <v>989</v>
      </c>
    </row>
    <row r="368" spans="1:2">
      <c r="A368" s="99">
        <v>430</v>
      </c>
      <c r="B368" s="100" t="s">
        <v>989</v>
      </c>
    </row>
    <row r="369" spans="1:2">
      <c r="A369" s="99" t="s">
        <v>990</v>
      </c>
      <c r="B369" s="100" t="s">
        <v>991</v>
      </c>
    </row>
    <row r="370" spans="1:2">
      <c r="A370" s="99">
        <v>4309</v>
      </c>
      <c r="B370" s="100" t="s">
        <v>992</v>
      </c>
    </row>
    <row r="371" spans="1:2" s="98" customFormat="1">
      <c r="A371" s="97" t="s">
        <v>42</v>
      </c>
      <c r="B371" s="98" t="s">
        <v>993</v>
      </c>
    </row>
    <row r="372" spans="1:2">
      <c r="A372" s="99">
        <v>44</v>
      </c>
      <c r="B372" s="100" t="s">
        <v>994</v>
      </c>
    </row>
    <row r="373" spans="1:2">
      <c r="A373" s="99">
        <v>441</v>
      </c>
      <c r="B373" s="100" t="s">
        <v>995</v>
      </c>
    </row>
    <row r="374" spans="1:2">
      <c r="A374" s="99">
        <v>4411</v>
      </c>
      <c r="B374" s="100" t="s">
        <v>996</v>
      </c>
    </row>
    <row r="375" spans="1:2">
      <c r="A375" s="99">
        <v>4412</v>
      </c>
      <c r="B375" s="100" t="s">
        <v>997</v>
      </c>
    </row>
    <row r="376" spans="1:2">
      <c r="A376" s="99">
        <v>442</v>
      </c>
      <c r="B376" s="100" t="s">
        <v>998</v>
      </c>
    </row>
    <row r="377" spans="1:2">
      <c r="A377" s="99">
        <v>4421</v>
      </c>
      <c r="B377" s="100" t="s">
        <v>999</v>
      </c>
    </row>
    <row r="378" spans="1:2">
      <c r="A378" s="99">
        <v>4422</v>
      </c>
      <c r="B378" s="100" t="s">
        <v>1000</v>
      </c>
    </row>
    <row r="379" spans="1:2">
      <c r="A379" s="99">
        <v>4423</v>
      </c>
      <c r="B379" s="100" t="s">
        <v>1001</v>
      </c>
    </row>
    <row r="380" spans="1:2">
      <c r="A380" s="99">
        <v>4424</v>
      </c>
      <c r="B380" s="100" t="s">
        <v>1002</v>
      </c>
    </row>
    <row r="381" spans="1:2">
      <c r="A381" s="99">
        <v>443</v>
      </c>
      <c r="B381" s="100" t="s">
        <v>1003</v>
      </c>
    </row>
    <row r="382" spans="1:2">
      <c r="A382" s="99">
        <v>4430</v>
      </c>
      <c r="B382" s="100" t="s">
        <v>1003</v>
      </c>
    </row>
    <row r="383" spans="1:2">
      <c r="A383" s="99">
        <v>444</v>
      </c>
      <c r="B383" s="100" t="s">
        <v>1004</v>
      </c>
    </row>
    <row r="384" spans="1:2">
      <c r="A384" s="99">
        <v>4441</v>
      </c>
      <c r="B384" s="100" t="s">
        <v>1005</v>
      </c>
    </row>
    <row r="385" spans="1:2">
      <c r="A385" s="99">
        <v>4442</v>
      </c>
      <c r="B385" s="100" t="s">
        <v>1006</v>
      </c>
    </row>
    <row r="386" spans="1:2">
      <c r="A386" s="99">
        <v>4443</v>
      </c>
      <c r="B386" s="100" t="s">
        <v>1007</v>
      </c>
    </row>
    <row r="387" spans="1:2">
      <c r="A387" s="99">
        <v>4444</v>
      </c>
      <c r="B387" s="100" t="s">
        <v>1008</v>
      </c>
    </row>
    <row r="388" spans="1:2">
      <c r="A388" s="99">
        <v>4445</v>
      </c>
      <c r="B388" s="100" t="s">
        <v>1009</v>
      </c>
    </row>
    <row r="389" spans="1:2">
      <c r="A389" s="99">
        <v>4446</v>
      </c>
      <c r="B389" s="100" t="s">
        <v>1010</v>
      </c>
    </row>
    <row r="390" spans="1:2">
      <c r="A390" s="99">
        <v>45</v>
      </c>
      <c r="B390" s="100" t="s">
        <v>1011</v>
      </c>
    </row>
    <row r="391" spans="1:2">
      <c r="A391" s="99">
        <v>450</v>
      </c>
      <c r="B391" s="100" t="s">
        <v>1011</v>
      </c>
    </row>
    <row r="392" spans="1:2">
      <c r="A392" s="99">
        <v>4500</v>
      </c>
      <c r="B392" s="100" t="s">
        <v>1011</v>
      </c>
    </row>
    <row r="393" spans="1:2" s="98" customFormat="1">
      <c r="A393" s="97" t="s">
        <v>538</v>
      </c>
      <c r="B393" s="98" t="s">
        <v>1012</v>
      </c>
    </row>
    <row r="394" spans="1:2" s="98" customFormat="1">
      <c r="A394" s="97" t="s">
        <v>41</v>
      </c>
      <c r="B394" s="98" t="s">
        <v>551</v>
      </c>
    </row>
    <row r="395" spans="1:2">
      <c r="A395" s="99">
        <v>50</v>
      </c>
      <c r="B395" s="100" t="s">
        <v>1013</v>
      </c>
    </row>
    <row r="396" spans="1:2">
      <c r="A396" s="99">
        <v>500</v>
      </c>
      <c r="B396" s="100" t="s">
        <v>1013</v>
      </c>
    </row>
    <row r="397" spans="1:2">
      <c r="A397" s="99">
        <v>5000</v>
      </c>
      <c r="B397" s="100" t="s">
        <v>1013</v>
      </c>
    </row>
    <row r="398" spans="1:2">
      <c r="A398" s="99">
        <v>51</v>
      </c>
      <c r="B398" s="100" t="s">
        <v>1014</v>
      </c>
    </row>
    <row r="399" spans="1:2">
      <c r="A399" s="99">
        <v>511</v>
      </c>
      <c r="B399" s="100" t="s">
        <v>1015</v>
      </c>
    </row>
    <row r="400" spans="1:2">
      <c r="A400" s="99">
        <v>5110</v>
      </c>
      <c r="B400" s="100" t="s">
        <v>1015</v>
      </c>
    </row>
    <row r="401" spans="1:2">
      <c r="A401" s="99">
        <v>512</v>
      </c>
      <c r="B401" s="100" t="s">
        <v>1016</v>
      </c>
    </row>
    <row r="402" spans="1:2">
      <c r="A402" s="99">
        <v>5120</v>
      </c>
      <c r="B402" s="100" t="s">
        <v>1016</v>
      </c>
    </row>
    <row r="403" spans="1:2">
      <c r="A403" s="99">
        <v>52</v>
      </c>
      <c r="B403" s="100" t="s">
        <v>1017</v>
      </c>
    </row>
    <row r="404" spans="1:2">
      <c r="A404" s="99">
        <v>521</v>
      </c>
      <c r="B404" s="100" t="s">
        <v>1018</v>
      </c>
    </row>
    <row r="405" spans="1:2">
      <c r="A405" s="99">
        <v>5210</v>
      </c>
      <c r="B405" s="100" t="s">
        <v>1018</v>
      </c>
    </row>
    <row r="406" spans="1:2">
      <c r="A406" s="99">
        <v>522</v>
      </c>
      <c r="B406" s="100" t="s">
        <v>1019</v>
      </c>
    </row>
    <row r="407" spans="1:2">
      <c r="A407" s="99">
        <v>5220</v>
      </c>
      <c r="B407" s="100" t="s">
        <v>1019</v>
      </c>
    </row>
    <row r="408" spans="1:2">
      <c r="A408" s="99">
        <v>53</v>
      </c>
      <c r="B408" s="100" t="s">
        <v>1020</v>
      </c>
    </row>
    <row r="409" spans="1:2">
      <c r="A409" s="99">
        <v>530</v>
      </c>
      <c r="B409" s="100" t="s">
        <v>1020</v>
      </c>
    </row>
    <row r="410" spans="1:2">
      <c r="A410" s="99">
        <v>5300</v>
      </c>
      <c r="B410" s="100" t="s">
        <v>1020</v>
      </c>
    </row>
    <row r="411" spans="1:2">
      <c r="A411" s="99">
        <v>54</v>
      </c>
      <c r="B411" s="100" t="s">
        <v>1021</v>
      </c>
    </row>
    <row r="412" spans="1:2">
      <c r="A412" s="99">
        <v>541</v>
      </c>
      <c r="B412" s="100" t="s">
        <v>1022</v>
      </c>
    </row>
    <row r="413" spans="1:2">
      <c r="A413" s="99">
        <v>5411</v>
      </c>
      <c r="B413" s="100" t="s">
        <v>1023</v>
      </c>
    </row>
    <row r="414" spans="1:2">
      <c r="A414" s="99">
        <v>5412</v>
      </c>
      <c r="B414" s="100" t="s">
        <v>1024</v>
      </c>
    </row>
    <row r="415" spans="1:2">
      <c r="A415" s="99">
        <v>542</v>
      </c>
      <c r="B415" s="100" t="s">
        <v>1025</v>
      </c>
    </row>
    <row r="416" spans="1:2">
      <c r="A416" s="99">
        <v>5420</v>
      </c>
      <c r="B416" s="100" t="s">
        <v>1025</v>
      </c>
    </row>
    <row r="417" spans="1:2">
      <c r="A417" s="99">
        <v>543</v>
      </c>
      <c r="B417" s="100" t="s">
        <v>1026</v>
      </c>
    </row>
    <row r="418" spans="1:2">
      <c r="A418" s="99">
        <v>5430</v>
      </c>
      <c r="B418" s="100" t="s">
        <v>1026</v>
      </c>
    </row>
    <row r="419" spans="1:2">
      <c r="A419" s="99">
        <v>549</v>
      </c>
      <c r="B419" s="100" t="s">
        <v>1027</v>
      </c>
    </row>
    <row r="420" spans="1:2">
      <c r="A420" s="99">
        <v>5491</v>
      </c>
      <c r="B420" s="100" t="s">
        <v>1028</v>
      </c>
    </row>
    <row r="421" spans="1:2">
      <c r="A421" s="99">
        <v>5492</v>
      </c>
      <c r="B421" s="100" t="s">
        <v>1029</v>
      </c>
    </row>
    <row r="422" spans="1:2">
      <c r="A422" s="99">
        <v>5493</v>
      </c>
      <c r="B422" s="100" t="s">
        <v>1030</v>
      </c>
    </row>
    <row r="423" spans="1:2">
      <c r="A423" s="99">
        <v>5499</v>
      </c>
      <c r="B423" s="100" t="s">
        <v>1031</v>
      </c>
    </row>
    <row r="424" spans="1:2">
      <c r="A424" s="99">
        <v>55</v>
      </c>
      <c r="B424" s="100" t="s">
        <v>1032</v>
      </c>
    </row>
    <row r="425" spans="1:2">
      <c r="A425" s="99">
        <v>550</v>
      </c>
      <c r="B425" s="100" t="s">
        <v>1032</v>
      </c>
    </row>
    <row r="426" spans="1:2">
      <c r="A426" s="99">
        <v>5500</v>
      </c>
      <c r="B426" s="100" t="s">
        <v>1032</v>
      </c>
    </row>
    <row r="427" spans="1:2" s="98" customFormat="1">
      <c r="A427" s="97" t="s">
        <v>44</v>
      </c>
      <c r="B427" s="98" t="s">
        <v>1033</v>
      </c>
    </row>
    <row r="428" spans="1:2">
      <c r="A428" s="99">
        <v>56</v>
      </c>
      <c r="B428" s="100" t="s">
        <v>1034</v>
      </c>
    </row>
    <row r="429" spans="1:2">
      <c r="A429" s="99">
        <v>561</v>
      </c>
      <c r="B429" s="100" t="s">
        <v>1035</v>
      </c>
    </row>
    <row r="430" spans="1:2">
      <c r="A430" s="99">
        <v>5611</v>
      </c>
      <c r="B430" s="100" t="s">
        <v>1036</v>
      </c>
    </row>
    <row r="431" spans="1:2">
      <c r="A431" s="99">
        <v>5612</v>
      </c>
      <c r="B431" s="100" t="s">
        <v>1037</v>
      </c>
    </row>
    <row r="432" spans="1:2">
      <c r="A432" s="99">
        <v>562</v>
      </c>
      <c r="B432" s="100" t="s">
        <v>1038</v>
      </c>
    </row>
    <row r="433" spans="1:2">
      <c r="A433" s="99">
        <v>5621</v>
      </c>
      <c r="B433" s="100" t="s">
        <v>1039</v>
      </c>
    </row>
    <row r="434" spans="1:2">
      <c r="A434" s="99">
        <v>5622</v>
      </c>
      <c r="B434" s="100" t="s">
        <v>1040</v>
      </c>
    </row>
    <row r="435" spans="1:2">
      <c r="A435" s="99" t="s">
        <v>1041</v>
      </c>
      <c r="B435" s="100" t="s">
        <v>1042</v>
      </c>
    </row>
    <row r="436" spans="1:2">
      <c r="A436" s="99">
        <v>57</v>
      </c>
      <c r="B436" s="100" t="s">
        <v>1043</v>
      </c>
    </row>
    <row r="437" spans="1:2">
      <c r="A437" s="99">
        <v>571</v>
      </c>
      <c r="B437" s="100" t="s">
        <v>1044</v>
      </c>
    </row>
    <row r="438" spans="1:2">
      <c r="A438" s="99">
        <v>5710</v>
      </c>
      <c r="B438" s="100" t="s">
        <v>1045</v>
      </c>
    </row>
    <row r="439" spans="1:2">
      <c r="A439" s="99">
        <v>572</v>
      </c>
      <c r="B439" s="100" t="s">
        <v>1046</v>
      </c>
    </row>
    <row r="440" spans="1:2">
      <c r="A440" s="99">
        <v>5721</v>
      </c>
      <c r="B440" s="100" t="s">
        <v>1047</v>
      </c>
    </row>
    <row r="441" spans="1:2">
      <c r="A441" s="99">
        <v>5722</v>
      </c>
      <c r="B441" s="100" t="s">
        <v>1048</v>
      </c>
    </row>
    <row r="442" spans="1:2">
      <c r="A442" s="99">
        <v>58</v>
      </c>
      <c r="B442" s="100" t="s">
        <v>1049</v>
      </c>
    </row>
    <row r="443" spans="1:2">
      <c r="A443" s="99">
        <v>581</v>
      </c>
      <c r="B443" s="100" t="s">
        <v>1050</v>
      </c>
    </row>
    <row r="444" spans="1:2">
      <c r="A444" s="99">
        <v>5811</v>
      </c>
      <c r="B444" s="100" t="s">
        <v>1051</v>
      </c>
    </row>
    <row r="445" spans="1:2">
      <c r="A445" s="99">
        <v>5812</v>
      </c>
      <c r="B445" s="100" t="s">
        <v>1052</v>
      </c>
    </row>
    <row r="446" spans="1:2">
      <c r="A446" s="99">
        <v>582</v>
      </c>
      <c r="B446" s="100" t="s">
        <v>1053</v>
      </c>
    </row>
    <row r="447" spans="1:2">
      <c r="A447" s="99">
        <v>5821</v>
      </c>
      <c r="B447" s="100" t="s">
        <v>1054</v>
      </c>
    </row>
    <row r="448" spans="1:2">
      <c r="A448" s="99">
        <v>5822</v>
      </c>
      <c r="B448" s="100" t="s">
        <v>1055</v>
      </c>
    </row>
    <row r="449" spans="1:2">
      <c r="A449" s="99">
        <v>5823</v>
      </c>
      <c r="B449" s="100" t="s">
        <v>1056</v>
      </c>
    </row>
    <row r="450" spans="1:2">
      <c r="A450" s="99">
        <v>5824</v>
      </c>
      <c r="B450" s="100" t="s">
        <v>1057</v>
      </c>
    </row>
    <row r="451" spans="1:2">
      <c r="A451" s="99">
        <v>5825</v>
      </c>
      <c r="B451" s="100" t="s">
        <v>1058</v>
      </c>
    </row>
    <row r="452" spans="1:2">
      <c r="A452" s="99">
        <v>583</v>
      </c>
      <c r="B452" s="100" t="s">
        <v>1556</v>
      </c>
    </row>
    <row r="453" spans="1:2">
      <c r="A453" s="99">
        <v>5831</v>
      </c>
      <c r="B453" s="100" t="s">
        <v>1059</v>
      </c>
    </row>
    <row r="454" spans="1:2">
      <c r="A454" s="99">
        <v>5832</v>
      </c>
      <c r="B454" s="100" t="s">
        <v>1557</v>
      </c>
    </row>
    <row r="455" spans="1:2">
      <c r="A455" s="99">
        <v>5833</v>
      </c>
      <c r="B455" s="100" t="s">
        <v>1060</v>
      </c>
    </row>
    <row r="456" spans="1:2">
      <c r="A456" s="99">
        <v>584</v>
      </c>
      <c r="B456" s="100" t="s">
        <v>1061</v>
      </c>
    </row>
    <row r="457" spans="1:2">
      <c r="A457" s="99">
        <v>5840</v>
      </c>
      <c r="B457" s="100" t="s">
        <v>1061</v>
      </c>
    </row>
    <row r="458" spans="1:2">
      <c r="A458" s="99">
        <v>589</v>
      </c>
      <c r="B458" s="100" t="s">
        <v>1062</v>
      </c>
    </row>
    <row r="459" spans="1:2">
      <c r="A459" s="99">
        <v>5891</v>
      </c>
      <c r="B459" s="100" t="s">
        <v>1063</v>
      </c>
    </row>
    <row r="460" spans="1:2">
      <c r="A460" s="99">
        <v>5892</v>
      </c>
      <c r="B460" s="100" t="s">
        <v>1064</v>
      </c>
    </row>
    <row r="461" spans="1:2">
      <c r="A461" s="99">
        <v>5893</v>
      </c>
      <c r="B461" s="100" t="s">
        <v>1065</v>
      </c>
    </row>
    <row r="462" spans="1:2">
      <c r="A462" s="99">
        <v>5894</v>
      </c>
      <c r="B462" s="100" t="s">
        <v>1066</v>
      </c>
    </row>
    <row r="463" spans="1:2">
      <c r="A463" s="99">
        <v>5895</v>
      </c>
      <c r="B463" s="100" t="s">
        <v>1067</v>
      </c>
    </row>
    <row r="464" spans="1:2">
      <c r="A464" s="99">
        <v>5899</v>
      </c>
      <c r="B464" s="100" t="s">
        <v>1068</v>
      </c>
    </row>
    <row r="465" spans="1:2" s="98" customFormat="1">
      <c r="A465" s="97" t="s">
        <v>45</v>
      </c>
      <c r="B465" s="98" t="s">
        <v>1069</v>
      </c>
    </row>
    <row r="466" spans="1:2">
      <c r="A466" s="99">
        <v>59</v>
      </c>
      <c r="B466" s="100" t="s">
        <v>1069</v>
      </c>
    </row>
    <row r="467" spans="1:2">
      <c r="A467" s="99">
        <v>591</v>
      </c>
      <c r="B467" s="100" t="s">
        <v>1070</v>
      </c>
    </row>
    <row r="468" spans="1:2">
      <c r="A468" s="99">
        <v>5910</v>
      </c>
      <c r="B468" s="100" t="s">
        <v>1070</v>
      </c>
    </row>
    <row r="469" spans="1:2">
      <c r="A469" s="99">
        <v>592</v>
      </c>
      <c r="B469" s="100" t="s">
        <v>1071</v>
      </c>
    </row>
    <row r="470" spans="1:2">
      <c r="A470" s="99">
        <v>5921</v>
      </c>
      <c r="B470" s="100" t="s">
        <v>1072</v>
      </c>
    </row>
    <row r="471" spans="1:2">
      <c r="A471" s="99">
        <v>5922</v>
      </c>
      <c r="B471" s="100" t="s">
        <v>1073</v>
      </c>
    </row>
    <row r="472" spans="1:2">
      <c r="A472" s="99">
        <v>5923</v>
      </c>
      <c r="B472" s="100" t="s">
        <v>1074</v>
      </c>
    </row>
    <row r="473" spans="1:2">
      <c r="A473" s="99">
        <v>593</v>
      </c>
      <c r="B473" s="100" t="s">
        <v>1075</v>
      </c>
    </row>
    <row r="474" spans="1:2">
      <c r="A474" s="99">
        <v>5931</v>
      </c>
      <c r="B474" s="100" t="s">
        <v>1076</v>
      </c>
    </row>
    <row r="475" spans="1:2">
      <c r="A475" s="99">
        <v>5932</v>
      </c>
      <c r="B475" s="100" t="s">
        <v>1077</v>
      </c>
    </row>
    <row r="476" spans="1:2">
      <c r="A476" s="99">
        <v>594</v>
      </c>
      <c r="B476" s="100" t="s">
        <v>1078</v>
      </c>
    </row>
    <row r="477" spans="1:2">
      <c r="A477" s="99">
        <v>5941</v>
      </c>
      <c r="B477" s="100" t="s">
        <v>1079</v>
      </c>
    </row>
    <row r="478" spans="1:2">
      <c r="A478" s="99">
        <v>5942</v>
      </c>
      <c r="B478" s="100" t="s">
        <v>1080</v>
      </c>
    </row>
    <row r="479" spans="1:2">
      <c r="A479" s="99">
        <v>599</v>
      </c>
      <c r="B479" s="100" t="s">
        <v>1081</v>
      </c>
    </row>
    <row r="480" spans="1:2">
      <c r="A480" s="99">
        <v>5991</v>
      </c>
      <c r="B480" s="100" t="s">
        <v>1082</v>
      </c>
    </row>
    <row r="481" spans="1:2">
      <c r="A481" s="99">
        <v>5992</v>
      </c>
      <c r="B481" s="100" t="s">
        <v>1083</v>
      </c>
    </row>
    <row r="482" spans="1:2">
      <c r="A482" s="99">
        <v>5993</v>
      </c>
      <c r="B482" s="100" t="s">
        <v>1084</v>
      </c>
    </row>
    <row r="483" spans="1:2">
      <c r="A483" s="99">
        <v>5999</v>
      </c>
      <c r="B483" s="100" t="s">
        <v>1085</v>
      </c>
    </row>
    <row r="484" spans="1:2" s="98" customFormat="1">
      <c r="A484" s="97" t="s">
        <v>1086</v>
      </c>
      <c r="B484" s="98" t="s">
        <v>550</v>
      </c>
    </row>
    <row r="485" spans="1:2" s="98" customFormat="1">
      <c r="A485" s="97" t="s">
        <v>46</v>
      </c>
      <c r="B485" s="98" t="s">
        <v>550</v>
      </c>
    </row>
    <row r="486" spans="1:2">
      <c r="A486" s="99" t="s">
        <v>135</v>
      </c>
      <c r="B486" s="100" t="s">
        <v>1087</v>
      </c>
    </row>
    <row r="487" spans="1:2">
      <c r="A487" s="99">
        <v>611</v>
      </c>
      <c r="B487" s="100" t="s">
        <v>1088</v>
      </c>
    </row>
    <row r="488" spans="1:2">
      <c r="A488" s="99">
        <v>6110</v>
      </c>
      <c r="B488" s="100" t="s">
        <v>1088</v>
      </c>
    </row>
    <row r="489" spans="1:2">
      <c r="A489" s="99">
        <v>612</v>
      </c>
      <c r="B489" s="100" t="s">
        <v>1089</v>
      </c>
    </row>
    <row r="490" spans="1:2">
      <c r="A490" s="99">
        <v>6120</v>
      </c>
      <c r="B490" s="100" t="s">
        <v>1089</v>
      </c>
    </row>
    <row r="491" spans="1:2">
      <c r="A491" s="99">
        <v>62</v>
      </c>
      <c r="B491" s="100" t="s">
        <v>1090</v>
      </c>
    </row>
    <row r="492" spans="1:2">
      <c r="A492" s="99">
        <v>620</v>
      </c>
      <c r="B492" s="100" t="s">
        <v>1091</v>
      </c>
    </row>
    <row r="493" spans="1:2">
      <c r="A493" s="99" t="s">
        <v>1092</v>
      </c>
      <c r="B493" s="100" t="s">
        <v>1093</v>
      </c>
    </row>
    <row r="494" spans="1:2">
      <c r="A494" s="99">
        <v>6202</v>
      </c>
      <c r="B494" s="100" t="s">
        <v>1094</v>
      </c>
    </row>
    <row r="495" spans="1:2">
      <c r="A495" s="99" t="s">
        <v>1095</v>
      </c>
      <c r="B495" s="100" t="s">
        <v>1096</v>
      </c>
    </row>
    <row r="496" spans="1:2">
      <c r="A496" s="99" t="s">
        <v>1097</v>
      </c>
      <c r="B496" s="100" t="s">
        <v>1098</v>
      </c>
    </row>
    <row r="497" spans="1:2">
      <c r="A497" s="99" t="s">
        <v>1099</v>
      </c>
      <c r="B497" s="100" t="s">
        <v>1100</v>
      </c>
    </row>
    <row r="498" spans="1:2">
      <c r="A498" s="99" t="s">
        <v>1101</v>
      </c>
      <c r="B498" s="100" t="s">
        <v>1102</v>
      </c>
    </row>
    <row r="499" spans="1:2">
      <c r="A499" s="99">
        <v>63</v>
      </c>
      <c r="B499" s="100" t="s">
        <v>1103</v>
      </c>
    </row>
    <row r="500" spans="1:2">
      <c r="A500" s="99">
        <v>630</v>
      </c>
      <c r="B500" s="100" t="s">
        <v>1103</v>
      </c>
    </row>
    <row r="501" spans="1:2">
      <c r="A501" s="99">
        <v>6300</v>
      </c>
      <c r="B501" s="100" t="s">
        <v>1103</v>
      </c>
    </row>
    <row r="502" spans="1:2">
      <c r="A502" s="99">
        <v>64</v>
      </c>
      <c r="B502" s="100" t="s">
        <v>1104</v>
      </c>
    </row>
    <row r="503" spans="1:2">
      <c r="A503" s="99">
        <v>641</v>
      </c>
      <c r="B503" s="100" t="s">
        <v>1105</v>
      </c>
    </row>
    <row r="504" spans="1:2">
      <c r="A504" s="99">
        <v>6410</v>
      </c>
      <c r="B504" s="100" t="s">
        <v>1105</v>
      </c>
    </row>
    <row r="505" spans="1:2">
      <c r="A505" s="99">
        <v>642</v>
      </c>
      <c r="B505" s="100" t="s">
        <v>1106</v>
      </c>
    </row>
    <row r="506" spans="1:2">
      <c r="A506" s="99">
        <v>6421</v>
      </c>
      <c r="B506" s="100" t="s">
        <v>1107</v>
      </c>
    </row>
    <row r="507" spans="1:2">
      <c r="A507" s="99">
        <v>6422</v>
      </c>
      <c r="B507" s="100" t="s">
        <v>1108</v>
      </c>
    </row>
    <row r="508" spans="1:2">
      <c r="A508" s="99">
        <v>6423</v>
      </c>
      <c r="B508" s="100" t="s">
        <v>1109</v>
      </c>
    </row>
    <row r="509" spans="1:2">
      <c r="A509" s="99">
        <v>643</v>
      </c>
      <c r="B509" s="100" t="s">
        <v>1110</v>
      </c>
    </row>
    <row r="510" spans="1:2">
      <c r="A510" s="99">
        <v>6430</v>
      </c>
      <c r="B510" s="100" t="s">
        <v>1110</v>
      </c>
    </row>
    <row r="511" spans="1:2" s="98" customFormat="1">
      <c r="A511" s="97" t="s">
        <v>539</v>
      </c>
      <c r="B511" s="98" t="s">
        <v>1111</v>
      </c>
    </row>
    <row r="512" spans="1:2" s="98" customFormat="1">
      <c r="A512" s="97" t="s">
        <v>47</v>
      </c>
      <c r="B512" s="98" t="s">
        <v>548</v>
      </c>
    </row>
    <row r="513" spans="1:2">
      <c r="A513" s="99" t="s">
        <v>143</v>
      </c>
      <c r="B513" s="100" t="s">
        <v>1112</v>
      </c>
    </row>
    <row r="514" spans="1:2">
      <c r="A514" s="99" t="s">
        <v>554</v>
      </c>
      <c r="B514" s="100" t="s">
        <v>1113</v>
      </c>
    </row>
    <row r="515" spans="1:2">
      <c r="A515" s="99">
        <v>7111</v>
      </c>
      <c r="B515" s="100" t="s">
        <v>1114</v>
      </c>
    </row>
    <row r="516" spans="1:2">
      <c r="A516" s="99" t="s">
        <v>1115</v>
      </c>
      <c r="B516" s="100" t="s">
        <v>1116</v>
      </c>
    </row>
    <row r="517" spans="1:2">
      <c r="A517" s="99" t="s">
        <v>574</v>
      </c>
      <c r="B517" s="100" t="s">
        <v>1117</v>
      </c>
    </row>
    <row r="518" spans="1:2">
      <c r="A518" s="99" t="s">
        <v>1118</v>
      </c>
      <c r="B518" s="100" t="s">
        <v>1119</v>
      </c>
    </row>
    <row r="519" spans="1:2">
      <c r="A519" s="99" t="s">
        <v>1120</v>
      </c>
      <c r="B519" s="100" t="s">
        <v>1121</v>
      </c>
    </row>
    <row r="520" spans="1:2">
      <c r="A520" s="99" t="s">
        <v>573</v>
      </c>
      <c r="B520" s="100" t="s">
        <v>1122</v>
      </c>
    </row>
    <row r="521" spans="1:2">
      <c r="A521" s="99" t="s">
        <v>1123</v>
      </c>
      <c r="B521" s="100" t="s">
        <v>1124</v>
      </c>
    </row>
    <row r="522" spans="1:2">
      <c r="A522" s="99" t="s">
        <v>1125</v>
      </c>
      <c r="B522" s="100" t="s">
        <v>1126</v>
      </c>
    </row>
    <row r="523" spans="1:2">
      <c r="A523" s="99">
        <v>719</v>
      </c>
      <c r="B523" s="100" t="s">
        <v>1127</v>
      </c>
    </row>
    <row r="524" spans="1:2">
      <c r="A524" s="99">
        <v>7191</v>
      </c>
      <c r="B524" s="100" t="s">
        <v>1128</v>
      </c>
    </row>
    <row r="525" spans="1:2">
      <c r="A525" s="99">
        <v>7192</v>
      </c>
      <c r="B525" s="100" t="s">
        <v>1129</v>
      </c>
    </row>
    <row r="526" spans="1:2">
      <c r="A526" s="99">
        <v>7193</v>
      </c>
      <c r="B526" s="100" t="s">
        <v>1130</v>
      </c>
    </row>
    <row r="527" spans="1:2">
      <c r="A527" s="99">
        <v>7199</v>
      </c>
      <c r="B527" s="100" t="s">
        <v>1131</v>
      </c>
    </row>
    <row r="528" spans="1:2">
      <c r="A528" s="99" t="s">
        <v>144</v>
      </c>
      <c r="B528" s="100" t="s">
        <v>1132</v>
      </c>
    </row>
    <row r="529" spans="1:2">
      <c r="A529" s="99" t="s">
        <v>594</v>
      </c>
      <c r="B529" s="100" t="s">
        <v>1133</v>
      </c>
    </row>
    <row r="530" spans="1:2">
      <c r="A530" s="99" t="s">
        <v>1134</v>
      </c>
      <c r="B530" s="100" t="s">
        <v>1135</v>
      </c>
    </row>
    <row r="531" spans="1:2">
      <c r="A531" s="99" t="s">
        <v>1136</v>
      </c>
      <c r="B531" s="100" t="s">
        <v>1137</v>
      </c>
    </row>
    <row r="532" spans="1:2">
      <c r="A532" s="99" t="s">
        <v>558</v>
      </c>
      <c r="B532" s="100" t="s">
        <v>1138</v>
      </c>
    </row>
    <row r="533" spans="1:2">
      <c r="A533" s="99" t="s">
        <v>1139</v>
      </c>
      <c r="B533" s="100" t="s">
        <v>1140</v>
      </c>
    </row>
    <row r="534" spans="1:2">
      <c r="A534" s="99" t="s">
        <v>1141</v>
      </c>
      <c r="B534" s="100" t="s">
        <v>1142</v>
      </c>
    </row>
    <row r="535" spans="1:2">
      <c r="A535" s="99" t="s">
        <v>1143</v>
      </c>
      <c r="B535" s="100" t="s">
        <v>1144</v>
      </c>
    </row>
    <row r="536" spans="1:2">
      <c r="A536" s="99" t="s">
        <v>555</v>
      </c>
      <c r="B536" s="100" t="s">
        <v>1145</v>
      </c>
    </row>
    <row r="537" spans="1:2">
      <c r="A537" s="99" t="s">
        <v>1146</v>
      </c>
      <c r="B537" s="100" t="s">
        <v>1147</v>
      </c>
    </row>
    <row r="538" spans="1:2">
      <c r="A538" s="99" t="s">
        <v>1148</v>
      </c>
      <c r="B538" s="100" t="s">
        <v>1149</v>
      </c>
    </row>
    <row r="539" spans="1:2">
      <c r="A539" s="99" t="s">
        <v>576</v>
      </c>
      <c r="B539" s="100" t="s">
        <v>1150</v>
      </c>
    </row>
    <row r="540" spans="1:2">
      <c r="A540" s="99" t="s">
        <v>1151</v>
      </c>
      <c r="B540" s="100" t="s">
        <v>1150</v>
      </c>
    </row>
    <row r="541" spans="1:2">
      <c r="A541" s="99" t="s">
        <v>589</v>
      </c>
      <c r="B541" s="100" t="s">
        <v>1152</v>
      </c>
    </row>
    <row r="542" spans="1:2">
      <c r="A542" s="99" t="s">
        <v>1153</v>
      </c>
      <c r="B542" s="100" t="s">
        <v>1152</v>
      </c>
    </row>
    <row r="543" spans="1:2">
      <c r="A543" s="99" t="s">
        <v>559</v>
      </c>
      <c r="B543" s="100" t="s">
        <v>1154</v>
      </c>
    </row>
    <row r="544" spans="1:2">
      <c r="A544" s="99" t="s">
        <v>1155</v>
      </c>
      <c r="B544" s="100" t="s">
        <v>1156</v>
      </c>
    </row>
    <row r="545" spans="1:2">
      <c r="A545" s="99">
        <v>7292</v>
      </c>
      <c r="B545" s="100" t="s">
        <v>1157</v>
      </c>
    </row>
    <row r="546" spans="1:2">
      <c r="A546" s="99" t="s">
        <v>1158</v>
      </c>
      <c r="B546" s="100" t="s">
        <v>1159</v>
      </c>
    </row>
    <row r="547" spans="1:2">
      <c r="A547" s="99" t="s">
        <v>1160</v>
      </c>
      <c r="B547" s="100" t="s">
        <v>1161</v>
      </c>
    </row>
    <row r="548" spans="1:2">
      <c r="A548" s="99" t="s">
        <v>1162</v>
      </c>
      <c r="B548" s="100" t="s">
        <v>1163</v>
      </c>
    </row>
    <row r="549" spans="1:2" s="98" customFormat="1">
      <c r="A549" s="97" t="s">
        <v>52</v>
      </c>
      <c r="B549" s="98" t="s">
        <v>549</v>
      </c>
    </row>
    <row r="550" spans="1:2">
      <c r="A550" s="99" t="s">
        <v>145</v>
      </c>
      <c r="B550" s="100" t="s">
        <v>1164</v>
      </c>
    </row>
    <row r="551" spans="1:2">
      <c r="A551" s="99" t="s">
        <v>556</v>
      </c>
      <c r="B551" s="100" t="s">
        <v>1165</v>
      </c>
    </row>
    <row r="552" spans="1:2">
      <c r="A552" s="99" t="s">
        <v>1166</v>
      </c>
      <c r="B552" s="100" t="s">
        <v>1167</v>
      </c>
    </row>
    <row r="553" spans="1:2">
      <c r="A553" s="99" t="s">
        <v>1168</v>
      </c>
      <c r="B553" s="100" t="s">
        <v>1169</v>
      </c>
    </row>
    <row r="554" spans="1:2">
      <c r="A554" s="99" t="s">
        <v>1170</v>
      </c>
      <c r="B554" s="100" t="s">
        <v>1171</v>
      </c>
    </row>
    <row r="555" spans="1:2">
      <c r="A555" s="99" t="s">
        <v>1172</v>
      </c>
      <c r="B555" s="100" t="s">
        <v>1173</v>
      </c>
    </row>
    <row r="556" spans="1:2">
      <c r="A556" s="99" t="s">
        <v>1174</v>
      </c>
      <c r="B556" s="100" t="s">
        <v>1175</v>
      </c>
    </row>
    <row r="557" spans="1:2">
      <c r="A557" s="99" t="s">
        <v>584</v>
      </c>
      <c r="B557" s="100" t="s">
        <v>1176</v>
      </c>
    </row>
    <row r="558" spans="1:2">
      <c r="A558" s="99" t="s">
        <v>1177</v>
      </c>
      <c r="B558" s="100" t="s">
        <v>1178</v>
      </c>
    </row>
    <row r="559" spans="1:2">
      <c r="A559" s="99">
        <v>7322</v>
      </c>
      <c r="B559" s="100" t="s">
        <v>1179</v>
      </c>
    </row>
    <row r="560" spans="1:2">
      <c r="A560" s="99" t="s">
        <v>1180</v>
      </c>
      <c r="B560" s="100" t="s">
        <v>1181</v>
      </c>
    </row>
    <row r="561" spans="1:2">
      <c r="A561" s="99" t="s">
        <v>1182</v>
      </c>
      <c r="B561" s="100" t="s">
        <v>1183</v>
      </c>
    </row>
    <row r="562" spans="1:2">
      <c r="A562" s="99" t="s">
        <v>146</v>
      </c>
      <c r="B562" s="100" t="s">
        <v>1184</v>
      </c>
    </row>
    <row r="563" spans="1:2">
      <c r="A563" s="99" t="s">
        <v>557</v>
      </c>
      <c r="B563" s="100" t="s">
        <v>1184</v>
      </c>
    </row>
    <row r="564" spans="1:2">
      <c r="A564" s="99" t="s">
        <v>1185</v>
      </c>
      <c r="B564" s="100" t="s">
        <v>1186</v>
      </c>
    </row>
    <row r="565" spans="1:2">
      <c r="A565" s="99" t="s">
        <v>1187</v>
      </c>
      <c r="B565" s="100" t="s">
        <v>1188</v>
      </c>
    </row>
    <row r="566" spans="1:2">
      <c r="A566" s="99" t="s">
        <v>1189</v>
      </c>
      <c r="B566" s="100" t="s">
        <v>1190</v>
      </c>
    </row>
    <row r="567" spans="1:2">
      <c r="A567" s="99" t="s">
        <v>1191</v>
      </c>
      <c r="B567" s="100" t="s">
        <v>1192</v>
      </c>
    </row>
    <row r="568" spans="1:2">
      <c r="A568" s="99" t="s">
        <v>1193</v>
      </c>
      <c r="B568" s="100" t="s">
        <v>1194</v>
      </c>
    </row>
    <row r="569" spans="1:2">
      <c r="A569" s="99" t="s">
        <v>147</v>
      </c>
      <c r="B569" s="100" t="s">
        <v>1195</v>
      </c>
    </row>
    <row r="570" spans="1:2">
      <c r="A570" s="99" t="s">
        <v>560</v>
      </c>
      <c r="B570" s="100" t="s">
        <v>1196</v>
      </c>
    </row>
    <row r="571" spans="1:2">
      <c r="A571" s="99" t="s">
        <v>1197</v>
      </c>
      <c r="B571" s="100" t="s">
        <v>1196</v>
      </c>
    </row>
    <row r="572" spans="1:2">
      <c r="A572" s="99" t="s">
        <v>582</v>
      </c>
      <c r="B572" s="100" t="s">
        <v>1198</v>
      </c>
    </row>
    <row r="573" spans="1:2">
      <c r="A573" s="99" t="s">
        <v>1199</v>
      </c>
      <c r="B573" s="100" t="s">
        <v>1200</v>
      </c>
    </row>
    <row r="574" spans="1:2">
      <c r="A574" s="99" t="s">
        <v>1201</v>
      </c>
      <c r="B574" s="100" t="s">
        <v>1202</v>
      </c>
    </row>
    <row r="575" spans="1:2">
      <c r="A575" s="99" t="s">
        <v>564</v>
      </c>
      <c r="B575" s="100" t="s">
        <v>1203</v>
      </c>
    </row>
    <row r="576" spans="1:2">
      <c r="A576" s="99" t="s">
        <v>1204</v>
      </c>
      <c r="B576" s="100" t="s">
        <v>1205</v>
      </c>
    </row>
    <row r="577" spans="1:2">
      <c r="A577" s="99" t="s">
        <v>1206</v>
      </c>
      <c r="B577" s="100" t="s">
        <v>1207</v>
      </c>
    </row>
    <row r="578" spans="1:2">
      <c r="A578" s="99" t="s">
        <v>1208</v>
      </c>
      <c r="B578" s="100" t="s">
        <v>1209</v>
      </c>
    </row>
    <row r="579" spans="1:2">
      <c r="A579" s="99" t="s">
        <v>1210</v>
      </c>
      <c r="B579" s="100" t="s">
        <v>1211</v>
      </c>
    </row>
    <row r="580" spans="1:2">
      <c r="A580" s="99" t="s">
        <v>575</v>
      </c>
      <c r="B580" s="100" t="s">
        <v>1212</v>
      </c>
    </row>
    <row r="581" spans="1:2">
      <c r="A581" s="99" t="s">
        <v>1213</v>
      </c>
      <c r="B581" s="100" t="s">
        <v>1214</v>
      </c>
    </row>
    <row r="582" spans="1:2">
      <c r="A582" s="99" t="s">
        <v>1215</v>
      </c>
      <c r="B582" s="100" t="s">
        <v>1216</v>
      </c>
    </row>
    <row r="583" spans="1:2">
      <c r="A583" s="99" t="s">
        <v>1217</v>
      </c>
      <c r="B583" s="100" t="s">
        <v>1218</v>
      </c>
    </row>
    <row r="584" spans="1:2">
      <c r="A584" s="99" t="s">
        <v>1219</v>
      </c>
      <c r="B584" s="100" t="s">
        <v>1220</v>
      </c>
    </row>
    <row r="585" spans="1:2">
      <c r="A585" s="99" t="s">
        <v>1221</v>
      </c>
      <c r="B585" s="100" t="s">
        <v>1222</v>
      </c>
    </row>
    <row r="586" spans="1:2">
      <c r="A586" s="99" t="s">
        <v>1223</v>
      </c>
      <c r="B586" s="100" t="s">
        <v>1224</v>
      </c>
    </row>
    <row r="587" spans="1:2">
      <c r="A587" s="99" t="s">
        <v>1225</v>
      </c>
      <c r="B587" s="100" t="s">
        <v>1226</v>
      </c>
    </row>
    <row r="588" spans="1:2">
      <c r="A588" s="99" t="s">
        <v>1227</v>
      </c>
      <c r="B588" s="100" t="s">
        <v>1228</v>
      </c>
    </row>
    <row r="589" spans="1:2">
      <c r="A589" s="99" t="s">
        <v>1229</v>
      </c>
      <c r="B589" s="100" t="s">
        <v>1230</v>
      </c>
    </row>
    <row r="590" spans="1:2">
      <c r="A590" s="99" t="s">
        <v>563</v>
      </c>
      <c r="B590" s="100" t="s">
        <v>1231</v>
      </c>
    </row>
    <row r="591" spans="1:2">
      <c r="A591" s="99" t="s">
        <v>1232</v>
      </c>
      <c r="B591" s="100" t="s">
        <v>1233</v>
      </c>
    </row>
    <row r="592" spans="1:2">
      <c r="A592" s="99" t="s">
        <v>1234</v>
      </c>
      <c r="B592" s="100" t="s">
        <v>1235</v>
      </c>
    </row>
    <row r="593" spans="1:2">
      <c r="A593" s="99" t="s">
        <v>1236</v>
      </c>
      <c r="B593" s="100" t="s">
        <v>1237</v>
      </c>
    </row>
    <row r="594" spans="1:2">
      <c r="A594" s="99" t="s">
        <v>529</v>
      </c>
      <c r="B594" s="100" t="s">
        <v>1238</v>
      </c>
    </row>
    <row r="595" spans="1:2">
      <c r="A595" s="99" t="s">
        <v>561</v>
      </c>
      <c r="B595" s="100" t="s">
        <v>1238</v>
      </c>
    </row>
    <row r="596" spans="1:2">
      <c r="A596" s="99" t="s">
        <v>1239</v>
      </c>
      <c r="B596" s="100" t="s">
        <v>1240</v>
      </c>
    </row>
    <row r="597" spans="1:2">
      <c r="A597" s="99" t="s">
        <v>1241</v>
      </c>
      <c r="B597" s="100" t="s">
        <v>1242</v>
      </c>
    </row>
    <row r="598" spans="1:2">
      <c r="A598" s="99" t="s">
        <v>1243</v>
      </c>
      <c r="B598" s="100" t="s">
        <v>1244</v>
      </c>
    </row>
    <row r="599" spans="1:2">
      <c r="A599" s="99" t="s">
        <v>1245</v>
      </c>
      <c r="B599" s="100" t="s">
        <v>1246</v>
      </c>
    </row>
    <row r="600" spans="1:2">
      <c r="A600" s="99" t="s">
        <v>1247</v>
      </c>
      <c r="B600" s="100" t="s">
        <v>1248</v>
      </c>
    </row>
    <row r="601" spans="1:2">
      <c r="A601" s="99" t="s">
        <v>1249</v>
      </c>
      <c r="B601" s="100" t="s">
        <v>1250</v>
      </c>
    </row>
    <row r="602" spans="1:2">
      <c r="A602" s="99" t="s">
        <v>1251</v>
      </c>
      <c r="B602" s="100" t="s">
        <v>1252</v>
      </c>
    </row>
    <row r="603" spans="1:2">
      <c r="A603" s="99" t="s">
        <v>1253</v>
      </c>
      <c r="B603" s="100" t="s">
        <v>1254</v>
      </c>
    </row>
    <row r="604" spans="1:2">
      <c r="A604" s="99">
        <v>7709</v>
      </c>
      <c r="B604" s="100" t="s">
        <v>1255</v>
      </c>
    </row>
    <row r="605" spans="1:2">
      <c r="A605" s="99" t="s">
        <v>156</v>
      </c>
      <c r="B605" s="100" t="s">
        <v>1256</v>
      </c>
    </row>
    <row r="606" spans="1:2">
      <c r="A606" s="99" t="s">
        <v>565</v>
      </c>
      <c r="B606" s="100" t="s">
        <v>1257</v>
      </c>
    </row>
    <row r="607" spans="1:2">
      <c r="A607" s="99" t="s">
        <v>1258</v>
      </c>
      <c r="B607" s="100" t="s">
        <v>1259</v>
      </c>
    </row>
    <row r="608" spans="1:2">
      <c r="A608" s="99" t="s">
        <v>1260</v>
      </c>
      <c r="B608" s="100" t="s">
        <v>1261</v>
      </c>
    </row>
    <row r="609" spans="1:2">
      <c r="A609" s="99" t="s">
        <v>581</v>
      </c>
      <c r="B609" s="100" t="s">
        <v>1262</v>
      </c>
    </row>
    <row r="610" spans="1:2">
      <c r="A610" s="99" t="s">
        <v>1263</v>
      </c>
      <c r="B610" s="100" t="s">
        <v>1262</v>
      </c>
    </row>
    <row r="611" spans="1:2">
      <c r="A611" s="99" t="s">
        <v>562</v>
      </c>
      <c r="B611" s="100" t="s">
        <v>1264</v>
      </c>
    </row>
    <row r="612" spans="1:2">
      <c r="A612" s="99" t="s">
        <v>1265</v>
      </c>
      <c r="B612" s="100" t="s">
        <v>1266</v>
      </c>
    </row>
    <row r="613" spans="1:2">
      <c r="A613" s="99" t="s">
        <v>1267</v>
      </c>
      <c r="B613" s="100" t="s">
        <v>1268</v>
      </c>
    </row>
    <row r="614" spans="1:2">
      <c r="A614" s="99" t="s">
        <v>1269</v>
      </c>
      <c r="B614" s="100" t="s">
        <v>1270</v>
      </c>
    </row>
    <row r="615" spans="1:2">
      <c r="A615" s="99" t="s">
        <v>1271</v>
      </c>
      <c r="B615" s="100" t="s">
        <v>1272</v>
      </c>
    </row>
    <row r="616" spans="1:2">
      <c r="A616" s="99" t="s">
        <v>1273</v>
      </c>
      <c r="B616" s="100" t="s">
        <v>1274</v>
      </c>
    </row>
    <row r="617" spans="1:2">
      <c r="A617" s="99" t="s">
        <v>1275</v>
      </c>
      <c r="B617" s="100" t="s">
        <v>1276</v>
      </c>
    </row>
    <row r="618" spans="1:2">
      <c r="A618" s="99" t="s">
        <v>1277</v>
      </c>
      <c r="B618" s="100" t="s">
        <v>1278</v>
      </c>
    </row>
    <row r="619" spans="1:2">
      <c r="A619" s="99">
        <v>789</v>
      </c>
      <c r="B619" s="100" t="s">
        <v>1279</v>
      </c>
    </row>
    <row r="620" spans="1:2">
      <c r="A620" s="99">
        <v>7891</v>
      </c>
      <c r="B620" s="100" t="s">
        <v>1280</v>
      </c>
    </row>
    <row r="621" spans="1:2">
      <c r="A621" s="99">
        <v>7892</v>
      </c>
      <c r="B621" s="100" t="s">
        <v>1281</v>
      </c>
    </row>
    <row r="622" spans="1:2">
      <c r="A622" s="99">
        <v>7893</v>
      </c>
      <c r="B622" s="100" t="s">
        <v>1282</v>
      </c>
    </row>
    <row r="623" spans="1:2">
      <c r="A623" s="99">
        <v>7894</v>
      </c>
      <c r="B623" s="100" t="s">
        <v>1283</v>
      </c>
    </row>
    <row r="624" spans="1:2">
      <c r="A624" s="99">
        <v>7899</v>
      </c>
      <c r="B624" s="100" t="s">
        <v>1284</v>
      </c>
    </row>
    <row r="625" spans="1:2" s="98" customFormat="1">
      <c r="A625" s="97" t="s">
        <v>540</v>
      </c>
      <c r="B625" s="98" t="s">
        <v>1285</v>
      </c>
    </row>
    <row r="626" spans="1:2" s="98" customFormat="1">
      <c r="A626" s="97" t="s">
        <v>48</v>
      </c>
      <c r="B626" s="98" t="s">
        <v>544</v>
      </c>
    </row>
    <row r="627" spans="1:2">
      <c r="A627" s="99" t="s">
        <v>148</v>
      </c>
      <c r="B627" s="100" t="s">
        <v>1286</v>
      </c>
    </row>
    <row r="628" spans="1:2">
      <c r="A628" s="99" t="s">
        <v>1287</v>
      </c>
      <c r="B628" s="100" t="s">
        <v>1288</v>
      </c>
    </row>
    <row r="629" spans="1:2">
      <c r="A629" s="99" t="s">
        <v>1289</v>
      </c>
      <c r="B629" s="100" t="s">
        <v>1290</v>
      </c>
    </row>
    <row r="630" spans="1:2">
      <c r="A630" s="99" t="s">
        <v>1291</v>
      </c>
      <c r="B630" s="100" t="s">
        <v>1292</v>
      </c>
    </row>
    <row r="631" spans="1:2">
      <c r="A631" s="99" t="s">
        <v>1293</v>
      </c>
      <c r="B631" s="100" t="s">
        <v>1294</v>
      </c>
    </row>
    <row r="632" spans="1:2">
      <c r="A632" s="99" t="s">
        <v>1295</v>
      </c>
      <c r="B632" s="100" t="s">
        <v>1296</v>
      </c>
    </row>
    <row r="633" spans="1:2">
      <c r="A633" s="99" t="s">
        <v>571</v>
      </c>
      <c r="B633" s="100" t="s">
        <v>1297</v>
      </c>
    </row>
    <row r="634" spans="1:2">
      <c r="A634" s="99" t="s">
        <v>1298</v>
      </c>
      <c r="B634" s="100" t="s">
        <v>1299</v>
      </c>
    </row>
    <row r="635" spans="1:2">
      <c r="A635" s="99" t="s">
        <v>1300</v>
      </c>
      <c r="B635" s="100" t="s">
        <v>1301</v>
      </c>
    </row>
    <row r="636" spans="1:2">
      <c r="A636" s="99" t="s">
        <v>579</v>
      </c>
      <c r="B636" s="100" t="s">
        <v>1302</v>
      </c>
    </row>
    <row r="637" spans="1:2">
      <c r="A637" s="99" t="s">
        <v>1303</v>
      </c>
      <c r="B637" s="100" t="s">
        <v>1304</v>
      </c>
    </row>
    <row r="638" spans="1:2">
      <c r="A638" s="99" t="s">
        <v>1305</v>
      </c>
      <c r="B638" s="100" t="s">
        <v>1306</v>
      </c>
    </row>
    <row r="639" spans="1:2">
      <c r="A639" s="99">
        <v>8133</v>
      </c>
      <c r="B639" s="100" t="s">
        <v>1307</v>
      </c>
    </row>
    <row r="640" spans="1:2">
      <c r="A640" s="99" t="s">
        <v>566</v>
      </c>
      <c r="B640" s="100" t="s">
        <v>1308</v>
      </c>
    </row>
    <row r="641" spans="1:2">
      <c r="A641" s="99" t="s">
        <v>1309</v>
      </c>
      <c r="B641" s="100" t="s">
        <v>1310</v>
      </c>
    </row>
    <row r="642" spans="1:2">
      <c r="A642" s="99" t="s">
        <v>1311</v>
      </c>
      <c r="B642" s="100" t="s">
        <v>1312</v>
      </c>
    </row>
    <row r="643" spans="1:2">
      <c r="A643" s="99" t="s">
        <v>1313</v>
      </c>
      <c r="B643" s="100" t="s">
        <v>1314</v>
      </c>
    </row>
    <row r="644" spans="1:2">
      <c r="A644" s="99" t="s">
        <v>1315</v>
      </c>
      <c r="B644" s="100" t="s">
        <v>1316</v>
      </c>
    </row>
    <row r="645" spans="1:2">
      <c r="A645" s="99" t="s">
        <v>1317</v>
      </c>
      <c r="B645" s="100" t="s">
        <v>1318</v>
      </c>
    </row>
    <row r="646" spans="1:2">
      <c r="A646" s="99">
        <v>815</v>
      </c>
      <c r="B646" s="100" t="s">
        <v>1319</v>
      </c>
    </row>
    <row r="647" spans="1:2">
      <c r="A647" s="99" t="s">
        <v>1320</v>
      </c>
      <c r="B647" s="100" t="s">
        <v>1321</v>
      </c>
    </row>
    <row r="648" spans="1:2">
      <c r="A648" s="99" t="s">
        <v>1322</v>
      </c>
      <c r="B648" s="100" t="s">
        <v>1323</v>
      </c>
    </row>
    <row r="649" spans="1:2">
      <c r="A649" s="99" t="s">
        <v>1324</v>
      </c>
      <c r="B649" s="100" t="s">
        <v>1325</v>
      </c>
    </row>
    <row r="650" spans="1:2">
      <c r="A650" s="99" t="s">
        <v>1326</v>
      </c>
      <c r="B650" s="100" t="s">
        <v>1327</v>
      </c>
    </row>
    <row r="651" spans="1:2">
      <c r="A651" s="99" t="s">
        <v>1328</v>
      </c>
      <c r="B651" s="100" t="s">
        <v>1329</v>
      </c>
    </row>
    <row r="652" spans="1:2">
      <c r="A652" s="99" t="s">
        <v>1330</v>
      </c>
      <c r="B652" s="100" t="s">
        <v>1331</v>
      </c>
    </row>
    <row r="653" spans="1:2">
      <c r="A653" s="99" t="s">
        <v>1332</v>
      </c>
      <c r="B653" s="100" t="s">
        <v>1333</v>
      </c>
    </row>
    <row r="654" spans="1:2">
      <c r="A654" s="99" t="s">
        <v>577</v>
      </c>
      <c r="B654" s="100" t="s">
        <v>1334</v>
      </c>
    </row>
    <row r="655" spans="1:2">
      <c r="A655" s="99" t="s">
        <v>1335</v>
      </c>
      <c r="B655" s="100" t="s">
        <v>1334</v>
      </c>
    </row>
    <row r="656" spans="1:2">
      <c r="A656" s="99">
        <v>817</v>
      </c>
      <c r="B656" s="100" t="s">
        <v>1336</v>
      </c>
    </row>
    <row r="657" spans="1:2">
      <c r="A657" s="99">
        <v>8170</v>
      </c>
      <c r="B657" s="100" t="s">
        <v>1336</v>
      </c>
    </row>
    <row r="658" spans="1:2">
      <c r="A658" s="99" t="s">
        <v>568</v>
      </c>
      <c r="B658" s="100" t="s">
        <v>1337</v>
      </c>
    </row>
    <row r="659" spans="1:2">
      <c r="A659" s="99" t="s">
        <v>1338</v>
      </c>
      <c r="B659" s="100" t="s">
        <v>1339</v>
      </c>
    </row>
    <row r="660" spans="1:2">
      <c r="A660" s="99" t="s">
        <v>1340</v>
      </c>
      <c r="B660" s="100" t="s">
        <v>1341</v>
      </c>
    </row>
    <row r="661" spans="1:2">
      <c r="A661" s="99" t="s">
        <v>1342</v>
      </c>
      <c r="B661" s="100" t="s">
        <v>1343</v>
      </c>
    </row>
    <row r="662" spans="1:2">
      <c r="A662" s="99" t="s">
        <v>1344</v>
      </c>
      <c r="B662" s="100" t="s">
        <v>1345</v>
      </c>
    </row>
    <row r="663" spans="1:2">
      <c r="A663" s="99" t="s">
        <v>149</v>
      </c>
      <c r="B663" s="100" t="s">
        <v>1346</v>
      </c>
    </row>
    <row r="664" spans="1:2">
      <c r="A664" s="99">
        <v>820</v>
      </c>
      <c r="B664" s="100" t="s">
        <v>1346</v>
      </c>
    </row>
    <row r="665" spans="1:2">
      <c r="A665" s="99">
        <v>8201</v>
      </c>
      <c r="B665" s="100" t="s">
        <v>1347</v>
      </c>
    </row>
    <row r="666" spans="1:2">
      <c r="A666" s="99">
        <v>8202</v>
      </c>
      <c r="B666" s="100" t="s">
        <v>1348</v>
      </c>
    </row>
    <row r="667" spans="1:2">
      <c r="A667" s="99">
        <v>8209</v>
      </c>
      <c r="B667" s="100" t="s">
        <v>1349</v>
      </c>
    </row>
    <row r="668" spans="1:2" s="98" customFormat="1">
      <c r="A668" s="97" t="s">
        <v>49</v>
      </c>
      <c r="B668" s="98" t="s">
        <v>7</v>
      </c>
    </row>
    <row r="669" spans="1:2">
      <c r="A669" s="99" t="s">
        <v>150</v>
      </c>
      <c r="B669" s="100" t="s">
        <v>1350</v>
      </c>
    </row>
    <row r="670" spans="1:2">
      <c r="A670" s="99" t="s">
        <v>1351</v>
      </c>
      <c r="B670" s="100" t="s">
        <v>1352</v>
      </c>
    </row>
    <row r="671" spans="1:2">
      <c r="A671" s="99" t="s">
        <v>1353</v>
      </c>
      <c r="B671" s="100" t="s">
        <v>1354</v>
      </c>
    </row>
    <row r="672" spans="1:2">
      <c r="A672" s="99" t="s">
        <v>1355</v>
      </c>
      <c r="B672" s="100" t="s">
        <v>1356</v>
      </c>
    </row>
    <row r="673" spans="1:2">
      <c r="A673" s="99" t="s">
        <v>586</v>
      </c>
      <c r="B673" s="100" t="s">
        <v>1357</v>
      </c>
    </row>
    <row r="674" spans="1:2">
      <c r="A674" s="99">
        <v>8321</v>
      </c>
      <c r="B674" s="100" t="s">
        <v>1358</v>
      </c>
    </row>
    <row r="675" spans="1:2">
      <c r="A675" s="99">
        <v>8322</v>
      </c>
      <c r="B675" s="100" t="s">
        <v>1359</v>
      </c>
    </row>
    <row r="676" spans="1:2">
      <c r="A676" s="99" t="s">
        <v>572</v>
      </c>
      <c r="B676" s="100" t="s">
        <v>1360</v>
      </c>
    </row>
    <row r="677" spans="1:2">
      <c r="A677" s="99" t="s">
        <v>1361</v>
      </c>
      <c r="B677" s="100" t="s">
        <v>1362</v>
      </c>
    </row>
    <row r="678" spans="1:2">
      <c r="A678" s="99" t="s">
        <v>1363</v>
      </c>
      <c r="B678" s="100" t="s">
        <v>1364</v>
      </c>
    </row>
    <row r="679" spans="1:2">
      <c r="A679" s="99" t="s">
        <v>1365</v>
      </c>
      <c r="B679" s="100" t="s">
        <v>1366</v>
      </c>
    </row>
    <row r="680" spans="1:2">
      <c r="A680" s="99" t="s">
        <v>1367</v>
      </c>
      <c r="B680" s="100" t="s">
        <v>1368</v>
      </c>
    </row>
    <row r="681" spans="1:2">
      <c r="A681" s="99">
        <v>8340</v>
      </c>
      <c r="B681" s="100" t="s">
        <v>1368</v>
      </c>
    </row>
    <row r="682" spans="1:2">
      <c r="A682" s="99" t="s">
        <v>151</v>
      </c>
      <c r="B682" s="100" t="s">
        <v>1369</v>
      </c>
    </row>
    <row r="683" spans="1:2">
      <c r="A683" s="99" t="s">
        <v>578</v>
      </c>
      <c r="B683" s="100" t="s">
        <v>1370</v>
      </c>
    </row>
    <row r="684" spans="1:2">
      <c r="A684" s="99">
        <v>8411</v>
      </c>
      <c r="B684" s="100" t="s">
        <v>1371</v>
      </c>
    </row>
    <row r="685" spans="1:2">
      <c r="A685" s="99">
        <v>8412</v>
      </c>
      <c r="B685" s="100" t="s">
        <v>1372</v>
      </c>
    </row>
    <row r="686" spans="1:2">
      <c r="A686" s="99" t="s">
        <v>591</v>
      </c>
      <c r="B686" s="100" t="s">
        <v>1373</v>
      </c>
    </row>
    <row r="687" spans="1:2">
      <c r="A687" s="99" t="s">
        <v>1374</v>
      </c>
      <c r="B687" s="100" t="s">
        <v>1373</v>
      </c>
    </row>
    <row r="688" spans="1:2">
      <c r="A688" s="99" t="s">
        <v>553</v>
      </c>
      <c r="B688" s="100" t="s">
        <v>1375</v>
      </c>
    </row>
    <row r="689" spans="1:2">
      <c r="A689" s="99">
        <v>8431</v>
      </c>
      <c r="B689" s="100" t="s">
        <v>1376</v>
      </c>
    </row>
    <row r="690" spans="1:2">
      <c r="A690" s="99">
        <v>8432</v>
      </c>
      <c r="B690" s="100" t="s">
        <v>1377</v>
      </c>
    </row>
    <row r="691" spans="1:2">
      <c r="A691" s="99" t="s">
        <v>569</v>
      </c>
      <c r="B691" s="100" t="s">
        <v>1378</v>
      </c>
    </row>
    <row r="692" spans="1:2">
      <c r="A692" s="99" t="s">
        <v>1379</v>
      </c>
      <c r="B692" s="100" t="s">
        <v>1378</v>
      </c>
    </row>
    <row r="693" spans="1:2" s="98" customFormat="1">
      <c r="A693" s="97" t="s">
        <v>541</v>
      </c>
      <c r="B693" s="98" t="s">
        <v>1380</v>
      </c>
    </row>
    <row r="694" spans="1:2" s="98" customFormat="1">
      <c r="A694" s="97" t="s">
        <v>53</v>
      </c>
      <c r="B694" s="98" t="s">
        <v>552</v>
      </c>
    </row>
    <row r="695" spans="1:2">
      <c r="A695" s="99" t="s">
        <v>531</v>
      </c>
      <c r="B695" s="100" t="s">
        <v>1381</v>
      </c>
    </row>
    <row r="696" spans="1:2">
      <c r="A696" s="99">
        <v>910</v>
      </c>
      <c r="B696" s="100" t="s">
        <v>1381</v>
      </c>
    </row>
    <row r="697" spans="1:2">
      <c r="A697" s="99">
        <v>9100</v>
      </c>
      <c r="B697" s="100" t="s">
        <v>1381</v>
      </c>
    </row>
    <row r="698" spans="1:2">
      <c r="A698" s="99" t="s">
        <v>532</v>
      </c>
      <c r="B698" s="100" t="s">
        <v>1382</v>
      </c>
    </row>
    <row r="699" spans="1:2">
      <c r="A699" s="99">
        <v>921</v>
      </c>
      <c r="B699" s="100" t="s">
        <v>1383</v>
      </c>
    </row>
    <row r="700" spans="1:2">
      <c r="A700" s="99">
        <v>9210</v>
      </c>
      <c r="B700" s="100" t="s">
        <v>1383</v>
      </c>
    </row>
    <row r="701" spans="1:2">
      <c r="A701" s="99">
        <v>922</v>
      </c>
      <c r="B701" s="100" t="s">
        <v>1384</v>
      </c>
    </row>
    <row r="702" spans="1:2">
      <c r="A702" s="99">
        <v>9221</v>
      </c>
      <c r="B702" s="100" t="s">
        <v>1385</v>
      </c>
    </row>
    <row r="703" spans="1:2">
      <c r="A703" s="99">
        <v>9222</v>
      </c>
      <c r="B703" s="100" t="s">
        <v>1386</v>
      </c>
    </row>
    <row r="704" spans="1:2">
      <c r="A704" s="99">
        <v>9223</v>
      </c>
      <c r="B704" s="100" t="s">
        <v>1387</v>
      </c>
    </row>
    <row r="705" spans="1:2">
      <c r="A705" s="99">
        <v>9229</v>
      </c>
      <c r="B705" s="100" t="s">
        <v>1382</v>
      </c>
    </row>
    <row r="706" spans="1:2">
      <c r="A706" s="99">
        <v>93</v>
      </c>
      <c r="B706" s="100" t="s">
        <v>1388</v>
      </c>
    </row>
    <row r="707" spans="1:2">
      <c r="A707" s="99">
        <v>931</v>
      </c>
      <c r="B707" s="100" t="s">
        <v>1389</v>
      </c>
    </row>
    <row r="708" spans="1:2">
      <c r="A708" s="99">
        <v>9310</v>
      </c>
      <c r="B708" s="100" t="s">
        <v>1389</v>
      </c>
    </row>
    <row r="709" spans="1:2">
      <c r="A709" s="99">
        <v>932</v>
      </c>
      <c r="B709" s="100" t="s">
        <v>1390</v>
      </c>
    </row>
    <row r="710" spans="1:2">
      <c r="A710" s="99">
        <v>9320</v>
      </c>
      <c r="B710" s="100" t="s">
        <v>1390</v>
      </c>
    </row>
    <row r="711" spans="1:2">
      <c r="A711" s="99">
        <v>94</v>
      </c>
      <c r="B711" s="100" t="s">
        <v>1391</v>
      </c>
    </row>
    <row r="712" spans="1:2">
      <c r="A712" s="99">
        <v>941</v>
      </c>
      <c r="B712" s="100" t="s">
        <v>1392</v>
      </c>
    </row>
    <row r="713" spans="1:2">
      <c r="A713" s="99">
        <v>9410</v>
      </c>
      <c r="B713" s="100" t="s">
        <v>1392</v>
      </c>
    </row>
    <row r="714" spans="1:2">
      <c r="A714" s="99">
        <v>942</v>
      </c>
      <c r="B714" s="100" t="s">
        <v>1393</v>
      </c>
    </row>
    <row r="715" spans="1:2">
      <c r="A715" s="99">
        <v>9420</v>
      </c>
      <c r="B715" s="100" t="s">
        <v>1393</v>
      </c>
    </row>
    <row r="716" spans="1:2">
      <c r="A716" s="99">
        <v>943</v>
      </c>
      <c r="B716" s="100" t="s">
        <v>1394</v>
      </c>
    </row>
    <row r="717" spans="1:2">
      <c r="A717" s="99">
        <v>9431</v>
      </c>
      <c r="B717" s="100" t="s">
        <v>1395</v>
      </c>
    </row>
    <row r="718" spans="1:2">
      <c r="A718" s="99">
        <v>9432</v>
      </c>
      <c r="B718" s="100" t="s">
        <v>1396</v>
      </c>
    </row>
    <row r="719" spans="1:2">
      <c r="A719" s="99">
        <v>9433</v>
      </c>
      <c r="B719" s="100" t="s">
        <v>1397</v>
      </c>
    </row>
    <row r="720" spans="1:2">
      <c r="A720" s="99">
        <v>9434</v>
      </c>
      <c r="B720" s="100" t="s">
        <v>1398</v>
      </c>
    </row>
    <row r="721" spans="1:2">
      <c r="A721" s="99">
        <v>944</v>
      </c>
      <c r="B721" s="100" t="s">
        <v>1399</v>
      </c>
    </row>
    <row r="722" spans="1:2">
      <c r="A722" s="99">
        <v>9441</v>
      </c>
      <c r="B722" s="100" t="s">
        <v>1400</v>
      </c>
    </row>
    <row r="723" spans="1:2">
      <c r="A723" s="99">
        <v>9442</v>
      </c>
      <c r="B723" s="100" t="s">
        <v>1401</v>
      </c>
    </row>
    <row r="724" spans="1:2">
      <c r="A724" s="99">
        <v>9443</v>
      </c>
      <c r="B724" s="100" t="s">
        <v>1402</v>
      </c>
    </row>
    <row r="725" spans="1:2">
      <c r="A725" s="99">
        <v>949</v>
      </c>
      <c r="B725" s="100" t="s">
        <v>1403</v>
      </c>
    </row>
    <row r="726" spans="1:2">
      <c r="A726" s="99">
        <v>9490</v>
      </c>
      <c r="B726" s="100" t="s">
        <v>1403</v>
      </c>
    </row>
    <row r="727" spans="1:2" s="98" customFormat="1">
      <c r="A727" s="97" t="s">
        <v>54</v>
      </c>
      <c r="B727" s="98" t="s">
        <v>546</v>
      </c>
    </row>
    <row r="728" spans="1:2">
      <c r="A728" s="99">
        <v>95</v>
      </c>
      <c r="B728" s="100" t="s">
        <v>1404</v>
      </c>
    </row>
    <row r="729" spans="1:2">
      <c r="A729" s="99">
        <v>951</v>
      </c>
      <c r="B729" s="100" t="s">
        <v>1405</v>
      </c>
    </row>
    <row r="730" spans="1:2">
      <c r="A730" s="99">
        <v>9511</v>
      </c>
      <c r="B730" s="100" t="s">
        <v>1406</v>
      </c>
    </row>
    <row r="731" spans="1:2">
      <c r="A731" s="99">
        <v>9512</v>
      </c>
      <c r="B731" s="100" t="s">
        <v>1407</v>
      </c>
    </row>
    <row r="732" spans="1:2">
      <c r="A732" s="99">
        <v>952</v>
      </c>
      <c r="B732" s="100" t="s">
        <v>1408</v>
      </c>
    </row>
    <row r="733" spans="1:2">
      <c r="A733" s="99">
        <v>9520</v>
      </c>
      <c r="B733" s="100" t="s">
        <v>1408</v>
      </c>
    </row>
    <row r="734" spans="1:2">
      <c r="A734" s="99">
        <v>953</v>
      </c>
      <c r="B734" s="100" t="s">
        <v>1409</v>
      </c>
    </row>
    <row r="735" spans="1:2">
      <c r="A735" s="99">
        <v>9530</v>
      </c>
      <c r="B735" s="100" t="s">
        <v>1409</v>
      </c>
    </row>
    <row r="736" spans="1:2">
      <c r="A736" s="99">
        <v>954</v>
      </c>
      <c r="B736" s="100" t="s">
        <v>1410</v>
      </c>
    </row>
    <row r="737" spans="1:2">
      <c r="A737" s="99">
        <v>9541</v>
      </c>
      <c r="B737" s="100" t="s">
        <v>1411</v>
      </c>
    </row>
    <row r="738" spans="1:2">
      <c r="A738" s="99">
        <v>9542</v>
      </c>
      <c r="B738" s="100" t="s">
        <v>1412</v>
      </c>
    </row>
    <row r="739" spans="1:2">
      <c r="A739" s="99">
        <v>9543</v>
      </c>
      <c r="B739" s="100" t="s">
        <v>1413</v>
      </c>
    </row>
    <row r="740" spans="1:2">
      <c r="A740" s="99">
        <v>96</v>
      </c>
      <c r="B740" s="100" t="s">
        <v>1414</v>
      </c>
    </row>
    <row r="741" spans="1:2">
      <c r="A741" s="99">
        <v>960</v>
      </c>
      <c r="B741" s="100" t="s">
        <v>1414</v>
      </c>
    </row>
    <row r="742" spans="1:2">
      <c r="A742" s="99">
        <v>9601</v>
      </c>
      <c r="B742" s="100" t="s">
        <v>1415</v>
      </c>
    </row>
    <row r="743" spans="1:2">
      <c r="A743" s="99">
        <v>9602</v>
      </c>
      <c r="B743" s="100" t="s">
        <v>1416</v>
      </c>
    </row>
    <row r="744" spans="1:2">
      <c r="A744" s="99">
        <v>9603</v>
      </c>
      <c r="B744" s="100" t="s">
        <v>1417</v>
      </c>
    </row>
    <row r="745" spans="1:2">
      <c r="A745" s="99">
        <v>97</v>
      </c>
      <c r="B745" s="100" t="s">
        <v>1418</v>
      </c>
    </row>
    <row r="746" spans="1:2">
      <c r="A746" s="99">
        <v>970</v>
      </c>
      <c r="B746" s="100" t="s">
        <v>1418</v>
      </c>
    </row>
    <row r="747" spans="1:2">
      <c r="A747" s="99">
        <v>9700</v>
      </c>
      <c r="B747" s="100" t="s">
        <v>1418</v>
      </c>
    </row>
    <row r="748" spans="1:2">
      <c r="A748" s="99">
        <v>98</v>
      </c>
      <c r="B748" s="100" t="s">
        <v>1419</v>
      </c>
    </row>
    <row r="749" spans="1:2">
      <c r="A749" s="99">
        <v>981</v>
      </c>
      <c r="B749" s="100" t="s">
        <v>1420</v>
      </c>
    </row>
    <row r="750" spans="1:2">
      <c r="A750" s="99">
        <v>9811</v>
      </c>
      <c r="B750" s="100" t="s">
        <v>1421</v>
      </c>
    </row>
    <row r="751" spans="1:2">
      <c r="A751" s="99">
        <v>9812</v>
      </c>
      <c r="B751" s="100" t="s">
        <v>1422</v>
      </c>
    </row>
    <row r="752" spans="1:2">
      <c r="A752" s="99">
        <v>982</v>
      </c>
      <c r="B752" s="100" t="s">
        <v>1423</v>
      </c>
    </row>
    <row r="753" spans="1:2">
      <c r="A753" s="99">
        <v>9820</v>
      </c>
      <c r="B753" s="100" t="s">
        <v>1423</v>
      </c>
    </row>
    <row r="754" spans="1:2" s="98" customFormat="1">
      <c r="A754" s="97" t="s">
        <v>537</v>
      </c>
      <c r="B754" s="98" t="s">
        <v>1424</v>
      </c>
    </row>
    <row r="755" spans="1:2" s="98" customFormat="1">
      <c r="A755" s="97" t="s">
        <v>530</v>
      </c>
      <c r="B755" s="98" t="s">
        <v>1424</v>
      </c>
    </row>
    <row r="756" spans="1:2">
      <c r="A756" s="99" t="s">
        <v>137</v>
      </c>
      <c r="B756" s="100" t="s">
        <v>1424</v>
      </c>
    </row>
    <row r="757" spans="1:2">
      <c r="A757" s="99" t="s">
        <v>1425</v>
      </c>
      <c r="B757" s="100" t="s">
        <v>1426</v>
      </c>
    </row>
    <row r="758" spans="1:2">
      <c r="A758" s="99" t="s">
        <v>1427</v>
      </c>
      <c r="B758" s="100" t="s">
        <v>1428</v>
      </c>
    </row>
    <row r="759" spans="1:2">
      <c r="A759" s="99" t="s">
        <v>1429</v>
      </c>
      <c r="B759" s="100" t="s">
        <v>1430</v>
      </c>
    </row>
    <row r="760" spans="1:2">
      <c r="A760" s="99" t="s">
        <v>1431</v>
      </c>
      <c r="B760" s="100" t="s">
        <v>1432</v>
      </c>
    </row>
    <row r="761" spans="1:2">
      <c r="A761" s="99" t="s">
        <v>1433</v>
      </c>
      <c r="B761" s="100"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73" t="s">
        <v>32</v>
      </c>
      <c r="B1" s="424"/>
      <c r="C1" s="424"/>
      <c r="D1" s="424"/>
      <c r="E1" s="424"/>
      <c r="I1" s="149"/>
    </row>
    <row r="2" spans="1:9" ht="56.25" customHeight="1"/>
    <row r="3" spans="1:9" ht="17.25" customHeight="1">
      <c r="A3" s="425" t="s">
        <v>1439</v>
      </c>
      <c r="B3" s="426"/>
      <c r="C3" s="426"/>
      <c r="D3" s="426"/>
      <c r="E3" s="426"/>
      <c r="F3" s="426"/>
      <c r="G3" s="426"/>
      <c r="H3" s="426"/>
      <c r="I3" s="426"/>
    </row>
    <row r="5" spans="1:9" ht="18.75" customHeight="1">
      <c r="A5" s="427" t="s">
        <v>1440</v>
      </c>
      <c r="B5" s="426"/>
      <c r="C5" s="426"/>
      <c r="D5" s="426"/>
      <c r="E5" s="426"/>
      <c r="F5" s="426"/>
      <c r="G5" s="426"/>
      <c r="H5" s="426"/>
      <c r="I5" s="426"/>
    </row>
    <row r="6" spans="1:9" ht="54" customHeight="1">
      <c r="A6" s="428" t="s">
        <v>1885</v>
      </c>
      <c r="B6" s="429"/>
      <c r="C6" s="429"/>
      <c r="D6" s="429"/>
      <c r="E6" s="429"/>
      <c r="F6" s="429"/>
      <c r="G6" s="429"/>
      <c r="H6" s="429"/>
      <c r="I6" s="429"/>
    </row>
    <row r="7" spans="1:9" ht="59.25" customHeight="1">
      <c r="A7" s="430" t="s">
        <v>1886</v>
      </c>
      <c r="B7" s="429"/>
      <c r="C7" s="429"/>
      <c r="D7" s="429"/>
      <c r="E7" s="429"/>
      <c r="F7" s="429"/>
      <c r="G7" s="429"/>
      <c r="H7" s="429"/>
      <c r="I7" s="429"/>
    </row>
    <row r="8" spans="1:9" s="260" customFormat="1" ht="18.75" customHeight="1">
      <c r="A8" s="422" t="s">
        <v>1441</v>
      </c>
      <c r="B8" s="421"/>
      <c r="C8" s="421"/>
      <c r="D8" s="421"/>
      <c r="E8" s="421"/>
      <c r="F8" s="421"/>
      <c r="G8" s="421"/>
      <c r="H8" s="421"/>
      <c r="I8" s="421"/>
    </row>
    <row r="9" spans="1:9" s="260" customFormat="1" ht="61.5" customHeight="1">
      <c r="A9" s="366" t="s">
        <v>1442</v>
      </c>
      <c r="B9" s="421"/>
      <c r="C9" s="421"/>
      <c r="D9" s="421"/>
      <c r="E9" s="421"/>
      <c r="F9" s="421"/>
      <c r="G9" s="421"/>
      <c r="H9" s="421"/>
      <c r="I9" s="421"/>
    </row>
    <row r="10" spans="1:9" s="260" customFormat="1" ht="48.75" customHeight="1">
      <c r="A10" s="366" t="s">
        <v>1605</v>
      </c>
      <c r="B10" s="421"/>
      <c r="C10" s="421"/>
      <c r="D10" s="421"/>
      <c r="E10" s="421"/>
      <c r="F10" s="421"/>
      <c r="G10" s="421"/>
      <c r="H10" s="421"/>
      <c r="I10" s="421"/>
    </row>
    <row r="11" spans="1:9" s="260" customFormat="1" ht="35.25" customHeight="1">
      <c r="A11" s="366" t="s">
        <v>1443</v>
      </c>
      <c r="B11" s="421"/>
      <c r="C11" s="421"/>
      <c r="D11" s="421"/>
      <c r="E11" s="421"/>
      <c r="F11" s="421"/>
      <c r="G11" s="421"/>
      <c r="H11" s="421"/>
      <c r="I11" s="421"/>
    </row>
    <row r="12" spans="1:9" s="260" customFormat="1" ht="35.25" customHeight="1">
      <c r="A12" s="366" t="s">
        <v>1606</v>
      </c>
      <c r="B12" s="421"/>
      <c r="C12" s="421"/>
      <c r="D12" s="421"/>
      <c r="E12" s="421"/>
      <c r="F12" s="421"/>
      <c r="G12" s="421"/>
      <c r="H12" s="421"/>
      <c r="I12" s="421"/>
    </row>
    <row r="13" spans="1:9" s="260" customFormat="1" ht="18" customHeight="1">
      <c r="A13" s="423" t="s">
        <v>1444</v>
      </c>
      <c r="B13" s="421"/>
      <c r="C13" s="421"/>
      <c r="D13" s="421"/>
      <c r="E13" s="421"/>
      <c r="F13" s="421"/>
      <c r="G13" s="421"/>
      <c r="H13" s="421"/>
      <c r="I13" s="421"/>
    </row>
    <row r="14" spans="1:9" s="260" customFormat="1" ht="232.5" customHeight="1">
      <c r="B14" s="418" t="s">
        <v>1607</v>
      </c>
      <c r="C14" s="414"/>
      <c r="D14" s="414"/>
      <c r="E14" s="414"/>
      <c r="F14" s="414"/>
      <c r="G14" s="414"/>
      <c r="H14" s="414"/>
      <c r="I14" s="414"/>
    </row>
    <row r="15" spans="1:9" s="260" customFormat="1" ht="11.25" customHeight="1"/>
    <row r="16" spans="1:9" s="260" customFormat="1" ht="18.75" customHeight="1">
      <c r="A16" s="422" t="s">
        <v>1544</v>
      </c>
      <c r="B16" s="421"/>
      <c r="C16" s="421"/>
      <c r="D16" s="421"/>
      <c r="E16" s="421"/>
      <c r="F16" s="421"/>
      <c r="G16" s="421"/>
      <c r="H16" s="421"/>
      <c r="I16" s="421"/>
    </row>
    <row r="17" spans="1:10" s="260" customFormat="1" ht="39" customHeight="1">
      <c r="A17" s="420" t="s">
        <v>1608</v>
      </c>
      <c r="B17" s="421"/>
      <c r="C17" s="421"/>
      <c r="D17" s="421"/>
      <c r="E17" s="421"/>
      <c r="F17" s="421"/>
      <c r="G17" s="421"/>
      <c r="H17" s="421"/>
      <c r="I17" s="421"/>
    </row>
    <row r="18" spans="1:10" s="260" customFormat="1" ht="115.5" customHeight="1">
      <c r="D18"/>
      <c r="E18" s="419"/>
      <c r="F18" s="419"/>
      <c r="G18" s="419"/>
      <c r="H18" s="419"/>
      <c r="I18" s="419"/>
    </row>
    <row r="19" spans="1:10" s="260" customFormat="1" ht="74.25" customHeight="1">
      <c r="A19" s="415" t="s">
        <v>1609</v>
      </c>
      <c r="B19" s="416"/>
      <c r="C19" s="416"/>
      <c r="D19" s="416"/>
      <c r="E19" s="416"/>
      <c r="F19" s="416"/>
      <c r="G19" s="416"/>
      <c r="H19" s="416"/>
      <c r="I19" s="416"/>
    </row>
    <row r="20" spans="1:10" s="260" customFormat="1" ht="54" customHeight="1">
      <c r="A20" s="415" t="s">
        <v>1610</v>
      </c>
      <c r="B20" s="416"/>
      <c r="C20" s="416"/>
      <c r="D20" s="416"/>
      <c r="E20" s="416"/>
      <c r="F20" s="416"/>
      <c r="G20" s="416"/>
      <c r="H20" s="416"/>
      <c r="I20" s="416"/>
    </row>
    <row r="21" spans="1:10" s="260" customFormat="1" ht="30" customHeight="1">
      <c r="A21" s="415" t="s">
        <v>1611</v>
      </c>
      <c r="B21" s="417"/>
      <c r="C21" s="417"/>
      <c r="D21" s="417"/>
      <c r="E21" s="417"/>
      <c r="F21" s="417"/>
      <c r="G21" s="417"/>
      <c r="H21" s="417"/>
      <c r="I21" s="417"/>
    </row>
    <row r="22" spans="1:10" s="260" customFormat="1" ht="227.25" customHeight="1">
      <c r="A22" s="261"/>
      <c r="B22" s="418" t="s">
        <v>1615</v>
      </c>
      <c r="C22" s="366"/>
      <c r="D22" s="366"/>
      <c r="E22" s="366"/>
      <c r="F22" s="366"/>
      <c r="G22" s="366"/>
      <c r="H22" s="366"/>
      <c r="I22" s="366"/>
      <c r="J22" s="263"/>
    </row>
    <row r="23" spans="1:10" s="260" customFormat="1" ht="94.5" customHeight="1">
      <c r="A23" s="420" t="s">
        <v>1612</v>
      </c>
      <c r="B23" s="421"/>
      <c r="C23" s="421"/>
      <c r="D23" s="421"/>
      <c r="E23" s="421"/>
      <c r="F23" s="421"/>
      <c r="G23" s="421"/>
      <c r="H23" s="421"/>
      <c r="I23" s="421"/>
    </row>
    <row r="24" spans="1:10" s="260" customFormat="1" ht="199.5" customHeight="1">
      <c r="B24" s="418" t="s">
        <v>1613</v>
      </c>
      <c r="C24" s="366"/>
      <c r="D24" s="366"/>
      <c r="E24" s="366"/>
      <c r="F24" s="366"/>
      <c r="G24" s="366"/>
      <c r="H24" s="366"/>
      <c r="I24" s="366"/>
    </row>
    <row r="25" spans="1:10" s="260" customFormat="1" ht="19.5" customHeight="1">
      <c r="B25" s="262"/>
      <c r="C25" s="257"/>
      <c r="D25" s="257"/>
      <c r="E25" s="257"/>
      <c r="F25" s="257"/>
      <c r="G25" s="257"/>
      <c r="H25" s="257"/>
      <c r="I25" s="257"/>
    </row>
    <row r="26" spans="1:10" s="260" customFormat="1" ht="18.75" customHeight="1">
      <c r="A26" s="422" t="s">
        <v>1445</v>
      </c>
      <c r="B26" s="421"/>
      <c r="C26" s="421"/>
      <c r="D26" s="421"/>
      <c r="E26" s="421"/>
      <c r="F26" s="421"/>
      <c r="G26" s="421"/>
      <c r="H26" s="421"/>
      <c r="I26" s="421"/>
    </row>
    <row r="27" spans="1:10" s="260" customFormat="1" ht="70.5" customHeight="1">
      <c r="B27" s="413" t="s">
        <v>1614</v>
      </c>
      <c r="C27" s="366"/>
      <c r="D27" s="366"/>
      <c r="E27" s="366"/>
      <c r="F27" s="366"/>
      <c r="G27" s="366"/>
      <c r="H27" s="366"/>
      <c r="I27" s="366"/>
    </row>
    <row r="28" spans="1:10" s="260" customFormat="1" ht="60.75" customHeight="1">
      <c r="B28" s="413" t="s">
        <v>1545</v>
      </c>
      <c r="C28" s="414"/>
      <c r="D28" s="414"/>
      <c r="E28" s="414"/>
      <c r="F28" s="414"/>
      <c r="G28" s="414"/>
      <c r="H28" s="414"/>
      <c r="I28" s="414"/>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2026-08-12T10:50:26Z</dcterms:modified>
</cp:coreProperties>
</file>