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stadistica\PUBLICACIONES\ANUARIO\Ediciones anteriores\ANUARIO ESTADÍSTICO 2025\TRABAJO\TABLAS WEB\"/>
    </mc:Choice>
  </mc:AlternateContent>
  <bookViews>
    <workbookView xWindow="-45" yWindow="180" windowWidth="9435" windowHeight="6045" tabRatio="904"/>
  </bookViews>
  <sheets>
    <sheet name="Índice cap. 15" sheetId="23" r:id="rId1"/>
    <sheet name="15.1-15.2" sheetId="2" r:id="rId2"/>
    <sheet name="G.15.1-G.15.2-G.15.3" sheetId="20" r:id="rId3"/>
    <sheet name="15.3-G.15.4" sheetId="6" r:id="rId4"/>
    <sheet name="15.4-G.15.5-G.15.6-G.15.7" sheetId="19" r:id="rId5"/>
    <sheet name="15.5-G.15.8" sheetId="15" r:id="rId6"/>
    <sheet name="15.6-G.15.9" sheetId="16" r:id="rId7"/>
    <sheet name="15.7-15.8-G.15.10" sheetId="9" r:id="rId8"/>
    <sheet name="15.9-15.10" sheetId="17" r:id="rId9"/>
    <sheet name="15.11" sheetId="18" r:id="rId10"/>
    <sheet name="15.12" sheetId="21" r:id="rId11"/>
    <sheet name="15.13" sheetId="13" r:id="rId12"/>
  </sheets>
  <definedNames>
    <definedName name="_xlnm.Print_Area" localSheetId="9">'15.11'!$A$1:$I$43</definedName>
    <definedName name="_xlnm.Print_Area" localSheetId="1">'15.1-15.2'!$A$1:$F$55</definedName>
    <definedName name="_xlnm.Print_Area" localSheetId="10">'15.12'!$A$1:$I$31</definedName>
    <definedName name="_xlnm.Print_Area" localSheetId="11">'15.13'!$A$1:$F$27</definedName>
    <definedName name="_xlnm.Print_Area" localSheetId="3">'15.3-G.15.4'!$A$1:$I$34</definedName>
    <definedName name="_xlnm.Print_Area" localSheetId="4">'15.4-G.15.5-G.15.6-G.15.7'!$A$1:$F$27</definedName>
    <definedName name="_xlnm.Print_Area" localSheetId="5">'15.5-G.15.8'!$A$1:$F$45</definedName>
    <definedName name="_xlnm.Print_Area" localSheetId="6">'15.6-G.15.9'!$A$1:$I$25</definedName>
    <definedName name="_xlnm.Print_Area" localSheetId="7">'15.7-15.8-G.15.10'!$A$1:$I$85</definedName>
    <definedName name="_xlnm.Print_Area" localSheetId="8">'15.9-15.10'!$A$1:$I$49</definedName>
    <definedName name="_xlnm.Print_Area" localSheetId="2">'G.15.1-G.15.2-G.15.3'!$A$1:$F$2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62913"/>
</workbook>
</file>

<file path=xl/calcChain.xml><?xml version="1.0" encoding="utf-8"?>
<calcChain xmlns="http://schemas.openxmlformats.org/spreadsheetml/2006/main">
  <c r="I53" i="2" l="1"/>
  <c r="I54" i="2"/>
  <c r="I55" i="2"/>
  <c r="I56" i="2"/>
  <c r="I57" i="2"/>
  <c r="I58" i="2"/>
  <c r="I59" i="2"/>
  <c r="I60" i="2"/>
  <c r="I61" i="2"/>
  <c r="I62" i="2"/>
  <c r="F22" i="13" l="1"/>
  <c r="F18" i="13"/>
  <c r="F12" i="13"/>
  <c r="I12" i="21"/>
  <c r="H12" i="21"/>
  <c r="I12" i="17"/>
  <c r="H12" i="17"/>
  <c r="I41" i="17"/>
  <c r="I45" i="17"/>
  <c r="I35" i="17"/>
  <c r="H12" i="18"/>
  <c r="I12" i="18"/>
  <c r="H45" i="17"/>
  <c r="H41" i="17"/>
  <c r="H35" i="17"/>
  <c r="H34" i="17"/>
  <c r="H32" i="17" s="1"/>
  <c r="I43" i="9"/>
  <c r="I11" i="9"/>
  <c r="I25" i="9"/>
  <c r="I21" i="9"/>
  <c r="I14" i="9"/>
  <c r="H43" i="9"/>
  <c r="H11" i="16"/>
  <c r="F17" i="16" s="1"/>
  <c r="F9" i="15"/>
  <c r="F18" i="19"/>
  <c r="F12" i="19"/>
  <c r="F22" i="19"/>
  <c r="I25" i="6"/>
  <c r="I21" i="6"/>
  <c r="I15" i="6"/>
  <c r="H14" i="6"/>
  <c r="H12" i="6" s="1"/>
  <c r="H25" i="6"/>
  <c r="H21" i="6"/>
  <c r="F11" i="13" l="1"/>
  <c r="F9" i="13"/>
  <c r="I34" i="17"/>
  <c r="I32" i="17" s="1"/>
  <c r="I13" i="9"/>
  <c r="F13" i="16"/>
  <c r="F14" i="16"/>
  <c r="F15" i="16"/>
  <c r="F16" i="16"/>
  <c r="F11" i="19"/>
  <c r="F9" i="19"/>
  <c r="I14" i="6"/>
  <c r="I12" i="6" s="1"/>
  <c r="I14" i="16"/>
  <c r="I15" i="16"/>
  <c r="I16" i="16"/>
  <c r="I17" i="16"/>
  <c r="I13" i="16"/>
</calcChain>
</file>

<file path=xl/sharedStrings.xml><?xml version="1.0" encoding="utf-8"?>
<sst xmlns="http://schemas.openxmlformats.org/spreadsheetml/2006/main" count="536" uniqueCount="117">
  <si>
    <t>TOTAL</t>
  </si>
  <si>
    <t xml:space="preserve">       Impuestos Directos</t>
  </si>
  <si>
    <t xml:space="preserve">       Impuestos Indirectos</t>
  </si>
  <si>
    <t xml:space="preserve">       Tasas y Otros Ingresos</t>
  </si>
  <si>
    <t xml:space="preserve">       Ingresos Patrimoniales</t>
  </si>
  <si>
    <t xml:space="preserve">       Enajenación Inversiones Reales</t>
  </si>
  <si>
    <t xml:space="preserve">       Transferencias de Capital</t>
  </si>
  <si>
    <t xml:space="preserve">       Gastos de Personal</t>
  </si>
  <si>
    <t>Operaciones No Financieras</t>
  </si>
  <si>
    <t>Operaciones Financieras</t>
  </si>
  <si>
    <t>Consejo Consultivo de La Rioja</t>
  </si>
  <si>
    <t>Finales</t>
  </si>
  <si>
    <t>Iniciales</t>
  </si>
  <si>
    <t xml:space="preserve">       Gastos Financieros</t>
  </si>
  <si>
    <t xml:space="preserve">       Transferencias Corrientes</t>
  </si>
  <si>
    <t xml:space="preserve">       Inversiones Reales</t>
  </si>
  <si>
    <t>Parlamento</t>
  </si>
  <si>
    <t>Deuda Pública</t>
  </si>
  <si>
    <t>Servicio Riojano de Salud</t>
  </si>
  <si>
    <t>Instituto de Estudios Riojanos</t>
  </si>
  <si>
    <t>%</t>
  </si>
  <si>
    <t>Importe</t>
  </si>
  <si>
    <t xml:space="preserve">       Tasas y otros Ingresos</t>
  </si>
  <si>
    <t>Derechos</t>
  </si>
  <si>
    <t>Reconocidos</t>
  </si>
  <si>
    <t>Obligados</t>
  </si>
  <si>
    <t>Créditos</t>
  </si>
  <si>
    <t>Salud</t>
  </si>
  <si>
    <t>Unidades: Miles de euros</t>
  </si>
  <si>
    <t>Operaciones no Financieras</t>
  </si>
  <si>
    <t>Operaciones Corrientes</t>
  </si>
  <si>
    <t>Operaciones de Capital</t>
  </si>
  <si>
    <t>Activos Financieros</t>
  </si>
  <si>
    <t>Pasivos Financieros</t>
  </si>
  <si>
    <t xml:space="preserve">          </t>
  </si>
  <si>
    <t xml:space="preserve">       Gastos en Bienes Corrientes y Servicios</t>
  </si>
  <si>
    <t xml:space="preserve">       Fondo de Contingencia</t>
  </si>
  <si>
    <t xml:space="preserve">  </t>
  </si>
  <si>
    <t>Créditos Finales y Derechos Reconocidos en miles de euros</t>
  </si>
  <si>
    <t xml:space="preserve">G.15.4 Estado comparativo de Ingresos. </t>
  </si>
  <si>
    <t xml:space="preserve">G.15.9 Distribución porcentual del Presupuesto de Gastos por Grupos Funcionales. </t>
  </si>
  <si>
    <t>15.1 EVOLUCIÓN DEL PRESUPUESTO DE INGRESOS POR CAPÍTULOS. CRÉDITOS INICIALES</t>
  </si>
  <si>
    <t>15.2 EVOLUCIÓN DEL PRESUPUESTO DE INGRESOS POR CAPÍTULOS. INGRESOS REALIZADOS</t>
  </si>
  <si>
    <t>15.3 EVOLUCIÓN DEL PRESUPUESTO DE INGRESOS POR CAPÍTULOS. CRÉDITOS FINALES Y</t>
  </si>
  <si>
    <t>15.4 EVOLUCIÓN DEL PRESUPUESTO DE GASTOS POR CAPÍTULOS. CRÉDITOS INICIALES</t>
  </si>
  <si>
    <t>15.5 EVOLUCIÓN DEL PRESUPUESTO DE GASTOS POR SECCIONES. CRÉDITOS INICIALES</t>
  </si>
  <si>
    <t>15.7 EVOLUCIÓN DEL PRESUPUESTO DE GASTOS POR CAPÍTULOS. CRÉDITOS INICIALES Y FINALES</t>
  </si>
  <si>
    <t>15.8 EVOLUCIÓN DEL PRESUPUESTO DE GASTOS POR SECCIONES. CRÉDITOS INICIALES Y FINALES</t>
  </si>
  <si>
    <t>15.9 EVOLUCIÓN DEL PRESUPUESTO DE GASTOS POR GRUPOS FUNCIONALES. CRÉDITOS INICIALES</t>
  </si>
  <si>
    <t>15.11 EVOLUCIÓN DEL PRESUPUESTO DE GASTOS POR SECCIONES. CRÉDITOS FINALES Y</t>
  </si>
  <si>
    <t xml:space="preserve">15.12 EVOLUCIÓN DEL PRESUPUESTO DE GASTOS POR GRUPOS FUNCIONALES. CRÉDITOS </t>
  </si>
  <si>
    <t>15.13 EVOLUCIÓN DEL PRESUPUESTO DE GASTOS POR CAPÍTULOS. PAGOS REALIZADOS</t>
  </si>
  <si>
    <t>15. HACIENDA PÚBLICA</t>
  </si>
  <si>
    <t>CAPÍTULO 15: HACIENDA PÚBLICA</t>
  </si>
  <si>
    <t>15.3: Evolución del Presupuesto de Ingresos por capítulos. Créditos finales y derechos reconocidos</t>
  </si>
  <si>
    <t>15.4: Evolución del Presupuesto de Gastos por capítulos. Créditos iniciales</t>
  </si>
  <si>
    <t>15.5: Evolución del presupuesto de Gastos por secciones.  Créditos iniciales</t>
  </si>
  <si>
    <t xml:space="preserve">15.6: Evolución del presupuesto de Gastos por grupos funcionales y su participación anual.  Créditos iniciales </t>
  </si>
  <si>
    <t>15.7: Evolución del Presupuesto de Gastos por capítulos. Créditos iniciales y finales</t>
  </si>
  <si>
    <t>15.8: Evolución del Presupuesto de Gastos por secciones. Créditos iniciales y finales</t>
  </si>
  <si>
    <t>15.9: Evolución del Presupuesto de Gastos por grupos funcionales. Créditos iniciales y finales</t>
  </si>
  <si>
    <t>15.10: Evolución del Presupuesto de Gastos por capítulos. Créditos finales y créditos obligados</t>
  </si>
  <si>
    <t>15.12: Evolución del Presupuesto de Gastos por grupos funcionales. Créditos finales y créditos obligados</t>
  </si>
  <si>
    <t>15.13: Evolución del Presupuesto de Gastos por capítulos. Pagos realizados</t>
  </si>
  <si>
    <t>15.1: Evolución del Presupuesto de Ingresos por capítulos. Créditos iniciales</t>
  </si>
  <si>
    <t>15.11: Evolución del Presupuesto de Gastos por secciones. Créditos finales y créditos obligados</t>
  </si>
  <si>
    <t>15.2: Evolución del Pesupuesto de Ingresos por capítulos. Ingresos realizados</t>
  </si>
  <si>
    <t>Volver al índice</t>
  </si>
  <si>
    <t xml:space="preserve">Salud </t>
  </si>
  <si>
    <t>-</t>
  </si>
  <si>
    <t>Servicios Públicos Básicos</t>
  </si>
  <si>
    <t>Actuaciones de Protección y Promoción Social</t>
  </si>
  <si>
    <t>Producción de Bienes Públicos de Carácter Preferente</t>
  </si>
  <si>
    <t>Actuaciones de Carácter Económico</t>
  </si>
  <si>
    <t>Actuaciones de Carácter General</t>
  </si>
  <si>
    <t xml:space="preserve">        DERECHOS RECONOCIDOS</t>
  </si>
  <si>
    <t xml:space="preserve">        Y FINALES</t>
  </si>
  <si>
    <t xml:space="preserve">          CRÉDITOS OBLIGADOS</t>
  </si>
  <si>
    <t xml:space="preserve">          FINALES Y CRÉDITOS OBLIGADOS</t>
  </si>
  <si>
    <t>15.6 EVOLUCIÓN DEL PRESUPUESTO DE GASTOS POR GRUPOS FUNCIONALES Y SU PARTICIPACIÓN</t>
  </si>
  <si>
    <t xml:space="preserve">        ANUAL. CRÉDITOS INICIALES</t>
  </si>
  <si>
    <t>Gobernanza Pública</t>
  </si>
  <si>
    <t>Agricultura, Ganadería, Mundo Rural, Territorio y Población</t>
  </si>
  <si>
    <t>Educación y Cultura</t>
  </si>
  <si>
    <t>Sostenibilidad y Transición Ecológica</t>
  </si>
  <si>
    <t>Hacienda</t>
  </si>
  <si>
    <t>Participación, Cooperación y Derechos Humanos</t>
  </si>
  <si>
    <t>Desarrollo Autonómico</t>
  </si>
  <si>
    <t>Servicios Sociales y a la Ciudadanía</t>
  </si>
  <si>
    <t>Defensor del Pueblo</t>
  </si>
  <si>
    <t>Agricultura, Gan., M. Rural, Territorio y Pobl.</t>
  </si>
  <si>
    <t xml:space="preserve">Desarrollo Autonómico   </t>
  </si>
  <si>
    <t>G.15.10 Estado comparativo de Gastos. Créditos Iniciales y Finales en miles de euros</t>
  </si>
  <si>
    <t>Salud y Portavocía del Gobierno</t>
  </si>
  <si>
    <t>Hacienda y Administración Pública</t>
  </si>
  <si>
    <t>Educación, Cultura, Deporte y Juventud</t>
  </si>
  <si>
    <t>Igualdad, Participación y Agenda 2030</t>
  </si>
  <si>
    <t>Servicios Sociales y Gobernanza Pública</t>
  </si>
  <si>
    <t>G.15.8 Presupuesto de Gastos por Secciones. Créditos Iniciales en miles de euros.</t>
  </si>
  <si>
    <t>FUENTE: Consejería de Hacienda, Gobernanza Pública, Sociedad Digital y Portavocía del Gobierno. D.G. de Control Presupuestario</t>
  </si>
  <si>
    <t>15.10 EVOLUCIÓN DEL PRESUPUESTO DE GASTOS POR CAPÍTULOS. CRÉDITOS FINALES Y OBLIGADOS</t>
  </si>
  <si>
    <t>Salud y Políticas Sociales</t>
  </si>
  <si>
    <t>Cultura, Turismo, Deporte y Juventud</t>
  </si>
  <si>
    <t>Educación y Empleo</t>
  </si>
  <si>
    <t>Economía, Innovación, Empresa y Trabajo Autónomo</t>
  </si>
  <si>
    <t>Política Local, Infraest. y Lucha contra la Despoblación</t>
  </si>
  <si>
    <t>Sostenibilidad, Trans. Ecológica y Portavocía del Gobierno</t>
  </si>
  <si>
    <t>Hacienda, Gobern. Pública, S. Digital y Portavocía del G.</t>
  </si>
  <si>
    <t>Agricultura, Ganadería, Mundo Rural y Medio Ambiente</t>
  </si>
  <si>
    <t>Agricultura, Gan., M. Rural Y M. Ambiente</t>
  </si>
  <si>
    <t>Pol. Local, Infraest. y Lucha contra la Desp.</t>
  </si>
  <si>
    <t>Hacienda, Gobern. Pública, S. D. y Port. G.</t>
  </si>
  <si>
    <t>Economía, Inn., Empresa y Trab. Autónomo</t>
  </si>
  <si>
    <t>Créditos Iniciales. Año 2025</t>
  </si>
  <si>
    <t>https://ias1.larioja.org/estapre/estapre/consultaIngresos.jsp?idSesionVirtual=4482bce1cc23831fe713d3d1a071f21420582611&amp;ejercicio=2024&amp;tipoMoneda=ME</t>
  </si>
  <si>
    <t/>
  </si>
  <si>
    <t>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</si>
</sst>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,##0_ ;\-#,##0\ "/>
  </numFmts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7"/>
      <name val="HelveticaNeue LT 55 Roman"/>
    </font>
    <font>
      <sz val="10"/>
      <color indexed="10"/>
      <name val="HelveticaNeue LT 55 Roman"/>
    </font>
    <font>
      <i/>
      <sz val="6"/>
      <name val="HelveticaNeue LT 55 Roman"/>
    </font>
    <font>
      <sz val="6"/>
      <name val="HelveticaNeue LT 55 Roman"/>
    </font>
    <font>
      <sz val="12"/>
      <color indexed="8"/>
      <name val="HelveticaNeue LT 55 Roman"/>
    </font>
    <font>
      <sz val="10"/>
      <color indexed="8"/>
      <name val="HelveticaNeue LT 55 Roman"/>
    </font>
    <font>
      <sz val="7"/>
      <name val="HelveticaNeue LT 55 Roman"/>
    </font>
    <font>
      <sz val="10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sz val="8"/>
      <color rgb="FFFF0000"/>
      <name val="HelveticaNeue LT 55 Roman"/>
    </font>
    <font>
      <u/>
      <sz val="10"/>
      <color theme="10"/>
      <name val="Arial"/>
      <family val="2"/>
    </font>
    <font>
      <sz val="9"/>
      <name val="HelveticaNeue LT 55 Roman"/>
    </font>
    <font>
      <u/>
      <sz val="11"/>
      <name val="Arial"/>
      <family val="2"/>
    </font>
    <font>
      <sz val="8"/>
      <color theme="1"/>
      <name val="HelveticaNeue LT 55 Roman"/>
    </font>
    <font>
      <b/>
      <sz val="8"/>
      <color theme="3"/>
      <name val="HelveticaNeue LT 55 Roman"/>
    </font>
    <font>
      <sz val="10"/>
      <color theme="0" tint="-0.499984740745262"/>
      <name val="HelveticaNeue LT 55 Roman"/>
    </font>
    <font>
      <sz val="8"/>
      <color theme="0" tint="-0.499984740745262"/>
      <name val="HelveticaNeue LT 55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</borders>
  <cellStyleXfs count="9">
    <xf numFmtId="0" fontId="0" fillId="0" borderId="0"/>
    <xf numFmtId="0" fontId="18" fillId="0" borderId="0"/>
    <xf numFmtId="0" fontId="18" fillId="0" borderId="0"/>
    <xf numFmtId="10" fontId="3" fillId="0" borderId="0" applyNumberFormat="0">
      <alignment horizontal="right" vertical="center"/>
      <protection locked="0"/>
    </xf>
    <xf numFmtId="0" fontId="2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</cellStyleXfs>
  <cellXfs count="117">
    <xf numFmtId="0" fontId="0" fillId="0" borderId="0" xfId="0"/>
    <xf numFmtId="0" fontId="18" fillId="0" borderId="0" xfId="1"/>
    <xf numFmtId="0" fontId="19" fillId="0" borderId="0" xfId="2" applyFont="1" applyAlignment="1">
      <alignment vertical="center"/>
    </xf>
    <xf numFmtId="0" fontId="20" fillId="0" borderId="0" xfId="2" applyFont="1" applyAlignment="1">
      <alignment vertical="center"/>
    </xf>
    <xf numFmtId="0" fontId="19" fillId="0" borderId="0" xfId="4" applyFont="1"/>
    <xf numFmtId="0" fontId="24" fillId="0" borderId="0" xfId="1" applyFont="1"/>
    <xf numFmtId="0" fontId="22" fillId="0" borderId="0" xfId="4"/>
    <xf numFmtId="0" fontId="4" fillId="2" borderId="1" xfId="0" applyFont="1" applyFill="1" applyBorder="1" applyAlignment="1"/>
    <xf numFmtId="0" fontId="5" fillId="2" borderId="1" xfId="0" applyFont="1" applyFill="1" applyBorder="1" applyAlignment="1"/>
    <xf numFmtId="0" fontId="5" fillId="2" borderId="0" xfId="0" applyFont="1" applyFill="1"/>
    <xf numFmtId="0" fontId="5" fillId="2" borderId="0" xfId="0" applyFont="1" applyFill="1" applyAlignment="1"/>
    <xf numFmtId="0" fontId="4" fillId="2" borderId="0" xfId="0" applyFont="1" applyFill="1" applyAlignment="1"/>
    <xf numFmtId="0" fontId="19" fillId="2" borderId="0" xfId="1" applyFont="1" applyFill="1" applyAlignment="1">
      <alignment horizontal="left"/>
    </xf>
    <xf numFmtId="0" fontId="22" fillId="2" borderId="0" xfId="4" applyFill="1"/>
    <xf numFmtId="0" fontId="5" fillId="2" borderId="0" xfId="0" applyFont="1" applyFill="1" applyBorder="1" applyAlignment="1"/>
    <xf numFmtId="0" fontId="6" fillId="2" borderId="0" xfId="0" applyFont="1" applyFill="1" applyAlignment="1"/>
    <xf numFmtId="0" fontId="5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7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right" vertical="center"/>
    </xf>
    <xf numFmtId="0" fontId="7" fillId="2" borderId="0" xfId="0" applyFont="1" applyFill="1" applyAlignment="1"/>
    <xf numFmtId="0" fontId="7" fillId="2" borderId="0" xfId="0" applyFont="1" applyFill="1" applyBorder="1" applyAlignment="1"/>
    <xf numFmtId="3" fontId="7" fillId="2" borderId="0" xfId="0" applyNumberFormat="1" applyFont="1" applyFill="1" applyAlignment="1"/>
    <xf numFmtId="0" fontId="8" fillId="2" borderId="0" xfId="0" applyFont="1" applyFill="1" applyAlignment="1"/>
    <xf numFmtId="3" fontId="25" fillId="2" borderId="0" xfId="0" applyNumberFormat="1" applyFont="1" applyFill="1" applyAlignment="1"/>
    <xf numFmtId="2" fontId="5" fillId="2" borderId="0" xfId="0" applyNumberFormat="1" applyFont="1" applyFill="1"/>
    <xf numFmtId="0" fontId="0" fillId="2" borderId="0" xfId="0" applyFill="1"/>
    <xf numFmtId="3" fontId="21" fillId="2" borderId="0" xfId="0" applyNumberFormat="1" applyFont="1" applyFill="1" applyAlignment="1"/>
    <xf numFmtId="165" fontId="5" fillId="2" borderId="0" xfId="0" applyNumberFormat="1" applyFont="1" applyFill="1"/>
    <xf numFmtId="3" fontId="25" fillId="2" borderId="0" xfId="0" applyNumberFormat="1" applyFont="1" applyFill="1" applyAlignment="1">
      <alignment horizontal="right"/>
    </xf>
    <xf numFmtId="0" fontId="7" fillId="2" borderId="3" xfId="0" applyFont="1" applyFill="1" applyBorder="1" applyAlignment="1"/>
    <xf numFmtId="164" fontId="7" fillId="2" borderId="3" xfId="0" applyNumberFormat="1" applyFont="1" applyFill="1" applyBorder="1" applyAlignment="1">
      <alignment horizontal="right"/>
    </xf>
    <xf numFmtId="3" fontId="7" fillId="2" borderId="3" xfId="0" applyNumberFormat="1" applyFont="1" applyFill="1" applyBorder="1" applyAlignment="1">
      <alignment horizontal="right"/>
    </xf>
    <xf numFmtId="0" fontId="2" fillId="2" borderId="0" xfId="5" applyFill="1" applyAlignment="1">
      <alignment vertical="center"/>
    </xf>
    <xf numFmtId="0" fontId="9" fillId="2" borderId="0" xfId="0" applyFont="1" applyFill="1" applyBorder="1" applyAlignment="1"/>
    <xf numFmtId="164" fontId="7" fillId="2" borderId="0" xfId="0" applyNumberFormat="1" applyFont="1" applyFill="1" applyBorder="1" applyAlignment="1">
      <alignment horizontal="right"/>
    </xf>
    <xf numFmtId="3" fontId="7" fillId="2" borderId="0" xfId="0" applyNumberFormat="1" applyFont="1" applyFill="1" applyBorder="1" applyAlignment="1">
      <alignment horizontal="right"/>
    </xf>
    <xf numFmtId="0" fontId="2" fillId="2" borderId="0" xfId="5" applyFill="1" applyAlignment="1">
      <alignment vertical="top"/>
    </xf>
    <xf numFmtId="0" fontId="4" fillId="2" borderId="0" xfId="0" applyFont="1" applyFill="1" applyBorder="1" applyAlignment="1"/>
    <xf numFmtId="3" fontId="5" fillId="2" borderId="0" xfId="0" applyNumberFormat="1" applyFont="1" applyFill="1"/>
    <xf numFmtId="3" fontId="25" fillId="2" borderId="0" xfId="0" applyNumberFormat="1" applyFont="1" applyFill="1" applyBorder="1" applyAlignment="1">
      <alignment horizontal="right"/>
    </xf>
    <xf numFmtId="3" fontId="21" fillId="2" borderId="0" xfId="0" applyNumberFormat="1" applyFont="1" applyFill="1" applyBorder="1" applyAlignment="1">
      <alignment horizontal="right"/>
    </xf>
    <xf numFmtId="3" fontId="5" fillId="2" borderId="0" xfId="0" applyNumberFormat="1" applyFont="1" applyFill="1" applyAlignment="1"/>
    <xf numFmtId="0" fontId="22" fillId="2" borderId="0" xfId="4" applyFill="1" applyAlignment="1"/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right" vertical="center"/>
    </xf>
    <xf numFmtId="3" fontId="7" fillId="2" borderId="0" xfId="0" applyNumberFormat="1" applyFont="1" applyFill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7" fillId="2" borderId="4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4" fontId="5" fillId="2" borderId="0" xfId="0" applyNumberFormat="1" applyFont="1" applyFill="1" applyAlignment="1"/>
    <xf numFmtId="0" fontId="8" fillId="2" borderId="0" xfId="0" applyFont="1" applyFill="1" applyBorder="1" applyAlignment="1">
      <alignment horizontal="left"/>
    </xf>
    <xf numFmtId="0" fontId="19" fillId="2" borderId="0" xfId="4" applyFont="1" applyFill="1" applyAlignment="1">
      <alignment horizontal="left"/>
    </xf>
    <xf numFmtId="4" fontId="0" fillId="2" borderId="0" xfId="0" applyNumberFormat="1" applyFill="1"/>
    <xf numFmtId="1" fontId="5" fillId="2" borderId="0" xfId="0" applyNumberFormat="1" applyFont="1" applyFill="1" applyAlignment="1"/>
    <xf numFmtId="0" fontId="8" fillId="2" borderId="0" xfId="0" applyFont="1" applyFill="1" applyBorder="1" applyAlignment="1"/>
    <xf numFmtId="0" fontId="17" fillId="2" borderId="0" xfId="0" applyFont="1" applyFill="1" applyAlignment="1"/>
    <xf numFmtId="49" fontId="7" fillId="2" borderId="0" xfId="0" applyNumberFormat="1" applyFont="1" applyFill="1" applyBorder="1" applyAlignment="1">
      <alignment horizontal="right"/>
    </xf>
    <xf numFmtId="3" fontId="26" fillId="2" borderId="0" xfId="0" applyNumberFormat="1" applyFont="1" applyFill="1" applyAlignment="1"/>
    <xf numFmtId="3" fontId="7" fillId="2" borderId="0" xfId="0" applyNumberFormat="1" applyFont="1" applyFill="1"/>
    <xf numFmtId="3" fontId="25" fillId="2" borderId="0" xfId="0" applyNumberFormat="1" applyFont="1" applyFill="1"/>
    <xf numFmtId="0" fontId="7" fillId="2" borderId="0" xfId="0" applyFont="1" applyFill="1" applyBorder="1" applyAlignment="1">
      <alignment horizontal="left"/>
    </xf>
    <xf numFmtId="3" fontId="21" fillId="2" borderId="0" xfId="0" applyNumberFormat="1" applyFont="1" applyFill="1"/>
    <xf numFmtId="0" fontId="21" fillId="2" borderId="0" xfId="0" applyFont="1" applyFill="1"/>
    <xf numFmtId="4" fontId="5" fillId="2" borderId="0" xfId="0" applyNumberFormat="1" applyFont="1" applyFill="1"/>
    <xf numFmtId="0" fontId="11" fillId="2" borderId="0" xfId="0" applyFont="1" applyFill="1"/>
    <xf numFmtId="0" fontId="16" fillId="2" borderId="0" xfId="0" applyFont="1" applyFill="1" applyAlignment="1">
      <alignment horizontal="centerContinuous"/>
    </xf>
    <xf numFmtId="0" fontId="16" fillId="2" borderId="0" xfId="0" applyFont="1" applyFill="1"/>
    <xf numFmtId="0" fontId="27" fillId="2" borderId="0" xfId="0" applyFont="1" applyFill="1" applyBorder="1"/>
    <xf numFmtId="0" fontId="27" fillId="2" borderId="0" xfId="0" applyFont="1" applyFill="1" applyBorder="1" applyAlignment="1">
      <alignment horizontal="right"/>
    </xf>
    <xf numFmtId="1" fontId="28" fillId="2" borderId="0" xfId="0" applyNumberFormat="1" applyFont="1" applyFill="1" applyBorder="1" applyAlignment="1"/>
    <xf numFmtId="3" fontId="28" fillId="2" borderId="0" xfId="0" applyNumberFormat="1" applyFont="1" applyFill="1" applyBorder="1" applyAlignment="1"/>
    <xf numFmtId="3" fontId="7" fillId="2" borderId="0" xfId="0" applyNumberFormat="1" applyFont="1" applyFill="1" applyBorder="1" applyAlignment="1">
      <alignment horizontal="right" vertical="center"/>
    </xf>
    <xf numFmtId="2" fontId="7" fillId="2" borderId="0" xfId="0" applyNumberFormat="1" applyFont="1" applyFill="1" applyAlignment="1"/>
    <xf numFmtId="2" fontId="5" fillId="2" borderId="0" xfId="0" applyNumberFormat="1" applyFont="1" applyFill="1" applyAlignment="1"/>
    <xf numFmtId="0" fontId="10" fillId="2" borderId="0" xfId="0" applyFont="1" applyFill="1" applyBorder="1" applyAlignment="1">
      <alignment horizontal="centerContinuous"/>
    </xf>
    <xf numFmtId="164" fontId="7" fillId="2" borderId="0" xfId="0" applyNumberFormat="1" applyFont="1" applyFill="1" applyBorder="1" applyAlignment="1">
      <alignment horizontal="centerContinuous"/>
    </xf>
    <xf numFmtId="0" fontId="13" fillId="2" borderId="0" xfId="0" applyFont="1" applyFill="1" applyBorder="1" applyAlignment="1"/>
    <xf numFmtId="166" fontId="7" fillId="2" borderId="0" xfId="0" applyNumberFormat="1" applyFont="1" applyFill="1" applyAlignment="1">
      <alignment horizontal="right"/>
    </xf>
    <xf numFmtId="3" fontId="23" fillId="2" borderId="0" xfId="0" applyNumberFormat="1" applyFont="1" applyFill="1" applyAlignment="1"/>
    <xf numFmtId="4" fontId="23" fillId="2" borderId="0" xfId="0" applyNumberFormat="1" applyFont="1" applyFill="1" applyAlignment="1"/>
    <xf numFmtId="166" fontId="21" fillId="2" borderId="0" xfId="0" applyNumberFormat="1" applyFont="1" applyFill="1" applyAlignment="1">
      <alignment horizontal="right"/>
    </xf>
    <xf numFmtId="4" fontId="23" fillId="2" borderId="0" xfId="0" applyNumberFormat="1" applyFont="1" applyFill="1" applyBorder="1" applyAlignment="1"/>
    <xf numFmtId="0" fontId="23" fillId="2" borderId="0" xfId="0" applyFont="1" applyFill="1" applyAlignment="1"/>
    <xf numFmtId="166" fontId="25" fillId="2" borderId="0" xfId="0" applyNumberFormat="1" applyFont="1" applyFill="1" applyAlignment="1">
      <alignment horizontal="right"/>
    </xf>
    <xf numFmtId="0" fontId="23" fillId="2" borderId="0" xfId="0" applyFont="1" applyFill="1" applyBorder="1" applyAlignment="1"/>
    <xf numFmtId="2" fontId="23" fillId="2" borderId="0" xfId="0" applyNumberFormat="1" applyFont="1" applyFill="1"/>
    <xf numFmtId="3" fontId="7" fillId="2" borderId="0" xfId="0" applyNumberFormat="1" applyFont="1" applyFill="1" applyBorder="1" applyAlignment="1"/>
    <xf numFmtId="0" fontId="5" fillId="2" borderId="0" xfId="0" applyFont="1" applyFill="1" applyAlignment="1">
      <alignment horizontal="left"/>
    </xf>
    <xf numFmtId="0" fontId="5" fillId="2" borderId="0" xfId="0" applyFont="1" applyFill="1" applyBorder="1"/>
    <xf numFmtId="164" fontId="7" fillId="2" borderId="0" xfId="0" applyNumberFormat="1" applyFont="1" applyFill="1" applyAlignment="1"/>
    <xf numFmtId="0" fontId="2" fillId="2" borderId="0" xfId="7" applyFill="1"/>
    <xf numFmtId="2" fontId="2" fillId="2" borderId="0" xfId="7" applyNumberFormat="1" applyFill="1" applyAlignment="1">
      <alignment vertical="center"/>
    </xf>
    <xf numFmtId="4" fontId="2" fillId="2" borderId="0" xfId="7" applyNumberFormat="1" applyFill="1" applyAlignment="1">
      <alignment horizontal="right" vertical="top"/>
    </xf>
    <xf numFmtId="165" fontId="0" fillId="2" borderId="0" xfId="0" applyNumberFormat="1" applyFill="1"/>
    <xf numFmtId="0" fontId="10" fillId="2" borderId="0" xfId="0" applyFont="1" applyFill="1"/>
    <xf numFmtId="0" fontId="2" fillId="2" borderId="0" xfId="7" applyFill="1" applyAlignment="1">
      <alignment vertical="center" wrapText="1"/>
    </xf>
    <xf numFmtId="0" fontId="2" fillId="2" borderId="0" xfId="7" applyFill="1" applyAlignment="1">
      <alignment vertical="top"/>
    </xf>
    <xf numFmtId="0" fontId="10" fillId="2" borderId="0" xfId="0" applyFont="1" applyFill="1" applyAlignment="1"/>
    <xf numFmtId="0" fontId="11" fillId="2" borderId="0" xfId="0" applyFont="1" applyFill="1" applyAlignment="1"/>
    <xf numFmtId="0" fontId="2" fillId="2" borderId="0" xfId="6" applyFill="1" applyAlignment="1">
      <alignment horizontal="right" vertical="center"/>
    </xf>
    <xf numFmtId="0" fontId="2" fillId="2" borderId="0" xfId="6" applyFill="1" applyAlignment="1">
      <alignment vertical="center"/>
    </xf>
    <xf numFmtId="0" fontId="2" fillId="2" borderId="0" xfId="6" applyFill="1" applyAlignment="1">
      <alignment horizontal="right" vertical="top"/>
    </xf>
    <xf numFmtId="0" fontId="2" fillId="2" borderId="0" xfId="6" applyFill="1" applyAlignment="1">
      <alignment vertical="top"/>
    </xf>
    <xf numFmtId="0" fontId="2" fillId="2" borderId="0" xfId="6" applyFill="1" applyAlignment="1">
      <alignment vertical="center" wrapText="1"/>
    </xf>
    <xf numFmtId="1" fontId="2" fillId="2" borderId="0" xfId="6" applyNumberFormat="1" applyFill="1" applyAlignment="1">
      <alignment horizontal="right" vertical="top"/>
    </xf>
    <xf numFmtId="0" fontId="12" fillId="2" borderId="0" xfId="0" applyFont="1" applyFill="1" applyAlignment="1"/>
    <xf numFmtId="0" fontId="14" fillId="2" borderId="0" xfId="0" applyFont="1" applyFill="1" applyAlignment="1"/>
    <xf numFmtId="0" fontId="15" fillId="2" borderId="0" xfId="0" applyFont="1" applyFill="1" applyAlignment="1">
      <alignment horizontal="centerContinuous"/>
    </xf>
    <xf numFmtId="0" fontId="15" fillId="2" borderId="0" xfId="0" applyFont="1" applyFill="1"/>
    <xf numFmtId="0" fontId="15" fillId="2" borderId="0" xfId="0" applyFont="1" applyFill="1" applyAlignment="1"/>
    <xf numFmtId="0" fontId="10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</cellXfs>
  <cellStyles count="9">
    <cellStyle name="Hipervínculo" xfId="4" builtinId="8"/>
    <cellStyle name="Normal" xfId="0" builtinId="0"/>
    <cellStyle name="Normal 2" xfId="1"/>
    <cellStyle name="Normal 2 2" xfId="2"/>
    <cellStyle name="Normal 3" xfId="6"/>
    <cellStyle name="Normal 4" xfId="8"/>
    <cellStyle name="Normal_15.1.1-15.1.2" xfId="5"/>
    <cellStyle name="Normal_15.1.4-G.15.5-G.15.6-G.15.7" xfId="7"/>
    <cellStyle name="porcen_sin%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77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explosion val="14"/>
          <c:dPt>
            <c:idx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99FF" mc:Ignorable="a14" a14:legacySpreadsheetColorIndex="24"/>
                  </a:gs>
                  <a:gs pos="100000">
                    <a:srgbClr xmlns:mc="http://schemas.openxmlformats.org/markup-compatibility/2006" xmlns:a14="http://schemas.microsoft.com/office/drawing/2010/main" val="BEBEFF" mc:Ignorable="a14" a14:legacySpreadsheetColorIndex="24">
                      <a:gamma/>
                      <a:tint val="63529"/>
                      <a:invGamma/>
                    </a:srgbClr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4E4-41AA-9F14-DB157A8BA56F}"/>
              </c:ext>
            </c:extLst>
          </c:dPt>
          <c:dLbls>
            <c:dLbl>
              <c:idx val="0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4E4-41AA-9F14-DB157A8BA56F}"/>
                </c:ext>
              </c:extLst>
            </c:dLbl>
            <c:dLbl>
              <c:idx val="1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4E4-41AA-9F14-DB157A8BA56F}"/>
                </c:ext>
              </c:extLst>
            </c:dLbl>
            <c:dLbl>
              <c:idx val="2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4E4-41AA-9F14-DB157A8BA56F}"/>
                </c:ext>
              </c:extLst>
            </c:dLbl>
            <c:dLbl>
              <c:idx val="3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4E4-41AA-9F14-DB157A8BA56F}"/>
                </c:ext>
              </c:extLst>
            </c:dLbl>
            <c:dLbl>
              <c:idx val="4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4E4-41AA-9F14-DB157A8BA56F}"/>
                </c:ext>
              </c:extLst>
            </c:dLbl>
            <c:dLbl>
              <c:idx val="5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4E4-41AA-9F14-DB157A8BA56F}"/>
                </c:ext>
              </c:extLst>
            </c:dLbl>
            <c:dLbl>
              <c:idx val="6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4E4-41AA-9F14-DB157A8BA56F}"/>
                </c:ext>
              </c:extLst>
            </c:dLbl>
            <c:dLbl>
              <c:idx val="7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4E4-41AA-9F14-DB157A8BA56F}"/>
                </c:ext>
              </c:extLst>
            </c:dLbl>
            <c:dLbl>
              <c:idx val="8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4E4-41AA-9F14-DB157A8BA56F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A-D4E4-41AA-9F14-DB157A8BA5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89A-447E-86A7-98E51EC0CC14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89A-447E-86A7-98E51EC0CC14}"/>
            </c:ext>
          </c:extLst>
        </c:ser>
        <c:ser>
          <c:idx val="2"/>
          <c:order val="2"/>
          <c:spPr>
            <a:ln w="12700">
              <a:solidFill>
                <a:srgbClr val="D9DA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D9DAFF"/>
              </a:solidFill>
              <a:ln>
                <a:solidFill>
                  <a:srgbClr val="D9DA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89A-447E-86A7-98E51EC0CC14}"/>
            </c:ext>
          </c:extLst>
        </c:ser>
        <c:ser>
          <c:idx val="3"/>
          <c:order val="3"/>
          <c:spPr>
            <a:ln w="12700">
              <a:solidFill>
                <a:srgbClr val="C5E2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C5E2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89A-447E-86A7-98E51EC0CC14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gradFill rotWithShape="0">
                <a:gsLst>
                  <a:gs pos="0">
                    <a:srgbClr val="CCCCFF"/>
                  </a:gs>
                  <a:gs pos="100000">
                    <a:srgbClr val="3366FF"/>
                  </a:gs>
                </a:gsLst>
                <a:lin ang="5400000" scaled="1"/>
              </a:gradFill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A89A-447E-86A7-98E51EC0CC14}"/>
            </c:ext>
          </c:extLst>
        </c:ser>
        <c:ser>
          <c:idx val="5"/>
          <c:order val="5"/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A89A-447E-86A7-98E51EC0CC14}"/>
            </c:ext>
          </c:extLst>
        </c:ser>
        <c:ser>
          <c:idx val="6"/>
          <c:order val="6"/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6-A89A-447E-86A7-98E51EC0CC14}"/>
            </c:ext>
          </c:extLst>
        </c:ser>
        <c:ser>
          <c:idx val="7"/>
          <c:order val="7"/>
          <c:spPr>
            <a:ln w="12700">
              <a:solidFill>
                <a:srgbClr val="0000FF"/>
              </a:solidFill>
              <a:prstDash val="solid"/>
            </a:ln>
          </c:spPr>
          <c:marker>
            <c:symbol val="dot"/>
            <c:size val="5"/>
            <c:spPr>
              <a:pattFill prst="dkHorz">
                <a:fgClr>
                  <a:srgbClr xmlns:mc="http://schemas.openxmlformats.org/markup-compatibility/2006" xmlns:a14="http://schemas.microsoft.com/office/drawing/2010/main" val="CCCCFF" mc:Ignorable="a14" a14:legacySpreadsheetColorIndex="31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>
                <a:solidFill>
                  <a:srgbClr val="0000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A89A-447E-86A7-98E51EC0CC14}"/>
            </c:ext>
          </c:extLst>
        </c:ser>
        <c:ser>
          <c:idx val="8"/>
          <c:order val="8"/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pattFill prst="pct40">
                <a:fgClr>
                  <a:srgbClr xmlns:mc="http://schemas.openxmlformats.org/markup-compatibility/2006" xmlns:a14="http://schemas.microsoft.com/office/drawing/2010/main" val="000080" mc:Ignorable="a14" a14:legacySpreadsheetColorIndex="3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>
                <a:solidFill>
                  <a:srgbClr val="00CC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8-A89A-447E-86A7-98E51EC0CC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497152"/>
        <c:axId val="110507520"/>
      </c:lineChart>
      <c:catAx>
        <c:axId val="110497152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0507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507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04971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2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stack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FFF-4988-8C24-7F8973AE72DA}"/>
            </c:ext>
          </c:extLst>
        </c:ser>
        <c:ser>
          <c:idx val="1"/>
          <c:order val="1"/>
          <c:spPr>
            <a:pattFill prst="dkDnDiag">
              <a:fgClr>
                <a:srgbClr xmlns:mc="http://schemas.openxmlformats.org/markup-compatibility/2006" xmlns:a14="http://schemas.microsoft.com/office/drawing/2010/main" val="CCCCFF" mc:Ignorable="a14" a14:legacySpreadsheetColorIndex="31"/>
              </a:fgClr>
              <a:bgClr>
                <a:srgbClr xmlns:mc="http://schemas.openxmlformats.org/markup-compatibility/2006" xmlns:a14="http://schemas.microsoft.com/office/drawing/2010/main" val="3366FF" mc:Ignorable="a14" a14:legacySpreadsheetColorIndex="48"/>
              </a:bgClr>
            </a:pattFill>
            <a:ln w="12700">
              <a:solidFill>
                <a:srgbClr val="0000FF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FFF-4988-8C24-7F8973AE72DA}"/>
            </c:ext>
          </c:extLst>
        </c:ser>
        <c:ser>
          <c:idx val="2"/>
          <c:order val="2"/>
          <c:spPr>
            <a:solidFill>
              <a:srgbClr val="C0C0C0"/>
            </a:solidFill>
            <a:ln w="12700">
              <a:solidFill>
                <a:srgbClr val="D9DAFF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FFF-4988-8C24-7F8973AE72DA}"/>
            </c:ext>
          </c:extLst>
        </c:ser>
        <c:ser>
          <c:idx val="3"/>
          <c:order val="3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FFF-4988-8C24-7F8973AE72DA}"/>
            </c:ext>
          </c:extLst>
        </c:ser>
        <c:ser>
          <c:idx val="4"/>
          <c:order val="4"/>
          <c:spPr>
            <a:gradFill rotWithShape="0">
              <a:gsLst>
                <a:gs pos="0">
                  <a:srgbClr val="CCCCFF"/>
                </a:gs>
                <a:gs pos="100000">
                  <a:srgbClr val="3366FF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AFFF-4988-8C24-7F8973AE72DA}"/>
            </c:ext>
          </c:extLst>
        </c:ser>
        <c:ser>
          <c:idx val="5"/>
          <c:order val="5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AFFF-4988-8C24-7F8973AE72DA}"/>
            </c:ext>
          </c:extLst>
        </c:ser>
        <c:ser>
          <c:idx val="6"/>
          <c:order val="6"/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6-AFFF-4988-8C24-7F8973AE72DA}"/>
            </c:ext>
          </c:extLst>
        </c:ser>
        <c:ser>
          <c:idx val="7"/>
          <c:order val="7"/>
          <c:spPr>
            <a:pattFill prst="dkHorz">
              <a:fgClr>
                <a:srgbClr xmlns:mc="http://schemas.openxmlformats.org/markup-compatibility/2006" xmlns:a14="http://schemas.microsoft.com/office/drawing/2010/main" val="CCCCFF" mc:Ignorable="a14" a14:legacySpreadsheetColorIndex="31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AFFF-4988-8C24-7F8973AE72DA}"/>
            </c:ext>
          </c:extLst>
        </c:ser>
        <c:ser>
          <c:idx val="8"/>
          <c:order val="8"/>
          <c:spPr>
            <a:pattFill prst="pct40">
              <a:fgClr>
                <a:srgbClr xmlns:mc="http://schemas.openxmlformats.org/markup-compatibility/2006" xmlns:a14="http://schemas.microsoft.com/office/drawing/2010/main" val="000080" mc:Ignorable="a14" a14:legacySpreadsheetColorIndex="32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8-AFFF-4988-8C24-7F8973AE72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1284608"/>
        <c:axId val="111286144"/>
        <c:axId val="0"/>
      </c:bar3DChart>
      <c:catAx>
        <c:axId val="111284608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1286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1286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128460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820-4E5E-A99C-E2ADAAA7E845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820-4E5E-A99C-E2ADAAA7E845}"/>
            </c:ext>
          </c:extLst>
        </c:ser>
        <c:ser>
          <c:idx val="2"/>
          <c:order val="2"/>
          <c:spPr>
            <a:ln w="12700">
              <a:solidFill>
                <a:srgbClr val="D9DA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D9DAFF"/>
              </a:solidFill>
              <a:ln>
                <a:solidFill>
                  <a:srgbClr val="D9DA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820-4E5E-A99C-E2ADAAA7E845}"/>
            </c:ext>
          </c:extLst>
        </c:ser>
        <c:ser>
          <c:idx val="3"/>
          <c:order val="3"/>
          <c:spPr>
            <a:ln w="12700">
              <a:solidFill>
                <a:srgbClr val="80808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333333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820-4E5E-A99C-E2ADAAA7E845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gradFill rotWithShape="0">
                <a:gsLst>
                  <a:gs pos="0">
                    <a:srgbClr val="CCCCFF"/>
                  </a:gs>
                  <a:gs pos="100000">
                    <a:srgbClr val="3366FF"/>
                  </a:gs>
                </a:gsLst>
                <a:lin ang="5400000" scaled="1"/>
              </a:gradFill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7820-4E5E-A99C-E2ADAAA7E845}"/>
            </c:ext>
          </c:extLst>
        </c:ser>
        <c:ser>
          <c:idx val="5"/>
          <c:order val="5"/>
          <c:spPr>
            <a:ln w="12700">
              <a:solidFill>
                <a:srgbClr val="CC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7820-4E5E-A99C-E2ADAAA7E845}"/>
            </c:ext>
          </c:extLst>
        </c:ser>
        <c:ser>
          <c:idx val="6"/>
          <c:order val="6"/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6-7820-4E5E-A99C-E2ADAAA7E845}"/>
            </c:ext>
          </c:extLst>
        </c:ser>
        <c:ser>
          <c:idx val="7"/>
          <c:order val="7"/>
          <c:spPr>
            <a:ln w="12700">
              <a:solidFill>
                <a:srgbClr val="CC99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CC99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7820-4E5E-A99C-E2ADAAA7E845}"/>
            </c:ext>
          </c:extLst>
        </c:ser>
        <c:ser>
          <c:idx val="8"/>
          <c:order val="8"/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pattFill prst="pct40">
                <a:fgClr>
                  <a:srgbClr xmlns:mc="http://schemas.openxmlformats.org/markup-compatibility/2006" xmlns:a14="http://schemas.microsoft.com/office/drawing/2010/main" val="000080" mc:Ignorable="a14" a14:legacySpreadsheetColorIndex="3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>
                <a:solidFill>
                  <a:srgbClr val="00CC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8-7820-4E5E-A99C-E2ADAAA7E8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317760"/>
        <c:axId val="111319680"/>
      </c:lineChart>
      <c:catAx>
        <c:axId val="111317760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13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1319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13177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0"/>
      <c:hPercent val="58"/>
      <c:rotY val="27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20406016555622855"/>
          <c:y val="2.3778410677388732E-2"/>
          <c:w val="0.66987284322547835"/>
          <c:h val="0.78220858895705525"/>
        </c:manualLayout>
      </c:layout>
      <c:bar3DChart>
        <c:barDir val="col"/>
        <c:grouping val="clustered"/>
        <c:varyColors val="0"/>
        <c:ser>
          <c:idx val="0"/>
          <c:order val="0"/>
          <c:tx>
            <c:v>Créditos iniciales</c:v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numRef>
              <c:f>('15.7-15.8-G.15.10'!$B$7,'15.7-15.8-G.15.10'!$E$7,'15.7-15.8-G.15.10'!$H$7)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('15.7-15.8-G.15.10'!$B$43,'15.7-15.8-G.15.10'!$E$43,'15.7-15.8-G.15.10'!$H$43)</c:f>
              <c:numCache>
                <c:formatCode>#,##0</c:formatCode>
                <c:ptCount val="3"/>
                <c:pt idx="0">
                  <c:v>1897893.61</c:v>
                </c:pt>
                <c:pt idx="1">
                  <c:v>1824583.63</c:v>
                </c:pt>
                <c:pt idx="2">
                  <c:v>1947377.37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44-471D-BC93-AAFF0697DA21}"/>
            </c:ext>
          </c:extLst>
        </c:ser>
        <c:ser>
          <c:idx val="1"/>
          <c:order val="1"/>
          <c:tx>
            <c:v>Créditos finales</c:v>
          </c:tx>
          <c:spPr>
            <a:solidFill>
              <a:srgbClr val="91B8FF"/>
            </a:solidFill>
            <a:ln w="25400">
              <a:noFill/>
            </a:ln>
          </c:spPr>
          <c:invertIfNegative val="0"/>
          <c:cat>
            <c:numRef>
              <c:f>('15.7-15.8-G.15.10'!$B$7,'15.7-15.8-G.15.10'!$E$7,'15.7-15.8-G.15.10'!$H$7)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('15.7-15.8-G.15.10'!$C$43,'15.7-15.8-G.15.10'!$F$43,'15.7-15.8-G.15.10'!$I$43)</c:f>
              <c:numCache>
                <c:formatCode>#,##0</c:formatCode>
                <c:ptCount val="3"/>
                <c:pt idx="0">
                  <c:v>2119170.7799999998</c:v>
                </c:pt>
                <c:pt idx="1">
                  <c:v>2097680.11</c:v>
                </c:pt>
                <c:pt idx="2">
                  <c:v>2359419.37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44-471D-BC93-AAFF0697DA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5249664"/>
        <c:axId val="163844864"/>
        <c:axId val="0"/>
      </c:bar3DChart>
      <c:catAx>
        <c:axId val="155249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63844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844864"/>
        <c:scaling>
          <c:orientation val="minMax"/>
          <c:max val="2500000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52496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1196631671041114"/>
          <c:y val="0.9257348150630107"/>
          <c:w val="0.43503609972076174"/>
          <c:h val="5.671854010374687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285749</xdr:colOff>
      <xdr:row>1</xdr:row>
      <xdr:rowOff>0</xdr:rowOff>
    </xdr:from>
    <xdr:to>
      <xdr:col>3</xdr:col>
      <xdr:colOff>303899</xdr:colOff>
      <xdr:row>4</xdr:row>
      <xdr:rowOff>54225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9" y="161925"/>
          <a:ext cx="7200000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55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2457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55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2457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55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24574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0</xdr:colOff>
      <xdr:row>55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24575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</xdr:row>
      <xdr:rowOff>0</xdr:rowOff>
    </xdr:from>
    <xdr:to>
      <xdr:col>6</xdr:col>
      <xdr:colOff>409576</xdr:colOff>
      <xdr:row>71</xdr:row>
      <xdr:rowOff>57150</xdr:rowOff>
    </xdr:to>
    <xdr:pic>
      <xdr:nvPicPr>
        <xdr:cNvPr id="5" name="Imagen 4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746"/>
        <a:stretch/>
      </xdr:blipFill>
      <xdr:spPr bwMode="auto">
        <a:xfrm>
          <a:off x="1" y="9363075"/>
          <a:ext cx="6553200" cy="11068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34</xdr:row>
      <xdr:rowOff>0</xdr:rowOff>
    </xdr:from>
    <xdr:to>
      <xdr:col>8</xdr:col>
      <xdr:colOff>28575</xdr:colOff>
      <xdr:row>52</xdr:row>
      <xdr:rowOff>57150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82075"/>
          <a:ext cx="5467350" cy="297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28</xdr:row>
      <xdr:rowOff>0</xdr:rowOff>
    </xdr:from>
    <xdr:to>
      <xdr:col>7</xdr:col>
      <xdr:colOff>1171575</xdr:colOff>
      <xdr:row>124</xdr:row>
      <xdr:rowOff>104775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26050"/>
          <a:ext cx="7686675" cy="1564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47</xdr:row>
      <xdr:rowOff>0</xdr:rowOff>
    </xdr:from>
    <xdr:to>
      <xdr:col>5</xdr:col>
      <xdr:colOff>161925</xdr:colOff>
      <xdr:row>65</xdr:row>
      <xdr:rowOff>123825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86850"/>
          <a:ext cx="5543550" cy="275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8</xdr:col>
      <xdr:colOff>457200</xdr:colOff>
      <xdr:row>42</xdr:row>
      <xdr:rowOff>152400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00925"/>
          <a:ext cx="6124575" cy="3028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70</xdr:row>
      <xdr:rowOff>95250</xdr:rowOff>
    </xdr:from>
    <xdr:to>
      <xdr:col>8</xdr:col>
      <xdr:colOff>523875</xdr:colOff>
      <xdr:row>84</xdr:row>
      <xdr:rowOff>114300</xdr:rowOff>
    </xdr:to>
    <xdr:graphicFrame macro="">
      <xdr:nvGraphicFramePr>
        <xdr:cNvPr id="62717" name="Gráfico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ias1.larioja.org/estapre/estapre/consultaIngresos.jsp?idSesionVirtual=4482bce1cc23831fe713d3d1a071f21420582611&amp;ejercicio=2024&amp;tipoMoneda=M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32"/>
  <sheetViews>
    <sheetView showGridLines="0" showRowColHeaders="0" tabSelected="1" workbookViewId="0">
      <selection activeCell="C11" sqref="C11"/>
    </sheetView>
  </sheetViews>
  <sheetFormatPr baseColWidth="10" defaultColWidth="0" defaultRowHeight="12.75" customHeight="1" zeroHeight="1" x14ac:dyDescent="0.2"/>
  <cols>
    <col min="1" max="1" width="4.28515625" style="1" customWidth="1"/>
    <col min="2" max="2" width="92" style="1" customWidth="1"/>
    <col min="3" max="7" width="11.42578125" style="1" customWidth="1"/>
    <col min="8" max="13" width="11.42578125" style="1" hidden="1" customWidth="1"/>
    <col min="14" max="16384" width="11.42578125" style="1" hidden="1"/>
  </cols>
  <sheetData>
    <row r="1" spans="2:2" x14ac:dyDescent="0.2"/>
    <row r="2" spans="2:2" x14ac:dyDescent="0.2"/>
    <row r="3" spans="2:2" x14ac:dyDescent="0.2"/>
    <row r="4" spans="2:2" x14ac:dyDescent="0.2"/>
    <row r="5" spans="2:2" x14ac:dyDescent="0.2"/>
    <row r="6" spans="2:2" x14ac:dyDescent="0.2"/>
    <row r="7" spans="2:2" ht="15.95" customHeight="1" x14ac:dyDescent="0.2"/>
    <row r="8" spans="2:2" ht="15.95" customHeight="1" x14ac:dyDescent="0.2">
      <c r="B8" s="2" t="s">
        <v>53</v>
      </c>
    </row>
    <row r="9" spans="2:2" ht="15.95" customHeight="1" x14ac:dyDescent="0.2">
      <c r="B9" s="3"/>
    </row>
    <row r="10" spans="2:2" ht="15.95" customHeight="1" x14ac:dyDescent="0.2">
      <c r="B10" s="4" t="s">
        <v>64</v>
      </c>
    </row>
    <row r="11" spans="2:2" ht="15.95" customHeight="1" x14ac:dyDescent="0.2">
      <c r="B11" s="4" t="s">
        <v>66</v>
      </c>
    </row>
    <row r="12" spans="2:2" ht="15.95" customHeight="1" x14ac:dyDescent="0.2">
      <c r="B12" s="4" t="s">
        <v>54</v>
      </c>
    </row>
    <row r="13" spans="2:2" ht="15.95" customHeight="1" x14ac:dyDescent="0.2">
      <c r="B13" s="4" t="s">
        <v>55</v>
      </c>
    </row>
    <row r="14" spans="2:2" ht="15.95" customHeight="1" x14ac:dyDescent="0.2">
      <c r="B14" s="4" t="s">
        <v>56</v>
      </c>
    </row>
    <row r="15" spans="2:2" ht="15.95" customHeight="1" x14ac:dyDescent="0.2">
      <c r="B15" s="4" t="s">
        <v>57</v>
      </c>
    </row>
    <row r="16" spans="2:2" ht="15.95" customHeight="1" x14ac:dyDescent="0.2">
      <c r="B16" s="4" t="s">
        <v>58</v>
      </c>
    </row>
    <row r="17" spans="2:2" ht="15.95" customHeight="1" x14ac:dyDescent="0.2">
      <c r="B17" s="4" t="s">
        <v>59</v>
      </c>
    </row>
    <row r="18" spans="2:2" ht="15.95" customHeight="1" x14ac:dyDescent="0.2">
      <c r="B18" s="4" t="s">
        <v>60</v>
      </c>
    </row>
    <row r="19" spans="2:2" ht="15.95" customHeight="1" x14ac:dyDescent="0.2">
      <c r="B19" s="4" t="s">
        <v>61</v>
      </c>
    </row>
    <row r="20" spans="2:2" ht="15.95" customHeight="1" x14ac:dyDescent="0.2">
      <c r="B20" s="4" t="s">
        <v>65</v>
      </c>
    </row>
    <row r="21" spans="2:2" ht="15.95" customHeight="1" x14ac:dyDescent="0.2">
      <c r="B21" s="4" t="s">
        <v>62</v>
      </c>
    </row>
    <row r="22" spans="2:2" ht="15.95" customHeight="1" x14ac:dyDescent="0.2">
      <c r="B22" s="4" t="s">
        <v>63</v>
      </c>
    </row>
    <row r="23" spans="2:2" ht="14.25" x14ac:dyDescent="0.2">
      <c r="B23" s="5"/>
    </row>
    <row r="24" spans="2:2" x14ac:dyDescent="0.2">
      <c r="B24" s="6"/>
    </row>
    <row r="25" spans="2:2" x14ac:dyDescent="0.2"/>
    <row r="26" spans="2:2" x14ac:dyDescent="0.2"/>
    <row r="27" spans="2:2" x14ac:dyDescent="0.2"/>
    <row r="28" spans="2:2" x14ac:dyDescent="0.2"/>
    <row r="29" spans="2:2" x14ac:dyDescent="0.2"/>
    <row r="30" spans="2:2" x14ac:dyDescent="0.2"/>
    <row r="31" spans="2:2" x14ac:dyDescent="0.2"/>
    <row r="32" spans="2:2" x14ac:dyDescent="0.2"/>
  </sheetData>
  <hyperlinks>
    <hyperlink ref="B10" location="'15.1-15.2'!A1" display="15.1: Evolución del Presupuesto de Ingresos por capítulos. Créditos iniciales"/>
    <hyperlink ref="B11" location="'15.1-15.2'!A1" display="15.2: Evolución del Pesupuesto de Ingresos por capítulos. Ingresos realizados"/>
    <hyperlink ref="B12" location="'15.3-G.15.4'!A1" display="15.3: Evolución del Presupuesto de Ingresos por capítulos. Créditos finales y derechos reconocidos"/>
    <hyperlink ref="B13" location="'15.4-G.15.5-G.15.6-G.15.7'!A1" display="15.4: Evolución del Presupuesto de Gastos por capítulos. Créditos iniciales"/>
    <hyperlink ref="B14" location="'15.5-G.15.8'!A1" display="15.5: Evolución del presupuesto de Gastos por secciones.  Créditos iniciales"/>
    <hyperlink ref="B15" location="'15.6-G.15.9'!A1" display="15.6: Evolución del presupuesto de Gastos por grupos funcionales y su participación anual.  Créditos iniciales "/>
    <hyperlink ref="B16" location="'15.7-15.8-G.15.10'!A1" display="15.7: Evolución del Presupuesto de Gastos por capítulos. Créditos iniciales y finales"/>
    <hyperlink ref="B17" location="'15.7-15.8-G.15.10'!A1" display="15.8: Evolución del Presupuesto de Gastos por secciones. Créditos iniciales y finales"/>
    <hyperlink ref="B18" location="'15.9-15.10'!A1" display="15.9: Evolución del Presupuesto de Gastos por grupos funcionales. Créditos iniciales y finales"/>
    <hyperlink ref="B19" location="'15.9-15.10'!A1" display="15.10: Evolución del Presupuesto de Gastos por capítulos. Créditos finales y créditos obligados"/>
    <hyperlink ref="B20" location="'15.11'!A1" display="15.11: Evolución del Presupuesto de Gastos por secciones. Créditos finales y créditos obligados"/>
    <hyperlink ref="B21" location="'15.12'!A1" display="15.12: Evolución del Presupuesto de Gastos por grupos funcionales. Créditos finales y créditos obligados"/>
    <hyperlink ref="B22" location="'15.13'!A1" display="15.13: Evolución del Presupuesto de Gastos por capítulos. Pagos realizado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P62"/>
  <sheetViews>
    <sheetView zoomScaleNormal="100" zoomScaleSheetLayoutView="100" workbookViewId="0">
      <selection sqref="A1:XFD1048576"/>
    </sheetView>
  </sheetViews>
  <sheetFormatPr baseColWidth="10" defaultColWidth="7.7109375" defaultRowHeight="11.25" customHeight="1" x14ac:dyDescent="0.2"/>
  <cols>
    <col min="1" max="1" width="32.140625" style="10" customWidth="1"/>
    <col min="2" max="6" width="12" style="10" customWidth="1"/>
    <col min="7" max="7" width="5.5703125" style="9" customWidth="1"/>
    <col min="8" max="8" width="7.28515625" style="9" customWidth="1"/>
    <col min="9" max="9" width="12.42578125" style="9" customWidth="1"/>
    <col min="10" max="14" width="10.85546875" style="9" customWidth="1"/>
    <col min="15" max="15" width="7.7109375" style="9" customWidth="1"/>
    <col min="16" max="16384" width="7.7109375" style="10"/>
  </cols>
  <sheetData>
    <row r="1" spans="1:16" ht="14.1" customHeight="1" thickBot="1" x14ac:dyDescent="0.25">
      <c r="A1" s="7" t="s">
        <v>52</v>
      </c>
      <c r="B1" s="8"/>
      <c r="C1" s="8"/>
      <c r="D1" s="8"/>
      <c r="E1" s="8"/>
      <c r="F1" s="8"/>
    </row>
    <row r="2" spans="1:16" ht="12.75" customHeight="1" x14ac:dyDescent="0.2">
      <c r="A2" s="11"/>
      <c r="H2" s="12" t="s">
        <v>67</v>
      </c>
      <c r="J2" s="13"/>
    </row>
    <row r="3" spans="1:16" ht="14.1" customHeight="1" x14ac:dyDescent="0.2">
      <c r="A3" s="11" t="s">
        <v>41</v>
      </c>
      <c r="H3" s="10"/>
      <c r="I3" s="10"/>
    </row>
    <row r="4" spans="1:16" ht="12.95" customHeight="1" x14ac:dyDescent="0.2">
      <c r="A4" s="11"/>
      <c r="F4" s="14"/>
    </row>
    <row r="5" spans="1:16" ht="12.95" customHeight="1" x14ac:dyDescent="0.2">
      <c r="A5" s="15" t="s">
        <v>28</v>
      </c>
      <c r="F5" s="14"/>
    </row>
    <row r="6" spans="1:16" ht="9.9499999999999993" customHeight="1" x14ac:dyDescent="0.2">
      <c r="A6" s="16"/>
      <c r="B6" s="17"/>
      <c r="C6" s="16"/>
      <c r="D6" s="16"/>
      <c r="E6" s="17"/>
      <c r="F6" s="16"/>
    </row>
    <row r="7" spans="1:16" s="20" customFormat="1" ht="15.95" customHeight="1" x14ac:dyDescent="0.2">
      <c r="A7" s="18"/>
      <c r="B7" s="19">
        <v>2021</v>
      </c>
      <c r="C7" s="19">
        <v>2022</v>
      </c>
      <c r="D7" s="19">
        <v>2023</v>
      </c>
      <c r="E7" s="19">
        <v>2024</v>
      </c>
      <c r="F7" s="19">
        <v>2025</v>
      </c>
      <c r="G7" s="9"/>
      <c r="H7" s="9"/>
      <c r="I7" s="9"/>
      <c r="J7" s="9"/>
      <c r="K7" s="9"/>
      <c r="L7" s="9"/>
      <c r="M7" s="9"/>
      <c r="N7" s="9"/>
      <c r="O7" s="9"/>
    </row>
    <row r="8" spans="1:16" ht="12.6" customHeight="1" x14ac:dyDescent="0.2">
      <c r="A8" s="21"/>
      <c r="B8" s="22"/>
      <c r="C8" s="22"/>
      <c r="D8" s="22"/>
      <c r="E8" s="22"/>
      <c r="F8" s="22"/>
    </row>
    <row r="9" spans="1:16" ht="12.6" customHeight="1" x14ac:dyDescent="0.2">
      <c r="A9" s="23" t="s">
        <v>0</v>
      </c>
      <c r="B9" s="24">
        <v>1840359.08</v>
      </c>
      <c r="C9" s="24">
        <v>1897893.61</v>
      </c>
      <c r="D9" s="24">
        <v>1824583.63</v>
      </c>
      <c r="E9" s="24">
        <v>1947377.37</v>
      </c>
      <c r="F9" s="24">
        <v>2084018.06</v>
      </c>
      <c r="G9" s="25"/>
      <c r="I9" s="26"/>
      <c r="J9" s="26"/>
      <c r="K9" s="26"/>
      <c r="L9" s="26"/>
      <c r="M9" s="26"/>
      <c r="N9" s="26"/>
      <c r="O9" s="26"/>
      <c r="P9" s="26"/>
    </row>
    <row r="10" spans="1:16" ht="12.6" customHeight="1" x14ac:dyDescent="0.2">
      <c r="A10" s="20"/>
      <c r="B10" s="27"/>
      <c r="C10" s="24"/>
      <c r="D10" s="24"/>
      <c r="E10" s="24"/>
      <c r="F10" s="24"/>
      <c r="G10" s="25"/>
      <c r="I10" s="26"/>
      <c r="J10" s="26"/>
      <c r="K10" s="26"/>
      <c r="L10" s="26"/>
      <c r="M10" s="26"/>
      <c r="N10" s="26"/>
      <c r="O10" s="26"/>
      <c r="P10" s="26"/>
    </row>
    <row r="11" spans="1:16" ht="12.6" customHeight="1" x14ac:dyDescent="0.2">
      <c r="A11" s="23" t="s">
        <v>29</v>
      </c>
      <c r="B11" s="24">
        <v>1348655.89</v>
      </c>
      <c r="C11" s="24">
        <v>1374353</v>
      </c>
      <c r="D11" s="24">
        <v>1498484.88</v>
      </c>
      <c r="E11" s="24">
        <v>1627822.74</v>
      </c>
      <c r="F11" s="24">
        <v>1710544.83</v>
      </c>
      <c r="G11" s="28"/>
      <c r="I11" s="26"/>
      <c r="J11" s="26"/>
      <c r="K11" s="26"/>
      <c r="L11" s="26"/>
      <c r="M11" s="26"/>
      <c r="N11" s="26"/>
      <c r="O11" s="26"/>
      <c r="P11" s="26"/>
    </row>
    <row r="12" spans="1:16" ht="12.6" customHeight="1" x14ac:dyDescent="0.2">
      <c r="A12" s="20" t="s">
        <v>30</v>
      </c>
      <c r="B12" s="24">
        <v>1322578.77</v>
      </c>
      <c r="C12" s="24">
        <v>1311083.06</v>
      </c>
      <c r="D12" s="24">
        <v>1412475.54</v>
      </c>
      <c r="E12" s="24">
        <v>1589542.67</v>
      </c>
      <c r="F12" s="24">
        <v>1677811.68</v>
      </c>
      <c r="G12" s="28"/>
      <c r="I12" s="26"/>
      <c r="J12" s="26"/>
      <c r="K12" s="26"/>
      <c r="L12" s="26"/>
      <c r="M12" s="26"/>
      <c r="N12" s="26"/>
      <c r="O12" s="26"/>
      <c r="P12" s="26"/>
    </row>
    <row r="13" spans="1:16" ht="12.6" customHeight="1" x14ac:dyDescent="0.2">
      <c r="A13" s="20" t="s">
        <v>1</v>
      </c>
      <c r="B13" s="24">
        <v>376001.59</v>
      </c>
      <c r="C13" s="24">
        <v>391872.31</v>
      </c>
      <c r="D13" s="24">
        <v>459688.39</v>
      </c>
      <c r="E13" s="24">
        <v>561821.15</v>
      </c>
      <c r="F13" s="24">
        <v>552467.88</v>
      </c>
      <c r="G13" s="28"/>
      <c r="I13" s="26"/>
      <c r="J13" s="26"/>
      <c r="K13" s="26"/>
      <c r="L13" s="26"/>
      <c r="M13" s="26"/>
      <c r="N13" s="26"/>
      <c r="O13" s="26"/>
      <c r="P13" s="26"/>
    </row>
    <row r="14" spans="1:16" ht="12.6" customHeight="1" x14ac:dyDescent="0.2">
      <c r="A14" s="20" t="s">
        <v>2</v>
      </c>
      <c r="B14" s="24">
        <v>369844.3</v>
      </c>
      <c r="C14" s="24">
        <v>361765.38</v>
      </c>
      <c r="D14" s="24">
        <v>472883.73</v>
      </c>
      <c r="E14" s="24">
        <v>527290.82999999996</v>
      </c>
      <c r="F14" s="24">
        <v>517634.42</v>
      </c>
      <c r="G14" s="28"/>
      <c r="I14" s="26"/>
      <c r="J14" s="26"/>
      <c r="K14" s="26"/>
      <c r="L14" s="26"/>
      <c r="M14" s="26"/>
      <c r="N14" s="26"/>
      <c r="O14" s="26"/>
      <c r="P14" s="26"/>
    </row>
    <row r="15" spans="1:16" ht="12.6" customHeight="1" x14ac:dyDescent="0.2">
      <c r="A15" s="20" t="s">
        <v>3</v>
      </c>
      <c r="B15" s="24">
        <v>24849.9</v>
      </c>
      <c r="C15" s="24">
        <v>26368.5</v>
      </c>
      <c r="D15" s="24">
        <v>27657.9</v>
      </c>
      <c r="E15" s="24">
        <v>30297.84</v>
      </c>
      <c r="F15" s="24">
        <v>37993.15</v>
      </c>
      <c r="G15" s="28"/>
      <c r="I15" s="26"/>
      <c r="J15" s="26"/>
      <c r="K15" s="26"/>
      <c r="L15" s="26"/>
      <c r="M15" s="26"/>
      <c r="N15" s="26"/>
      <c r="O15" s="26"/>
      <c r="P15" s="26"/>
    </row>
    <row r="16" spans="1:16" ht="12.6" customHeight="1" x14ac:dyDescent="0.2">
      <c r="A16" s="20" t="s">
        <v>14</v>
      </c>
      <c r="B16" s="24">
        <v>550849.57999999996</v>
      </c>
      <c r="C16" s="24">
        <v>530174.77</v>
      </c>
      <c r="D16" s="24">
        <v>451469.22</v>
      </c>
      <c r="E16" s="24">
        <v>465029.63</v>
      </c>
      <c r="F16" s="24">
        <v>565353.43000000005</v>
      </c>
      <c r="G16" s="28"/>
      <c r="I16" s="26"/>
      <c r="J16" s="26"/>
      <c r="K16" s="26"/>
      <c r="L16" s="26"/>
      <c r="M16" s="26"/>
      <c r="N16" s="26"/>
      <c r="O16" s="26"/>
      <c r="P16" s="26"/>
    </row>
    <row r="17" spans="1:16" ht="12.6" customHeight="1" x14ac:dyDescent="0.2">
      <c r="A17" s="20" t="s">
        <v>4</v>
      </c>
      <c r="B17" s="24">
        <v>1033.4000000000001</v>
      </c>
      <c r="C17" s="24">
        <v>902.1</v>
      </c>
      <c r="D17" s="24">
        <v>776.3</v>
      </c>
      <c r="E17" s="24">
        <v>5103.2299999999996</v>
      </c>
      <c r="F17" s="24">
        <v>4362.79</v>
      </c>
      <c r="G17" s="25"/>
      <c r="I17" s="26"/>
      <c r="J17" s="26"/>
      <c r="K17" s="26"/>
      <c r="L17" s="26"/>
      <c r="M17" s="26"/>
      <c r="N17" s="26"/>
      <c r="O17" s="26"/>
      <c r="P17" s="26"/>
    </row>
    <row r="18" spans="1:16" ht="12.6" customHeight="1" x14ac:dyDescent="0.2">
      <c r="A18" s="20" t="s">
        <v>31</v>
      </c>
      <c r="B18" s="24">
        <v>26077.119999999999</v>
      </c>
      <c r="C18" s="24">
        <v>63269.94</v>
      </c>
      <c r="D18" s="24">
        <v>86009.34</v>
      </c>
      <c r="E18" s="24">
        <v>38280.07</v>
      </c>
      <c r="F18" s="24">
        <v>32733.15</v>
      </c>
      <c r="G18" s="28"/>
      <c r="I18" s="26"/>
      <c r="J18" s="26"/>
      <c r="K18" s="26"/>
      <c r="L18" s="26"/>
      <c r="M18" s="26"/>
      <c r="N18" s="26"/>
      <c r="O18" s="26"/>
      <c r="P18" s="26"/>
    </row>
    <row r="19" spans="1:16" ht="12.6" customHeight="1" x14ac:dyDescent="0.2">
      <c r="A19" s="20" t="s">
        <v>5</v>
      </c>
      <c r="B19" s="24">
        <v>110</v>
      </c>
      <c r="C19" s="29" t="s">
        <v>69</v>
      </c>
      <c r="D19" s="29" t="s">
        <v>69</v>
      </c>
      <c r="E19" s="29" t="s">
        <v>69</v>
      </c>
      <c r="F19" s="29" t="s">
        <v>69</v>
      </c>
      <c r="G19" s="28"/>
      <c r="I19" s="26"/>
      <c r="J19" s="26"/>
      <c r="K19" s="26"/>
      <c r="L19" s="26"/>
      <c r="M19" s="26"/>
      <c r="N19" s="26"/>
      <c r="O19" s="26"/>
      <c r="P19" s="26"/>
    </row>
    <row r="20" spans="1:16" ht="12.6" customHeight="1" x14ac:dyDescent="0.2">
      <c r="A20" s="20" t="s">
        <v>6</v>
      </c>
      <c r="B20" s="24">
        <v>25967.119999999999</v>
      </c>
      <c r="C20" s="24">
        <v>63269.94</v>
      </c>
      <c r="D20" s="24">
        <v>86009.34</v>
      </c>
      <c r="E20" s="24">
        <v>38280.07</v>
      </c>
      <c r="F20" s="24">
        <v>32733.15</v>
      </c>
      <c r="G20" s="28"/>
      <c r="I20" s="26"/>
      <c r="J20" s="26"/>
      <c r="K20" s="26"/>
      <c r="L20" s="26"/>
      <c r="M20" s="26"/>
      <c r="N20" s="26"/>
      <c r="O20" s="26"/>
      <c r="P20" s="26"/>
    </row>
    <row r="21" spans="1:16" ht="12.6" customHeight="1" x14ac:dyDescent="0.2">
      <c r="A21" s="20"/>
      <c r="B21" s="27"/>
      <c r="C21" s="24"/>
      <c r="D21" s="24"/>
      <c r="E21" s="24"/>
      <c r="F21" s="24"/>
      <c r="G21" s="25"/>
      <c r="I21" s="26"/>
      <c r="J21" s="26"/>
      <c r="K21" s="26"/>
      <c r="L21" s="26"/>
      <c r="M21" s="26"/>
      <c r="N21" s="26"/>
      <c r="O21" s="26"/>
      <c r="P21" s="26"/>
    </row>
    <row r="22" spans="1:16" ht="12.6" customHeight="1" x14ac:dyDescent="0.2">
      <c r="A22" s="23" t="s">
        <v>9</v>
      </c>
      <c r="B22" s="24">
        <v>491703.19</v>
      </c>
      <c r="C22" s="24">
        <v>523540.61</v>
      </c>
      <c r="D22" s="24">
        <v>326098.76</v>
      </c>
      <c r="E22" s="24">
        <v>319554.63</v>
      </c>
      <c r="F22" s="24">
        <v>373473.23</v>
      </c>
      <c r="G22" s="28"/>
      <c r="I22" s="26"/>
      <c r="J22" s="26"/>
      <c r="K22" s="26"/>
      <c r="L22" s="26"/>
      <c r="M22" s="26"/>
      <c r="N22" s="26"/>
      <c r="O22" s="26"/>
      <c r="P22" s="26"/>
    </row>
    <row r="23" spans="1:16" ht="12.6" customHeight="1" x14ac:dyDescent="0.2">
      <c r="A23" s="20" t="s">
        <v>32</v>
      </c>
      <c r="B23" s="24">
        <v>9210.5</v>
      </c>
      <c r="C23" s="24">
        <v>9282.2000000000007</v>
      </c>
      <c r="D23" s="24">
        <v>9097.2999999999993</v>
      </c>
      <c r="E23" s="29">
        <v>5954.8</v>
      </c>
      <c r="F23" s="29">
        <v>5954.82</v>
      </c>
      <c r="G23" s="28"/>
      <c r="I23" s="26"/>
      <c r="J23" s="26"/>
      <c r="K23" s="26"/>
      <c r="L23" s="26"/>
      <c r="M23" s="26"/>
      <c r="N23" s="26"/>
      <c r="O23" s="26"/>
      <c r="P23" s="26"/>
    </row>
    <row r="24" spans="1:16" ht="12.6" customHeight="1" x14ac:dyDescent="0.2">
      <c r="A24" s="20" t="s">
        <v>33</v>
      </c>
      <c r="B24" s="24">
        <v>482492.69</v>
      </c>
      <c r="C24" s="24">
        <v>514258.41</v>
      </c>
      <c r="D24" s="24">
        <v>317001.46000000002</v>
      </c>
      <c r="E24" s="24">
        <v>313599.83</v>
      </c>
      <c r="F24" s="24">
        <v>367518.42</v>
      </c>
      <c r="G24" s="28"/>
      <c r="I24" s="26"/>
      <c r="J24" s="26"/>
      <c r="K24" s="26"/>
      <c r="L24" s="26"/>
      <c r="M24" s="26"/>
      <c r="N24" s="26"/>
      <c r="O24" s="26"/>
      <c r="P24" s="26"/>
    </row>
    <row r="25" spans="1:16" ht="12.6" customHeight="1" x14ac:dyDescent="0.2">
      <c r="A25" s="30"/>
      <c r="B25" s="31"/>
      <c r="C25" s="31"/>
      <c r="D25" s="31"/>
      <c r="E25" s="31"/>
      <c r="F25" s="32"/>
      <c r="H25" s="33"/>
      <c r="I25" s="26"/>
      <c r="J25" s="26"/>
      <c r="K25" s="26"/>
      <c r="L25" s="26"/>
      <c r="M25" s="26"/>
      <c r="N25" s="26"/>
      <c r="O25" s="26"/>
      <c r="P25" s="26"/>
    </row>
    <row r="26" spans="1:16" ht="14.1" customHeight="1" x14ac:dyDescent="0.2">
      <c r="A26" s="34" t="s">
        <v>99</v>
      </c>
      <c r="B26" s="35"/>
      <c r="C26" s="35"/>
      <c r="D26" s="35"/>
      <c r="E26" s="35"/>
      <c r="F26" s="36"/>
      <c r="H26" s="37"/>
      <c r="I26" s="26"/>
      <c r="J26" s="26"/>
      <c r="K26" s="26"/>
      <c r="L26" s="26"/>
      <c r="M26" s="26"/>
      <c r="N26" s="26"/>
      <c r="O26" s="26"/>
      <c r="P26" s="26"/>
    </row>
    <row r="27" spans="1:16" ht="12.6" customHeight="1" x14ac:dyDescent="0.2">
      <c r="A27" s="21"/>
      <c r="B27" s="35"/>
      <c r="C27" s="35"/>
      <c r="D27" s="35"/>
      <c r="E27" s="35"/>
      <c r="F27" s="36"/>
      <c r="H27" s="25"/>
      <c r="I27" s="26"/>
      <c r="J27" s="26"/>
      <c r="K27" s="26"/>
      <c r="L27" s="26"/>
      <c r="M27" s="26"/>
      <c r="N27" s="26"/>
    </row>
    <row r="28" spans="1:16" ht="12.6" customHeight="1" x14ac:dyDescent="0.2">
      <c r="A28" s="21"/>
      <c r="B28" s="35"/>
      <c r="C28" s="35"/>
      <c r="D28" s="35"/>
      <c r="E28" s="35"/>
      <c r="F28" s="36"/>
      <c r="H28" s="37"/>
      <c r="I28" s="26"/>
      <c r="J28" s="26"/>
      <c r="K28" s="26"/>
      <c r="L28" s="26"/>
      <c r="M28" s="26"/>
      <c r="N28" s="26"/>
    </row>
    <row r="29" spans="1:16" ht="12.6" customHeight="1" x14ac:dyDescent="0.2">
      <c r="A29" s="38"/>
      <c r="B29" s="35"/>
      <c r="C29" s="35"/>
      <c r="D29" s="35"/>
      <c r="E29" s="35"/>
      <c r="F29" s="36"/>
    </row>
    <row r="30" spans="1:16" ht="12.6" customHeight="1" x14ac:dyDescent="0.2">
      <c r="A30" s="21"/>
      <c r="B30" s="35"/>
      <c r="C30" s="35"/>
      <c r="D30" s="35"/>
      <c r="E30" s="35"/>
      <c r="F30" s="36"/>
      <c r="I30" s="39"/>
    </row>
    <row r="31" spans="1:16" s="20" customFormat="1" ht="14.1" customHeight="1" x14ac:dyDescent="0.2">
      <c r="A31" s="11" t="s">
        <v>42</v>
      </c>
      <c r="B31" s="10"/>
      <c r="C31" s="10"/>
      <c r="D31" s="10"/>
      <c r="E31" s="10"/>
      <c r="F31" s="10"/>
      <c r="G31" s="9"/>
      <c r="H31" s="9"/>
      <c r="I31" s="39"/>
      <c r="J31" s="9"/>
      <c r="K31" s="9"/>
      <c r="L31" s="9"/>
      <c r="M31" s="9"/>
      <c r="N31" s="9"/>
      <c r="O31" s="9"/>
      <c r="P31" s="10"/>
    </row>
    <row r="32" spans="1:16" s="20" customFormat="1" ht="12.95" customHeight="1" x14ac:dyDescent="0.2">
      <c r="A32" s="11"/>
      <c r="B32" s="10"/>
      <c r="C32" s="10"/>
      <c r="D32" s="10"/>
      <c r="E32" s="10"/>
      <c r="F32" s="14"/>
      <c r="G32" s="9"/>
      <c r="H32" s="9"/>
      <c r="I32" s="39"/>
      <c r="J32" s="9"/>
      <c r="K32" s="9"/>
      <c r="L32" s="9"/>
      <c r="M32" s="9"/>
      <c r="N32" s="9"/>
      <c r="O32" s="9"/>
      <c r="P32" s="10"/>
    </row>
    <row r="33" spans="1:16" ht="12.95" customHeight="1" x14ac:dyDescent="0.2">
      <c r="A33" s="15" t="s">
        <v>28</v>
      </c>
      <c r="F33" s="14"/>
      <c r="I33" s="39"/>
    </row>
    <row r="34" spans="1:16" ht="9.9499999999999993" customHeight="1" x14ac:dyDescent="0.2">
      <c r="A34" s="16"/>
      <c r="B34" s="17"/>
      <c r="C34" s="16"/>
      <c r="D34" s="16"/>
      <c r="E34" s="17"/>
      <c r="F34" s="16"/>
      <c r="I34" s="39"/>
    </row>
    <row r="35" spans="1:16" ht="15.95" customHeight="1" x14ac:dyDescent="0.2">
      <c r="A35" s="18"/>
      <c r="B35" s="19">
        <v>2020</v>
      </c>
      <c r="C35" s="19">
        <v>2021</v>
      </c>
      <c r="D35" s="19">
        <v>2022</v>
      </c>
      <c r="E35" s="19">
        <v>2023</v>
      </c>
      <c r="F35" s="19">
        <v>2024</v>
      </c>
      <c r="I35" s="39"/>
      <c r="J35" s="13" t="s">
        <v>114</v>
      </c>
    </row>
    <row r="36" spans="1:16" ht="12.6" customHeight="1" x14ac:dyDescent="0.2">
      <c r="A36" s="21"/>
      <c r="B36" s="20"/>
      <c r="C36" s="20"/>
      <c r="D36" s="20"/>
      <c r="E36" s="20"/>
      <c r="F36" s="20"/>
      <c r="I36" s="39"/>
    </row>
    <row r="37" spans="1:16" ht="12.6" customHeight="1" x14ac:dyDescent="0.2">
      <c r="A37" s="23" t="s">
        <v>0</v>
      </c>
      <c r="B37" s="36">
        <v>1973359.84</v>
      </c>
      <c r="C37" s="36">
        <v>2057850.56</v>
      </c>
      <c r="D37" s="40">
        <v>1751714.08</v>
      </c>
      <c r="E37" s="40">
        <v>1756862.26</v>
      </c>
      <c r="F37" s="40">
        <v>1991970.93</v>
      </c>
      <c r="I37" s="39"/>
    </row>
    <row r="38" spans="1:16" ht="12.6" customHeight="1" x14ac:dyDescent="0.2">
      <c r="A38" s="20"/>
      <c r="B38" s="36"/>
      <c r="C38" s="36"/>
      <c r="D38" s="41"/>
      <c r="E38" s="40"/>
      <c r="F38" s="40"/>
    </row>
    <row r="39" spans="1:16" ht="12.6" customHeight="1" x14ac:dyDescent="0.2">
      <c r="A39" s="23" t="s">
        <v>29</v>
      </c>
      <c r="B39" s="36">
        <v>1392654.5</v>
      </c>
      <c r="C39" s="36">
        <v>1507361.89</v>
      </c>
      <c r="D39" s="40">
        <v>1482980.24</v>
      </c>
      <c r="E39" s="40">
        <v>1588605.45</v>
      </c>
      <c r="F39" s="40">
        <v>1828278.72</v>
      </c>
    </row>
    <row r="40" spans="1:16" ht="12.6" customHeight="1" x14ac:dyDescent="0.2">
      <c r="A40" s="20" t="s">
        <v>30</v>
      </c>
      <c r="B40" s="36">
        <v>1365809.48</v>
      </c>
      <c r="C40" s="36">
        <v>1402508.01</v>
      </c>
      <c r="D40" s="40">
        <v>1353505.27</v>
      </c>
      <c r="E40" s="40">
        <v>1462304.97</v>
      </c>
      <c r="F40" s="40">
        <v>1743545.28</v>
      </c>
    </row>
    <row r="41" spans="1:16" ht="12.6" customHeight="1" x14ac:dyDescent="0.2">
      <c r="A41" s="20" t="s">
        <v>1</v>
      </c>
      <c r="B41" s="36">
        <v>387832.55</v>
      </c>
      <c r="C41" s="36">
        <v>399147.28</v>
      </c>
      <c r="D41" s="40">
        <v>386834.17</v>
      </c>
      <c r="E41" s="40">
        <v>463940.8</v>
      </c>
      <c r="F41" s="40">
        <v>553795.92000000004</v>
      </c>
    </row>
    <row r="42" spans="1:16" ht="12.6" customHeight="1" x14ac:dyDescent="0.2">
      <c r="A42" s="20" t="s">
        <v>2</v>
      </c>
      <c r="B42" s="36">
        <v>440547.13</v>
      </c>
      <c r="C42" s="36">
        <v>383576.27</v>
      </c>
      <c r="D42" s="40">
        <v>369240.98</v>
      </c>
      <c r="E42" s="40">
        <v>453213.6</v>
      </c>
      <c r="F42" s="40">
        <v>512294.94</v>
      </c>
    </row>
    <row r="43" spans="1:16" ht="12.6" customHeight="1" x14ac:dyDescent="0.2">
      <c r="A43" s="20" t="s">
        <v>3</v>
      </c>
      <c r="B43" s="36">
        <v>20419.84</v>
      </c>
      <c r="C43" s="36">
        <v>26312.87</v>
      </c>
      <c r="D43" s="40">
        <v>24919.75</v>
      </c>
      <c r="E43" s="40">
        <v>28835.040000000001</v>
      </c>
      <c r="F43" s="40">
        <v>31964.07</v>
      </c>
    </row>
    <row r="44" spans="1:16" ht="12.6" customHeight="1" x14ac:dyDescent="0.2">
      <c r="A44" s="20" t="s">
        <v>14</v>
      </c>
      <c r="B44" s="36">
        <v>516329.6</v>
      </c>
      <c r="C44" s="36">
        <v>592853.51</v>
      </c>
      <c r="D44" s="40">
        <v>571358.19999999995</v>
      </c>
      <c r="E44" s="40">
        <v>513391.04</v>
      </c>
      <c r="F44" s="40">
        <v>642118.48</v>
      </c>
    </row>
    <row r="45" spans="1:16" ht="12.6" customHeight="1" x14ac:dyDescent="0.2">
      <c r="A45" s="20" t="s">
        <v>4</v>
      </c>
      <c r="B45" s="36">
        <v>680.36</v>
      </c>
      <c r="C45" s="36">
        <v>618.09</v>
      </c>
      <c r="D45" s="40">
        <v>1152.1600000000001</v>
      </c>
      <c r="E45" s="40">
        <v>2924.51</v>
      </c>
      <c r="F45" s="40">
        <v>3371.87</v>
      </c>
    </row>
    <row r="46" spans="1:16" ht="12.6" customHeight="1" x14ac:dyDescent="0.2">
      <c r="A46" s="20" t="s">
        <v>31</v>
      </c>
      <c r="B46" s="36">
        <v>26845.01</v>
      </c>
      <c r="C46" s="36">
        <v>104853.88</v>
      </c>
      <c r="D46" s="40">
        <v>129474.97</v>
      </c>
      <c r="E46" s="40">
        <v>126300.47</v>
      </c>
      <c r="F46" s="40">
        <v>84733.440000000002</v>
      </c>
    </row>
    <row r="47" spans="1:16" ht="12.6" customHeight="1" x14ac:dyDescent="0.2">
      <c r="A47" s="20" t="s">
        <v>5</v>
      </c>
      <c r="B47" s="36">
        <v>0.63</v>
      </c>
      <c r="C47" s="36">
        <v>1161.83</v>
      </c>
      <c r="D47" s="40">
        <v>2292.31</v>
      </c>
      <c r="E47" s="40">
        <v>26.25</v>
      </c>
      <c r="F47" s="40">
        <v>12.39</v>
      </c>
    </row>
    <row r="48" spans="1:16" s="14" customFormat="1" ht="12.6" customHeight="1" x14ac:dyDescent="0.2">
      <c r="A48" s="20" t="s">
        <v>6</v>
      </c>
      <c r="B48" s="36">
        <v>26844.38</v>
      </c>
      <c r="C48" s="36">
        <v>103692.05</v>
      </c>
      <c r="D48" s="40">
        <v>127182.66</v>
      </c>
      <c r="E48" s="40">
        <v>126274.22</v>
      </c>
      <c r="F48" s="40">
        <v>84721.05</v>
      </c>
      <c r="G48" s="9"/>
      <c r="H48" s="9"/>
      <c r="I48" s="9"/>
      <c r="J48" s="9"/>
      <c r="K48" s="9"/>
      <c r="L48" s="9"/>
      <c r="M48" s="9"/>
      <c r="N48" s="9"/>
      <c r="O48" s="9"/>
      <c r="P48" s="10"/>
    </row>
    <row r="49" spans="1:9" ht="12.6" customHeight="1" x14ac:dyDescent="0.2">
      <c r="A49" s="20"/>
      <c r="B49" s="36"/>
      <c r="C49" s="36"/>
      <c r="D49" s="41"/>
      <c r="E49" s="40"/>
      <c r="F49" s="40" t="s">
        <v>115</v>
      </c>
    </row>
    <row r="50" spans="1:9" ht="12.6" customHeight="1" x14ac:dyDescent="0.2">
      <c r="A50" s="23" t="s">
        <v>9</v>
      </c>
      <c r="B50" s="36">
        <v>580705.35</v>
      </c>
      <c r="C50" s="36">
        <v>550488.67000000004</v>
      </c>
      <c r="D50" s="40">
        <v>268733.84000000003</v>
      </c>
      <c r="E50" s="40">
        <v>168256.81</v>
      </c>
      <c r="F50" s="40">
        <v>163692.21</v>
      </c>
    </row>
    <row r="51" spans="1:9" ht="12.6" customHeight="1" x14ac:dyDescent="0.2">
      <c r="A51" s="20" t="s">
        <v>32</v>
      </c>
      <c r="B51" s="36">
        <v>4934.83</v>
      </c>
      <c r="C51" s="36">
        <v>5239.8</v>
      </c>
      <c r="D51" s="40">
        <v>5387.23</v>
      </c>
      <c r="E51" s="40">
        <v>4259.0600000000004</v>
      </c>
      <c r="F51" s="40">
        <v>5142.3599999999997</v>
      </c>
    </row>
    <row r="52" spans="1:9" ht="12.6" customHeight="1" x14ac:dyDescent="0.2">
      <c r="A52" s="20" t="s">
        <v>33</v>
      </c>
      <c r="B52" s="36">
        <v>575770.51</v>
      </c>
      <c r="C52" s="36">
        <v>545248.87</v>
      </c>
      <c r="D52" s="40">
        <v>263346.61</v>
      </c>
      <c r="E52" s="40">
        <v>163997.75</v>
      </c>
      <c r="F52" s="40">
        <v>158549.85</v>
      </c>
    </row>
    <row r="53" spans="1:9" ht="12.6" customHeight="1" x14ac:dyDescent="0.2">
      <c r="A53" s="30"/>
      <c r="B53" s="31"/>
      <c r="C53" s="31"/>
      <c r="D53" s="31"/>
      <c r="E53" s="31"/>
      <c r="F53" s="32"/>
      <c r="I53" s="9" t="str">
        <f t="shared" ref="I53:I62" si="0">TRIM(F53)</f>
        <v/>
      </c>
    </row>
    <row r="54" spans="1:9" ht="14.1" customHeight="1" x14ac:dyDescent="0.2">
      <c r="A54" s="34" t="s">
        <v>99</v>
      </c>
      <c r="B54" s="35"/>
      <c r="C54" s="35"/>
      <c r="D54" s="35"/>
      <c r="E54" s="35"/>
      <c r="F54" s="36"/>
      <c r="I54" s="9" t="str">
        <f t="shared" si="0"/>
        <v/>
      </c>
    </row>
    <row r="55" spans="1:9" ht="12.6" customHeight="1" x14ac:dyDescent="0.2">
      <c r="I55" s="9" t="str">
        <f t="shared" si="0"/>
        <v/>
      </c>
    </row>
    <row r="56" spans="1:9" ht="11.25" customHeight="1" x14ac:dyDescent="0.2">
      <c r="I56" s="9" t="str">
        <f t="shared" si="0"/>
        <v/>
      </c>
    </row>
    <row r="57" spans="1:9" ht="11.25" customHeight="1" x14ac:dyDescent="0.2">
      <c r="I57" s="9" t="str">
        <f t="shared" si="0"/>
        <v/>
      </c>
    </row>
    <row r="58" spans="1:9" ht="11.25" customHeight="1" x14ac:dyDescent="0.2">
      <c r="I58" s="9" t="str">
        <f t="shared" si="0"/>
        <v/>
      </c>
    </row>
    <row r="59" spans="1:9" ht="11.25" customHeight="1" x14ac:dyDescent="0.2">
      <c r="F59" s="42"/>
      <c r="I59" s="9" t="str">
        <f t="shared" si="0"/>
        <v/>
      </c>
    </row>
    <row r="60" spans="1:9" ht="11.25" customHeight="1" x14ac:dyDescent="0.2">
      <c r="I60" s="9" t="str">
        <f t="shared" si="0"/>
        <v/>
      </c>
    </row>
    <row r="61" spans="1:9" ht="11.25" customHeight="1" x14ac:dyDescent="0.2">
      <c r="I61" s="9" t="str">
        <f t="shared" si="0"/>
        <v/>
      </c>
    </row>
    <row r="62" spans="1:9" ht="11.25" customHeight="1" x14ac:dyDescent="0.2">
      <c r="I62" s="9" t="str">
        <f t="shared" si="0"/>
        <v/>
      </c>
    </row>
  </sheetData>
  <phoneticPr fontId="3" type="noConversion"/>
  <hyperlinks>
    <hyperlink ref="H2" location="'Índice cap. 15'!B8" display="Volver al índice"/>
    <hyperlink ref="J35" r:id="rId1"/>
  </hyperlinks>
  <pageMargins left="0.59055118110236227" right="0.59055118110236227" top="0.98425196850393704" bottom="0.98425196850393704" header="0" footer="0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T22"/>
  <sheetViews>
    <sheetView zoomScaleNormal="100" zoomScaleSheetLayoutView="100" workbookViewId="0">
      <selection activeCell="A3" sqref="A3:XFD55"/>
    </sheetView>
  </sheetViews>
  <sheetFormatPr baseColWidth="10" defaultColWidth="11.42578125" defaultRowHeight="12.75" x14ac:dyDescent="0.2"/>
  <cols>
    <col min="1" max="1" width="31.7109375" style="10" customWidth="1"/>
    <col min="2" max="5" width="12" style="10" customWidth="1"/>
    <col min="6" max="6" width="12.42578125" style="10" customWidth="1"/>
    <col min="7" max="7" width="6.42578125" style="10" customWidth="1"/>
    <col min="8" max="8" width="18.42578125" style="9" customWidth="1"/>
    <col min="9" max="9" width="15.7109375" style="9" customWidth="1"/>
    <col min="10" max="10" width="21.5703125" style="9" bestFit="1" customWidth="1"/>
    <col min="11" max="16384" width="11.42578125" style="9"/>
  </cols>
  <sheetData>
    <row r="1" spans="1:20" ht="14.1" customHeight="1" thickBot="1" x14ac:dyDescent="0.25">
      <c r="A1" s="7" t="s">
        <v>52</v>
      </c>
      <c r="B1" s="8"/>
      <c r="C1" s="8"/>
      <c r="D1" s="8"/>
      <c r="E1" s="8"/>
      <c r="F1" s="8"/>
      <c r="G1" s="14"/>
    </row>
    <row r="2" spans="1:20" ht="12.6" customHeight="1" x14ac:dyDescent="0.2">
      <c r="A2" s="11"/>
      <c r="H2" s="12" t="s">
        <v>67</v>
      </c>
    </row>
    <row r="3" spans="1:20" ht="15" x14ac:dyDescent="0.2">
      <c r="A3" s="101"/>
      <c r="B3" s="101"/>
      <c r="C3" s="101"/>
      <c r="D3" s="101"/>
      <c r="E3" s="101"/>
      <c r="F3" s="101"/>
      <c r="G3" s="101"/>
      <c r="H3" s="26"/>
      <c r="I3" s="26"/>
      <c r="L3" s="26"/>
      <c r="M3" s="26"/>
      <c r="N3" s="26"/>
      <c r="O3" s="26"/>
      <c r="P3" s="26"/>
      <c r="Q3" s="26"/>
      <c r="R3" s="26"/>
      <c r="S3" s="26"/>
      <c r="T3" s="26"/>
    </row>
    <row r="4" spans="1:20" x14ac:dyDescent="0.2">
      <c r="H4" s="26"/>
      <c r="I4" s="26"/>
      <c r="L4" s="26"/>
      <c r="M4" s="26"/>
      <c r="N4" s="26"/>
      <c r="O4" s="26"/>
      <c r="P4" s="26"/>
      <c r="Q4" s="26"/>
      <c r="R4" s="26"/>
      <c r="S4" s="26"/>
      <c r="T4" s="26"/>
    </row>
    <row r="5" spans="1:20" x14ac:dyDescent="0.2">
      <c r="H5" s="26"/>
      <c r="I5" s="26"/>
      <c r="L5" s="26"/>
      <c r="M5" s="26"/>
      <c r="N5" s="26"/>
      <c r="O5" s="26"/>
      <c r="P5" s="26"/>
      <c r="Q5" s="26"/>
      <c r="R5" s="26"/>
      <c r="S5" s="26"/>
      <c r="T5" s="26"/>
    </row>
    <row r="6" spans="1:20" x14ac:dyDescent="0.2">
      <c r="H6" s="26"/>
      <c r="I6" s="26"/>
      <c r="L6" s="26"/>
      <c r="M6" s="26"/>
      <c r="N6" s="26"/>
      <c r="O6" s="26"/>
      <c r="P6" s="26"/>
      <c r="Q6" s="26"/>
      <c r="R6" s="26"/>
      <c r="S6" s="26"/>
      <c r="T6" s="26"/>
    </row>
    <row r="7" spans="1:20" x14ac:dyDescent="0.2">
      <c r="H7" s="26"/>
      <c r="I7" s="26"/>
      <c r="L7" s="26"/>
      <c r="M7" s="26"/>
      <c r="N7" s="26"/>
      <c r="O7" s="26"/>
      <c r="P7" s="26"/>
      <c r="Q7" s="26"/>
      <c r="R7" s="26"/>
      <c r="S7" s="26"/>
      <c r="T7" s="26"/>
    </row>
    <row r="8" spans="1:20" x14ac:dyDescent="0.2">
      <c r="H8" s="26"/>
      <c r="I8" s="26"/>
    </row>
    <row r="9" spans="1:20" x14ac:dyDescent="0.2">
      <c r="A9" s="26"/>
      <c r="B9" s="26"/>
      <c r="C9" s="26"/>
      <c r="D9" s="26"/>
      <c r="E9" s="26"/>
      <c r="F9" s="26"/>
      <c r="H9" s="26"/>
      <c r="I9" s="26"/>
    </row>
    <row r="10" spans="1:20" x14ac:dyDescent="0.2">
      <c r="A10" s="26"/>
      <c r="B10" s="26"/>
      <c r="C10" s="26"/>
      <c r="D10" s="26"/>
      <c r="E10" s="26"/>
      <c r="F10" s="26"/>
      <c r="H10" s="26"/>
      <c r="I10" s="26"/>
    </row>
    <row r="11" spans="1:20" x14ac:dyDescent="0.2">
      <c r="A11" s="26"/>
      <c r="B11" s="26"/>
      <c r="C11" s="26"/>
      <c r="D11" s="26"/>
      <c r="E11" s="26"/>
      <c r="F11" s="26"/>
      <c r="H11" s="26"/>
      <c r="I11" s="26"/>
    </row>
    <row r="12" spans="1:20" x14ac:dyDescent="0.2">
      <c r="A12" s="26"/>
      <c r="B12" s="26"/>
      <c r="C12" s="26"/>
      <c r="D12" s="26"/>
      <c r="E12" s="26"/>
      <c r="F12" s="26"/>
      <c r="H12" s="26"/>
      <c r="I12" s="26"/>
    </row>
    <row r="13" spans="1:20" x14ac:dyDescent="0.2">
      <c r="A13" s="26"/>
      <c r="B13" s="26"/>
      <c r="C13" s="26"/>
      <c r="D13" s="26"/>
      <c r="E13" s="26"/>
      <c r="F13" s="26"/>
    </row>
    <row r="14" spans="1:20" x14ac:dyDescent="0.2">
      <c r="A14" s="26"/>
      <c r="B14" s="26"/>
      <c r="C14" s="26"/>
      <c r="D14" s="26"/>
      <c r="E14" s="26"/>
      <c r="F14" s="26"/>
    </row>
    <row r="15" spans="1:20" x14ac:dyDescent="0.2">
      <c r="A15" s="26"/>
      <c r="B15" s="26"/>
      <c r="C15" s="26"/>
      <c r="D15" s="26"/>
      <c r="E15" s="26"/>
      <c r="F15" s="26"/>
    </row>
    <row r="16" spans="1:20" x14ac:dyDescent="0.2">
      <c r="A16" s="26"/>
      <c r="B16" s="26"/>
      <c r="C16" s="26"/>
      <c r="D16" s="26"/>
      <c r="E16" s="26"/>
      <c r="F16" s="26"/>
    </row>
    <row r="17" spans="1:6" x14ac:dyDescent="0.2">
      <c r="A17" s="26"/>
      <c r="B17" s="26"/>
      <c r="C17" s="26"/>
      <c r="D17" s="26"/>
      <c r="E17" s="26"/>
      <c r="F17" s="26"/>
    </row>
    <row r="18" spans="1:6" x14ac:dyDescent="0.2">
      <c r="A18" s="26"/>
      <c r="B18" s="26"/>
      <c r="C18" s="26"/>
      <c r="D18" s="26"/>
      <c r="E18" s="26"/>
      <c r="F18" s="26"/>
    </row>
    <row r="19" spans="1:6" x14ac:dyDescent="0.2">
      <c r="A19" s="26"/>
      <c r="B19" s="26"/>
      <c r="C19" s="26"/>
      <c r="D19" s="26"/>
      <c r="E19" s="26"/>
      <c r="F19" s="26"/>
    </row>
    <row r="20" spans="1:6" x14ac:dyDescent="0.2">
      <c r="A20" s="26"/>
      <c r="B20" s="26"/>
      <c r="C20" s="26"/>
      <c r="D20" s="26"/>
      <c r="E20" s="26"/>
      <c r="F20" s="26"/>
    </row>
    <row r="21" spans="1:6" x14ac:dyDescent="0.2">
      <c r="A21" s="26"/>
      <c r="B21" s="26"/>
      <c r="C21" s="26"/>
      <c r="D21" s="26"/>
      <c r="E21" s="26"/>
      <c r="F21" s="26"/>
    </row>
    <row r="22" spans="1:6" x14ac:dyDescent="0.2">
      <c r="A22" s="26"/>
      <c r="B22" s="26"/>
      <c r="C22" s="26"/>
      <c r="D22" s="26"/>
      <c r="E22" s="26"/>
      <c r="F22" s="26"/>
    </row>
  </sheetData>
  <phoneticPr fontId="3" type="noConversion"/>
  <hyperlinks>
    <hyperlink ref="H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O50"/>
  <sheetViews>
    <sheetView topLeftCell="A31" zoomScaleNormal="100" zoomScaleSheetLayoutView="100" workbookViewId="0">
      <selection activeCell="K47" sqref="K47"/>
    </sheetView>
  </sheetViews>
  <sheetFormatPr baseColWidth="10" defaultColWidth="6.28515625" defaultRowHeight="11.25" customHeight="1" x14ac:dyDescent="0.2"/>
  <cols>
    <col min="1" max="1" width="27.7109375" style="10" customWidth="1"/>
    <col min="2" max="2" width="7.5703125" style="10" customWidth="1"/>
    <col min="3" max="3" width="10.5703125" style="10" customWidth="1"/>
    <col min="4" max="4" width="3.42578125" style="10" customWidth="1"/>
    <col min="5" max="5" width="9.140625" style="10" customWidth="1"/>
    <col min="6" max="6" width="10.5703125" style="10" customWidth="1"/>
    <col min="7" max="7" width="3.42578125" style="10" customWidth="1"/>
    <col min="8" max="8" width="9.140625" style="10" customWidth="1"/>
    <col min="9" max="9" width="10.5703125" style="10" customWidth="1"/>
    <col min="10" max="10" width="5.5703125" style="10" customWidth="1"/>
    <col min="11" max="11" width="11.140625" style="10" customWidth="1"/>
    <col min="12" max="12" width="19.28515625" style="10" customWidth="1"/>
    <col min="13" max="17" width="11.42578125" style="10" customWidth="1"/>
    <col min="18" max="16384" width="6.28515625" style="10"/>
  </cols>
  <sheetData>
    <row r="1" spans="1:15" ht="14.1" customHeight="1" thickBot="1" x14ac:dyDescent="0.25">
      <c r="A1" s="7" t="s">
        <v>52</v>
      </c>
      <c r="B1" s="8"/>
      <c r="C1" s="8"/>
      <c r="D1" s="8"/>
      <c r="E1" s="8"/>
      <c r="F1" s="8"/>
      <c r="G1" s="7"/>
      <c r="H1" s="8"/>
      <c r="I1" s="8"/>
    </row>
    <row r="2" spans="1:15" ht="14.1" customHeight="1" x14ac:dyDescent="0.2">
      <c r="A2" s="11"/>
      <c r="K2" s="12" t="s">
        <v>67</v>
      </c>
    </row>
    <row r="3" spans="1:15" s="102" customFormat="1" ht="14.1" customHeight="1" x14ac:dyDescent="0.2">
      <c r="A3" s="38" t="s">
        <v>43</v>
      </c>
      <c r="B3" s="10"/>
      <c r="C3" s="10"/>
      <c r="D3" s="10"/>
      <c r="E3" s="10"/>
      <c r="F3" s="10"/>
      <c r="G3" s="10"/>
      <c r="H3" s="10"/>
      <c r="I3" s="10"/>
      <c r="M3" s="10"/>
    </row>
    <row r="4" spans="1:15" s="102" customFormat="1" ht="14.1" customHeight="1" x14ac:dyDescent="0.2">
      <c r="A4" s="11" t="s">
        <v>75</v>
      </c>
      <c r="B4" s="10"/>
      <c r="C4" s="10"/>
      <c r="D4" s="10"/>
      <c r="E4" s="10"/>
      <c r="F4" s="10"/>
      <c r="G4" s="14"/>
      <c r="H4" s="10"/>
      <c r="I4" s="10"/>
    </row>
    <row r="5" spans="1:15" ht="14.1" customHeight="1" x14ac:dyDescent="0.2">
      <c r="A5" s="11"/>
      <c r="G5" s="14"/>
      <c r="K5" s="102"/>
      <c r="L5" s="102"/>
      <c r="M5" s="102"/>
    </row>
    <row r="6" spans="1:15" ht="14.1" customHeight="1" x14ac:dyDescent="0.2">
      <c r="A6" s="15" t="s">
        <v>28</v>
      </c>
      <c r="G6" s="14"/>
    </row>
    <row r="7" spans="1:15" ht="9.9499999999999993" customHeight="1" x14ac:dyDescent="0.2">
      <c r="A7" s="16"/>
      <c r="B7" s="17"/>
      <c r="C7" s="17"/>
      <c r="D7" s="16"/>
      <c r="E7" s="16"/>
      <c r="F7" s="17"/>
      <c r="G7" s="16"/>
      <c r="H7" s="16"/>
      <c r="I7" s="17"/>
    </row>
    <row r="8" spans="1:15" ht="12" customHeight="1" x14ac:dyDescent="0.2">
      <c r="A8" s="48"/>
      <c r="B8" s="49">
        <v>2022</v>
      </c>
      <c r="C8" s="49"/>
      <c r="D8" s="50"/>
      <c r="E8" s="49">
        <v>2023</v>
      </c>
      <c r="F8" s="49"/>
      <c r="G8" s="50"/>
      <c r="H8" s="49">
        <v>2024</v>
      </c>
      <c r="I8" s="49"/>
    </row>
    <row r="9" spans="1:15" ht="12" customHeight="1" x14ac:dyDescent="0.2">
      <c r="A9" s="45"/>
      <c r="B9" s="45" t="s">
        <v>26</v>
      </c>
      <c r="C9" s="45" t="s">
        <v>23</v>
      </c>
      <c r="D9" s="14"/>
      <c r="E9" s="45" t="s">
        <v>26</v>
      </c>
      <c r="F9" s="45" t="s">
        <v>23</v>
      </c>
      <c r="G9" s="14"/>
      <c r="H9" s="45" t="s">
        <v>26</v>
      </c>
      <c r="I9" s="45" t="s">
        <v>23</v>
      </c>
    </row>
    <row r="10" spans="1:15" s="20" customFormat="1" ht="12" customHeight="1" x14ac:dyDescent="0.2">
      <c r="A10" s="51"/>
      <c r="B10" s="51" t="s">
        <v>11</v>
      </c>
      <c r="C10" s="52" t="s">
        <v>24</v>
      </c>
      <c r="D10" s="30"/>
      <c r="E10" s="51" t="s">
        <v>11</v>
      </c>
      <c r="F10" s="52" t="s">
        <v>24</v>
      </c>
      <c r="G10" s="30"/>
      <c r="H10" s="51" t="s">
        <v>11</v>
      </c>
      <c r="I10" s="52" t="s">
        <v>24</v>
      </c>
      <c r="K10" s="10"/>
      <c r="L10" s="10"/>
      <c r="M10" s="10"/>
      <c r="N10" s="26"/>
      <c r="O10" s="26"/>
    </row>
    <row r="11" spans="1:15" ht="14.1" customHeight="1" x14ac:dyDescent="0.2">
      <c r="A11" s="21"/>
      <c r="B11" s="35"/>
      <c r="C11" s="36"/>
      <c r="D11" s="35"/>
      <c r="E11" s="35"/>
      <c r="F11" s="36"/>
      <c r="G11" s="35"/>
      <c r="H11" s="35"/>
      <c r="I11" s="36"/>
      <c r="K11" s="20"/>
      <c r="L11" s="26"/>
      <c r="M11" s="26"/>
      <c r="N11" s="103"/>
      <c r="O11" s="103"/>
    </row>
    <row r="12" spans="1:15" ht="14.1" customHeight="1" x14ac:dyDescent="0.2">
      <c r="A12" s="54" t="s">
        <v>0</v>
      </c>
      <c r="B12" s="22">
        <v>2119170.7799999998</v>
      </c>
      <c r="C12" s="22">
        <v>1791617.35</v>
      </c>
      <c r="D12" s="22"/>
      <c r="E12" s="22">
        <v>2097665.6800000002</v>
      </c>
      <c r="F12" s="22">
        <v>1781206.07</v>
      </c>
      <c r="G12" s="22"/>
      <c r="H12" s="22">
        <f>H14+H25</f>
        <v>2359419.7200000002</v>
      </c>
      <c r="I12" s="22">
        <f>I14+I25</f>
        <v>2016662.5500000005</v>
      </c>
      <c r="L12" s="104"/>
      <c r="M12" s="103"/>
      <c r="N12" s="103"/>
      <c r="O12" s="103"/>
    </row>
    <row r="13" spans="1:15" ht="14.1" customHeight="1" x14ac:dyDescent="0.2">
      <c r="A13" s="64"/>
      <c r="B13" s="22"/>
      <c r="C13" s="22"/>
      <c r="D13" s="27"/>
      <c r="E13" s="22"/>
      <c r="F13" s="22"/>
      <c r="G13" s="27"/>
      <c r="H13" s="22"/>
      <c r="I13" s="22"/>
      <c r="J13" s="27"/>
      <c r="L13" s="104"/>
      <c r="M13" s="103"/>
      <c r="N13" s="103"/>
      <c r="O13" s="103"/>
    </row>
    <row r="14" spans="1:15" ht="14.1" customHeight="1" x14ac:dyDescent="0.2">
      <c r="A14" s="54" t="s">
        <v>8</v>
      </c>
      <c r="B14" s="22">
        <v>1497797.24</v>
      </c>
      <c r="C14" s="22">
        <v>1522772.88</v>
      </c>
      <c r="D14" s="22"/>
      <c r="E14" s="22">
        <v>1606101.91</v>
      </c>
      <c r="F14" s="22">
        <v>1612824.94</v>
      </c>
      <c r="G14" s="22"/>
      <c r="H14" s="22">
        <f>H15+H21</f>
        <v>1836217.07</v>
      </c>
      <c r="I14" s="22">
        <f>I15+I21</f>
        <v>1852827.9800000004</v>
      </c>
      <c r="L14" s="104"/>
      <c r="M14" s="103"/>
      <c r="N14" s="103"/>
      <c r="O14" s="103"/>
    </row>
    <row r="15" spans="1:15" ht="14.1" customHeight="1" x14ac:dyDescent="0.2">
      <c r="A15" s="21" t="s">
        <v>30</v>
      </c>
      <c r="B15" s="22">
        <v>1355221.09</v>
      </c>
      <c r="C15" s="22">
        <v>1377822.48</v>
      </c>
      <c r="D15" s="22"/>
      <c r="E15" s="22">
        <v>1482160.4</v>
      </c>
      <c r="F15" s="22">
        <v>1476058.72</v>
      </c>
      <c r="G15" s="22"/>
      <c r="H15" s="22">
        <v>1745219.6</v>
      </c>
      <c r="I15" s="22">
        <f>SUM(I16:I20)</f>
        <v>1764135.8500000003</v>
      </c>
      <c r="L15" s="104"/>
      <c r="M15" s="103"/>
      <c r="N15" s="103"/>
      <c r="O15" s="103"/>
    </row>
    <row r="16" spans="1:15" ht="14.1" customHeight="1" x14ac:dyDescent="0.2">
      <c r="A16" s="21" t="s">
        <v>1</v>
      </c>
      <c r="B16" s="22">
        <v>391872.31</v>
      </c>
      <c r="C16" s="22">
        <v>387652.36</v>
      </c>
      <c r="D16" s="36"/>
      <c r="E16" s="22">
        <v>459688.39</v>
      </c>
      <c r="F16" s="22">
        <v>464428.94</v>
      </c>
      <c r="G16" s="36"/>
      <c r="H16" s="22">
        <v>561821.15</v>
      </c>
      <c r="I16" s="22">
        <v>554804.03</v>
      </c>
      <c r="L16" s="104"/>
      <c r="M16" s="103"/>
      <c r="N16" s="105"/>
      <c r="O16" s="105"/>
    </row>
    <row r="17" spans="1:15" ht="14.1" customHeight="1" x14ac:dyDescent="0.2">
      <c r="A17" s="21" t="s">
        <v>2</v>
      </c>
      <c r="B17" s="22">
        <v>361765.38</v>
      </c>
      <c r="C17" s="22">
        <v>371055.15</v>
      </c>
      <c r="D17" s="36"/>
      <c r="E17" s="22">
        <v>472883.73</v>
      </c>
      <c r="F17" s="22">
        <v>454497.66</v>
      </c>
      <c r="G17" s="36"/>
      <c r="H17" s="22">
        <v>527290.82999999996</v>
      </c>
      <c r="I17" s="22">
        <v>516381.63</v>
      </c>
      <c r="L17" s="106"/>
      <c r="M17" s="105"/>
      <c r="N17" s="107"/>
      <c r="O17" s="107"/>
    </row>
    <row r="18" spans="1:15" ht="14.1" customHeight="1" x14ac:dyDescent="0.2">
      <c r="A18" s="21" t="s">
        <v>22</v>
      </c>
      <c r="B18" s="22">
        <v>27166.28</v>
      </c>
      <c r="C18" s="22">
        <v>30508.93</v>
      </c>
      <c r="D18" s="36"/>
      <c r="E18" s="22">
        <v>27801.89</v>
      </c>
      <c r="F18" s="22">
        <v>33645.279999999999</v>
      </c>
      <c r="G18" s="36"/>
      <c r="H18" s="22">
        <v>33760.15</v>
      </c>
      <c r="I18" s="22">
        <v>41793.589999999997</v>
      </c>
      <c r="L18" s="107"/>
      <c r="M18" s="107"/>
      <c r="N18" s="103"/>
      <c r="O18" s="103"/>
    </row>
    <row r="19" spans="1:15" ht="14.1" customHeight="1" x14ac:dyDescent="0.2">
      <c r="A19" s="21" t="s">
        <v>14</v>
      </c>
      <c r="B19" s="22">
        <v>573515.01</v>
      </c>
      <c r="C19" s="22">
        <v>587453.88</v>
      </c>
      <c r="D19" s="36"/>
      <c r="E19" s="22">
        <v>521010.09</v>
      </c>
      <c r="F19" s="22">
        <v>520562.33</v>
      </c>
      <c r="G19" s="36"/>
      <c r="H19" s="22">
        <v>617243.9</v>
      </c>
      <c r="I19" s="22">
        <v>647784.73</v>
      </c>
      <c r="L19" s="104"/>
      <c r="M19" s="103"/>
      <c r="N19" s="103"/>
      <c r="O19" s="103"/>
    </row>
    <row r="20" spans="1:15" ht="14.1" customHeight="1" x14ac:dyDescent="0.2">
      <c r="A20" s="21" t="s">
        <v>4</v>
      </c>
      <c r="B20" s="22">
        <v>902.1</v>
      </c>
      <c r="C20" s="22">
        <v>1152.1600000000001</v>
      </c>
      <c r="D20" s="36"/>
      <c r="E20" s="22">
        <v>776.3</v>
      </c>
      <c r="F20" s="22">
        <v>2924.51</v>
      </c>
      <c r="G20" s="36"/>
      <c r="H20" s="22">
        <v>5103.2299999999996</v>
      </c>
      <c r="I20" s="22">
        <v>3371.87</v>
      </c>
      <c r="L20" s="104"/>
      <c r="M20" s="103"/>
      <c r="N20" s="105"/>
      <c r="O20" s="108"/>
    </row>
    <row r="21" spans="1:15" ht="14.1" customHeight="1" x14ac:dyDescent="0.2">
      <c r="A21" s="21" t="s">
        <v>31</v>
      </c>
      <c r="B21" s="22">
        <v>142576.16</v>
      </c>
      <c r="C21" s="22">
        <v>144950.39999999999</v>
      </c>
      <c r="D21" s="36"/>
      <c r="E21" s="22">
        <v>123941.51</v>
      </c>
      <c r="F21" s="22">
        <v>136766.22</v>
      </c>
      <c r="G21" s="36"/>
      <c r="H21" s="22">
        <f>H23</f>
        <v>90997.47</v>
      </c>
      <c r="I21" s="22">
        <f>I22+I23</f>
        <v>88692.13</v>
      </c>
      <c r="L21" s="106"/>
      <c r="M21" s="105"/>
      <c r="N21" s="105"/>
      <c r="O21" s="105"/>
    </row>
    <row r="22" spans="1:15" ht="14.1" customHeight="1" x14ac:dyDescent="0.2">
      <c r="A22" s="64" t="s">
        <v>5</v>
      </c>
      <c r="B22" s="29" t="s">
        <v>69</v>
      </c>
      <c r="C22" s="22">
        <v>2292.31</v>
      </c>
      <c r="D22" s="36"/>
      <c r="E22" s="29">
        <v>14.4</v>
      </c>
      <c r="F22" s="22">
        <v>26.25</v>
      </c>
      <c r="G22" s="36"/>
      <c r="H22" s="29" t="s">
        <v>69</v>
      </c>
      <c r="I22" s="22">
        <v>12.39</v>
      </c>
      <c r="L22" s="106"/>
      <c r="M22" s="105"/>
      <c r="N22" s="107"/>
      <c r="O22" s="107"/>
    </row>
    <row r="23" spans="1:15" ht="14.1" customHeight="1" x14ac:dyDescent="0.2">
      <c r="A23" s="64" t="s">
        <v>6</v>
      </c>
      <c r="B23" s="22">
        <v>142576.16</v>
      </c>
      <c r="C23" s="22">
        <v>142658.1</v>
      </c>
      <c r="D23" s="36"/>
      <c r="E23" s="22">
        <v>123927.11</v>
      </c>
      <c r="F23" s="22">
        <v>136739.97</v>
      </c>
      <c r="G23" s="36"/>
      <c r="H23" s="22">
        <v>90997.47</v>
      </c>
      <c r="I23" s="22">
        <v>88679.74</v>
      </c>
      <c r="L23" s="107"/>
      <c r="M23" s="107"/>
      <c r="N23" s="103"/>
      <c r="O23" s="103"/>
    </row>
    <row r="24" spans="1:15" ht="14.1" customHeight="1" x14ac:dyDescent="0.2">
      <c r="A24" s="64"/>
      <c r="B24" s="22"/>
      <c r="C24" s="22"/>
      <c r="D24" s="36"/>
      <c r="E24" s="22"/>
      <c r="F24" s="22"/>
      <c r="G24" s="36"/>
      <c r="H24" s="22"/>
      <c r="I24" s="22"/>
      <c r="L24" s="104"/>
      <c r="M24" s="103"/>
      <c r="N24" s="103"/>
      <c r="O24" s="103"/>
    </row>
    <row r="25" spans="1:15" ht="14.1" customHeight="1" x14ac:dyDescent="0.2">
      <c r="A25" s="54" t="s">
        <v>9</v>
      </c>
      <c r="B25" s="22">
        <v>621373.54</v>
      </c>
      <c r="C25" s="22">
        <v>268844.46999999997</v>
      </c>
      <c r="D25" s="36"/>
      <c r="E25" s="22">
        <v>491563.77</v>
      </c>
      <c r="F25" s="22">
        <v>168381.13</v>
      </c>
      <c r="G25" s="36"/>
      <c r="H25" s="22">
        <f>SUM(H26:H27)</f>
        <v>523202.65</v>
      </c>
      <c r="I25" s="22">
        <f>SUM(I26:I27)</f>
        <v>163834.56999999998</v>
      </c>
      <c r="L25" s="104"/>
      <c r="M25" s="103"/>
      <c r="N25" s="105"/>
      <c r="O25" s="105"/>
    </row>
    <row r="26" spans="1:15" ht="14.1" customHeight="1" x14ac:dyDescent="0.2">
      <c r="A26" s="64" t="s">
        <v>32</v>
      </c>
      <c r="B26" s="22">
        <v>107115.13</v>
      </c>
      <c r="C26" s="22">
        <v>5497.85</v>
      </c>
      <c r="D26" s="36"/>
      <c r="E26" s="22">
        <v>174562.32</v>
      </c>
      <c r="F26" s="22">
        <v>4383.38</v>
      </c>
      <c r="G26" s="36"/>
      <c r="H26" s="22">
        <v>209602.82</v>
      </c>
      <c r="I26" s="22">
        <v>5142.3599999999997</v>
      </c>
      <c r="K26" s="109"/>
      <c r="L26" s="106"/>
      <c r="M26" s="105"/>
      <c r="N26" s="107"/>
      <c r="O26" s="107"/>
    </row>
    <row r="27" spans="1:15" ht="14.1" customHeight="1" x14ac:dyDescent="0.2">
      <c r="A27" s="64" t="s">
        <v>33</v>
      </c>
      <c r="B27" s="22">
        <v>514258.41</v>
      </c>
      <c r="C27" s="22">
        <v>263346.61</v>
      </c>
      <c r="D27" s="36"/>
      <c r="E27" s="22">
        <v>317001.46000000002</v>
      </c>
      <c r="F27" s="22">
        <v>163997.75</v>
      </c>
      <c r="G27" s="36"/>
      <c r="H27" s="22">
        <v>313599.83</v>
      </c>
      <c r="I27" s="22">
        <v>158692.21</v>
      </c>
      <c r="L27" s="107"/>
      <c r="M27" s="107"/>
      <c r="N27" s="105"/>
      <c r="O27" s="105"/>
    </row>
    <row r="28" spans="1:15" ht="14.1" customHeight="1" x14ac:dyDescent="0.2">
      <c r="A28" s="30"/>
      <c r="B28" s="31"/>
      <c r="C28" s="31"/>
      <c r="D28" s="31"/>
      <c r="E28" s="31"/>
      <c r="F28" s="32"/>
      <c r="G28" s="30"/>
      <c r="H28" s="31"/>
      <c r="I28" s="31"/>
      <c r="L28" s="107"/>
      <c r="M28" s="105"/>
    </row>
    <row r="29" spans="1:15" ht="14.1" customHeight="1" x14ac:dyDescent="0.2">
      <c r="A29" s="34" t="s">
        <v>99</v>
      </c>
      <c r="B29" s="35"/>
      <c r="C29" s="35"/>
      <c r="D29" s="35"/>
      <c r="E29" s="35"/>
      <c r="F29" s="35"/>
      <c r="G29" s="35"/>
      <c r="H29" s="35"/>
      <c r="I29" s="35"/>
    </row>
    <row r="30" spans="1:15" s="110" customFormat="1" ht="12.75" customHeight="1" x14ac:dyDescent="0.2">
      <c r="A30" s="80"/>
      <c r="B30" s="9"/>
      <c r="C30" s="9"/>
      <c r="D30" s="9"/>
      <c r="E30" s="9"/>
      <c r="F30" s="9"/>
      <c r="G30" s="9"/>
      <c r="H30" s="9"/>
      <c r="I30" s="9"/>
      <c r="K30" s="10"/>
      <c r="L30" s="10"/>
      <c r="M30" s="10"/>
    </row>
    <row r="31" spans="1:15" ht="12.75" customHeight="1" x14ac:dyDescent="0.2">
      <c r="A31" s="80"/>
      <c r="B31" s="35"/>
      <c r="C31" s="35"/>
      <c r="D31" s="35"/>
      <c r="E31" s="35"/>
      <c r="F31" s="35"/>
      <c r="G31" s="35"/>
      <c r="H31" s="35"/>
      <c r="I31" s="35"/>
      <c r="K31" s="110"/>
      <c r="L31" s="110"/>
      <c r="M31" s="110"/>
    </row>
    <row r="32" spans="1:15" ht="12.75" customHeight="1" x14ac:dyDescent="0.2">
      <c r="A32" s="21"/>
      <c r="B32" s="35"/>
      <c r="C32" s="35"/>
      <c r="D32" s="35"/>
      <c r="E32" s="35"/>
      <c r="F32" s="35"/>
      <c r="G32" s="35"/>
      <c r="H32" s="35"/>
      <c r="I32" s="35"/>
    </row>
    <row r="33" spans="1:14" s="112" customFormat="1" ht="14.1" customHeight="1" x14ac:dyDescent="0.2">
      <c r="A33" s="111" t="s">
        <v>39</v>
      </c>
      <c r="B33" s="111"/>
      <c r="C33" s="111"/>
      <c r="D33" s="111"/>
      <c r="E33" s="111"/>
      <c r="F33" s="111"/>
      <c r="G33" s="111"/>
      <c r="H33" s="111"/>
      <c r="I33" s="111"/>
      <c r="K33" s="10"/>
      <c r="L33" s="10"/>
      <c r="M33" s="10"/>
    </row>
    <row r="34" spans="1:14" s="113" customFormat="1" ht="14.1" customHeight="1" x14ac:dyDescent="0.2">
      <c r="A34" s="111" t="s">
        <v>38</v>
      </c>
      <c r="B34" s="111"/>
      <c r="C34" s="111"/>
      <c r="D34" s="111"/>
      <c r="E34" s="111"/>
      <c r="F34" s="111"/>
      <c r="G34" s="111"/>
      <c r="H34" s="111"/>
      <c r="I34" s="111"/>
      <c r="K34" s="26"/>
      <c r="L34" s="26"/>
      <c r="M34" s="26"/>
      <c r="N34" s="26"/>
    </row>
    <row r="39" spans="1:14" ht="14.1" customHeight="1" x14ac:dyDescent="0.2">
      <c r="A39" s="80"/>
      <c r="B39" s="35"/>
      <c r="C39" s="35"/>
      <c r="D39" s="35"/>
      <c r="E39" s="35"/>
      <c r="F39" s="35"/>
      <c r="G39" s="35"/>
      <c r="H39" s="35"/>
      <c r="I39" s="35"/>
    </row>
    <row r="40" spans="1:14" ht="14.1" customHeight="1" x14ac:dyDescent="0.2">
      <c r="A40" s="80"/>
      <c r="B40" s="35"/>
      <c r="C40" s="35"/>
      <c r="D40" s="35"/>
      <c r="E40" s="35"/>
      <c r="F40" s="35"/>
      <c r="G40" s="35"/>
      <c r="H40" s="35"/>
      <c r="I40" s="35"/>
    </row>
    <row r="41" spans="1:14" ht="14.1" customHeight="1" x14ac:dyDescent="0.2">
      <c r="A41" s="21"/>
      <c r="B41" s="35"/>
      <c r="C41" s="35"/>
      <c r="D41" s="35"/>
      <c r="E41" s="35"/>
      <c r="F41" s="35"/>
      <c r="G41" s="35"/>
      <c r="H41" s="35"/>
      <c r="I41" s="35"/>
    </row>
    <row r="42" spans="1:14" ht="14.1" customHeight="1" x14ac:dyDescent="0.2">
      <c r="A42" s="21"/>
      <c r="B42" s="35"/>
      <c r="C42" s="35"/>
      <c r="D42" s="35"/>
      <c r="E42" s="35"/>
      <c r="F42" s="35"/>
      <c r="G42" s="35"/>
      <c r="H42" s="35"/>
      <c r="I42" s="35"/>
    </row>
    <row r="43" spans="1:14" ht="14.1" customHeight="1" x14ac:dyDescent="0.2">
      <c r="A43" s="21"/>
      <c r="B43" s="35"/>
      <c r="C43" s="35"/>
      <c r="D43" s="35"/>
      <c r="E43" s="35"/>
      <c r="F43" s="35"/>
      <c r="G43" s="35"/>
      <c r="H43" s="35"/>
      <c r="I43" s="35"/>
    </row>
    <row r="44" spans="1:14" ht="14.1" customHeight="1" x14ac:dyDescent="0.2">
      <c r="I44" s="35"/>
    </row>
    <row r="45" spans="1:14" ht="14.1" customHeight="1" x14ac:dyDescent="0.2">
      <c r="I45" s="35"/>
    </row>
    <row r="46" spans="1:14" ht="14.1" customHeight="1" x14ac:dyDescent="0.2">
      <c r="I46" s="35"/>
    </row>
    <row r="47" spans="1:14" ht="14.1" customHeight="1" x14ac:dyDescent="0.2"/>
    <row r="48" spans="1:14" ht="14.1" customHeight="1" x14ac:dyDescent="0.2"/>
    <row r="49" ht="14.1" customHeight="1" x14ac:dyDescent="0.2"/>
    <row r="50" ht="14.1" customHeight="1" x14ac:dyDescent="0.2"/>
  </sheetData>
  <phoneticPr fontId="3" type="noConversion"/>
  <hyperlinks>
    <hyperlink ref="K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R27"/>
  <sheetViews>
    <sheetView topLeftCell="A15" zoomScaleNormal="100" zoomScaleSheetLayoutView="100" workbookViewId="0">
      <selection activeCell="A28" sqref="A28:XFD60"/>
    </sheetView>
  </sheetViews>
  <sheetFormatPr baseColWidth="10" defaultColWidth="11.42578125" defaultRowHeight="12.75" x14ac:dyDescent="0.2"/>
  <cols>
    <col min="1" max="1" width="34.28515625" style="9" customWidth="1"/>
    <col min="2" max="6" width="11.5703125" style="9" customWidth="1"/>
    <col min="7" max="7" width="5.5703125" style="9" customWidth="1"/>
    <col min="8" max="8" width="18.140625" style="9" bestFit="1" customWidth="1"/>
    <col min="9" max="9" width="7.85546875" style="9" customWidth="1"/>
    <col min="10" max="10" width="7.7109375" style="9" customWidth="1"/>
    <col min="11" max="11" width="10.28515625" style="9" customWidth="1"/>
    <col min="12" max="12" width="9.5703125" style="9" customWidth="1"/>
    <col min="13" max="13" width="11.5703125" style="9" customWidth="1"/>
    <col min="14" max="14" width="11.7109375" style="9" customWidth="1"/>
    <col min="15" max="16" width="14.42578125" style="9" customWidth="1"/>
    <col min="17" max="16384" width="11.42578125" style="9"/>
  </cols>
  <sheetData>
    <row r="1" spans="1:14" s="10" customFormat="1" ht="14.1" customHeight="1" thickBot="1" x14ac:dyDescent="0.25">
      <c r="A1" s="7" t="s">
        <v>52</v>
      </c>
      <c r="B1" s="8"/>
      <c r="C1" s="8"/>
      <c r="D1" s="8"/>
      <c r="E1" s="8"/>
      <c r="F1" s="8"/>
      <c r="G1" s="38"/>
      <c r="H1" s="91"/>
      <c r="I1" s="92"/>
    </row>
    <row r="2" spans="1:14" ht="14.25" x14ac:dyDescent="0.2">
      <c r="H2" s="12" t="s">
        <v>67</v>
      </c>
      <c r="K2" s="13"/>
    </row>
    <row r="3" spans="1:14" ht="14.1" customHeight="1" x14ac:dyDescent="0.2">
      <c r="A3" s="11" t="s">
        <v>44</v>
      </c>
      <c r="B3" s="17"/>
      <c r="C3" s="44"/>
      <c r="D3" s="45"/>
      <c r="E3" s="44"/>
      <c r="F3" s="44"/>
    </row>
    <row r="4" spans="1:14" ht="14.1" customHeight="1" x14ac:dyDescent="0.2">
      <c r="A4" s="11" t="s">
        <v>34</v>
      </c>
      <c r="B4" s="17"/>
      <c r="C4" s="44"/>
      <c r="D4" s="45"/>
      <c r="E4" s="44"/>
      <c r="F4" s="44"/>
      <c r="H4" s="91"/>
    </row>
    <row r="5" spans="1:14" ht="14.1" customHeight="1" x14ac:dyDescent="0.2">
      <c r="A5" s="15" t="s">
        <v>28</v>
      </c>
      <c r="B5" s="10"/>
      <c r="C5" s="10"/>
      <c r="D5" s="10"/>
      <c r="E5" s="10"/>
      <c r="F5" s="14"/>
    </row>
    <row r="6" spans="1:14" ht="9.9499999999999993" customHeight="1" x14ac:dyDescent="0.2">
      <c r="A6" s="16"/>
      <c r="B6" s="17"/>
      <c r="C6" s="16"/>
      <c r="D6" s="16"/>
      <c r="E6" s="17"/>
      <c r="F6" s="16"/>
      <c r="J6" s="20"/>
      <c r="K6" s="22"/>
    </row>
    <row r="7" spans="1:14" ht="15.95" customHeight="1" x14ac:dyDescent="0.2">
      <c r="A7" s="18"/>
      <c r="B7" s="19">
        <v>2021</v>
      </c>
      <c r="C7" s="19">
        <v>2022</v>
      </c>
      <c r="D7" s="19">
        <v>2023</v>
      </c>
      <c r="E7" s="19">
        <v>2024</v>
      </c>
      <c r="F7" s="19">
        <v>2025</v>
      </c>
      <c r="H7" s="22"/>
      <c r="I7" s="22"/>
      <c r="J7" s="22"/>
      <c r="K7" s="22"/>
    </row>
    <row r="8" spans="1:14" ht="14.1" customHeight="1" x14ac:dyDescent="0.2">
      <c r="A8" s="21"/>
      <c r="B8" s="36"/>
      <c r="C8" s="36"/>
      <c r="D8" s="36"/>
      <c r="E8" s="36"/>
      <c r="F8" s="36"/>
      <c r="G8" s="67"/>
      <c r="H8" s="22"/>
      <c r="I8" s="22"/>
      <c r="J8" s="22"/>
      <c r="K8" s="22"/>
    </row>
    <row r="9" spans="1:14" ht="14.1" customHeight="1" x14ac:dyDescent="0.2">
      <c r="A9" s="23" t="s">
        <v>0</v>
      </c>
      <c r="B9" s="62">
        <v>1840359.08</v>
      </c>
      <c r="C9" s="62">
        <v>1897893.61</v>
      </c>
      <c r="D9" s="62">
        <v>1824583.63</v>
      </c>
      <c r="E9" s="62">
        <v>1947377.37</v>
      </c>
      <c r="F9" s="22">
        <f>F11+F22</f>
        <v>2084018.07</v>
      </c>
      <c r="G9" s="93"/>
      <c r="H9" s="93"/>
      <c r="I9" s="24"/>
      <c r="J9" s="24"/>
      <c r="K9" s="24"/>
      <c r="L9" s="24"/>
    </row>
    <row r="10" spans="1:14" ht="14.1" customHeight="1" x14ac:dyDescent="0.25">
      <c r="A10" s="20"/>
      <c r="B10" s="66"/>
      <c r="C10" s="66"/>
      <c r="D10" s="62"/>
      <c r="E10" s="62"/>
      <c r="F10" s="22"/>
      <c r="H10" s="94"/>
      <c r="I10" s="27"/>
      <c r="J10" s="24"/>
      <c r="K10" s="24"/>
      <c r="L10" s="24"/>
      <c r="M10" s="26"/>
      <c r="N10" s="26"/>
    </row>
    <row r="11" spans="1:14" ht="14.1" customHeight="1" x14ac:dyDescent="0.2">
      <c r="A11" s="23" t="s">
        <v>29</v>
      </c>
      <c r="B11" s="62">
        <v>1529450</v>
      </c>
      <c r="C11" s="62">
        <v>1542411.87</v>
      </c>
      <c r="D11" s="62">
        <v>1663450.01</v>
      </c>
      <c r="E11" s="62">
        <v>1792255.24</v>
      </c>
      <c r="F11" s="22">
        <f>F12+F18</f>
        <v>1850338.83</v>
      </c>
      <c r="G11" s="22"/>
      <c r="H11" s="95"/>
      <c r="I11" s="24"/>
      <c r="J11" s="24"/>
      <c r="K11" s="24"/>
      <c r="L11" s="24"/>
      <c r="M11" s="26"/>
      <c r="N11" s="26"/>
    </row>
    <row r="12" spans="1:14" ht="14.1" customHeight="1" x14ac:dyDescent="0.2">
      <c r="A12" s="20" t="s">
        <v>30</v>
      </c>
      <c r="B12" s="62">
        <v>1319211.25</v>
      </c>
      <c r="C12" s="62">
        <v>1306299.51</v>
      </c>
      <c r="D12" s="62">
        <v>1395858.65</v>
      </c>
      <c r="E12" s="62">
        <v>1561132.05</v>
      </c>
      <c r="F12" s="22">
        <f>SUM(F13:F17)</f>
        <v>1603467.75</v>
      </c>
      <c r="G12" s="96"/>
      <c r="H12" s="96"/>
      <c r="I12" s="24"/>
      <c r="J12" s="24"/>
      <c r="K12" s="24"/>
      <c r="L12" s="24"/>
      <c r="M12" s="97"/>
      <c r="N12" s="97"/>
    </row>
    <row r="13" spans="1:14" ht="14.1" customHeight="1" x14ac:dyDescent="0.2">
      <c r="A13" s="20" t="s">
        <v>7</v>
      </c>
      <c r="B13" s="62">
        <v>559390.09</v>
      </c>
      <c r="C13" s="62">
        <v>566211.62</v>
      </c>
      <c r="D13" s="62">
        <v>598153.22</v>
      </c>
      <c r="E13" s="62">
        <v>656222.69999999995</v>
      </c>
      <c r="F13" s="22">
        <v>705047.35</v>
      </c>
      <c r="G13" s="96"/>
      <c r="H13" s="96"/>
      <c r="I13" s="24"/>
      <c r="J13" s="24"/>
      <c r="K13" s="24"/>
      <c r="L13" s="24"/>
      <c r="M13" s="97"/>
      <c r="N13" s="97"/>
    </row>
    <row r="14" spans="1:14" ht="14.1" customHeight="1" x14ac:dyDescent="0.2">
      <c r="A14" s="20" t="s">
        <v>35</v>
      </c>
      <c r="B14" s="62">
        <v>334186.28000000003</v>
      </c>
      <c r="C14" s="62">
        <v>331398.78000000003</v>
      </c>
      <c r="D14" s="62">
        <v>339573.36</v>
      </c>
      <c r="E14" s="62">
        <v>375335.91</v>
      </c>
      <c r="F14" s="22">
        <v>412613.5</v>
      </c>
      <c r="G14" s="96"/>
      <c r="H14" s="96"/>
      <c r="I14" s="24"/>
      <c r="J14" s="24"/>
      <c r="K14" s="24"/>
      <c r="L14" s="24"/>
      <c r="M14" s="97"/>
      <c r="N14" s="97"/>
    </row>
    <row r="15" spans="1:14" ht="14.1" customHeight="1" x14ac:dyDescent="0.2">
      <c r="A15" s="20" t="s">
        <v>13</v>
      </c>
      <c r="B15" s="62">
        <v>14213.43</v>
      </c>
      <c r="C15" s="62">
        <v>8003.74</v>
      </c>
      <c r="D15" s="62">
        <v>12054.81</v>
      </c>
      <c r="E15" s="62">
        <v>23164.14</v>
      </c>
      <c r="F15" s="22">
        <v>24241.7</v>
      </c>
      <c r="G15" s="96"/>
      <c r="H15" s="96"/>
      <c r="I15" s="24"/>
      <c r="J15" s="24"/>
      <c r="K15" s="24"/>
      <c r="L15" s="24"/>
      <c r="M15" s="97"/>
      <c r="N15" s="97"/>
    </row>
    <row r="16" spans="1:14" ht="14.1" customHeight="1" x14ac:dyDescent="0.2">
      <c r="A16" s="20" t="s">
        <v>14</v>
      </c>
      <c r="B16" s="62">
        <v>410163.53</v>
      </c>
      <c r="C16" s="62">
        <v>399462.66</v>
      </c>
      <c r="D16" s="62">
        <v>445595.26</v>
      </c>
      <c r="E16" s="62">
        <v>505002.48</v>
      </c>
      <c r="F16" s="22">
        <v>461205.2</v>
      </c>
      <c r="G16" s="96"/>
      <c r="H16" s="96"/>
      <c r="I16" s="24"/>
      <c r="J16" s="24"/>
      <c r="K16" s="24"/>
      <c r="L16" s="24"/>
      <c r="M16" s="97"/>
      <c r="N16" s="97"/>
    </row>
    <row r="17" spans="1:18" ht="14.1" customHeight="1" x14ac:dyDescent="0.2">
      <c r="A17" s="20" t="s">
        <v>36</v>
      </c>
      <c r="B17" s="62">
        <v>1257.92</v>
      </c>
      <c r="C17" s="62">
        <v>1222.71</v>
      </c>
      <c r="D17" s="62">
        <v>482</v>
      </c>
      <c r="E17" s="62">
        <v>1406.82</v>
      </c>
      <c r="F17" s="22">
        <v>360</v>
      </c>
      <c r="G17" s="96"/>
      <c r="H17" s="96"/>
      <c r="I17" s="24"/>
      <c r="J17" s="24"/>
      <c r="K17" s="24"/>
      <c r="L17" s="24"/>
      <c r="M17" s="26"/>
      <c r="N17" s="26"/>
    </row>
    <row r="18" spans="1:18" ht="14.1" customHeight="1" x14ac:dyDescent="0.2">
      <c r="A18" s="20" t="s">
        <v>31</v>
      </c>
      <c r="B18" s="62">
        <v>210238.75</v>
      </c>
      <c r="C18" s="62">
        <v>236112.36</v>
      </c>
      <c r="D18" s="62">
        <v>267591.36</v>
      </c>
      <c r="E18" s="62">
        <v>231123.19</v>
      </c>
      <c r="F18" s="22">
        <f>F19+F20</f>
        <v>246871.08</v>
      </c>
      <c r="G18" s="96"/>
      <c r="H18" s="96"/>
      <c r="I18" s="24"/>
      <c r="J18" s="24"/>
      <c r="K18" s="24"/>
      <c r="L18" s="24"/>
      <c r="M18" s="97"/>
      <c r="N18" s="97"/>
    </row>
    <row r="19" spans="1:18" ht="14.1" customHeight="1" x14ac:dyDescent="0.2">
      <c r="A19" s="20" t="s">
        <v>15</v>
      </c>
      <c r="B19" s="62">
        <v>87547.38</v>
      </c>
      <c r="C19" s="62">
        <v>123720.77</v>
      </c>
      <c r="D19" s="62">
        <v>132215.74</v>
      </c>
      <c r="E19" s="62">
        <v>91275.28</v>
      </c>
      <c r="F19" s="29">
        <v>106367.28</v>
      </c>
      <c r="G19" s="96"/>
      <c r="H19" s="96"/>
      <c r="I19" s="24"/>
      <c r="J19" s="29"/>
      <c r="K19" s="29"/>
      <c r="L19" s="29"/>
      <c r="M19" s="97"/>
      <c r="N19" s="97"/>
    </row>
    <row r="20" spans="1:18" ht="14.1" customHeight="1" x14ac:dyDescent="0.2">
      <c r="A20" s="20" t="s">
        <v>6</v>
      </c>
      <c r="B20" s="62">
        <v>122691.37</v>
      </c>
      <c r="C20" s="62">
        <v>112391.6</v>
      </c>
      <c r="D20" s="62">
        <v>135375.62</v>
      </c>
      <c r="E20" s="62">
        <v>139847.91</v>
      </c>
      <c r="F20" s="22">
        <v>140503.79999999999</v>
      </c>
      <c r="G20" s="96"/>
      <c r="H20" s="96"/>
      <c r="I20" s="24"/>
      <c r="J20" s="24"/>
      <c r="K20" s="24"/>
      <c r="L20" s="24"/>
      <c r="M20" s="97"/>
      <c r="N20" s="97"/>
    </row>
    <row r="21" spans="1:18" ht="14.1" customHeight="1" x14ac:dyDescent="0.2">
      <c r="A21" s="20"/>
      <c r="B21" s="65"/>
      <c r="C21" s="65"/>
      <c r="D21" s="62"/>
      <c r="E21" s="62"/>
      <c r="F21" s="22"/>
      <c r="G21" s="96"/>
      <c r="H21" s="96"/>
      <c r="I21" s="27"/>
      <c r="J21" s="24"/>
      <c r="K21" s="24"/>
      <c r="L21" s="24"/>
      <c r="M21" s="26"/>
      <c r="N21" s="26"/>
    </row>
    <row r="22" spans="1:18" ht="14.1" customHeight="1" x14ac:dyDescent="0.2">
      <c r="A22" s="23" t="s">
        <v>9</v>
      </c>
      <c r="B22" s="62">
        <v>310909.08</v>
      </c>
      <c r="C22" s="62">
        <v>355481.74</v>
      </c>
      <c r="D22" s="62">
        <v>161133.63</v>
      </c>
      <c r="E22" s="62">
        <v>155122.13</v>
      </c>
      <c r="F22" s="22">
        <f>SUM(F23:F24)</f>
        <v>233679.24</v>
      </c>
      <c r="G22" s="96"/>
      <c r="H22" s="96"/>
      <c r="I22" s="24"/>
      <c r="J22" s="24"/>
      <c r="K22" s="24"/>
      <c r="L22" s="24"/>
      <c r="M22" s="26"/>
      <c r="N22" s="26"/>
    </row>
    <row r="23" spans="1:18" ht="14.1" customHeight="1" x14ac:dyDescent="0.2">
      <c r="A23" s="20" t="s">
        <v>32</v>
      </c>
      <c r="B23" s="62">
        <v>45153.52</v>
      </c>
      <c r="C23" s="62">
        <v>12531.39</v>
      </c>
      <c r="D23" s="62">
        <v>6294.19</v>
      </c>
      <c r="E23" s="62">
        <v>6299.07</v>
      </c>
      <c r="F23" s="22">
        <v>11978.03</v>
      </c>
      <c r="G23" s="96"/>
      <c r="H23" s="96"/>
      <c r="I23" s="24"/>
      <c r="J23" s="24"/>
      <c r="K23" s="24"/>
      <c r="L23" s="29"/>
      <c r="M23" s="97"/>
      <c r="N23" s="97"/>
    </row>
    <row r="24" spans="1:18" ht="14.1" customHeight="1" x14ac:dyDescent="0.2">
      <c r="A24" s="20" t="s">
        <v>33</v>
      </c>
      <c r="B24" s="62">
        <v>265755.56</v>
      </c>
      <c r="C24" s="62">
        <v>342950.35</v>
      </c>
      <c r="D24" s="62">
        <v>154839.43</v>
      </c>
      <c r="E24" s="62">
        <v>148823.07</v>
      </c>
      <c r="F24" s="22">
        <v>221701.21</v>
      </c>
      <c r="G24" s="96"/>
      <c r="H24" s="96"/>
      <c r="I24" s="24"/>
      <c r="J24" s="24"/>
      <c r="K24" s="24"/>
      <c r="L24" s="24"/>
      <c r="M24" s="97"/>
      <c r="N24" s="97"/>
      <c r="O24" s="98"/>
      <c r="P24" s="98"/>
      <c r="Q24" s="98"/>
      <c r="R24" s="98"/>
    </row>
    <row r="25" spans="1:18" ht="14.1" customHeight="1" x14ac:dyDescent="0.2">
      <c r="A25" s="30"/>
      <c r="B25" s="31"/>
      <c r="C25" s="31"/>
      <c r="D25" s="31"/>
      <c r="E25" s="31"/>
      <c r="F25" s="32"/>
      <c r="H25" s="99"/>
      <c r="I25" s="26"/>
      <c r="J25" s="26"/>
      <c r="K25" s="26"/>
      <c r="L25" s="26"/>
      <c r="M25" s="26"/>
      <c r="N25" s="26"/>
    </row>
    <row r="26" spans="1:18" ht="14.1" customHeight="1" x14ac:dyDescent="0.2">
      <c r="A26" s="34" t="s">
        <v>99</v>
      </c>
      <c r="B26" s="35"/>
      <c r="C26" s="35"/>
      <c r="D26" s="35"/>
      <c r="E26" s="35"/>
      <c r="F26" s="36"/>
      <c r="H26" s="100"/>
      <c r="I26" s="26"/>
      <c r="J26" s="26"/>
      <c r="K26" s="26"/>
      <c r="L26" s="97"/>
      <c r="M26" s="26"/>
      <c r="N26" s="26"/>
    </row>
    <row r="27" spans="1:18" x14ac:dyDescent="0.2">
      <c r="I27" s="26"/>
      <c r="J27" s="26"/>
      <c r="K27" s="26"/>
      <c r="L27" s="97"/>
      <c r="M27" s="26"/>
      <c r="N27" s="26"/>
    </row>
  </sheetData>
  <phoneticPr fontId="3" type="noConversion"/>
  <hyperlinks>
    <hyperlink ref="H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colBreaks count="1" manualBreakCount="1">
    <brk id="6" min="2" max="139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U84"/>
  <sheetViews>
    <sheetView topLeftCell="A37" zoomScaleNormal="100" zoomScaleSheetLayoutView="100" workbookViewId="0">
      <selection activeCell="A46" sqref="A46:XFD61"/>
    </sheetView>
  </sheetViews>
  <sheetFormatPr baseColWidth="10" defaultColWidth="7.7109375" defaultRowHeight="11.25" customHeight="1" x14ac:dyDescent="0.2"/>
  <cols>
    <col min="1" max="1" width="41.85546875" style="10" customWidth="1"/>
    <col min="2" max="6" width="9.7109375" style="10" customWidth="1"/>
    <col min="7" max="7" width="5.5703125" style="10" customWidth="1"/>
    <col min="8" max="8" width="21.85546875" style="10" customWidth="1"/>
    <col min="9" max="9" width="12" style="10" customWidth="1"/>
    <col min="10" max="10" width="11.140625" style="10" customWidth="1"/>
    <col min="11" max="12" width="12" style="10" customWidth="1"/>
    <col min="13" max="13" width="8.85546875" style="10" customWidth="1"/>
    <col min="14" max="14" width="17.140625" style="10" customWidth="1"/>
    <col min="15" max="19" width="9.7109375" style="10" customWidth="1"/>
    <col min="20" max="16384" width="7.7109375" style="10"/>
  </cols>
  <sheetData>
    <row r="1" spans="1:12" ht="14.1" customHeight="1" thickBot="1" x14ac:dyDescent="0.25">
      <c r="A1" s="7" t="s">
        <v>52</v>
      </c>
      <c r="B1" s="8"/>
      <c r="C1" s="8"/>
      <c r="D1" s="8"/>
      <c r="E1" s="8"/>
      <c r="F1" s="8"/>
    </row>
    <row r="2" spans="1:12" ht="12.95" customHeight="1" x14ac:dyDescent="0.2">
      <c r="A2" s="21"/>
      <c r="B2" s="35"/>
      <c r="C2" s="35"/>
      <c r="D2" s="35"/>
      <c r="E2" s="35"/>
      <c r="F2" s="36"/>
      <c r="H2" s="12" t="s">
        <v>67</v>
      </c>
      <c r="I2" s="43"/>
    </row>
    <row r="3" spans="1:12" ht="14.1" customHeight="1" x14ac:dyDescent="0.2">
      <c r="A3" s="38" t="s">
        <v>45</v>
      </c>
    </row>
    <row r="4" spans="1:12" s="20" customFormat="1" ht="9.9499999999999993" customHeight="1" x14ac:dyDescent="0.2">
      <c r="A4" s="38"/>
      <c r="B4" s="10"/>
      <c r="C4" s="10"/>
      <c r="D4" s="10"/>
      <c r="E4" s="10"/>
      <c r="F4" s="10"/>
      <c r="H4" s="10"/>
      <c r="I4" s="10"/>
    </row>
    <row r="5" spans="1:12" s="20" customFormat="1" ht="12" customHeight="1" x14ac:dyDescent="0.2">
      <c r="A5" s="15" t="s">
        <v>28</v>
      </c>
      <c r="B5" s="10"/>
      <c r="C5" s="10"/>
      <c r="D5" s="10"/>
      <c r="E5" s="10"/>
      <c r="F5" s="14"/>
    </row>
    <row r="6" spans="1:12" ht="8.25" customHeight="1" x14ac:dyDescent="0.2">
      <c r="A6" s="16"/>
      <c r="B6" s="16"/>
      <c r="C6" s="16"/>
      <c r="D6" s="16"/>
      <c r="E6" s="16"/>
      <c r="F6" s="16"/>
      <c r="H6" s="20"/>
      <c r="I6" s="20"/>
    </row>
    <row r="7" spans="1:12" ht="15" customHeight="1" x14ac:dyDescent="0.2">
      <c r="A7" s="18"/>
      <c r="B7" s="19">
        <v>2021</v>
      </c>
      <c r="C7" s="19">
        <v>2022</v>
      </c>
      <c r="D7" s="19">
        <v>2023</v>
      </c>
      <c r="E7" s="19">
        <v>2024</v>
      </c>
      <c r="F7" s="19">
        <v>2025</v>
      </c>
      <c r="H7" s="21"/>
      <c r="I7" s="22"/>
    </row>
    <row r="8" spans="1:12" ht="11.1" customHeight="1" x14ac:dyDescent="0.2">
      <c r="A8" s="21"/>
      <c r="B8" s="36"/>
      <c r="C8" s="46"/>
      <c r="D8" s="46"/>
      <c r="E8" s="46"/>
      <c r="F8" s="46"/>
      <c r="H8" s="21"/>
      <c r="I8" s="22"/>
    </row>
    <row r="9" spans="1:12" ht="11.1" customHeight="1" x14ac:dyDescent="0.2">
      <c r="A9" s="58" t="s">
        <v>0</v>
      </c>
      <c r="B9" s="81">
        <v>1840359.08</v>
      </c>
      <c r="C9" s="81">
        <v>1897893.61</v>
      </c>
      <c r="D9" s="81">
        <v>1824583.63</v>
      </c>
      <c r="E9" s="81">
        <v>1947377.37</v>
      </c>
      <c r="F9" s="81">
        <f>SUM(F11:F38)</f>
        <v>2084018.05</v>
      </c>
      <c r="H9" s="21"/>
      <c r="I9" s="22"/>
      <c r="J9" s="82"/>
      <c r="K9" s="83"/>
      <c r="L9" s="83"/>
    </row>
    <row r="10" spans="1:12" ht="11.1" customHeight="1" x14ac:dyDescent="0.2">
      <c r="A10" s="21"/>
      <c r="B10" s="81"/>
      <c r="C10" s="84"/>
      <c r="D10" s="81"/>
      <c r="E10" s="81"/>
      <c r="F10" s="81"/>
      <c r="H10" s="21"/>
      <c r="I10" s="22"/>
    </row>
    <row r="11" spans="1:12" ht="11.1" customHeight="1" x14ac:dyDescent="0.2">
      <c r="A11" s="21" t="s">
        <v>16</v>
      </c>
      <c r="B11" s="81">
        <v>8352.26</v>
      </c>
      <c r="C11" s="81">
        <v>8685.66</v>
      </c>
      <c r="D11" s="81">
        <v>8685.66</v>
      </c>
      <c r="E11" s="81">
        <v>9216.51</v>
      </c>
      <c r="F11" s="81">
        <v>10204.17</v>
      </c>
      <c r="H11" s="21"/>
      <c r="I11" s="22"/>
      <c r="J11" s="83"/>
      <c r="K11" s="85"/>
      <c r="L11" s="82"/>
    </row>
    <row r="12" spans="1:12" ht="11.1" customHeight="1" x14ac:dyDescent="0.2">
      <c r="A12" s="21" t="s">
        <v>89</v>
      </c>
      <c r="B12" s="81">
        <v>398</v>
      </c>
      <c r="C12" s="81">
        <v>398</v>
      </c>
      <c r="D12" s="81">
        <v>398</v>
      </c>
      <c r="E12" s="81">
        <v>398</v>
      </c>
      <c r="F12" s="81" t="s">
        <v>69</v>
      </c>
      <c r="H12" s="83"/>
      <c r="I12" s="22"/>
      <c r="J12" s="83"/>
      <c r="K12" s="85"/>
      <c r="L12" s="82"/>
    </row>
    <row r="13" spans="1:12" ht="11.1" customHeight="1" x14ac:dyDescent="0.2">
      <c r="A13" s="21" t="s">
        <v>10</v>
      </c>
      <c r="B13" s="81">
        <v>598.32000000000005</v>
      </c>
      <c r="C13" s="81">
        <v>596.21</v>
      </c>
      <c r="D13" s="81">
        <v>605.47</v>
      </c>
      <c r="E13" s="81">
        <v>614.55999999999995</v>
      </c>
      <c r="F13" s="81">
        <v>628.78</v>
      </c>
      <c r="H13" s="21"/>
      <c r="I13" s="46"/>
      <c r="J13" s="86"/>
      <c r="K13" s="86"/>
      <c r="L13" s="86"/>
    </row>
    <row r="14" spans="1:12" ht="11.1" customHeight="1" x14ac:dyDescent="0.2">
      <c r="A14" s="21" t="s">
        <v>81</v>
      </c>
      <c r="B14" s="81" t="s">
        <v>69</v>
      </c>
      <c r="C14" s="81" t="s">
        <v>69</v>
      </c>
      <c r="D14" s="81" t="s">
        <v>69</v>
      </c>
      <c r="E14" s="81" t="s">
        <v>69</v>
      </c>
      <c r="F14" s="81" t="s">
        <v>69</v>
      </c>
      <c r="H14" s="21"/>
      <c r="I14" s="22"/>
      <c r="J14" s="86"/>
      <c r="K14" s="86"/>
      <c r="L14" s="86"/>
    </row>
    <row r="15" spans="1:12" ht="11.1" customHeight="1" x14ac:dyDescent="0.2">
      <c r="A15" s="21" t="s">
        <v>108</v>
      </c>
      <c r="B15" s="81" t="s">
        <v>69</v>
      </c>
      <c r="C15" s="81" t="s">
        <v>69</v>
      </c>
      <c r="D15" s="81" t="s">
        <v>69</v>
      </c>
      <c r="E15" s="81">
        <v>145393.65</v>
      </c>
      <c r="F15" s="81">
        <v>143751.85999999999</v>
      </c>
      <c r="H15" s="21"/>
      <c r="I15" s="22"/>
      <c r="J15" s="86"/>
      <c r="K15" s="86"/>
      <c r="L15" s="86"/>
    </row>
    <row r="16" spans="1:12" ht="11.1" customHeight="1" x14ac:dyDescent="0.2">
      <c r="A16" s="21" t="s">
        <v>82</v>
      </c>
      <c r="B16" s="81">
        <v>91152.85</v>
      </c>
      <c r="C16" s="81">
        <v>98860.96</v>
      </c>
      <c r="D16" s="81">
        <v>104539.11</v>
      </c>
      <c r="E16" s="81" t="s">
        <v>69</v>
      </c>
      <c r="F16" s="81" t="s">
        <v>69</v>
      </c>
      <c r="H16" s="21"/>
      <c r="I16" s="22"/>
      <c r="J16" s="83"/>
      <c r="K16" s="83"/>
      <c r="L16" s="83"/>
    </row>
    <row r="17" spans="1:12" ht="11.1" customHeight="1" x14ac:dyDescent="0.2">
      <c r="A17" s="21" t="s">
        <v>101</v>
      </c>
      <c r="B17" s="81" t="s">
        <v>69</v>
      </c>
      <c r="C17" s="81" t="s">
        <v>69</v>
      </c>
      <c r="D17" s="81" t="s">
        <v>69</v>
      </c>
      <c r="E17" s="81">
        <v>415218.26</v>
      </c>
      <c r="F17" s="81">
        <v>382437.32</v>
      </c>
      <c r="H17" s="21"/>
      <c r="I17" s="22"/>
      <c r="J17" s="83"/>
      <c r="K17" s="83"/>
      <c r="L17" s="83"/>
    </row>
    <row r="18" spans="1:12" ht="11.1" customHeight="1" x14ac:dyDescent="0.2">
      <c r="A18" s="21" t="s">
        <v>27</v>
      </c>
      <c r="B18" s="81" t="s">
        <v>69</v>
      </c>
      <c r="C18" s="81">
        <v>199966.43</v>
      </c>
      <c r="D18" s="81">
        <v>211243.97</v>
      </c>
      <c r="E18" s="81" t="s">
        <v>69</v>
      </c>
      <c r="F18" s="81" t="s">
        <v>69</v>
      </c>
      <c r="H18" s="21"/>
      <c r="I18" s="22"/>
      <c r="J18" s="85"/>
      <c r="K18" s="82"/>
      <c r="L18" s="83"/>
    </row>
    <row r="19" spans="1:12" ht="11.1" customHeight="1" x14ac:dyDescent="0.2">
      <c r="A19" s="21" t="s">
        <v>93</v>
      </c>
      <c r="B19" s="81">
        <v>199441.19</v>
      </c>
      <c r="C19" s="81" t="s">
        <v>69</v>
      </c>
      <c r="D19" s="81" t="s">
        <v>69</v>
      </c>
      <c r="E19" s="81" t="s">
        <v>69</v>
      </c>
      <c r="F19" s="81" t="s">
        <v>69</v>
      </c>
      <c r="H19" s="21"/>
      <c r="I19" s="22"/>
      <c r="J19" s="85"/>
      <c r="K19" s="82"/>
      <c r="L19" s="83"/>
    </row>
    <row r="20" spans="1:12" ht="11.1" customHeight="1" x14ac:dyDescent="0.2">
      <c r="A20" s="21" t="s">
        <v>102</v>
      </c>
      <c r="B20" s="81" t="s">
        <v>69</v>
      </c>
      <c r="C20" s="81" t="s">
        <v>69</v>
      </c>
      <c r="D20" s="81" t="s">
        <v>69</v>
      </c>
      <c r="E20" s="81">
        <v>58057.73</v>
      </c>
      <c r="F20" s="81">
        <v>67092.759999999995</v>
      </c>
      <c r="H20" s="21"/>
      <c r="I20" s="22"/>
      <c r="J20" s="85"/>
      <c r="K20" s="82"/>
      <c r="L20" s="83"/>
    </row>
    <row r="21" spans="1:12" ht="11.1" customHeight="1" x14ac:dyDescent="0.2">
      <c r="A21" s="21" t="s">
        <v>103</v>
      </c>
      <c r="B21" s="81" t="s">
        <v>69</v>
      </c>
      <c r="C21" s="81" t="s">
        <v>69</v>
      </c>
      <c r="D21" s="81" t="s">
        <v>69</v>
      </c>
      <c r="E21" s="81">
        <v>457489.54</v>
      </c>
      <c r="F21" s="81">
        <v>471903.32</v>
      </c>
      <c r="H21" s="21"/>
      <c r="I21" s="22"/>
      <c r="J21" s="85"/>
      <c r="K21" s="82"/>
      <c r="L21" s="83"/>
    </row>
    <row r="22" spans="1:12" ht="11.1" customHeight="1" x14ac:dyDescent="0.2">
      <c r="A22" s="21" t="s">
        <v>83</v>
      </c>
      <c r="B22" s="81" t="s">
        <v>69</v>
      </c>
      <c r="C22" s="81" t="s">
        <v>69</v>
      </c>
      <c r="D22" s="81" t="s">
        <v>69</v>
      </c>
      <c r="E22" s="81" t="s">
        <v>69</v>
      </c>
      <c r="F22" s="81" t="s">
        <v>69</v>
      </c>
      <c r="H22" s="83"/>
      <c r="I22" s="22"/>
      <c r="J22" s="83"/>
      <c r="K22" s="83"/>
      <c r="L22" s="83"/>
    </row>
    <row r="23" spans="1:12" ht="11.1" customHeight="1" x14ac:dyDescent="0.2">
      <c r="A23" s="21" t="s">
        <v>95</v>
      </c>
      <c r="B23" s="81">
        <v>352989.57</v>
      </c>
      <c r="C23" s="81">
        <v>359521.77</v>
      </c>
      <c r="D23" s="81">
        <v>382976.07</v>
      </c>
      <c r="E23" s="81" t="s">
        <v>69</v>
      </c>
      <c r="F23" s="81" t="s">
        <v>69</v>
      </c>
      <c r="H23" s="83"/>
      <c r="I23" s="22"/>
      <c r="J23" s="83"/>
      <c r="K23" s="83"/>
      <c r="L23" s="83"/>
    </row>
    <row r="24" spans="1:12" ht="11.1" customHeight="1" x14ac:dyDescent="0.2">
      <c r="A24" s="21" t="s">
        <v>105</v>
      </c>
      <c r="B24" s="81" t="s">
        <v>69</v>
      </c>
      <c r="C24" s="81" t="s">
        <v>69</v>
      </c>
      <c r="D24" s="81" t="s">
        <v>69</v>
      </c>
      <c r="E24" s="81">
        <v>106798.93</v>
      </c>
      <c r="F24" s="81">
        <v>116965.61</v>
      </c>
      <c r="H24" s="83"/>
      <c r="I24" s="22"/>
      <c r="J24" s="83"/>
      <c r="K24" s="83"/>
      <c r="L24" s="83"/>
    </row>
    <row r="25" spans="1:12" ht="11.1" customHeight="1" x14ac:dyDescent="0.2">
      <c r="A25" s="21" t="s">
        <v>84</v>
      </c>
      <c r="B25" s="81">
        <v>128072.82</v>
      </c>
      <c r="C25" s="87" t="s">
        <v>69</v>
      </c>
      <c r="D25" s="81" t="s">
        <v>69</v>
      </c>
      <c r="E25" s="81" t="s">
        <v>69</v>
      </c>
      <c r="F25" s="81" t="s">
        <v>69</v>
      </c>
      <c r="H25" s="21"/>
      <c r="I25" s="22"/>
    </row>
    <row r="26" spans="1:12" ht="11.1" customHeight="1" x14ac:dyDescent="0.2">
      <c r="A26" s="21" t="s">
        <v>106</v>
      </c>
      <c r="B26" s="81" t="s">
        <v>69</v>
      </c>
      <c r="C26" s="87">
        <v>98767.95</v>
      </c>
      <c r="D26" s="81">
        <v>104355.29</v>
      </c>
      <c r="E26" s="81" t="s">
        <v>69</v>
      </c>
      <c r="F26" s="81" t="s">
        <v>69</v>
      </c>
      <c r="H26" s="21"/>
      <c r="I26" s="22"/>
    </row>
    <row r="27" spans="1:12" ht="11.1" customHeight="1" x14ac:dyDescent="0.2">
      <c r="A27" s="21" t="s">
        <v>17</v>
      </c>
      <c r="B27" s="81">
        <v>284018.14</v>
      </c>
      <c r="C27" s="81">
        <v>354855.58</v>
      </c>
      <c r="D27" s="81">
        <v>170793.28</v>
      </c>
      <c r="E27" s="81">
        <v>173356.53</v>
      </c>
      <c r="F27" s="81">
        <v>247246.73</v>
      </c>
      <c r="J27" s="82"/>
      <c r="K27" s="83"/>
      <c r="L27" s="83"/>
    </row>
    <row r="28" spans="1:12" ht="11.1" customHeight="1" x14ac:dyDescent="0.2">
      <c r="A28" s="21" t="s">
        <v>107</v>
      </c>
      <c r="B28" s="81" t="s">
        <v>69</v>
      </c>
      <c r="C28" s="81" t="s">
        <v>69</v>
      </c>
      <c r="D28" s="81" t="s">
        <v>69</v>
      </c>
      <c r="E28" s="81">
        <v>105344.62</v>
      </c>
      <c r="F28" s="81">
        <v>106320</v>
      </c>
      <c r="J28" s="82"/>
      <c r="K28" s="83"/>
      <c r="L28" s="83"/>
    </row>
    <row r="29" spans="1:12" s="14" customFormat="1" ht="11.1" customHeight="1" x14ac:dyDescent="0.2">
      <c r="A29" s="21" t="s">
        <v>85</v>
      </c>
      <c r="B29" s="81" t="s">
        <v>69</v>
      </c>
      <c r="C29" s="81" t="s">
        <v>69</v>
      </c>
      <c r="D29" s="81" t="s">
        <v>69</v>
      </c>
      <c r="E29" s="81" t="s">
        <v>69</v>
      </c>
      <c r="F29" s="81" t="s">
        <v>69</v>
      </c>
      <c r="H29" s="82"/>
      <c r="I29" s="83"/>
      <c r="J29" s="83"/>
      <c r="K29" s="83"/>
      <c r="L29" s="83"/>
    </row>
    <row r="30" spans="1:12" s="14" customFormat="1" ht="11.1" customHeight="1" x14ac:dyDescent="0.2">
      <c r="A30" s="21" t="s">
        <v>94</v>
      </c>
      <c r="B30" s="81">
        <v>44314.68</v>
      </c>
      <c r="C30" s="81">
        <v>52118.97</v>
      </c>
      <c r="D30" s="81">
        <v>51978.07</v>
      </c>
      <c r="E30" s="81" t="s">
        <v>69</v>
      </c>
      <c r="F30" s="81" t="s">
        <v>69</v>
      </c>
      <c r="H30" s="82"/>
      <c r="I30" s="83"/>
      <c r="J30" s="83"/>
      <c r="K30" s="83"/>
      <c r="L30" s="83"/>
    </row>
    <row r="31" spans="1:12" s="14" customFormat="1" ht="11.1" customHeight="1" x14ac:dyDescent="0.2">
      <c r="A31" s="21" t="s">
        <v>86</v>
      </c>
      <c r="B31" s="81" t="s">
        <v>69</v>
      </c>
      <c r="C31" s="81" t="s">
        <v>69</v>
      </c>
      <c r="D31" s="81" t="s">
        <v>69</v>
      </c>
      <c r="E31" s="81" t="s">
        <v>69</v>
      </c>
      <c r="F31" s="81" t="s">
        <v>69</v>
      </c>
      <c r="H31" s="82"/>
      <c r="I31" s="83"/>
      <c r="J31" s="83"/>
      <c r="K31" s="83"/>
      <c r="L31" s="83"/>
    </row>
    <row r="32" spans="1:12" s="14" customFormat="1" ht="11.1" customHeight="1" x14ac:dyDescent="0.2">
      <c r="A32" s="21" t="s">
        <v>96</v>
      </c>
      <c r="B32" s="81">
        <v>11402.83</v>
      </c>
      <c r="C32" s="81">
        <v>12579.83</v>
      </c>
      <c r="D32" s="81">
        <v>13320.27</v>
      </c>
      <c r="E32" s="81" t="s">
        <v>69</v>
      </c>
      <c r="F32" s="81" t="s">
        <v>69</v>
      </c>
      <c r="H32" s="82"/>
      <c r="I32" s="83"/>
      <c r="J32" s="83"/>
      <c r="K32" s="83"/>
      <c r="L32" s="83"/>
    </row>
    <row r="33" spans="1:21" ht="11.1" customHeight="1" x14ac:dyDescent="0.2">
      <c r="A33" s="21" t="s">
        <v>18</v>
      </c>
      <c r="B33" s="81">
        <v>352975.07</v>
      </c>
      <c r="C33" s="81">
        <v>352975.55</v>
      </c>
      <c r="D33" s="81">
        <v>376037.58</v>
      </c>
      <c r="E33" s="81">
        <v>404772.02</v>
      </c>
      <c r="F33" s="81">
        <v>465347.87</v>
      </c>
      <c r="H33" s="82"/>
      <c r="I33" s="83"/>
      <c r="J33" s="83"/>
      <c r="K33" s="83"/>
      <c r="L33" s="83"/>
      <c r="M33" s="86"/>
      <c r="N33" s="86"/>
      <c r="T33" s="86"/>
      <c r="U33" s="86"/>
    </row>
    <row r="34" spans="1:21" ht="11.1" customHeight="1" x14ac:dyDescent="0.2">
      <c r="A34" s="21" t="s">
        <v>19</v>
      </c>
      <c r="B34" s="81">
        <v>1373.94</v>
      </c>
      <c r="C34" s="81">
        <v>1373.77</v>
      </c>
      <c r="D34" s="81">
        <v>1421.13</v>
      </c>
      <c r="E34" s="81">
        <v>1440.57</v>
      </c>
      <c r="F34" s="81">
        <v>1473.78</v>
      </c>
      <c r="H34" s="83"/>
      <c r="I34" s="83"/>
      <c r="J34" s="83"/>
      <c r="K34" s="83"/>
      <c r="L34" s="83"/>
      <c r="M34" s="86"/>
      <c r="N34" s="88"/>
      <c r="T34" s="86"/>
      <c r="U34" s="86"/>
    </row>
    <row r="35" spans="1:21" ht="11.1" customHeight="1" x14ac:dyDescent="0.2">
      <c r="A35" s="21" t="s">
        <v>104</v>
      </c>
      <c r="B35" s="81" t="s">
        <v>69</v>
      </c>
      <c r="C35" s="81" t="s">
        <v>69</v>
      </c>
      <c r="D35" s="81" t="s">
        <v>69</v>
      </c>
      <c r="E35" s="81">
        <v>69276.44</v>
      </c>
      <c r="F35" s="81">
        <v>70645.850000000006</v>
      </c>
      <c r="H35" s="82"/>
      <c r="I35" s="83"/>
      <c r="J35" s="83"/>
      <c r="K35" s="83"/>
      <c r="L35" s="83"/>
      <c r="M35" s="86"/>
      <c r="N35" s="88"/>
      <c r="T35" s="86"/>
      <c r="U35" s="86"/>
    </row>
    <row r="36" spans="1:21" ht="11.1" customHeight="1" x14ac:dyDescent="0.2">
      <c r="A36" s="21" t="s">
        <v>87</v>
      </c>
      <c r="B36" s="81">
        <v>161688.09</v>
      </c>
      <c r="C36" s="81">
        <v>151181.97</v>
      </c>
      <c r="D36" s="81">
        <v>181055.44</v>
      </c>
      <c r="E36" s="81" t="s">
        <v>69</v>
      </c>
      <c r="F36" s="81" t="s">
        <v>69</v>
      </c>
      <c r="H36" s="82"/>
      <c r="I36" s="83"/>
      <c r="J36" s="83"/>
      <c r="K36" s="83"/>
      <c r="L36" s="83"/>
      <c r="M36" s="86"/>
      <c r="N36" s="86"/>
      <c r="T36" s="86"/>
      <c r="U36" s="86"/>
    </row>
    <row r="37" spans="1:21" ht="11.1" customHeight="1" x14ac:dyDescent="0.2">
      <c r="A37" s="21" t="s">
        <v>88</v>
      </c>
      <c r="B37" s="81" t="s">
        <v>69</v>
      </c>
      <c r="C37" s="81" t="s">
        <v>69</v>
      </c>
      <c r="D37" s="81" t="s">
        <v>69</v>
      </c>
      <c r="E37" s="81" t="s">
        <v>69</v>
      </c>
      <c r="F37" s="81" t="s">
        <v>69</v>
      </c>
      <c r="H37" s="82"/>
      <c r="I37" s="83"/>
      <c r="J37" s="85"/>
      <c r="K37" s="85"/>
      <c r="L37" s="85"/>
      <c r="M37" s="86"/>
      <c r="N37" s="88"/>
      <c r="T37" s="86"/>
      <c r="U37" s="86"/>
    </row>
    <row r="38" spans="1:21" ht="11.1" customHeight="1" x14ac:dyDescent="0.2">
      <c r="A38" s="21" t="s">
        <v>97</v>
      </c>
      <c r="B38" s="81">
        <v>203581.33</v>
      </c>
      <c r="C38" s="81">
        <v>206010.95</v>
      </c>
      <c r="D38" s="81">
        <v>217174.3</v>
      </c>
      <c r="E38" s="81" t="s">
        <v>69</v>
      </c>
      <c r="F38" s="81" t="s">
        <v>69</v>
      </c>
      <c r="H38" s="82"/>
      <c r="I38" s="83"/>
      <c r="J38" s="85"/>
      <c r="K38" s="85"/>
      <c r="L38" s="85"/>
      <c r="M38" s="86"/>
      <c r="N38" s="88"/>
      <c r="T38" s="86"/>
      <c r="U38" s="86"/>
    </row>
    <row r="39" spans="1:21" ht="9.9499999999999993" customHeight="1" x14ac:dyDescent="0.2">
      <c r="A39" s="30"/>
      <c r="B39" s="31"/>
      <c r="C39" s="31"/>
      <c r="D39" s="31"/>
      <c r="E39" s="31"/>
      <c r="F39" s="32"/>
      <c r="H39" s="88"/>
      <c r="I39" s="88"/>
      <c r="J39" s="86"/>
      <c r="K39" s="88"/>
      <c r="L39" s="82"/>
      <c r="M39" s="86"/>
      <c r="N39" s="86"/>
      <c r="T39" s="86"/>
      <c r="U39" s="86"/>
    </row>
    <row r="40" spans="1:21" ht="11.1" customHeight="1" x14ac:dyDescent="0.2">
      <c r="A40" s="34" t="s">
        <v>99</v>
      </c>
      <c r="B40" s="35"/>
      <c r="C40" s="60"/>
      <c r="D40" s="35"/>
      <c r="E40" s="36"/>
      <c r="F40" s="36"/>
      <c r="I40" s="89"/>
      <c r="J40" s="86"/>
      <c r="K40" s="88"/>
      <c r="L40" s="82"/>
      <c r="M40" s="86"/>
      <c r="N40" s="88"/>
      <c r="T40" s="86"/>
      <c r="U40" s="86"/>
    </row>
    <row r="41" spans="1:21" ht="6.75" customHeight="1" x14ac:dyDescent="0.2">
      <c r="A41" s="34"/>
      <c r="B41" s="35"/>
      <c r="C41" s="60"/>
      <c r="D41" s="35"/>
      <c r="E41" s="36"/>
      <c r="F41" s="36"/>
      <c r="I41" s="89"/>
      <c r="J41" s="86"/>
      <c r="K41" s="88"/>
      <c r="L41" s="82"/>
      <c r="M41" s="86"/>
      <c r="N41" s="88"/>
      <c r="T41" s="86"/>
      <c r="U41" s="86"/>
    </row>
    <row r="42" spans="1:21" ht="6" customHeight="1" x14ac:dyDescent="0.2">
      <c r="A42" s="34"/>
      <c r="B42" s="35"/>
      <c r="C42" s="60"/>
      <c r="D42" s="35"/>
      <c r="E42" s="36"/>
      <c r="F42" s="36"/>
      <c r="I42" s="89"/>
      <c r="J42" s="88"/>
      <c r="K42" s="88"/>
      <c r="L42" s="82"/>
      <c r="M42" s="86"/>
      <c r="N42" s="88"/>
      <c r="T42" s="86"/>
      <c r="U42" s="86"/>
    </row>
    <row r="43" spans="1:21" ht="15" x14ac:dyDescent="0.2">
      <c r="A43" s="114" t="s">
        <v>98</v>
      </c>
      <c r="B43" s="114"/>
      <c r="C43" s="114"/>
      <c r="D43" s="114"/>
      <c r="E43" s="114"/>
      <c r="F43" s="114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</row>
    <row r="44" spans="1:21" ht="15" x14ac:dyDescent="0.2">
      <c r="A44" s="115" t="s">
        <v>116</v>
      </c>
      <c r="B44" s="115"/>
      <c r="C44" s="115"/>
      <c r="D44" s="115"/>
      <c r="E44" s="115"/>
      <c r="F44" s="115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</row>
    <row r="45" spans="1:21" ht="12.75" x14ac:dyDescent="0.2">
      <c r="B45" s="35"/>
      <c r="C45" s="35"/>
      <c r="D45" s="35"/>
      <c r="E45" s="36"/>
      <c r="F45" s="36"/>
    </row>
    <row r="46" spans="1:21" ht="12.75" x14ac:dyDescent="0.2">
      <c r="A46" s="34"/>
      <c r="B46" s="35"/>
      <c r="C46" s="35"/>
      <c r="D46" s="35"/>
      <c r="E46" s="36"/>
      <c r="F46" s="36"/>
      <c r="J46" s="26"/>
      <c r="K46" s="26"/>
      <c r="L46" s="26"/>
    </row>
    <row r="47" spans="1:21" ht="12.75" x14ac:dyDescent="0.2">
      <c r="E47" s="26"/>
      <c r="F47" s="26"/>
      <c r="G47" s="26"/>
    </row>
    <row r="48" spans="1:21" ht="12.75" x14ac:dyDescent="0.2">
      <c r="E48" s="26"/>
      <c r="F48" s="26"/>
      <c r="G48" s="26"/>
    </row>
    <row r="49" spans="1:12" ht="12.75" x14ac:dyDescent="0.2">
      <c r="F49" s="26"/>
      <c r="G49" s="26"/>
    </row>
    <row r="50" spans="1:12" ht="12.75" x14ac:dyDescent="0.2">
      <c r="A50" s="38"/>
      <c r="B50" s="14"/>
      <c r="C50" s="14"/>
      <c r="D50" s="14"/>
      <c r="E50" s="14"/>
      <c r="F50" s="14"/>
      <c r="K50" s="26"/>
      <c r="L50" s="26"/>
    </row>
    <row r="51" spans="1:12" ht="11.25" customHeight="1" x14ac:dyDescent="0.2">
      <c r="K51" s="26"/>
      <c r="L51" s="26"/>
    </row>
    <row r="52" spans="1:12" ht="11.25" customHeight="1" x14ac:dyDescent="0.2">
      <c r="K52" s="26"/>
      <c r="L52" s="26"/>
    </row>
    <row r="56" spans="1:12" ht="11.25" customHeight="1" x14ac:dyDescent="0.2">
      <c r="B56" s="14"/>
      <c r="C56" s="21"/>
      <c r="D56" s="90"/>
      <c r="E56" s="14"/>
    </row>
    <row r="57" spans="1:12" ht="11.25" customHeight="1" x14ac:dyDescent="0.2">
      <c r="B57" s="14"/>
      <c r="C57" s="21"/>
      <c r="D57" s="90"/>
      <c r="E57" s="14"/>
    </row>
    <row r="58" spans="1:12" ht="11.25" customHeight="1" x14ac:dyDescent="0.2">
      <c r="B58" s="14"/>
      <c r="C58" s="14"/>
      <c r="D58" s="14"/>
      <c r="E58" s="14"/>
    </row>
    <row r="60" spans="1:12" ht="11.25" customHeight="1" x14ac:dyDescent="0.2">
      <c r="A60" s="21"/>
      <c r="B60" s="22"/>
      <c r="C60" s="22"/>
      <c r="D60" s="22"/>
      <c r="E60" s="22"/>
    </row>
    <row r="61" spans="1:12" ht="11.25" customHeight="1" x14ac:dyDescent="0.2">
      <c r="A61" s="21"/>
      <c r="B61" s="22"/>
      <c r="C61" s="46"/>
      <c r="D61" s="22"/>
      <c r="E61" s="22"/>
    </row>
    <row r="62" spans="1:12" ht="11.25" customHeight="1" x14ac:dyDescent="0.2">
      <c r="A62" s="21"/>
      <c r="B62" s="22"/>
      <c r="C62" s="22"/>
      <c r="D62" s="22"/>
      <c r="E62" s="22"/>
    </row>
    <row r="63" spans="1:12" ht="11.25" customHeight="1" x14ac:dyDescent="0.2">
      <c r="A63" s="21"/>
      <c r="B63" s="46"/>
      <c r="C63" s="46"/>
      <c r="D63" s="46"/>
      <c r="E63" s="46"/>
    </row>
    <row r="64" spans="1:12" ht="11.25" customHeight="1" x14ac:dyDescent="0.2">
      <c r="A64" s="21"/>
      <c r="B64" s="22"/>
      <c r="C64" s="46"/>
      <c r="D64" s="46"/>
      <c r="E64" s="46"/>
    </row>
    <row r="65" spans="1:6" ht="11.25" customHeight="1" x14ac:dyDescent="0.2">
      <c r="A65" s="21"/>
      <c r="B65" s="22"/>
      <c r="C65" s="46"/>
      <c r="D65" s="46"/>
      <c r="E65" s="46"/>
    </row>
    <row r="66" spans="1:6" ht="11.25" customHeight="1" x14ac:dyDescent="0.2">
      <c r="A66" s="21"/>
      <c r="B66" s="46"/>
      <c r="C66" s="46"/>
      <c r="D66" s="46"/>
      <c r="E66" s="46"/>
    </row>
    <row r="67" spans="1:6" ht="11.25" customHeight="1" x14ac:dyDescent="0.2">
      <c r="A67" s="21"/>
      <c r="B67" s="22"/>
      <c r="C67" s="46"/>
      <c r="D67" s="46"/>
      <c r="E67" s="46"/>
    </row>
    <row r="68" spans="1:6" ht="11.25" customHeight="1" x14ac:dyDescent="0.2">
      <c r="A68" s="21"/>
      <c r="B68" s="22"/>
      <c r="C68" s="22"/>
      <c r="D68" s="22"/>
      <c r="E68" s="22"/>
    </row>
    <row r="69" spans="1:6" ht="11.25" customHeight="1" x14ac:dyDescent="0.2">
      <c r="A69" s="21"/>
      <c r="B69" s="22"/>
      <c r="C69" s="46"/>
      <c r="D69" s="46"/>
      <c r="E69" s="46"/>
    </row>
    <row r="70" spans="1:6" ht="11.25" customHeight="1" x14ac:dyDescent="0.2">
      <c r="A70" s="21"/>
      <c r="B70" s="22"/>
      <c r="C70" s="46"/>
      <c r="D70" s="22"/>
      <c r="E70" s="22"/>
    </row>
    <row r="71" spans="1:6" ht="11.25" customHeight="1" x14ac:dyDescent="0.2">
      <c r="A71" s="21"/>
      <c r="B71" s="46"/>
      <c r="C71" s="46"/>
      <c r="D71" s="46"/>
      <c r="E71" s="46"/>
    </row>
    <row r="72" spans="1:6" ht="11.25" customHeight="1" x14ac:dyDescent="0.2">
      <c r="A72" s="21"/>
      <c r="B72" s="46"/>
      <c r="C72" s="46"/>
      <c r="D72" s="22"/>
      <c r="E72" s="22"/>
      <c r="F72" s="22"/>
    </row>
    <row r="73" spans="1:6" ht="11.25" customHeight="1" x14ac:dyDescent="0.2">
      <c r="A73" s="21"/>
      <c r="B73" s="46"/>
      <c r="C73" s="46"/>
      <c r="D73" s="46"/>
      <c r="E73" s="46"/>
      <c r="F73" s="46"/>
    </row>
    <row r="74" spans="1:6" ht="11.25" customHeight="1" x14ac:dyDescent="0.2">
      <c r="A74" s="21"/>
      <c r="B74" s="46"/>
      <c r="C74" s="22"/>
      <c r="D74" s="22"/>
      <c r="E74" s="22"/>
    </row>
    <row r="75" spans="1:6" ht="11.25" customHeight="1" x14ac:dyDescent="0.2">
      <c r="A75" s="21"/>
      <c r="B75" s="22"/>
      <c r="C75" s="46"/>
      <c r="D75" s="46"/>
      <c r="E75" s="22"/>
      <c r="F75" s="46"/>
    </row>
    <row r="76" spans="1:6" ht="11.25" customHeight="1" x14ac:dyDescent="0.2">
      <c r="A76" s="21"/>
      <c r="B76" s="46"/>
      <c r="C76" s="46"/>
      <c r="D76" s="46"/>
      <c r="E76" s="46"/>
      <c r="F76" s="46"/>
    </row>
    <row r="77" spans="1:6" ht="11.25" customHeight="1" x14ac:dyDescent="0.2">
      <c r="A77" s="21"/>
      <c r="B77" s="46"/>
      <c r="C77" s="46"/>
      <c r="D77" s="46"/>
      <c r="E77" s="46"/>
      <c r="F77" s="46"/>
    </row>
    <row r="78" spans="1:6" ht="11.25" customHeight="1" x14ac:dyDescent="0.2">
      <c r="A78" s="21"/>
      <c r="B78" s="46"/>
      <c r="C78" s="22"/>
      <c r="D78" s="22"/>
      <c r="E78" s="22"/>
      <c r="F78" s="46"/>
    </row>
    <row r="79" spans="1:6" ht="11.25" customHeight="1" x14ac:dyDescent="0.2">
      <c r="A79" s="21"/>
      <c r="B79" s="46"/>
      <c r="C79" s="24"/>
      <c r="D79" s="46"/>
      <c r="E79" s="46"/>
      <c r="F79" s="46"/>
    </row>
    <row r="80" spans="1:6" ht="11.25" customHeight="1" x14ac:dyDescent="0.2">
      <c r="A80" s="21"/>
      <c r="B80" s="46"/>
      <c r="C80" s="29"/>
      <c r="D80" s="46"/>
      <c r="E80" s="22"/>
      <c r="F80" s="46"/>
    </row>
    <row r="81" spans="1:6" ht="11.25" customHeight="1" x14ac:dyDescent="0.2">
      <c r="A81" s="21"/>
      <c r="B81" s="46"/>
      <c r="C81" s="46"/>
      <c r="D81" s="46"/>
      <c r="E81" s="46"/>
      <c r="F81" s="46"/>
    </row>
    <row r="82" spans="1:6" ht="11.25" customHeight="1" x14ac:dyDescent="0.2">
      <c r="A82" s="21"/>
      <c r="B82" s="46"/>
      <c r="C82" s="46"/>
      <c r="D82" s="46"/>
      <c r="E82" s="22"/>
      <c r="F82" s="46"/>
    </row>
    <row r="83" spans="1:6" ht="11.25" customHeight="1" x14ac:dyDescent="0.2">
      <c r="A83" s="21"/>
      <c r="B83" s="46"/>
      <c r="C83" s="46"/>
      <c r="D83" s="46"/>
      <c r="E83" s="46"/>
      <c r="F83" s="46"/>
    </row>
    <row r="84" spans="1:6" ht="11.25" customHeight="1" x14ac:dyDescent="0.2">
      <c r="A84" s="21"/>
      <c r="B84" s="46"/>
      <c r="C84" s="46"/>
      <c r="D84" s="46"/>
      <c r="E84" s="22"/>
      <c r="F84" s="46"/>
    </row>
  </sheetData>
  <sortState ref="A77:F101">
    <sortCondition ref="F77:F101"/>
  </sortState>
  <mergeCells count="2">
    <mergeCell ref="A43:F43"/>
    <mergeCell ref="A44:F44"/>
  </mergeCells>
  <phoneticPr fontId="3" type="noConversion"/>
  <hyperlinks>
    <hyperlink ref="H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B55"/>
  <sheetViews>
    <sheetView topLeftCell="A13" zoomScaleNormal="100" zoomScaleSheetLayoutView="110" workbookViewId="0">
      <selection activeCell="K25" sqref="K25:L25"/>
    </sheetView>
  </sheetViews>
  <sheetFormatPr baseColWidth="10" defaultColWidth="7.42578125" defaultRowHeight="11.25" customHeight="1" x14ac:dyDescent="0.2"/>
  <cols>
    <col min="1" max="1" width="40" style="10" customWidth="1"/>
    <col min="2" max="2" width="8.42578125" style="10" customWidth="1"/>
    <col min="3" max="3" width="7.140625" style="10" customWidth="1"/>
    <col min="4" max="4" width="2.7109375" style="10" customWidth="1"/>
    <col min="5" max="5" width="8.42578125" style="10" customWidth="1"/>
    <col min="6" max="6" width="7.140625" style="10" customWidth="1"/>
    <col min="7" max="7" width="2.7109375" style="10" customWidth="1"/>
    <col min="8" max="8" width="8.42578125" style="10" customWidth="1"/>
    <col min="9" max="9" width="7.140625" style="10" customWidth="1"/>
    <col min="10" max="10" width="7.42578125" style="10" customWidth="1"/>
    <col min="11" max="11" width="35.42578125" style="10" customWidth="1"/>
    <col min="12" max="13" width="11.85546875" style="10" customWidth="1"/>
    <col min="14" max="15" width="13.28515625" style="10" customWidth="1"/>
    <col min="16" max="18" width="13.140625" style="10" customWidth="1"/>
    <col min="19" max="20" width="10.140625" style="10" customWidth="1"/>
    <col min="21" max="16384" width="7.42578125" style="10"/>
  </cols>
  <sheetData>
    <row r="1" spans="1:28" ht="14.1" customHeight="1" thickBot="1" x14ac:dyDescent="0.25">
      <c r="A1" s="7" t="s">
        <v>52</v>
      </c>
      <c r="B1" s="8"/>
      <c r="C1" s="8"/>
      <c r="D1" s="8"/>
      <c r="E1" s="8"/>
      <c r="F1" s="8"/>
      <c r="G1" s="7"/>
      <c r="H1" s="8"/>
      <c r="I1" s="8"/>
    </row>
    <row r="2" spans="1:28" ht="12.95" customHeight="1" x14ac:dyDescent="0.2">
      <c r="A2" s="11"/>
      <c r="K2" s="12" t="s">
        <v>67</v>
      </c>
      <c r="L2" s="43"/>
    </row>
    <row r="3" spans="1:28" ht="14.1" customHeight="1" x14ac:dyDescent="0.2">
      <c r="A3" s="38" t="s">
        <v>79</v>
      </c>
      <c r="B3" s="35"/>
      <c r="C3" s="35"/>
      <c r="D3" s="35"/>
      <c r="E3" s="35"/>
      <c r="F3" s="35"/>
      <c r="G3" s="35"/>
      <c r="H3" s="35"/>
      <c r="I3" s="35"/>
    </row>
    <row r="4" spans="1:28" s="20" customFormat="1" ht="14.1" customHeight="1" x14ac:dyDescent="0.2">
      <c r="A4" s="38" t="s">
        <v>80</v>
      </c>
      <c r="B4" s="35"/>
      <c r="C4" s="35"/>
      <c r="D4" s="35"/>
      <c r="E4" s="35"/>
      <c r="F4" s="35"/>
      <c r="G4" s="35"/>
      <c r="H4" s="35"/>
      <c r="I4" s="35"/>
      <c r="K4" s="10"/>
      <c r="L4" s="10"/>
    </row>
    <row r="5" spans="1:28" ht="14.1" customHeight="1" x14ac:dyDescent="0.2">
      <c r="A5" s="38"/>
      <c r="B5" s="35"/>
      <c r="C5" s="35"/>
      <c r="D5" s="35"/>
      <c r="E5" s="35"/>
      <c r="F5" s="35"/>
      <c r="G5" s="35"/>
      <c r="H5" s="35"/>
      <c r="I5" s="35"/>
      <c r="K5" s="20"/>
      <c r="L5" s="20"/>
    </row>
    <row r="6" spans="1:28" ht="14.1" customHeight="1" x14ac:dyDescent="0.2">
      <c r="A6" s="15" t="s">
        <v>28</v>
      </c>
      <c r="B6" s="35"/>
      <c r="C6" s="35"/>
      <c r="D6" s="35"/>
      <c r="E6" s="35"/>
      <c r="F6" s="35"/>
      <c r="G6" s="35"/>
      <c r="H6" s="35"/>
      <c r="I6" s="35"/>
    </row>
    <row r="7" spans="1:28" ht="9.9499999999999993" customHeight="1" x14ac:dyDescent="0.2">
      <c r="A7" s="38"/>
      <c r="B7" s="47"/>
      <c r="C7" s="47"/>
      <c r="D7" s="47"/>
      <c r="E7" s="47"/>
      <c r="F7" s="47"/>
      <c r="G7" s="47"/>
      <c r="H7" s="47"/>
      <c r="I7" s="47"/>
    </row>
    <row r="8" spans="1:28" ht="14.1" customHeight="1" x14ac:dyDescent="0.2">
      <c r="A8" s="48"/>
      <c r="B8" s="49">
        <v>2023</v>
      </c>
      <c r="C8" s="49"/>
      <c r="D8" s="48"/>
      <c r="E8" s="49">
        <v>2024</v>
      </c>
      <c r="F8" s="49"/>
      <c r="G8" s="48"/>
      <c r="H8" s="49">
        <v>2025</v>
      </c>
      <c r="I8" s="49"/>
    </row>
    <row r="9" spans="1:28" ht="14.1" customHeight="1" x14ac:dyDescent="0.2">
      <c r="A9" s="51"/>
      <c r="B9" s="51" t="s">
        <v>21</v>
      </c>
      <c r="C9" s="51" t="s">
        <v>20</v>
      </c>
      <c r="D9" s="51"/>
      <c r="E9" s="51" t="s">
        <v>21</v>
      </c>
      <c r="F9" s="51" t="s">
        <v>20</v>
      </c>
      <c r="G9" s="51"/>
      <c r="H9" s="51" t="s">
        <v>21</v>
      </c>
      <c r="I9" s="51" t="s">
        <v>20</v>
      </c>
    </row>
    <row r="10" spans="1:28" ht="14.1" customHeight="1" x14ac:dyDescent="0.2">
      <c r="A10" s="64"/>
      <c r="B10" s="75"/>
      <c r="D10" s="45"/>
      <c r="E10" s="75"/>
      <c r="G10" s="45"/>
      <c r="H10" s="75"/>
      <c r="K10" s="22"/>
    </row>
    <row r="11" spans="1:28" ht="14.1" customHeight="1" x14ac:dyDescent="0.2">
      <c r="A11" s="58" t="s">
        <v>0</v>
      </c>
      <c r="B11" s="22">
        <v>1824583.63</v>
      </c>
      <c r="C11" s="76">
        <v>100</v>
      </c>
      <c r="D11" s="36"/>
      <c r="E11" s="22">
        <v>1947377.37</v>
      </c>
      <c r="F11" s="76">
        <v>100</v>
      </c>
      <c r="G11" s="36"/>
      <c r="H11" s="22">
        <f>SUM(H13:H17)</f>
        <v>2084018.06</v>
      </c>
      <c r="I11" s="76">
        <v>100</v>
      </c>
      <c r="M11" s="22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ht="14.1" customHeight="1" x14ac:dyDescent="0.2">
      <c r="B12" s="22"/>
      <c r="C12" s="76"/>
      <c r="D12" s="36"/>
      <c r="E12" s="22"/>
      <c r="F12" s="76"/>
      <c r="G12" s="36"/>
      <c r="H12" s="22"/>
      <c r="I12" s="76"/>
      <c r="K12" s="26"/>
      <c r="L12" s="22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 ht="14.1" customHeight="1" x14ac:dyDescent="0.2">
      <c r="A13" s="21" t="s">
        <v>70</v>
      </c>
      <c r="B13" s="22">
        <v>56198</v>
      </c>
      <c r="C13" s="76">
        <v>3.0800451717304953</v>
      </c>
      <c r="D13" s="36"/>
      <c r="E13" s="22">
        <v>55722.75</v>
      </c>
      <c r="F13" s="76">
        <f>(E13*100/$H$11)</f>
        <v>2.6738132010237954</v>
      </c>
      <c r="G13" s="36"/>
      <c r="H13" s="22">
        <v>56676.75</v>
      </c>
      <c r="I13" s="76">
        <f>(H13*100/$H$11)</f>
        <v>2.7195901555670781</v>
      </c>
      <c r="J13" s="77"/>
      <c r="K13" s="26"/>
      <c r="L13" s="26"/>
      <c r="M13" s="22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</row>
    <row r="14" spans="1:28" ht="14.1" customHeight="1" x14ac:dyDescent="0.2">
      <c r="A14" s="21" t="s">
        <v>71</v>
      </c>
      <c r="B14" s="22">
        <v>219720.26</v>
      </c>
      <c r="C14" s="76">
        <v>12.042213707682997</v>
      </c>
      <c r="D14" s="36"/>
      <c r="E14" s="22">
        <v>240166.56</v>
      </c>
      <c r="F14" s="76">
        <f t="shared" ref="F14:F17" si="0">(E14*100/$H$11)</f>
        <v>11.524207232637897</v>
      </c>
      <c r="G14" s="36"/>
      <c r="H14" s="22">
        <v>240804.63</v>
      </c>
      <c r="I14" s="76">
        <f t="shared" ref="I14:I17" si="1">(H14*100/$H$11)</f>
        <v>11.554824529687616</v>
      </c>
      <c r="J14" s="77"/>
      <c r="K14" s="21"/>
      <c r="L14" s="22"/>
      <c r="M14" s="22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</row>
    <row r="15" spans="1:28" ht="14.1" customHeight="1" x14ac:dyDescent="0.2">
      <c r="A15" s="21" t="s">
        <v>72</v>
      </c>
      <c r="B15" s="22">
        <v>966407.33</v>
      </c>
      <c r="C15" s="76">
        <v>52.965910364985575</v>
      </c>
      <c r="D15" s="36"/>
      <c r="E15" s="22">
        <v>1038061.55</v>
      </c>
      <c r="F15" s="76">
        <f t="shared" si="0"/>
        <v>49.810583215387297</v>
      </c>
      <c r="G15" s="36"/>
      <c r="H15" s="22">
        <v>1076933.99</v>
      </c>
      <c r="I15" s="76">
        <f t="shared" si="1"/>
        <v>51.675847281285073</v>
      </c>
      <c r="J15" s="77"/>
      <c r="K15" s="21"/>
      <c r="L15" s="22"/>
      <c r="M15" s="22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8" ht="14.1" customHeight="1" x14ac:dyDescent="0.2">
      <c r="A16" s="21" t="s">
        <v>73</v>
      </c>
      <c r="B16" s="22">
        <v>355070.9</v>
      </c>
      <c r="C16" s="76">
        <v>19.460379571639585</v>
      </c>
      <c r="D16" s="36"/>
      <c r="E16" s="22">
        <v>367737.47</v>
      </c>
      <c r="F16" s="76">
        <f t="shared" si="0"/>
        <v>17.645599002150682</v>
      </c>
      <c r="G16" s="36"/>
      <c r="H16" s="22">
        <v>388064.72</v>
      </c>
      <c r="I16" s="76">
        <f t="shared" si="1"/>
        <v>18.620986422737623</v>
      </c>
      <c r="J16" s="77"/>
      <c r="K16" s="21"/>
      <c r="L16" s="22"/>
      <c r="M16" s="22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 spans="1:28" ht="14.1" customHeight="1" x14ac:dyDescent="0.2">
      <c r="A17" s="21" t="s">
        <v>74</v>
      </c>
      <c r="B17" s="22">
        <v>227187.15</v>
      </c>
      <c r="C17" s="76">
        <v>12.451451732031598</v>
      </c>
      <c r="D17" s="36"/>
      <c r="E17" s="22">
        <v>245689.03</v>
      </c>
      <c r="F17" s="76">
        <f t="shared" si="0"/>
        <v>11.789198698210898</v>
      </c>
      <c r="G17" s="36"/>
      <c r="H17" s="22">
        <v>321537.96999999997</v>
      </c>
      <c r="I17" s="76">
        <f t="shared" si="1"/>
        <v>15.428751610722603</v>
      </c>
      <c r="J17" s="77"/>
      <c r="K17" s="21"/>
      <c r="L17" s="22"/>
      <c r="M17" s="22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 spans="1:28" ht="14.1" customHeight="1" x14ac:dyDescent="0.2">
      <c r="A18" s="30"/>
      <c r="B18" s="31"/>
      <c r="C18" s="31"/>
      <c r="D18" s="31"/>
      <c r="E18" s="31"/>
      <c r="F18" s="32"/>
      <c r="G18" s="30"/>
      <c r="H18" s="31"/>
      <c r="I18" s="31"/>
      <c r="K18" s="21"/>
      <c r="L18" s="22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:28" ht="12.95" customHeight="1" x14ac:dyDescent="0.2">
      <c r="A19" s="34" t="s">
        <v>99</v>
      </c>
      <c r="B19" s="35"/>
      <c r="C19" s="35"/>
      <c r="D19" s="35"/>
      <c r="E19" s="35"/>
      <c r="F19" s="35"/>
      <c r="G19" s="35"/>
      <c r="H19" s="36"/>
      <c r="I19" s="3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ht="12.95" customHeight="1" x14ac:dyDescent="0.2">
      <c r="A20" s="34"/>
      <c r="B20" s="35"/>
      <c r="C20" s="35"/>
      <c r="D20" s="35"/>
      <c r="E20" s="35"/>
      <c r="F20" s="35"/>
      <c r="G20" s="35"/>
      <c r="H20" s="35"/>
      <c r="I20" s="35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ht="12.95" customHeight="1" x14ac:dyDescent="0.2">
      <c r="A21" s="21"/>
      <c r="B21" s="35"/>
      <c r="C21" s="35"/>
      <c r="D21" s="35"/>
      <c r="E21" s="35"/>
      <c r="F21" s="35"/>
      <c r="G21" s="35"/>
      <c r="H21" s="35"/>
      <c r="I21" s="35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28" ht="14.1" customHeight="1" x14ac:dyDescent="0.2">
      <c r="I22" s="35"/>
      <c r="K22" s="26"/>
      <c r="L22" s="26"/>
      <c r="R22" s="53"/>
    </row>
    <row r="23" spans="1:28" ht="14.1" customHeight="1" x14ac:dyDescent="0.2">
      <c r="K23" s="26"/>
      <c r="L23" s="26"/>
      <c r="R23" s="53"/>
    </row>
    <row r="24" spans="1:28" ht="12.95" customHeight="1" x14ac:dyDescent="0.2">
      <c r="A24" s="115" t="s">
        <v>40</v>
      </c>
      <c r="B24" s="115"/>
      <c r="C24" s="115"/>
      <c r="D24" s="115"/>
      <c r="E24" s="115"/>
      <c r="F24" s="115"/>
      <c r="G24" s="115"/>
      <c r="H24" s="115"/>
      <c r="I24" s="115"/>
      <c r="K24" s="26"/>
      <c r="L24" s="26"/>
      <c r="R24" s="53"/>
    </row>
    <row r="25" spans="1:28" ht="12.95" customHeight="1" x14ac:dyDescent="0.2">
      <c r="A25" s="78" t="s">
        <v>113</v>
      </c>
      <c r="B25" s="79"/>
      <c r="C25" s="79"/>
      <c r="D25" s="79"/>
      <c r="E25" s="79"/>
      <c r="F25" s="79"/>
      <c r="G25" s="79"/>
      <c r="H25" s="79"/>
      <c r="I25" s="79"/>
      <c r="K25" s="26"/>
      <c r="L25" s="26"/>
      <c r="R25" s="53"/>
    </row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4.1" customHeight="1" x14ac:dyDescent="0.2"/>
    <row r="31" spans="1:28" ht="14.1" customHeight="1" x14ac:dyDescent="0.2"/>
    <row r="32" spans="1:28" ht="14.1" customHeight="1" x14ac:dyDescent="0.2"/>
    <row r="33" spans="1:12" s="14" customFormat="1" ht="14.1" customHeight="1" x14ac:dyDescent="0.2">
      <c r="A33" s="10"/>
      <c r="B33" s="10"/>
      <c r="C33" s="10"/>
      <c r="D33" s="10"/>
      <c r="E33" s="10"/>
      <c r="F33" s="10"/>
      <c r="G33" s="10"/>
      <c r="H33" s="10"/>
      <c r="I33" s="10"/>
      <c r="K33" s="10"/>
      <c r="L33" s="10"/>
    </row>
    <row r="34" spans="1:12" ht="14.1" customHeight="1" x14ac:dyDescent="0.2"/>
    <row r="35" spans="1:12" ht="14.1" customHeight="1" x14ac:dyDescent="0.2"/>
    <row r="36" spans="1:12" ht="14.1" customHeight="1" x14ac:dyDescent="0.2">
      <c r="K36" s="14"/>
      <c r="L36" s="14"/>
    </row>
    <row r="37" spans="1:12" ht="14.1" customHeight="1" x14ac:dyDescent="0.2"/>
    <row r="38" spans="1:12" ht="14.1" customHeight="1" x14ac:dyDescent="0.2"/>
    <row r="39" spans="1:12" ht="14.1" customHeight="1" x14ac:dyDescent="0.2"/>
    <row r="40" spans="1:12" ht="14.1" customHeight="1" x14ac:dyDescent="0.2"/>
    <row r="41" spans="1:12" ht="14.1" customHeight="1" x14ac:dyDescent="0.2"/>
    <row r="42" spans="1:12" ht="14.1" customHeight="1" x14ac:dyDescent="0.2"/>
    <row r="43" spans="1:12" ht="14.1" customHeight="1" x14ac:dyDescent="0.2"/>
    <row r="44" spans="1:12" ht="14.1" customHeight="1" x14ac:dyDescent="0.2"/>
    <row r="45" spans="1:12" ht="14.1" customHeight="1" x14ac:dyDescent="0.2"/>
    <row r="46" spans="1:12" ht="14.1" customHeight="1" x14ac:dyDescent="0.2"/>
    <row r="47" spans="1:12" ht="14.1" customHeight="1" x14ac:dyDescent="0.2"/>
    <row r="48" spans="1:12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</sheetData>
  <mergeCells count="1">
    <mergeCell ref="A24:I24"/>
  </mergeCells>
  <phoneticPr fontId="3" type="noConversion"/>
  <hyperlinks>
    <hyperlink ref="K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T96"/>
  <sheetViews>
    <sheetView topLeftCell="A67" zoomScaleNormal="100" zoomScaleSheetLayoutView="100" workbookViewId="0">
      <selection sqref="A1:XFD1048576"/>
    </sheetView>
  </sheetViews>
  <sheetFormatPr baseColWidth="10" defaultColWidth="11.42578125" defaultRowHeight="12.75" x14ac:dyDescent="0.2"/>
  <cols>
    <col min="1" max="1" width="31.85546875" style="9" customWidth="1"/>
    <col min="2" max="2" width="9.140625" style="9" customWidth="1"/>
    <col min="3" max="3" width="8.5703125" style="9" customWidth="1"/>
    <col min="4" max="4" width="3.28515625" style="9" customWidth="1"/>
    <col min="5" max="5" width="9.140625" style="9" customWidth="1"/>
    <col min="6" max="6" width="8.5703125" style="9" customWidth="1"/>
    <col min="7" max="7" width="3.28515625" style="9" customWidth="1"/>
    <col min="8" max="8" width="9.140625" style="9" customWidth="1"/>
    <col min="9" max="9" width="9.140625" style="9" bestFit="1" customWidth="1"/>
    <col min="10" max="10" width="8.140625" style="9" customWidth="1"/>
    <col min="11" max="11" width="15.7109375" style="9" customWidth="1"/>
    <col min="12" max="12" width="13.7109375" style="9" bestFit="1" customWidth="1"/>
    <col min="13" max="16384" width="11.42578125" style="9"/>
  </cols>
  <sheetData>
    <row r="1" spans="1:16" s="10" customFormat="1" ht="14.1" customHeight="1" thickBot="1" x14ac:dyDescent="0.25">
      <c r="A1" s="7" t="s">
        <v>52</v>
      </c>
      <c r="B1" s="8"/>
      <c r="C1" s="8"/>
      <c r="D1" s="8"/>
      <c r="E1" s="8"/>
      <c r="F1" s="8"/>
      <c r="G1" s="7"/>
      <c r="H1" s="8"/>
      <c r="I1" s="8"/>
      <c r="K1" s="9"/>
      <c r="L1" s="9"/>
    </row>
    <row r="2" spans="1:16" s="10" customFormat="1" ht="12.4" customHeight="1" x14ac:dyDescent="0.2">
      <c r="A2" s="11"/>
    </row>
    <row r="3" spans="1:16" ht="14.1" customHeight="1" x14ac:dyDescent="0.2">
      <c r="A3" s="38" t="s">
        <v>46</v>
      </c>
      <c r="B3" s="10"/>
      <c r="C3" s="10"/>
      <c r="D3" s="10"/>
      <c r="E3" s="10"/>
      <c r="F3" s="10"/>
      <c r="G3" s="10"/>
      <c r="H3" s="10"/>
      <c r="I3" s="10"/>
      <c r="K3" s="12" t="s">
        <v>67</v>
      </c>
      <c r="L3" s="43"/>
    </row>
    <row r="4" spans="1:16" ht="14.1" customHeight="1" x14ac:dyDescent="0.2">
      <c r="A4" s="38"/>
      <c r="B4" s="10"/>
      <c r="C4" s="10"/>
      <c r="D4" s="10"/>
      <c r="E4" s="10"/>
      <c r="F4" s="10"/>
      <c r="G4" s="10"/>
      <c r="H4" s="10"/>
      <c r="I4" s="10"/>
    </row>
    <row r="5" spans="1:16" ht="14.1" customHeight="1" x14ac:dyDescent="0.2">
      <c r="A5" s="15" t="s">
        <v>28</v>
      </c>
      <c r="B5" s="10"/>
      <c r="C5" s="10"/>
      <c r="D5" s="10"/>
      <c r="E5" s="10"/>
      <c r="F5" s="10"/>
      <c r="G5" s="10"/>
      <c r="H5" s="10"/>
      <c r="I5" s="10"/>
    </row>
    <row r="6" spans="1:16" ht="9.9499999999999993" customHeight="1" x14ac:dyDescent="0.2">
      <c r="A6" s="16"/>
      <c r="B6" s="17"/>
      <c r="C6" s="16"/>
      <c r="D6" s="17"/>
      <c r="E6" s="16"/>
      <c r="F6" s="16"/>
      <c r="G6" s="17"/>
      <c r="H6" s="16"/>
      <c r="I6" s="16"/>
    </row>
    <row r="7" spans="1:16" ht="12" customHeight="1" x14ac:dyDescent="0.2">
      <c r="A7" s="48"/>
      <c r="B7" s="49">
        <v>2022</v>
      </c>
      <c r="C7" s="49"/>
      <c r="D7" s="48"/>
      <c r="E7" s="49">
        <v>2023</v>
      </c>
      <c r="F7" s="49"/>
      <c r="G7" s="48"/>
      <c r="H7" s="49">
        <v>2024</v>
      </c>
      <c r="I7" s="49"/>
    </row>
    <row r="8" spans="1:16" ht="12" customHeight="1" x14ac:dyDescent="0.2">
      <c r="A8" s="45"/>
      <c r="B8" s="45" t="s">
        <v>26</v>
      </c>
      <c r="C8" s="45" t="s">
        <v>26</v>
      </c>
      <c r="D8" s="45"/>
      <c r="E8" s="45" t="s">
        <v>26</v>
      </c>
      <c r="F8" s="45" t="s">
        <v>26</v>
      </c>
      <c r="G8" s="45"/>
      <c r="H8" s="45" t="s">
        <v>26</v>
      </c>
      <c r="I8" s="45" t="s">
        <v>26</v>
      </c>
    </row>
    <row r="9" spans="1:16" ht="12" customHeight="1" x14ac:dyDescent="0.2">
      <c r="A9" s="51"/>
      <c r="B9" s="51" t="s">
        <v>12</v>
      </c>
      <c r="C9" s="52" t="s">
        <v>11</v>
      </c>
      <c r="D9" s="52"/>
      <c r="E9" s="51" t="s">
        <v>12</v>
      </c>
      <c r="F9" s="52" t="s">
        <v>11</v>
      </c>
      <c r="G9" s="52"/>
      <c r="H9" s="51" t="s">
        <v>12</v>
      </c>
      <c r="I9" s="52" t="s">
        <v>11</v>
      </c>
    </row>
    <row r="10" spans="1:16" ht="9.9499999999999993" customHeight="1" x14ac:dyDescent="0.2">
      <c r="A10" s="21"/>
      <c r="B10" s="35"/>
      <c r="C10" s="36"/>
      <c r="D10" s="35"/>
      <c r="E10" s="35"/>
      <c r="F10" s="36"/>
      <c r="G10" s="35"/>
      <c r="H10" s="35"/>
      <c r="I10" s="36"/>
      <c r="M10" s="62"/>
      <c r="N10" s="62"/>
    </row>
    <row r="11" spans="1:16" ht="14.1" customHeight="1" x14ac:dyDescent="0.2">
      <c r="A11" s="58" t="s">
        <v>0</v>
      </c>
      <c r="B11" s="62">
        <v>1897893.61</v>
      </c>
      <c r="C11" s="63">
        <v>2119170.7799999998</v>
      </c>
      <c r="E11" s="62">
        <v>1824583.63</v>
      </c>
      <c r="F11" s="63">
        <v>2097680.11</v>
      </c>
      <c r="H11" s="62">
        <v>1947377.37</v>
      </c>
      <c r="I11" s="63">
        <f>I13+I25</f>
        <v>2359419.37</v>
      </c>
      <c r="K11" s="23"/>
      <c r="L11" s="62"/>
      <c r="M11" s="62"/>
      <c r="N11" s="62"/>
      <c r="O11" s="62"/>
      <c r="P11" s="22"/>
    </row>
    <row r="12" spans="1:16" ht="14.1" customHeight="1" x14ac:dyDescent="0.2">
      <c r="A12" s="21"/>
      <c r="B12" s="62"/>
      <c r="C12" s="63"/>
      <c r="E12" s="62"/>
      <c r="F12" s="63"/>
      <c r="H12" s="62"/>
      <c r="I12" s="63"/>
      <c r="K12" s="20"/>
      <c r="L12" s="66"/>
      <c r="M12" s="66"/>
      <c r="N12" s="62"/>
      <c r="O12" s="62"/>
      <c r="P12" s="22"/>
    </row>
    <row r="13" spans="1:16" ht="14.1" customHeight="1" x14ac:dyDescent="0.2">
      <c r="A13" s="58" t="s">
        <v>29</v>
      </c>
      <c r="B13" s="62">
        <v>1542411.87</v>
      </c>
      <c r="C13" s="63">
        <v>1765594.75</v>
      </c>
      <c r="E13" s="62">
        <v>1663450.01</v>
      </c>
      <c r="F13" s="63">
        <v>1942311.37</v>
      </c>
      <c r="H13" s="62">
        <v>1792255.24</v>
      </c>
      <c r="I13" s="63">
        <f>I14+I21</f>
        <v>2206629.85</v>
      </c>
      <c r="K13" s="23"/>
      <c r="L13" s="62"/>
      <c r="M13" s="62"/>
      <c r="N13" s="62"/>
      <c r="O13" s="62"/>
      <c r="P13" s="22"/>
    </row>
    <row r="14" spans="1:16" ht="14.1" customHeight="1" x14ac:dyDescent="0.2">
      <c r="A14" s="21" t="s">
        <v>30</v>
      </c>
      <c r="B14" s="62">
        <v>1306299.51</v>
      </c>
      <c r="C14" s="63">
        <v>1403554.28</v>
      </c>
      <c r="E14" s="62">
        <v>1395858.65</v>
      </c>
      <c r="F14" s="63">
        <v>1552444.25</v>
      </c>
      <c r="H14" s="62">
        <v>1561132.05</v>
      </c>
      <c r="I14" s="63">
        <f>SUM(I15:I19)</f>
        <v>1749878.4800000002</v>
      </c>
      <c r="K14" s="20"/>
      <c r="L14" s="62"/>
      <c r="M14" s="62"/>
      <c r="N14" s="62"/>
      <c r="O14" s="62"/>
      <c r="P14" s="22"/>
    </row>
    <row r="15" spans="1:16" ht="14.1" customHeight="1" x14ac:dyDescent="0.2">
      <c r="A15" s="21" t="s">
        <v>7</v>
      </c>
      <c r="B15" s="62">
        <v>566211.62</v>
      </c>
      <c r="C15" s="63">
        <v>594795.38</v>
      </c>
      <c r="E15" s="62">
        <v>598153.22</v>
      </c>
      <c r="F15" s="63">
        <v>641114.23</v>
      </c>
      <c r="H15" s="62">
        <v>656222.69999999995</v>
      </c>
      <c r="I15" s="63">
        <v>724064.18</v>
      </c>
      <c r="K15" s="20"/>
      <c r="L15" s="62"/>
      <c r="M15" s="62"/>
      <c r="N15" s="62"/>
      <c r="O15" s="62"/>
      <c r="P15" s="22"/>
    </row>
    <row r="16" spans="1:16" ht="14.1" customHeight="1" x14ac:dyDescent="0.2">
      <c r="A16" s="21" t="s">
        <v>35</v>
      </c>
      <c r="B16" s="62">
        <v>331398.78000000003</v>
      </c>
      <c r="C16" s="63">
        <v>338790.99</v>
      </c>
      <c r="E16" s="62">
        <v>339573.36</v>
      </c>
      <c r="F16" s="63">
        <v>366282.72</v>
      </c>
      <c r="H16" s="62">
        <v>375335.91</v>
      </c>
      <c r="I16" s="63">
        <v>418008.08</v>
      </c>
      <c r="K16" s="20"/>
      <c r="L16" s="62"/>
      <c r="M16" s="62"/>
      <c r="N16" s="62"/>
      <c r="O16" s="62"/>
      <c r="P16" s="22"/>
    </row>
    <row r="17" spans="1:16" ht="14.1" customHeight="1" x14ac:dyDescent="0.2">
      <c r="A17" s="21" t="s">
        <v>13</v>
      </c>
      <c r="B17" s="62">
        <v>8003.74</v>
      </c>
      <c r="C17" s="63">
        <v>6122.15</v>
      </c>
      <c r="E17" s="62">
        <v>12054.81</v>
      </c>
      <c r="F17" s="63">
        <v>11734.09</v>
      </c>
      <c r="H17" s="62">
        <v>23164.14</v>
      </c>
      <c r="I17" s="63">
        <v>19794.849999999999</v>
      </c>
      <c r="K17" s="20"/>
      <c r="L17" s="62"/>
      <c r="M17" s="62"/>
      <c r="N17" s="62"/>
      <c r="O17" s="62"/>
      <c r="P17" s="22"/>
    </row>
    <row r="18" spans="1:16" ht="14.1" customHeight="1" x14ac:dyDescent="0.2">
      <c r="A18" s="21" t="s">
        <v>14</v>
      </c>
      <c r="B18" s="62">
        <v>399462.66</v>
      </c>
      <c r="C18" s="63">
        <v>462623.05</v>
      </c>
      <c r="E18" s="62">
        <v>445595.26</v>
      </c>
      <c r="F18" s="63">
        <v>532861.21</v>
      </c>
      <c r="H18" s="62">
        <v>505002.48</v>
      </c>
      <c r="I18" s="63">
        <v>586604.55000000005</v>
      </c>
      <c r="K18" s="20"/>
      <c r="L18" s="62"/>
      <c r="M18" s="62"/>
      <c r="N18" s="62"/>
      <c r="O18" s="62"/>
      <c r="P18" s="22"/>
    </row>
    <row r="19" spans="1:16" ht="14.1" customHeight="1" x14ac:dyDescent="0.2">
      <c r="A19" s="21" t="s">
        <v>36</v>
      </c>
      <c r="B19" s="62">
        <v>1222.71</v>
      </c>
      <c r="C19" s="63">
        <v>1222.71</v>
      </c>
      <c r="E19" s="62">
        <v>482</v>
      </c>
      <c r="F19" s="63">
        <v>452</v>
      </c>
      <c r="H19" s="62">
        <v>1406.82</v>
      </c>
      <c r="I19" s="63">
        <v>1406.82</v>
      </c>
      <c r="K19" s="20"/>
      <c r="L19" s="62"/>
      <c r="M19" s="62"/>
      <c r="N19" s="62"/>
      <c r="O19" s="62"/>
      <c r="P19" s="22"/>
    </row>
    <row r="20" spans="1:16" ht="14.1" customHeight="1" x14ac:dyDescent="0.2">
      <c r="A20" s="21"/>
      <c r="B20" s="62"/>
      <c r="C20" s="63"/>
      <c r="F20" s="63"/>
      <c r="I20" s="63"/>
      <c r="K20" s="20"/>
      <c r="L20" s="62"/>
      <c r="M20" s="62"/>
      <c r="N20" s="62"/>
      <c r="O20" s="62"/>
      <c r="P20" s="22"/>
    </row>
    <row r="21" spans="1:16" ht="14.1" customHeight="1" x14ac:dyDescent="0.2">
      <c r="A21" s="21" t="s">
        <v>31</v>
      </c>
      <c r="B21" s="62">
        <v>236112.36</v>
      </c>
      <c r="C21" s="63">
        <v>362040.48</v>
      </c>
      <c r="E21" s="62">
        <v>267591.36</v>
      </c>
      <c r="F21" s="63">
        <v>389867.12</v>
      </c>
      <c r="H21" s="62">
        <v>231123.19</v>
      </c>
      <c r="I21" s="63">
        <f>I22+I23</f>
        <v>456751.37</v>
      </c>
      <c r="K21" s="20"/>
      <c r="L21" s="62"/>
      <c r="M21" s="62"/>
      <c r="N21" s="62"/>
      <c r="O21" s="62"/>
      <c r="P21" s="29"/>
    </row>
    <row r="22" spans="1:16" ht="14.1" customHeight="1" x14ac:dyDescent="0.2">
      <c r="A22" s="21" t="s">
        <v>15</v>
      </c>
      <c r="B22" s="62">
        <v>123720.77</v>
      </c>
      <c r="C22" s="63">
        <v>177253.57</v>
      </c>
      <c r="E22" s="62">
        <v>132215.74</v>
      </c>
      <c r="F22" s="63">
        <v>188218.61</v>
      </c>
      <c r="H22" s="62">
        <v>91275.28</v>
      </c>
      <c r="I22" s="63">
        <v>174394.06</v>
      </c>
      <c r="K22" s="20"/>
      <c r="L22" s="62"/>
      <c r="M22" s="62"/>
      <c r="N22" s="62"/>
      <c r="O22" s="62"/>
      <c r="P22" s="22"/>
    </row>
    <row r="23" spans="1:16" ht="14.1" customHeight="1" x14ac:dyDescent="0.2">
      <c r="A23" s="21" t="s">
        <v>6</v>
      </c>
      <c r="B23" s="62">
        <v>112391.6</v>
      </c>
      <c r="C23" s="63">
        <v>184786.91</v>
      </c>
      <c r="E23" s="62">
        <v>135375.62</v>
      </c>
      <c r="F23" s="63">
        <v>201648.51</v>
      </c>
      <c r="H23" s="62">
        <v>139847.91</v>
      </c>
      <c r="I23" s="63">
        <v>282357.31</v>
      </c>
      <c r="K23" s="20"/>
      <c r="L23" s="65"/>
      <c r="M23" s="65"/>
      <c r="N23" s="62"/>
      <c r="O23" s="62"/>
      <c r="P23" s="22"/>
    </row>
    <row r="24" spans="1:16" ht="14.1" customHeight="1" x14ac:dyDescent="0.2">
      <c r="A24" s="21"/>
      <c r="B24" s="62"/>
      <c r="C24" s="63"/>
      <c r="E24" s="62"/>
      <c r="F24" s="63"/>
      <c r="H24" s="62"/>
      <c r="I24" s="63"/>
      <c r="K24" s="23"/>
      <c r="L24" s="62"/>
      <c r="M24" s="62"/>
      <c r="N24" s="62"/>
      <c r="O24" s="62"/>
      <c r="P24" s="22"/>
    </row>
    <row r="25" spans="1:16" ht="14.1" customHeight="1" x14ac:dyDescent="0.2">
      <c r="A25" s="58" t="s">
        <v>9</v>
      </c>
      <c r="B25" s="62">
        <v>355481.74</v>
      </c>
      <c r="C25" s="63">
        <v>353576.03</v>
      </c>
      <c r="E25" s="62">
        <v>161133.63</v>
      </c>
      <c r="F25" s="63">
        <v>155368.74</v>
      </c>
      <c r="H25" s="62">
        <v>155122.13</v>
      </c>
      <c r="I25" s="63">
        <f>I26+I27</f>
        <v>152789.52000000002</v>
      </c>
      <c r="K25" s="20"/>
      <c r="L25" s="62"/>
      <c r="M25" s="62"/>
      <c r="N25" s="62"/>
      <c r="O25" s="62"/>
      <c r="P25" s="22"/>
    </row>
    <row r="26" spans="1:16" ht="14.1" customHeight="1" x14ac:dyDescent="0.2">
      <c r="A26" s="21" t="s">
        <v>32</v>
      </c>
      <c r="B26" s="62">
        <v>12531.39</v>
      </c>
      <c r="C26" s="63">
        <v>10625.68</v>
      </c>
      <c r="E26" s="62">
        <v>6294.19</v>
      </c>
      <c r="F26" s="63">
        <v>499.31</v>
      </c>
      <c r="H26" s="62">
        <v>6299.07</v>
      </c>
      <c r="I26" s="63">
        <v>3966.45</v>
      </c>
      <c r="K26" s="20"/>
      <c r="L26" s="62"/>
      <c r="M26" s="62"/>
      <c r="N26" s="62"/>
      <c r="O26" s="62"/>
      <c r="P26" s="22"/>
    </row>
    <row r="27" spans="1:16" ht="14.1" customHeight="1" x14ac:dyDescent="0.2">
      <c r="A27" s="21" t="s">
        <v>33</v>
      </c>
      <c r="B27" s="62">
        <v>342950.35</v>
      </c>
      <c r="C27" s="63">
        <v>342950.35</v>
      </c>
      <c r="E27" s="62">
        <v>154839.43</v>
      </c>
      <c r="F27" s="63">
        <v>154869.43</v>
      </c>
      <c r="H27" s="62">
        <v>148823.07</v>
      </c>
      <c r="I27" s="63">
        <v>148823.07</v>
      </c>
      <c r="L27" s="67"/>
      <c r="M27" s="67"/>
    </row>
    <row r="28" spans="1:16" ht="14.1" customHeight="1" x14ac:dyDescent="0.2">
      <c r="A28" s="30"/>
      <c r="B28" s="31"/>
      <c r="C28" s="31"/>
      <c r="D28" s="31"/>
      <c r="E28" s="31"/>
      <c r="F28" s="32"/>
      <c r="G28" s="30"/>
      <c r="H28" s="32"/>
      <c r="I28" s="31"/>
      <c r="K28" s="67"/>
      <c r="L28" s="67"/>
    </row>
    <row r="29" spans="1:16" ht="14.1" customHeight="1" x14ac:dyDescent="0.2">
      <c r="A29" s="34" t="s">
        <v>99</v>
      </c>
      <c r="B29" s="35"/>
      <c r="C29" s="35"/>
      <c r="D29" s="35"/>
      <c r="E29" s="35"/>
      <c r="F29" s="35"/>
      <c r="G29" s="35"/>
      <c r="H29" s="35"/>
      <c r="I29" s="35"/>
      <c r="K29" s="67"/>
    </row>
    <row r="30" spans="1:16" ht="11.45" customHeight="1" x14ac:dyDescent="0.2"/>
    <row r="31" spans="1:16" ht="12" customHeight="1" x14ac:dyDescent="0.2"/>
    <row r="32" spans="1:16" ht="11.45" customHeight="1" x14ac:dyDescent="0.2"/>
    <row r="33" spans="1:15" s="10" customFormat="1" ht="14.1" customHeight="1" thickBot="1" x14ac:dyDescent="0.25">
      <c r="A33" s="7" t="s">
        <v>52</v>
      </c>
      <c r="B33" s="8"/>
      <c r="C33" s="8"/>
      <c r="D33" s="8"/>
      <c r="E33" s="8"/>
      <c r="F33" s="8"/>
      <c r="G33" s="7"/>
      <c r="H33" s="8"/>
      <c r="I33" s="8"/>
      <c r="K33" s="9"/>
      <c r="L33" s="9"/>
    </row>
    <row r="34" spans="1:15" ht="15" customHeight="1" x14ac:dyDescent="0.2">
      <c r="K34" s="10"/>
      <c r="L34" s="10"/>
    </row>
    <row r="35" spans="1:15" ht="14.1" customHeight="1" x14ac:dyDescent="0.2">
      <c r="A35" s="38" t="s">
        <v>47</v>
      </c>
      <c r="B35" s="10"/>
      <c r="C35" s="10"/>
      <c r="D35" s="10"/>
      <c r="E35" s="10"/>
      <c r="F35" s="10"/>
      <c r="G35" s="10"/>
      <c r="H35" s="10"/>
      <c r="I35" s="10"/>
    </row>
    <row r="36" spans="1:15" ht="12.6" customHeight="1" x14ac:dyDescent="0.2">
      <c r="A36" s="38"/>
      <c r="B36" s="10"/>
      <c r="C36" s="10"/>
      <c r="D36" s="10"/>
      <c r="E36" s="10"/>
      <c r="F36" s="10"/>
      <c r="G36" s="10"/>
      <c r="H36" s="10"/>
      <c r="I36" s="10"/>
    </row>
    <row r="37" spans="1:15" ht="14.1" customHeight="1" x14ac:dyDescent="0.2">
      <c r="A37" s="15" t="s">
        <v>28</v>
      </c>
      <c r="B37" s="10"/>
      <c r="C37" s="10"/>
      <c r="D37" s="10"/>
      <c r="E37" s="10"/>
      <c r="F37" s="14"/>
      <c r="G37" s="10"/>
      <c r="H37" s="10"/>
      <c r="I37" s="10"/>
    </row>
    <row r="38" spans="1:15" ht="9.9499999999999993" customHeight="1" x14ac:dyDescent="0.2">
      <c r="A38" s="16"/>
      <c r="B38" s="17"/>
      <c r="C38" s="16"/>
      <c r="D38" s="16"/>
      <c r="E38" s="17"/>
      <c r="F38" s="16"/>
      <c r="G38" s="16"/>
      <c r="H38" s="17"/>
      <c r="I38" s="16"/>
    </row>
    <row r="39" spans="1:15" ht="12" customHeight="1" x14ac:dyDescent="0.2">
      <c r="A39" s="48"/>
      <c r="B39" s="49">
        <v>2022</v>
      </c>
      <c r="C39" s="49"/>
      <c r="D39" s="50"/>
      <c r="E39" s="49">
        <v>2023</v>
      </c>
      <c r="F39" s="49"/>
      <c r="G39" s="50"/>
      <c r="H39" s="49">
        <v>2024</v>
      </c>
      <c r="I39" s="49"/>
    </row>
    <row r="40" spans="1:15" ht="12" customHeight="1" x14ac:dyDescent="0.2">
      <c r="A40" s="45"/>
      <c r="B40" s="45" t="s">
        <v>26</v>
      </c>
      <c r="C40" s="45" t="s">
        <v>26</v>
      </c>
      <c r="D40" s="14"/>
      <c r="E40" s="45" t="s">
        <v>26</v>
      </c>
      <c r="F40" s="45" t="s">
        <v>26</v>
      </c>
      <c r="G40" s="14"/>
      <c r="H40" s="45" t="s">
        <v>26</v>
      </c>
      <c r="I40" s="45" t="s">
        <v>26</v>
      </c>
    </row>
    <row r="41" spans="1:15" ht="12" customHeight="1" x14ac:dyDescent="0.2">
      <c r="A41" s="51"/>
      <c r="B41" s="52" t="s">
        <v>12</v>
      </c>
      <c r="C41" s="52" t="s">
        <v>11</v>
      </c>
      <c r="D41" s="30"/>
      <c r="E41" s="52" t="s">
        <v>12</v>
      </c>
      <c r="F41" s="52" t="s">
        <v>11</v>
      </c>
      <c r="G41" s="30"/>
      <c r="H41" s="52" t="s">
        <v>12</v>
      </c>
      <c r="I41" s="52" t="s">
        <v>11</v>
      </c>
    </row>
    <row r="42" spans="1:15" ht="9.9499999999999993" customHeight="1" x14ac:dyDescent="0.2">
      <c r="A42" s="21"/>
      <c r="B42" s="35"/>
      <c r="C42" s="36"/>
      <c r="D42" s="35"/>
      <c r="E42" s="35"/>
      <c r="F42" s="36"/>
      <c r="G42" s="35"/>
      <c r="H42" s="35"/>
      <c r="I42" s="36"/>
    </row>
    <row r="43" spans="1:15" ht="11.1" customHeight="1" x14ac:dyDescent="0.2">
      <c r="A43" s="58" t="s">
        <v>0</v>
      </c>
      <c r="B43" s="24">
        <v>1897893.61</v>
      </c>
      <c r="C43" s="24">
        <v>2119170.7799999998</v>
      </c>
      <c r="D43" s="36"/>
      <c r="E43" s="24">
        <v>1824583.63</v>
      </c>
      <c r="F43" s="24">
        <v>2097680.11</v>
      </c>
      <c r="G43" s="36"/>
      <c r="H43" s="24">
        <f>'15.6-G.15.9'!E11</f>
        <v>1947377.37</v>
      </c>
      <c r="I43" s="24">
        <f>SUM(I45:I65)</f>
        <v>2359419.37</v>
      </c>
      <c r="K43" s="58"/>
      <c r="L43" s="22"/>
      <c r="M43" s="22"/>
      <c r="N43" s="22"/>
      <c r="O43" s="22"/>
    </row>
    <row r="44" spans="1:15" ht="11.1" customHeight="1" x14ac:dyDescent="0.2">
      <c r="A44" s="58"/>
      <c r="B44" s="24"/>
      <c r="C44" s="24"/>
      <c r="D44" s="36"/>
      <c r="E44" s="24"/>
      <c r="F44" s="24"/>
      <c r="G44" s="36"/>
      <c r="H44" s="24"/>
      <c r="I44" s="24"/>
      <c r="K44" s="58"/>
      <c r="L44" s="22"/>
      <c r="M44" s="22"/>
      <c r="N44" s="22"/>
      <c r="O44" s="22"/>
    </row>
    <row r="45" spans="1:15" ht="11.1" customHeight="1" x14ac:dyDescent="0.2">
      <c r="A45" s="21" t="s">
        <v>16</v>
      </c>
      <c r="B45" s="24">
        <v>8685.66</v>
      </c>
      <c r="C45" s="24">
        <v>8685.66</v>
      </c>
      <c r="D45" s="36"/>
      <c r="E45" s="24">
        <v>8685.66</v>
      </c>
      <c r="F45" s="24">
        <v>8704.16</v>
      </c>
      <c r="G45" s="36"/>
      <c r="H45" s="22">
        <v>9216.51</v>
      </c>
      <c r="I45" s="24">
        <v>9216.51</v>
      </c>
      <c r="K45" s="21"/>
      <c r="L45" s="22"/>
      <c r="M45" s="27"/>
      <c r="N45" s="22"/>
      <c r="O45" s="22"/>
    </row>
    <row r="46" spans="1:15" ht="11.1" customHeight="1" x14ac:dyDescent="0.2">
      <c r="A46" s="21" t="s">
        <v>89</v>
      </c>
      <c r="B46" s="36">
        <v>398</v>
      </c>
      <c r="C46" s="36">
        <v>398</v>
      </c>
      <c r="D46" s="36"/>
      <c r="E46" s="24">
        <v>398</v>
      </c>
      <c r="F46" s="24">
        <v>398</v>
      </c>
      <c r="G46" s="36"/>
      <c r="H46" s="22">
        <v>398</v>
      </c>
      <c r="I46" s="24">
        <v>398</v>
      </c>
      <c r="K46" s="21"/>
      <c r="L46" s="22"/>
      <c r="M46" s="22"/>
      <c r="N46" s="22"/>
      <c r="O46" s="22"/>
    </row>
    <row r="47" spans="1:15" ht="11.1" customHeight="1" x14ac:dyDescent="0.2">
      <c r="A47" s="21" t="s">
        <v>10</v>
      </c>
      <c r="B47" s="24">
        <v>596.21</v>
      </c>
      <c r="C47" s="24">
        <v>596.21</v>
      </c>
      <c r="D47" s="36"/>
      <c r="E47" s="24">
        <v>605.47</v>
      </c>
      <c r="F47" s="24">
        <v>605.47</v>
      </c>
      <c r="G47" s="36"/>
      <c r="H47" s="22">
        <v>614.55999999999995</v>
      </c>
      <c r="I47" s="24">
        <v>614.55999999999995</v>
      </c>
      <c r="K47" s="21"/>
      <c r="L47" s="46"/>
      <c r="M47" s="46"/>
      <c r="N47" s="22"/>
      <c r="O47" s="22"/>
    </row>
    <row r="48" spans="1:15" ht="11.1" customHeight="1" x14ac:dyDescent="0.2">
      <c r="A48" s="21" t="s">
        <v>109</v>
      </c>
      <c r="B48" s="46" t="s">
        <v>69</v>
      </c>
      <c r="C48" s="46" t="s">
        <v>69</v>
      </c>
      <c r="D48" s="36"/>
      <c r="E48" s="29">
        <v>104539.11</v>
      </c>
      <c r="F48" s="29">
        <v>162005.95000000001</v>
      </c>
      <c r="G48" s="36"/>
      <c r="H48" s="46">
        <v>145393.65</v>
      </c>
      <c r="I48" s="29">
        <v>232438.82</v>
      </c>
      <c r="K48" s="21"/>
      <c r="L48" s="22"/>
      <c r="M48" s="22"/>
      <c r="N48" s="22"/>
      <c r="O48" s="22"/>
    </row>
    <row r="49" spans="1:16" ht="11.1" customHeight="1" x14ac:dyDescent="0.2">
      <c r="A49" s="21" t="s">
        <v>90</v>
      </c>
      <c r="B49" s="24">
        <v>98860.96</v>
      </c>
      <c r="C49" s="24">
        <v>142311.18</v>
      </c>
      <c r="E49" s="46" t="s">
        <v>69</v>
      </c>
      <c r="F49" s="46" t="s">
        <v>69</v>
      </c>
      <c r="H49" s="46" t="s">
        <v>69</v>
      </c>
      <c r="I49" s="46" t="s">
        <v>69</v>
      </c>
      <c r="K49" s="21"/>
      <c r="L49" s="46"/>
      <c r="M49" s="46"/>
      <c r="N49" s="46"/>
      <c r="O49" s="46"/>
    </row>
    <row r="50" spans="1:16" ht="11.1" customHeight="1" x14ac:dyDescent="0.2">
      <c r="A50" s="21" t="s">
        <v>101</v>
      </c>
      <c r="B50" s="46" t="s">
        <v>69</v>
      </c>
      <c r="C50" s="46" t="s">
        <v>69</v>
      </c>
      <c r="E50" s="46">
        <v>211243.97</v>
      </c>
      <c r="F50" s="46">
        <v>279696.52</v>
      </c>
      <c r="H50" s="46">
        <v>415218.26</v>
      </c>
      <c r="I50" s="46">
        <v>428989.45</v>
      </c>
      <c r="K50" s="21"/>
      <c r="L50" s="46"/>
      <c r="M50" s="46"/>
      <c r="N50" s="46"/>
      <c r="O50" s="46"/>
    </row>
    <row r="51" spans="1:16" ht="11.1" customHeight="1" x14ac:dyDescent="0.2">
      <c r="A51" s="21" t="s">
        <v>68</v>
      </c>
      <c r="B51" s="46">
        <v>199966.43</v>
      </c>
      <c r="C51" s="46">
        <v>204159.87</v>
      </c>
      <c r="D51" s="36"/>
      <c r="E51" s="46" t="s">
        <v>69</v>
      </c>
      <c r="F51" s="46" t="s">
        <v>69</v>
      </c>
      <c r="G51" s="36"/>
      <c r="H51" s="46" t="s">
        <v>69</v>
      </c>
      <c r="I51" s="46" t="s">
        <v>69</v>
      </c>
      <c r="K51" s="21"/>
      <c r="L51" s="46"/>
      <c r="M51" s="22"/>
      <c r="N51" s="22"/>
      <c r="O51" s="22"/>
    </row>
    <row r="52" spans="1:16" ht="11.1" customHeight="1" x14ac:dyDescent="0.2">
      <c r="A52" s="21" t="s">
        <v>102</v>
      </c>
      <c r="B52" s="46" t="s">
        <v>69</v>
      </c>
      <c r="C52" s="46" t="s">
        <v>69</v>
      </c>
      <c r="D52" s="36"/>
      <c r="E52" s="46" t="s">
        <v>69</v>
      </c>
      <c r="F52" s="24">
        <v>60834.1</v>
      </c>
      <c r="G52" s="36"/>
      <c r="H52" s="46">
        <v>58057.73</v>
      </c>
      <c r="I52" s="24">
        <v>113908.73</v>
      </c>
      <c r="K52" s="21"/>
      <c r="L52" s="46"/>
      <c r="M52" s="46"/>
      <c r="N52" s="46"/>
      <c r="O52" s="46"/>
    </row>
    <row r="53" spans="1:16" ht="11.1" customHeight="1" x14ac:dyDescent="0.2">
      <c r="A53" s="21" t="s">
        <v>103</v>
      </c>
      <c r="B53" s="46" t="s">
        <v>69</v>
      </c>
      <c r="C53" s="46" t="s">
        <v>69</v>
      </c>
      <c r="D53" s="36"/>
      <c r="E53" s="36">
        <v>382976.07</v>
      </c>
      <c r="F53" s="36">
        <v>434110.29</v>
      </c>
      <c r="G53" s="36"/>
      <c r="H53" s="46">
        <v>457489.54</v>
      </c>
      <c r="I53" s="36">
        <v>512474.54</v>
      </c>
      <c r="K53" s="21"/>
      <c r="L53" s="22"/>
      <c r="M53" s="46"/>
      <c r="N53" s="46"/>
      <c r="O53" s="22"/>
    </row>
    <row r="54" spans="1:16" ht="11.1" customHeight="1" x14ac:dyDescent="0.2">
      <c r="A54" s="21" t="s">
        <v>95</v>
      </c>
      <c r="B54" s="36">
        <v>359521.77</v>
      </c>
      <c r="C54" s="36">
        <v>408837.25</v>
      </c>
      <c r="D54" s="36"/>
      <c r="E54" s="46" t="s">
        <v>69</v>
      </c>
      <c r="F54" s="46" t="s">
        <v>69</v>
      </c>
      <c r="G54" s="36"/>
      <c r="H54" s="46" t="s">
        <v>69</v>
      </c>
      <c r="I54" s="46" t="s">
        <v>69</v>
      </c>
      <c r="K54" s="21"/>
      <c r="L54" s="46"/>
      <c r="M54" s="46"/>
      <c r="N54" s="46"/>
      <c r="O54" s="46"/>
      <c r="P54" s="67"/>
    </row>
    <row r="55" spans="1:16" ht="11.1" customHeight="1" x14ac:dyDescent="0.2">
      <c r="A55" s="21" t="s">
        <v>110</v>
      </c>
      <c r="B55" s="46" t="s">
        <v>69</v>
      </c>
      <c r="C55" s="46" t="s">
        <v>69</v>
      </c>
      <c r="D55" s="36"/>
      <c r="E55" s="24">
        <v>104355.29</v>
      </c>
      <c r="F55" s="24">
        <v>149887.76</v>
      </c>
      <c r="G55" s="36"/>
      <c r="H55" s="46">
        <v>106798.93</v>
      </c>
      <c r="I55" s="24">
        <v>165764.99</v>
      </c>
      <c r="K55" s="21"/>
      <c r="L55" s="46"/>
      <c r="M55" s="46"/>
      <c r="N55" s="46"/>
      <c r="O55" s="46"/>
      <c r="P55" s="67"/>
    </row>
    <row r="56" spans="1:16" ht="11.1" customHeight="1" x14ac:dyDescent="0.2">
      <c r="A56" s="21" t="s">
        <v>84</v>
      </c>
      <c r="B56" s="24">
        <v>98767.95</v>
      </c>
      <c r="C56" s="24">
        <v>145470.14000000001</v>
      </c>
      <c r="D56" s="36"/>
      <c r="E56" s="46" t="s">
        <v>69</v>
      </c>
      <c r="F56" s="46" t="s">
        <v>69</v>
      </c>
      <c r="G56" s="36"/>
      <c r="H56" s="46" t="s">
        <v>69</v>
      </c>
      <c r="I56" s="46" t="s">
        <v>69</v>
      </c>
      <c r="K56" s="21"/>
      <c r="L56" s="46"/>
      <c r="M56" s="46"/>
      <c r="N56" s="46"/>
      <c r="O56" s="46"/>
      <c r="P56" s="67"/>
    </row>
    <row r="57" spans="1:16" ht="11.1" customHeight="1" x14ac:dyDescent="0.2">
      <c r="A57" s="21" t="s">
        <v>17</v>
      </c>
      <c r="B57" s="24">
        <v>354855.58</v>
      </c>
      <c r="C57" s="24">
        <v>350510.81</v>
      </c>
      <c r="D57" s="36"/>
      <c r="E57" s="24">
        <v>170793.28</v>
      </c>
      <c r="F57" s="24">
        <v>165444.79</v>
      </c>
      <c r="G57" s="36"/>
      <c r="H57" s="22">
        <v>173356.53</v>
      </c>
      <c r="I57" s="24">
        <v>169777.62</v>
      </c>
      <c r="K57" s="21"/>
      <c r="L57" s="46"/>
      <c r="M57" s="46"/>
      <c r="N57" s="46"/>
      <c r="O57" s="46"/>
    </row>
    <row r="58" spans="1:16" ht="11.1" customHeight="1" x14ac:dyDescent="0.2">
      <c r="A58" s="21" t="s">
        <v>111</v>
      </c>
      <c r="B58" s="46" t="s">
        <v>69</v>
      </c>
      <c r="C58" s="46" t="s">
        <v>69</v>
      </c>
      <c r="D58" s="36"/>
      <c r="E58" s="24">
        <v>51978.07</v>
      </c>
      <c r="F58" s="24">
        <v>52530.96</v>
      </c>
      <c r="G58" s="36"/>
      <c r="H58" s="46">
        <v>105344.62</v>
      </c>
      <c r="I58" s="24">
        <v>111298.25</v>
      </c>
      <c r="K58" s="21"/>
      <c r="L58" s="46"/>
      <c r="M58" s="22"/>
      <c r="N58" s="22"/>
      <c r="O58" s="22"/>
    </row>
    <row r="59" spans="1:16" ht="11.1" customHeight="1" x14ac:dyDescent="0.2">
      <c r="A59" s="21" t="s">
        <v>94</v>
      </c>
      <c r="B59" s="36">
        <v>52118.97</v>
      </c>
      <c r="C59" s="36">
        <v>47333.78</v>
      </c>
      <c r="D59" s="36"/>
      <c r="E59" s="46" t="s">
        <v>69</v>
      </c>
      <c r="F59" s="46" t="s">
        <v>69</v>
      </c>
      <c r="G59" s="36"/>
      <c r="H59" s="46" t="s">
        <v>69</v>
      </c>
      <c r="I59" s="46" t="s">
        <v>69</v>
      </c>
      <c r="K59" s="21"/>
      <c r="L59" s="46"/>
      <c r="M59" s="46"/>
      <c r="N59" s="46"/>
      <c r="O59" s="46"/>
    </row>
    <row r="60" spans="1:16" ht="11.1" customHeight="1" x14ac:dyDescent="0.2">
      <c r="A60" s="21" t="s">
        <v>96</v>
      </c>
      <c r="B60" s="36">
        <v>12579.83</v>
      </c>
      <c r="C60" s="36">
        <v>14594.4</v>
      </c>
      <c r="D60" s="36"/>
      <c r="E60" s="46">
        <v>13320.27</v>
      </c>
      <c r="F60" s="24">
        <v>10343.59</v>
      </c>
      <c r="G60" s="36"/>
      <c r="H60" s="46" t="s">
        <v>69</v>
      </c>
      <c r="I60" s="29" t="s">
        <v>69</v>
      </c>
      <c r="K60" s="21"/>
      <c r="L60" s="46"/>
      <c r="M60" s="24"/>
      <c r="N60" s="46"/>
      <c r="O60" s="46"/>
    </row>
    <row r="61" spans="1:16" ht="11.1" customHeight="1" x14ac:dyDescent="0.2">
      <c r="A61" s="21" t="s">
        <v>18</v>
      </c>
      <c r="B61" s="24">
        <v>352975.55</v>
      </c>
      <c r="C61" s="29">
        <v>365342.11</v>
      </c>
      <c r="D61" s="36"/>
      <c r="E61" s="24">
        <v>376037.58</v>
      </c>
      <c r="F61" s="24">
        <v>405413.86</v>
      </c>
      <c r="G61" s="36"/>
      <c r="H61" s="22">
        <v>404772.02</v>
      </c>
      <c r="I61" s="24">
        <v>497699.23</v>
      </c>
      <c r="K61" s="21"/>
      <c r="L61" s="46"/>
      <c r="M61" s="29"/>
      <c r="N61" s="46"/>
      <c r="O61" s="22"/>
    </row>
    <row r="62" spans="1:16" ht="11.1" customHeight="1" x14ac:dyDescent="0.2">
      <c r="A62" s="21" t="s">
        <v>19</v>
      </c>
      <c r="B62" s="24">
        <v>1373.77</v>
      </c>
      <c r="C62" s="29">
        <v>1353.77</v>
      </c>
      <c r="D62" s="36"/>
      <c r="E62" s="24">
        <v>1421.13</v>
      </c>
      <c r="F62" s="24">
        <v>1421.13</v>
      </c>
      <c r="G62" s="36"/>
      <c r="H62" s="22">
        <v>1440.57</v>
      </c>
      <c r="I62" s="24">
        <v>1440.57</v>
      </c>
      <c r="K62" s="21"/>
      <c r="L62" s="22"/>
      <c r="M62" s="22"/>
      <c r="N62" s="22"/>
      <c r="O62" s="22"/>
    </row>
    <row r="63" spans="1:16" ht="11.1" customHeight="1" x14ac:dyDescent="0.2">
      <c r="A63" s="21" t="s">
        <v>112</v>
      </c>
      <c r="B63" s="46" t="s">
        <v>69</v>
      </c>
      <c r="C63" s="46" t="s">
        <v>69</v>
      </c>
      <c r="D63" s="36"/>
      <c r="E63" s="24">
        <v>181055.44</v>
      </c>
      <c r="F63" s="24">
        <v>176542.9</v>
      </c>
      <c r="G63" s="36"/>
      <c r="H63" s="46">
        <v>69276.44</v>
      </c>
      <c r="I63" s="24">
        <v>115398.1</v>
      </c>
      <c r="K63" s="21"/>
      <c r="L63" s="46"/>
      <c r="M63" s="46"/>
      <c r="N63" s="46"/>
      <c r="O63" s="46"/>
    </row>
    <row r="64" spans="1:16" ht="11.1" customHeight="1" x14ac:dyDescent="0.2">
      <c r="A64" s="21" t="s">
        <v>91</v>
      </c>
      <c r="B64" s="24">
        <v>151181.97</v>
      </c>
      <c r="C64" s="29">
        <v>190895.27</v>
      </c>
      <c r="E64" s="46" t="s">
        <v>69</v>
      </c>
      <c r="F64" s="46" t="s">
        <v>69</v>
      </c>
      <c r="H64" s="46" t="s">
        <v>69</v>
      </c>
      <c r="I64" s="46" t="s">
        <v>69</v>
      </c>
      <c r="K64" s="21"/>
      <c r="L64" s="46"/>
      <c r="M64" s="46"/>
      <c r="N64" s="46"/>
      <c r="O64" s="46"/>
    </row>
    <row r="65" spans="1:20" ht="11.1" customHeight="1" x14ac:dyDescent="0.2">
      <c r="A65" s="21" t="s">
        <v>97</v>
      </c>
      <c r="B65" s="36">
        <v>206010.95</v>
      </c>
      <c r="C65" s="36">
        <v>238682.34</v>
      </c>
      <c r="D65" s="36"/>
      <c r="E65" s="24">
        <v>217174.3</v>
      </c>
      <c r="F65" s="24">
        <v>189740.63</v>
      </c>
      <c r="G65" s="36"/>
      <c r="H65" s="29" t="s">
        <v>69</v>
      </c>
      <c r="I65" s="29" t="s">
        <v>69</v>
      </c>
      <c r="K65" s="21"/>
      <c r="L65" s="46"/>
      <c r="M65" s="46"/>
      <c r="N65" s="46"/>
      <c r="O65" s="22"/>
    </row>
    <row r="66" spans="1:20" ht="9.9499999999999993" customHeight="1" x14ac:dyDescent="0.2">
      <c r="A66" s="30"/>
      <c r="B66" s="31"/>
      <c r="C66" s="31"/>
      <c r="D66" s="31"/>
      <c r="E66" s="31"/>
      <c r="F66" s="32"/>
      <c r="G66" s="30"/>
      <c r="H66" s="31"/>
      <c r="I66" s="31"/>
      <c r="K66" s="21"/>
      <c r="L66" s="46"/>
      <c r="M66" s="46"/>
      <c r="N66" s="46"/>
      <c r="O66" s="46"/>
    </row>
    <row r="67" spans="1:20" ht="13.5" customHeight="1" x14ac:dyDescent="0.2">
      <c r="A67" s="34" t="s">
        <v>99</v>
      </c>
      <c r="B67" s="35"/>
      <c r="C67" s="35"/>
      <c r="D67" s="35"/>
      <c r="E67" s="35"/>
      <c r="F67" s="35"/>
      <c r="G67" s="35"/>
      <c r="H67" s="35"/>
      <c r="I67" s="35"/>
      <c r="K67" s="21"/>
      <c r="L67" s="46"/>
      <c r="M67" s="46"/>
      <c r="N67" s="46"/>
      <c r="O67" s="22"/>
    </row>
    <row r="68" spans="1:20" ht="13.5" customHeight="1" x14ac:dyDescent="0.2">
      <c r="A68" s="34"/>
      <c r="B68" s="35"/>
      <c r="C68" s="35"/>
      <c r="D68" s="35"/>
      <c r="E68" s="35"/>
      <c r="F68" s="35"/>
      <c r="G68" s="35"/>
      <c r="H68" s="35"/>
      <c r="I68" s="35"/>
      <c r="K68" s="21"/>
      <c r="L68" s="22"/>
      <c r="M68" s="46"/>
      <c r="N68" s="22"/>
      <c r="O68" s="22"/>
    </row>
    <row r="69" spans="1:20" s="10" customFormat="1" ht="14.1" customHeight="1" x14ac:dyDescent="0.2">
      <c r="A69" s="38"/>
      <c r="B69" s="14"/>
      <c r="C69" s="14"/>
      <c r="D69" s="14"/>
      <c r="E69" s="14"/>
      <c r="F69" s="14"/>
      <c r="G69" s="38"/>
      <c r="H69" s="14"/>
      <c r="I69" s="14"/>
      <c r="K69" s="21"/>
      <c r="L69" s="22"/>
      <c r="M69" s="46"/>
      <c r="N69" s="22"/>
      <c r="O69" s="22"/>
      <c r="P69" s="9"/>
      <c r="Q69" s="9"/>
      <c r="R69" s="9"/>
      <c r="S69" s="9"/>
      <c r="T69" s="9"/>
    </row>
    <row r="70" spans="1:20" ht="14.1" customHeight="1" x14ac:dyDescent="0.2">
      <c r="A70" s="116" t="s">
        <v>92</v>
      </c>
      <c r="B70" s="116"/>
      <c r="C70" s="116"/>
      <c r="D70" s="116"/>
      <c r="E70" s="116"/>
      <c r="F70" s="116"/>
      <c r="G70" s="116"/>
      <c r="H70" s="116"/>
      <c r="I70" s="116"/>
      <c r="K70" s="21"/>
      <c r="L70" s="46"/>
      <c r="M70" s="46"/>
      <c r="N70" s="46"/>
      <c r="O70" s="46"/>
    </row>
    <row r="71" spans="1:20" s="68" customFormat="1" ht="14.1" customHeight="1" x14ac:dyDescent="0.2">
      <c r="B71" s="69"/>
      <c r="C71" s="69"/>
      <c r="D71" s="69"/>
      <c r="E71" s="69"/>
      <c r="F71" s="69"/>
      <c r="G71" s="69"/>
      <c r="H71" s="69"/>
      <c r="I71" s="69"/>
      <c r="J71" s="70"/>
      <c r="K71" s="21"/>
      <c r="L71" s="46"/>
      <c r="M71" s="46"/>
      <c r="N71" s="22"/>
      <c r="O71" s="22"/>
      <c r="P71" s="9"/>
      <c r="Q71" s="9"/>
      <c r="R71" s="9"/>
      <c r="S71" s="9"/>
      <c r="T71" s="9"/>
    </row>
    <row r="72" spans="1:20" ht="14.1" customHeight="1" x14ac:dyDescent="0.2">
      <c r="K72" s="21"/>
      <c r="L72" s="46"/>
      <c r="M72" s="46"/>
      <c r="N72" s="46"/>
      <c r="O72" s="46"/>
    </row>
    <row r="73" spans="1:20" ht="14.1" customHeight="1" x14ac:dyDescent="0.2">
      <c r="K73" s="21"/>
      <c r="L73" s="46"/>
      <c r="M73" s="46"/>
      <c r="N73" s="46"/>
      <c r="O73" s="22"/>
      <c r="P73" s="10"/>
      <c r="Q73" s="10"/>
      <c r="R73" s="10"/>
      <c r="S73" s="10"/>
      <c r="T73" s="10"/>
    </row>
    <row r="74" spans="1:20" ht="14.1" customHeight="1" x14ac:dyDescent="0.2">
      <c r="J74" s="71"/>
      <c r="K74" s="71"/>
      <c r="L74" s="71"/>
    </row>
    <row r="75" spans="1:20" ht="14.1" customHeight="1" x14ac:dyDescent="0.2">
      <c r="J75" s="71"/>
      <c r="K75" s="71"/>
      <c r="L75" s="71"/>
      <c r="M75" s="68"/>
      <c r="N75" s="68"/>
      <c r="O75" s="68"/>
      <c r="P75" s="68"/>
      <c r="Q75" s="68"/>
      <c r="R75" s="68"/>
      <c r="S75" s="68"/>
      <c r="T75" s="68"/>
    </row>
    <row r="76" spans="1:20" ht="14.1" customHeight="1" x14ac:dyDescent="0.2">
      <c r="J76" s="71"/>
      <c r="K76" s="72"/>
      <c r="L76" s="72"/>
    </row>
    <row r="77" spans="1:20" ht="14.1" customHeight="1" x14ac:dyDescent="0.2">
      <c r="J77" s="73"/>
      <c r="K77" s="74"/>
      <c r="L77" s="74"/>
    </row>
    <row r="78" spans="1:20" ht="14.1" customHeight="1" x14ac:dyDescent="0.2">
      <c r="J78" s="73"/>
      <c r="K78" s="74"/>
      <c r="L78" s="74"/>
    </row>
    <row r="79" spans="1:20" ht="14.1" customHeight="1" x14ac:dyDescent="0.2">
      <c r="J79" s="73"/>
      <c r="K79" s="74"/>
      <c r="L79" s="74"/>
    </row>
    <row r="80" spans="1:2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</sheetData>
  <mergeCells count="1">
    <mergeCell ref="A70:I70"/>
  </mergeCells>
  <phoneticPr fontId="3" type="noConversion"/>
  <hyperlinks>
    <hyperlink ref="K3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32" max="8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T72"/>
  <sheetViews>
    <sheetView zoomScaleNormal="100" zoomScaleSheetLayoutView="100" workbookViewId="0">
      <selection sqref="A1:XFD1048576"/>
    </sheetView>
  </sheetViews>
  <sheetFormatPr baseColWidth="10" defaultColWidth="7.7109375" defaultRowHeight="11.25" customHeight="1" x14ac:dyDescent="0.2"/>
  <cols>
    <col min="1" max="1" width="38" style="10" customWidth="1"/>
    <col min="2" max="3" width="8.28515625" style="10" customWidth="1"/>
    <col min="4" max="4" width="0.85546875" style="10" customWidth="1"/>
    <col min="5" max="6" width="8.28515625" style="10" customWidth="1"/>
    <col min="7" max="7" width="0.85546875" style="10" customWidth="1"/>
    <col min="8" max="9" width="8.28515625" style="10" customWidth="1"/>
    <col min="10" max="10" width="7.7109375" style="10" customWidth="1"/>
    <col min="11" max="11" width="24" style="10" customWidth="1"/>
    <col min="12" max="12" width="15.7109375" style="10" bestFit="1" customWidth="1"/>
    <col min="13" max="13" width="12.140625" style="10" customWidth="1"/>
    <col min="14" max="14" width="17.7109375" style="10" customWidth="1"/>
    <col min="15" max="15" width="10.5703125" style="10" bestFit="1" customWidth="1"/>
    <col min="16" max="16384" width="7.7109375" style="10"/>
  </cols>
  <sheetData>
    <row r="1" spans="1:20" ht="14.1" customHeight="1" thickBot="1" x14ac:dyDescent="0.25">
      <c r="A1" s="7" t="s">
        <v>52</v>
      </c>
      <c r="B1" s="8"/>
      <c r="C1" s="8"/>
      <c r="D1" s="8"/>
      <c r="E1" s="8"/>
      <c r="F1" s="8"/>
      <c r="G1" s="7"/>
      <c r="H1" s="8"/>
      <c r="I1" s="8"/>
    </row>
    <row r="2" spans="1:20" ht="14.1" customHeight="1" x14ac:dyDescent="0.2">
      <c r="A2" s="11"/>
      <c r="K2" s="12" t="s">
        <v>67</v>
      </c>
      <c r="L2" s="43"/>
    </row>
    <row r="3" spans="1:20" ht="14.1" customHeight="1" x14ac:dyDescent="0.2">
      <c r="A3" s="38" t="s">
        <v>48</v>
      </c>
      <c r="B3" s="35"/>
      <c r="C3" s="35"/>
      <c r="D3" s="35"/>
      <c r="E3" s="35"/>
      <c r="F3" s="35"/>
      <c r="G3" s="35"/>
      <c r="H3" s="35"/>
      <c r="I3" s="35"/>
    </row>
    <row r="4" spans="1:20" ht="14.1" customHeight="1" x14ac:dyDescent="0.2">
      <c r="A4" s="38" t="s">
        <v>76</v>
      </c>
      <c r="B4" s="47"/>
      <c r="C4" s="47"/>
      <c r="D4" s="47"/>
      <c r="E4" s="47"/>
      <c r="F4" s="47"/>
      <c r="G4" s="47"/>
      <c r="H4" s="47"/>
      <c r="I4" s="47"/>
    </row>
    <row r="5" spans="1:20" ht="12.75" customHeight="1" x14ac:dyDescent="0.2">
      <c r="A5" s="38"/>
      <c r="B5" s="47"/>
      <c r="C5" s="47"/>
      <c r="D5" s="47"/>
      <c r="E5" s="47"/>
      <c r="F5" s="47"/>
      <c r="G5" s="47"/>
      <c r="H5" s="47"/>
      <c r="I5" s="47"/>
      <c r="L5" s="36"/>
    </row>
    <row r="6" spans="1:20" ht="14.1" customHeight="1" x14ac:dyDescent="0.2">
      <c r="A6" s="15" t="s">
        <v>28</v>
      </c>
      <c r="B6" s="47"/>
      <c r="C6" s="47"/>
      <c r="D6" s="47"/>
      <c r="E6" s="47"/>
      <c r="F6" s="47"/>
      <c r="G6" s="47"/>
      <c r="H6" s="47"/>
      <c r="I6" s="47"/>
      <c r="K6" s="36"/>
      <c r="L6" s="36"/>
    </row>
    <row r="7" spans="1:20" ht="9.9499999999999993" customHeight="1" x14ac:dyDescent="0.2">
      <c r="A7" s="21"/>
      <c r="B7" s="35"/>
      <c r="C7" s="35"/>
      <c r="D7" s="35"/>
      <c r="E7" s="35"/>
      <c r="F7" s="35"/>
      <c r="G7" s="35"/>
      <c r="H7" s="35"/>
      <c r="I7" s="35"/>
      <c r="K7" s="36"/>
      <c r="L7" s="36"/>
    </row>
    <row r="8" spans="1:20" ht="12" customHeight="1" x14ac:dyDescent="0.2">
      <c r="A8" s="48"/>
      <c r="B8" s="49">
        <v>2022</v>
      </c>
      <c r="C8" s="49"/>
      <c r="D8" s="50"/>
      <c r="E8" s="49">
        <v>2023</v>
      </c>
      <c r="F8" s="49"/>
      <c r="G8" s="50"/>
      <c r="H8" s="49">
        <v>2024</v>
      </c>
      <c r="I8" s="49"/>
      <c r="K8" s="36"/>
      <c r="L8" s="36"/>
    </row>
    <row r="9" spans="1:20" ht="12" customHeight="1" x14ac:dyDescent="0.2">
      <c r="A9" s="45"/>
      <c r="B9" s="45" t="s">
        <v>26</v>
      </c>
      <c r="C9" s="45" t="s">
        <v>26</v>
      </c>
      <c r="D9" s="14"/>
      <c r="E9" s="45" t="s">
        <v>26</v>
      </c>
      <c r="F9" s="45" t="s">
        <v>26</v>
      </c>
      <c r="G9" s="14"/>
      <c r="H9" s="45" t="s">
        <v>26</v>
      </c>
      <c r="I9" s="45" t="s">
        <v>26</v>
      </c>
      <c r="K9" s="36"/>
      <c r="L9" s="36"/>
    </row>
    <row r="10" spans="1:20" ht="12" customHeight="1" x14ac:dyDescent="0.2">
      <c r="A10" s="51"/>
      <c r="B10" s="51" t="s">
        <v>12</v>
      </c>
      <c r="C10" s="52" t="s">
        <v>11</v>
      </c>
      <c r="D10" s="30"/>
      <c r="E10" s="51" t="s">
        <v>12</v>
      </c>
      <c r="F10" s="52" t="s">
        <v>11</v>
      </c>
      <c r="G10" s="30"/>
      <c r="H10" s="51" t="s">
        <v>12</v>
      </c>
      <c r="I10" s="52" t="s">
        <v>11</v>
      </c>
      <c r="K10" s="36"/>
      <c r="L10" s="36"/>
    </row>
    <row r="11" spans="1:20" ht="9.9499999999999993" customHeight="1" x14ac:dyDescent="0.2">
      <c r="A11" s="21"/>
      <c r="B11" s="35"/>
      <c r="C11" s="36"/>
      <c r="D11" s="35"/>
      <c r="E11" s="35"/>
      <c r="F11" s="36"/>
      <c r="G11" s="35"/>
      <c r="H11" s="35"/>
      <c r="I11" s="36"/>
      <c r="K11" s="36"/>
      <c r="L11" s="36"/>
      <c r="M11" s="26"/>
      <c r="N11" s="26"/>
      <c r="O11" s="26"/>
      <c r="P11" s="26"/>
      <c r="Q11" s="26"/>
      <c r="R11" s="26"/>
      <c r="S11" s="26"/>
      <c r="T11" s="26"/>
    </row>
    <row r="12" spans="1:20" ht="12.75" customHeight="1" x14ac:dyDescent="0.2">
      <c r="A12" s="54" t="s">
        <v>0</v>
      </c>
      <c r="B12" s="22">
        <v>1897893.61</v>
      </c>
      <c r="C12" s="22">
        <v>2119170.7799999998</v>
      </c>
      <c r="E12" s="22">
        <v>1824583.63</v>
      </c>
      <c r="F12" s="22">
        <v>2097680.11</v>
      </c>
      <c r="H12" s="22">
        <f>SUM(H14:H18)</f>
        <v>1947377.36</v>
      </c>
      <c r="I12" s="22">
        <f>SUM(I14:I18)</f>
        <v>2359419.38</v>
      </c>
      <c r="K12" s="36"/>
      <c r="L12" s="22"/>
      <c r="M12" s="26"/>
      <c r="N12" s="26"/>
      <c r="O12" s="26"/>
      <c r="P12" s="26"/>
      <c r="Q12" s="26"/>
      <c r="R12" s="26"/>
      <c r="S12" s="26"/>
      <c r="T12" s="26"/>
    </row>
    <row r="13" spans="1:20" ht="12.75" customHeight="1" x14ac:dyDescent="0.2">
      <c r="A13" s="54"/>
      <c r="B13" s="22"/>
      <c r="C13" s="22"/>
      <c r="E13" s="22"/>
      <c r="F13" s="22"/>
      <c r="H13" s="22"/>
      <c r="I13" s="22"/>
      <c r="K13" s="22"/>
      <c r="M13" s="26"/>
      <c r="N13" s="26"/>
      <c r="O13" s="26"/>
      <c r="P13" s="26"/>
      <c r="Q13" s="26"/>
      <c r="R13" s="26"/>
      <c r="S13" s="26"/>
      <c r="T13" s="26"/>
    </row>
    <row r="14" spans="1:20" ht="12.75" customHeight="1" x14ac:dyDescent="0.2">
      <c r="A14" s="21" t="s">
        <v>70</v>
      </c>
      <c r="B14" s="22">
        <v>54932.5</v>
      </c>
      <c r="C14" s="22">
        <v>57891.4</v>
      </c>
      <c r="E14" s="22">
        <v>56198</v>
      </c>
      <c r="F14" s="22">
        <v>56867.95</v>
      </c>
      <c r="H14" s="22">
        <v>55722.75</v>
      </c>
      <c r="I14" s="22">
        <v>57804.11</v>
      </c>
      <c r="M14" s="26"/>
      <c r="N14" s="26"/>
      <c r="O14" s="26"/>
      <c r="P14" s="26"/>
      <c r="Q14" s="26"/>
      <c r="R14" s="26"/>
      <c r="S14" s="26"/>
      <c r="T14" s="26"/>
    </row>
    <row r="15" spans="1:20" ht="12.75" customHeight="1" x14ac:dyDescent="0.2">
      <c r="A15" s="21" t="s">
        <v>71</v>
      </c>
      <c r="B15" s="22">
        <v>202761.28</v>
      </c>
      <c r="C15" s="22">
        <v>258203.47</v>
      </c>
      <c r="E15" s="22">
        <v>219720.26</v>
      </c>
      <c r="F15" s="22">
        <v>269202.48</v>
      </c>
      <c r="H15" s="22">
        <v>240166.56</v>
      </c>
      <c r="I15" s="22">
        <v>314896.78999999998</v>
      </c>
      <c r="M15" s="26"/>
      <c r="N15" s="26"/>
      <c r="O15" s="26"/>
      <c r="P15" s="26"/>
      <c r="Q15" s="26"/>
      <c r="R15" s="26"/>
      <c r="S15" s="26"/>
      <c r="T15" s="26"/>
    </row>
    <row r="16" spans="1:20" ht="12.75" customHeight="1" x14ac:dyDescent="0.2">
      <c r="A16" s="21" t="s">
        <v>72</v>
      </c>
      <c r="B16" s="22">
        <v>909679.41</v>
      </c>
      <c r="C16" s="22">
        <v>972772.69</v>
      </c>
      <c r="E16" s="22">
        <v>966407.33</v>
      </c>
      <c r="F16" s="22">
        <v>1060029.49</v>
      </c>
      <c r="H16" s="22">
        <v>1038061.55</v>
      </c>
      <c r="I16" s="22">
        <v>1173889.99</v>
      </c>
      <c r="K16" s="61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12.75" customHeight="1" x14ac:dyDescent="0.2">
      <c r="A17" s="21" t="s">
        <v>73</v>
      </c>
      <c r="B17" s="22">
        <v>320459.09000000003</v>
      </c>
      <c r="C17" s="22">
        <v>430091.59</v>
      </c>
      <c r="E17" s="22">
        <v>355070.9</v>
      </c>
      <c r="F17" s="22">
        <v>492273.23</v>
      </c>
      <c r="H17" s="22">
        <v>367737.47</v>
      </c>
      <c r="I17" s="22">
        <v>570049.94999999995</v>
      </c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2.75" customHeight="1" x14ac:dyDescent="0.2">
      <c r="A18" s="21" t="s">
        <v>74</v>
      </c>
      <c r="B18" s="22">
        <v>410061.33</v>
      </c>
      <c r="C18" s="22">
        <v>400211.63</v>
      </c>
      <c r="E18" s="22">
        <v>227187.15</v>
      </c>
      <c r="F18" s="22">
        <v>219306.95</v>
      </c>
      <c r="H18" s="22">
        <v>245689.03</v>
      </c>
      <c r="I18" s="22">
        <v>242778.54</v>
      </c>
      <c r="K18" s="35"/>
      <c r="L18" s="26"/>
      <c r="M18" s="26"/>
      <c r="N18" s="26"/>
      <c r="O18" s="26"/>
      <c r="P18" s="26"/>
      <c r="Q18" s="26"/>
      <c r="R18" s="26"/>
      <c r="S18" s="26"/>
      <c r="T18" s="26"/>
    </row>
    <row r="19" spans="1:20" ht="12.75" customHeight="1" x14ac:dyDescent="0.2">
      <c r="A19" s="30"/>
      <c r="B19" s="31"/>
      <c r="C19" s="31"/>
      <c r="D19" s="31"/>
      <c r="E19" s="31"/>
      <c r="F19" s="32"/>
      <c r="G19" s="30"/>
      <c r="H19" s="31"/>
      <c r="I19" s="31"/>
    </row>
    <row r="20" spans="1:20" ht="12.75" customHeight="1" x14ac:dyDescent="0.2">
      <c r="A20" s="34" t="s">
        <v>99</v>
      </c>
      <c r="B20" s="35"/>
      <c r="C20" s="35"/>
      <c r="D20" s="14"/>
      <c r="E20" s="35"/>
      <c r="F20" s="35"/>
      <c r="G20" s="35"/>
      <c r="H20" s="35"/>
      <c r="I20" s="36"/>
    </row>
    <row r="21" spans="1:20" ht="12.75" customHeight="1" x14ac:dyDescent="0.2">
      <c r="A21" s="34"/>
      <c r="B21" s="35"/>
      <c r="C21" s="35"/>
      <c r="D21" s="35"/>
      <c r="E21" s="35"/>
      <c r="G21" s="35"/>
      <c r="I21" s="35"/>
    </row>
    <row r="22" spans="1:20" ht="12.75" customHeight="1" x14ac:dyDescent="0.2">
      <c r="A22" s="34"/>
      <c r="B22" s="35"/>
      <c r="C22" s="35"/>
      <c r="D22" s="35"/>
      <c r="E22" s="35"/>
      <c r="G22" s="35"/>
      <c r="I22" s="35"/>
    </row>
    <row r="23" spans="1:20" ht="12.75" customHeight="1" x14ac:dyDescent="0.2">
      <c r="A23" s="34"/>
      <c r="B23" s="35"/>
      <c r="C23" s="35"/>
      <c r="D23" s="35"/>
      <c r="E23" s="35"/>
      <c r="G23" s="35"/>
      <c r="I23" s="35"/>
    </row>
    <row r="24" spans="1:20" ht="14.1" customHeight="1" x14ac:dyDescent="0.2">
      <c r="A24" s="38" t="s">
        <v>100</v>
      </c>
      <c r="I24" s="36"/>
    </row>
    <row r="25" spans="1:20" ht="12.75" customHeight="1" x14ac:dyDescent="0.2">
      <c r="A25" s="11"/>
      <c r="G25" s="14"/>
      <c r="I25" s="36"/>
    </row>
    <row r="26" spans="1:20" ht="14.1" customHeight="1" x14ac:dyDescent="0.2">
      <c r="A26" s="15" t="s">
        <v>28</v>
      </c>
      <c r="G26" s="14"/>
      <c r="I26" s="36"/>
      <c r="K26" s="11"/>
    </row>
    <row r="27" spans="1:20" ht="9.9499999999999993" customHeight="1" x14ac:dyDescent="0.2">
      <c r="A27" s="16"/>
      <c r="B27" s="17"/>
      <c r="C27" s="17"/>
      <c r="D27" s="16"/>
      <c r="E27" s="16"/>
      <c r="F27" s="17"/>
      <c r="G27" s="16"/>
      <c r="H27" s="16"/>
      <c r="I27" s="17"/>
      <c r="K27" s="11"/>
      <c r="L27" s="26"/>
      <c r="M27" s="26"/>
      <c r="N27" s="26"/>
      <c r="O27" s="26"/>
      <c r="P27" s="26"/>
      <c r="Q27" s="26"/>
      <c r="R27" s="26"/>
      <c r="S27" s="26"/>
    </row>
    <row r="28" spans="1:20" ht="12" customHeight="1" x14ac:dyDescent="0.2">
      <c r="A28" s="48"/>
      <c r="B28" s="49">
        <v>2022</v>
      </c>
      <c r="C28" s="49"/>
      <c r="D28" s="50"/>
      <c r="E28" s="49">
        <v>2023</v>
      </c>
      <c r="F28" s="49"/>
      <c r="G28" s="50"/>
      <c r="H28" s="49">
        <v>2024</v>
      </c>
      <c r="I28" s="49"/>
      <c r="K28" s="26"/>
      <c r="L28" s="26"/>
      <c r="M28" s="26"/>
      <c r="N28" s="26"/>
      <c r="O28" s="26"/>
      <c r="P28" s="26"/>
      <c r="Q28" s="26"/>
      <c r="R28" s="26"/>
      <c r="S28" s="26"/>
    </row>
    <row r="29" spans="1:20" ht="12" customHeight="1" x14ac:dyDescent="0.2">
      <c r="A29" s="45"/>
      <c r="B29" s="45" t="s">
        <v>26</v>
      </c>
      <c r="C29" s="45" t="s">
        <v>26</v>
      </c>
      <c r="D29" s="14"/>
      <c r="E29" s="45" t="s">
        <v>26</v>
      </c>
      <c r="F29" s="45" t="s">
        <v>26</v>
      </c>
      <c r="G29" s="14"/>
      <c r="H29" s="45" t="s">
        <v>26</v>
      </c>
      <c r="I29" s="45" t="s">
        <v>26</v>
      </c>
      <c r="K29" s="26"/>
      <c r="L29" s="26"/>
      <c r="M29" s="26"/>
      <c r="N29" s="26"/>
      <c r="O29" s="26"/>
      <c r="P29" s="26"/>
      <c r="Q29" s="26"/>
      <c r="R29" s="26"/>
      <c r="S29" s="26"/>
    </row>
    <row r="30" spans="1:20" ht="12" customHeight="1" x14ac:dyDescent="0.2">
      <c r="A30" s="51"/>
      <c r="B30" s="51" t="s">
        <v>11</v>
      </c>
      <c r="C30" s="52" t="s">
        <v>25</v>
      </c>
      <c r="D30" s="30"/>
      <c r="E30" s="51" t="s">
        <v>11</v>
      </c>
      <c r="F30" s="52" t="s">
        <v>25</v>
      </c>
      <c r="G30" s="30"/>
      <c r="H30" s="51" t="s">
        <v>11</v>
      </c>
      <c r="I30" s="52" t="s">
        <v>25</v>
      </c>
      <c r="K30" s="26"/>
      <c r="L30" s="26"/>
      <c r="M30" s="26"/>
      <c r="N30" s="26"/>
      <c r="O30" s="26"/>
      <c r="P30" s="26"/>
      <c r="Q30" s="26"/>
      <c r="R30" s="26"/>
      <c r="S30" s="26"/>
    </row>
    <row r="31" spans="1:20" ht="9.9499999999999993" customHeight="1" x14ac:dyDescent="0.2">
      <c r="K31" s="26"/>
      <c r="L31" s="26"/>
      <c r="M31" s="26"/>
      <c r="N31" s="26"/>
      <c r="O31" s="26"/>
      <c r="P31" s="26"/>
      <c r="Q31" s="26"/>
      <c r="R31" s="26"/>
      <c r="S31" s="26"/>
    </row>
    <row r="32" spans="1:20" s="11" customFormat="1" ht="12.75" customHeight="1" x14ac:dyDescent="0.2">
      <c r="A32" s="54" t="s">
        <v>0</v>
      </c>
      <c r="B32" s="62">
        <v>2119170.7799999998</v>
      </c>
      <c r="C32" s="62">
        <v>1802179.22</v>
      </c>
      <c r="D32" s="10"/>
      <c r="E32" s="62">
        <v>2097680.11</v>
      </c>
      <c r="F32" s="62">
        <v>1814594.24</v>
      </c>
      <c r="G32" s="10"/>
      <c r="H32" s="63">
        <f>H34+H45</f>
        <v>2359419.37</v>
      </c>
      <c r="I32" s="62">
        <f>I34+I45</f>
        <v>2061831.42</v>
      </c>
      <c r="K32" s="26"/>
      <c r="L32" s="26"/>
      <c r="M32" s="26"/>
      <c r="N32" s="26"/>
      <c r="O32" s="26"/>
      <c r="P32" s="26"/>
      <c r="Q32" s="26"/>
      <c r="R32" s="26"/>
      <c r="S32" s="26"/>
    </row>
    <row r="33" spans="1:19" s="11" customFormat="1" ht="12.75" customHeight="1" x14ac:dyDescent="0.2">
      <c r="A33" s="64"/>
      <c r="B33" s="65"/>
      <c r="C33" s="62"/>
      <c r="D33" s="10"/>
      <c r="E33" s="62"/>
      <c r="F33" s="62"/>
      <c r="G33" s="10"/>
      <c r="H33" s="63"/>
      <c r="I33" s="62"/>
      <c r="K33" s="26"/>
      <c r="L33" s="26"/>
      <c r="M33" s="26"/>
      <c r="N33" s="26"/>
      <c r="O33" s="26"/>
      <c r="P33" s="26"/>
      <c r="Q33" s="26"/>
      <c r="R33" s="26"/>
      <c r="S33" s="26"/>
    </row>
    <row r="34" spans="1:19" ht="12.75" customHeight="1" x14ac:dyDescent="0.2">
      <c r="A34" s="54" t="s">
        <v>8</v>
      </c>
      <c r="B34" s="62">
        <v>1765594.75</v>
      </c>
      <c r="C34" s="62">
        <v>1492131.14</v>
      </c>
      <c r="E34" s="62">
        <v>1942311.37</v>
      </c>
      <c r="F34" s="62">
        <v>1659394.06</v>
      </c>
      <c r="H34" s="63">
        <f>H35+H41</f>
        <v>2206629.85</v>
      </c>
      <c r="I34" s="62">
        <f>I35+I41</f>
        <v>1910355.0499999998</v>
      </c>
      <c r="K34" s="26"/>
      <c r="L34" s="26"/>
      <c r="M34" s="26"/>
      <c r="N34" s="26"/>
      <c r="O34" s="26"/>
      <c r="P34" s="26"/>
      <c r="Q34" s="26"/>
      <c r="R34" s="26"/>
      <c r="S34" s="26"/>
    </row>
    <row r="35" spans="1:19" ht="12.75" customHeight="1" x14ac:dyDescent="0.2">
      <c r="A35" s="21" t="s">
        <v>30</v>
      </c>
      <c r="B35" s="62">
        <v>1403554.28</v>
      </c>
      <c r="C35" s="62">
        <v>1301218.3899999999</v>
      </c>
      <c r="E35" s="62">
        <v>1552444.25</v>
      </c>
      <c r="F35" s="62">
        <v>1445624.1</v>
      </c>
      <c r="H35" s="63">
        <f>SUM(H36:H40)</f>
        <v>1749878.4800000002</v>
      </c>
      <c r="I35" s="62">
        <f>SUM(I36:I40)</f>
        <v>1614029.47</v>
      </c>
      <c r="K35" s="26"/>
      <c r="L35" s="26"/>
      <c r="M35" s="26"/>
      <c r="N35" s="26"/>
      <c r="O35" s="26"/>
      <c r="P35" s="26"/>
      <c r="Q35" s="26"/>
      <c r="R35" s="26"/>
      <c r="S35" s="26"/>
    </row>
    <row r="36" spans="1:19" ht="12.75" customHeight="1" x14ac:dyDescent="0.2">
      <c r="A36" s="21" t="s">
        <v>7</v>
      </c>
      <c r="B36" s="62">
        <v>594795.38</v>
      </c>
      <c r="C36" s="62">
        <v>590688.17000000004</v>
      </c>
      <c r="D36" s="11"/>
      <c r="E36" s="62">
        <v>641114.23</v>
      </c>
      <c r="F36" s="62">
        <v>638508.54</v>
      </c>
      <c r="G36" s="11"/>
      <c r="H36" s="63">
        <v>724064.18</v>
      </c>
      <c r="I36" s="62">
        <v>717338.52</v>
      </c>
      <c r="K36" s="26"/>
      <c r="L36" s="26"/>
      <c r="M36" s="26"/>
      <c r="N36" s="26"/>
      <c r="O36" s="26"/>
      <c r="P36" s="26"/>
      <c r="Q36" s="26"/>
      <c r="R36" s="26"/>
      <c r="S36" s="26"/>
    </row>
    <row r="37" spans="1:19" ht="12.75" customHeight="1" x14ac:dyDescent="0.2">
      <c r="A37" s="21" t="s">
        <v>35</v>
      </c>
      <c r="B37" s="62">
        <v>338790.99</v>
      </c>
      <c r="C37" s="62">
        <v>280442.7</v>
      </c>
      <c r="D37" s="11"/>
      <c r="E37" s="62">
        <v>366282.72</v>
      </c>
      <c r="F37" s="62">
        <v>306473.40000000002</v>
      </c>
      <c r="G37" s="11"/>
      <c r="H37" s="63">
        <v>418008.08</v>
      </c>
      <c r="I37" s="62">
        <v>348101.53</v>
      </c>
      <c r="K37" s="26"/>
      <c r="L37" s="26"/>
      <c r="M37" s="26"/>
      <c r="N37" s="26"/>
      <c r="O37" s="26"/>
      <c r="P37" s="26"/>
      <c r="Q37" s="26"/>
      <c r="R37" s="26"/>
      <c r="S37" s="26"/>
    </row>
    <row r="38" spans="1:19" ht="12.75" customHeight="1" x14ac:dyDescent="0.2">
      <c r="A38" s="21" t="s">
        <v>13</v>
      </c>
      <c r="B38" s="62">
        <v>6122.15</v>
      </c>
      <c r="C38" s="62">
        <v>5500.04</v>
      </c>
      <c r="D38" s="11"/>
      <c r="E38" s="62">
        <v>11734.09</v>
      </c>
      <c r="F38" s="62">
        <v>8696.9</v>
      </c>
      <c r="G38" s="11"/>
      <c r="H38" s="63">
        <v>19794.849999999999</v>
      </c>
      <c r="I38" s="62">
        <v>16367.39</v>
      </c>
      <c r="K38" s="26"/>
      <c r="L38" s="26"/>
      <c r="M38" s="26"/>
      <c r="N38" s="26"/>
      <c r="O38" s="26"/>
      <c r="P38" s="26"/>
      <c r="Q38" s="26"/>
      <c r="R38" s="26"/>
      <c r="S38" s="26"/>
    </row>
    <row r="39" spans="1:19" ht="12.75" customHeight="1" x14ac:dyDescent="0.2">
      <c r="A39" s="21" t="s">
        <v>14</v>
      </c>
      <c r="B39" s="62">
        <v>462623.05</v>
      </c>
      <c r="C39" s="62">
        <v>424587.48</v>
      </c>
      <c r="E39" s="62">
        <v>532861.21</v>
      </c>
      <c r="F39" s="62">
        <v>491945.26</v>
      </c>
      <c r="H39" s="63">
        <v>586604.55000000005</v>
      </c>
      <c r="I39" s="62">
        <v>532222.03</v>
      </c>
      <c r="K39" s="26"/>
      <c r="L39" s="26"/>
      <c r="M39" s="26"/>
      <c r="N39" s="26"/>
      <c r="O39" s="26"/>
      <c r="P39" s="26"/>
      <c r="Q39" s="26"/>
      <c r="R39" s="26"/>
      <c r="S39" s="26"/>
    </row>
    <row r="40" spans="1:19" ht="12.75" customHeight="1" x14ac:dyDescent="0.2">
      <c r="A40" s="21" t="s">
        <v>36</v>
      </c>
      <c r="B40" s="62">
        <v>1222.71</v>
      </c>
      <c r="C40" s="46" t="s">
        <v>69</v>
      </c>
      <c r="E40" s="62">
        <v>452</v>
      </c>
      <c r="F40" s="46" t="s">
        <v>69</v>
      </c>
      <c r="H40" s="63">
        <v>1406.82</v>
      </c>
      <c r="I40" s="46" t="s">
        <v>69</v>
      </c>
      <c r="K40" s="26"/>
      <c r="L40" s="26"/>
      <c r="M40" s="26"/>
      <c r="N40" s="26"/>
      <c r="O40" s="26"/>
      <c r="P40" s="26"/>
      <c r="Q40" s="26"/>
      <c r="R40" s="26"/>
      <c r="S40" s="26"/>
    </row>
    <row r="41" spans="1:19" ht="12.75" customHeight="1" x14ac:dyDescent="0.2">
      <c r="A41" s="21" t="s">
        <v>31</v>
      </c>
      <c r="B41" s="62">
        <v>362040.48</v>
      </c>
      <c r="C41" s="62">
        <v>190912.75</v>
      </c>
      <c r="E41" s="62">
        <v>389867.12</v>
      </c>
      <c r="F41" s="62">
        <v>213769.96</v>
      </c>
      <c r="H41" s="63">
        <f>H42+H43</f>
        <v>456751.37</v>
      </c>
      <c r="I41" s="62">
        <f>I42+I43</f>
        <v>296325.57999999996</v>
      </c>
      <c r="K41" s="26"/>
      <c r="L41" s="26"/>
      <c r="M41" s="26"/>
      <c r="N41" s="26"/>
      <c r="O41" s="26"/>
      <c r="P41" s="26"/>
      <c r="Q41" s="26"/>
      <c r="R41" s="26"/>
      <c r="S41" s="26"/>
    </row>
    <row r="42" spans="1:19" ht="12.75" customHeight="1" x14ac:dyDescent="0.2">
      <c r="A42" s="21" t="s">
        <v>15</v>
      </c>
      <c r="B42" s="62">
        <v>177253.57</v>
      </c>
      <c r="C42" s="62">
        <v>73063.59</v>
      </c>
      <c r="E42" s="62">
        <v>188218.61</v>
      </c>
      <c r="F42" s="62">
        <v>86348.68</v>
      </c>
      <c r="H42" s="63">
        <v>174394.06</v>
      </c>
      <c r="I42" s="62">
        <v>86843.09</v>
      </c>
      <c r="K42" s="26"/>
      <c r="L42" s="26"/>
      <c r="M42" s="26"/>
      <c r="N42" s="26"/>
      <c r="O42" s="26"/>
      <c r="P42" s="26"/>
      <c r="Q42" s="26"/>
      <c r="R42" s="26"/>
      <c r="S42" s="26"/>
    </row>
    <row r="43" spans="1:19" ht="12.75" customHeight="1" x14ac:dyDescent="0.2">
      <c r="A43" s="21" t="s">
        <v>6</v>
      </c>
      <c r="B43" s="62">
        <v>184786.91</v>
      </c>
      <c r="C43" s="62">
        <v>117849.16</v>
      </c>
      <c r="E43" s="62">
        <v>201648.51</v>
      </c>
      <c r="F43" s="62">
        <v>127421.28</v>
      </c>
      <c r="H43" s="63">
        <v>282357.31</v>
      </c>
      <c r="I43" s="62">
        <v>209482.49</v>
      </c>
      <c r="K43" s="26"/>
      <c r="L43" s="26"/>
      <c r="M43" s="26"/>
      <c r="N43" s="26"/>
      <c r="O43" s="26"/>
      <c r="P43" s="26"/>
      <c r="Q43" s="26"/>
      <c r="R43" s="26"/>
      <c r="S43" s="26"/>
    </row>
    <row r="44" spans="1:19" ht="12.75" customHeight="1" x14ac:dyDescent="0.2">
      <c r="A44" s="21"/>
      <c r="B44" s="62"/>
      <c r="C44" s="62"/>
      <c r="F44" s="62"/>
      <c r="I44" s="62"/>
      <c r="K44" s="26"/>
      <c r="L44" s="26"/>
      <c r="M44" s="26"/>
      <c r="N44" s="26"/>
      <c r="O44" s="26"/>
      <c r="P44" s="26"/>
      <c r="Q44" s="26"/>
      <c r="R44" s="26"/>
      <c r="S44" s="26"/>
    </row>
    <row r="45" spans="1:19" ht="12.75" customHeight="1" x14ac:dyDescent="0.2">
      <c r="A45" s="58" t="s">
        <v>9</v>
      </c>
      <c r="B45" s="62">
        <v>353576.03</v>
      </c>
      <c r="C45" s="62">
        <v>310048.08</v>
      </c>
      <c r="E45" s="62">
        <v>155368.74</v>
      </c>
      <c r="F45" s="62">
        <v>155200.18</v>
      </c>
      <c r="H45" s="63">
        <f>H46+H47</f>
        <v>152789.52000000002</v>
      </c>
      <c r="I45" s="62">
        <f>I46+I47</f>
        <v>151476.37000000002</v>
      </c>
      <c r="K45" s="26"/>
      <c r="L45" s="26"/>
      <c r="M45" s="26"/>
      <c r="N45" s="26"/>
      <c r="O45" s="26"/>
      <c r="P45" s="26"/>
      <c r="Q45" s="26"/>
      <c r="R45" s="26"/>
      <c r="S45" s="26"/>
    </row>
    <row r="46" spans="1:19" ht="12.75" customHeight="1" x14ac:dyDescent="0.2">
      <c r="A46" s="21" t="s">
        <v>32</v>
      </c>
      <c r="B46" s="62">
        <v>10625.68</v>
      </c>
      <c r="C46" s="62">
        <v>8098.92</v>
      </c>
      <c r="E46" s="62">
        <v>499.31</v>
      </c>
      <c r="F46" s="62">
        <v>332.8</v>
      </c>
      <c r="H46" s="63">
        <v>3966.45</v>
      </c>
      <c r="I46" s="62">
        <v>2654.2</v>
      </c>
      <c r="K46" s="26"/>
      <c r="L46" s="26"/>
      <c r="M46" s="26"/>
      <c r="N46" s="26"/>
      <c r="O46" s="26"/>
      <c r="P46" s="26"/>
      <c r="Q46" s="26"/>
      <c r="R46" s="26"/>
      <c r="S46" s="26"/>
    </row>
    <row r="47" spans="1:19" ht="12.75" customHeight="1" x14ac:dyDescent="0.2">
      <c r="A47" s="21" t="s">
        <v>33</v>
      </c>
      <c r="B47" s="62">
        <v>342950.35</v>
      </c>
      <c r="C47" s="62">
        <v>301949.15999999997</v>
      </c>
      <c r="E47" s="62">
        <v>154869.43</v>
      </c>
      <c r="F47" s="62">
        <v>154867.38</v>
      </c>
      <c r="H47" s="63">
        <v>148823.07</v>
      </c>
      <c r="I47" s="62">
        <v>148822.17000000001</v>
      </c>
      <c r="K47" s="26"/>
      <c r="L47" s="26"/>
      <c r="M47" s="26"/>
      <c r="N47" s="26"/>
      <c r="O47" s="26"/>
      <c r="P47" s="26"/>
      <c r="Q47" s="26"/>
      <c r="R47" s="26"/>
      <c r="S47" s="26"/>
    </row>
    <row r="48" spans="1:19" ht="12.75" customHeight="1" x14ac:dyDescent="0.2">
      <c r="A48" s="30"/>
      <c r="B48" s="31"/>
      <c r="C48" s="31"/>
      <c r="D48" s="31"/>
      <c r="E48" s="31"/>
      <c r="F48" s="32"/>
      <c r="G48" s="30"/>
      <c r="H48" s="31"/>
      <c r="I48" s="31"/>
      <c r="K48" s="26"/>
      <c r="L48" s="26"/>
      <c r="M48" s="26"/>
      <c r="N48" s="26"/>
      <c r="O48" s="26"/>
      <c r="P48" s="26"/>
      <c r="Q48" s="26"/>
      <c r="R48" s="26"/>
    </row>
    <row r="49" spans="1:18" ht="12.75" customHeight="1" x14ac:dyDescent="0.2">
      <c r="A49" s="34" t="s">
        <v>99</v>
      </c>
      <c r="B49" s="35"/>
      <c r="C49" s="35"/>
      <c r="D49" s="35"/>
      <c r="E49" s="35"/>
      <c r="F49" s="35"/>
      <c r="G49" s="35"/>
      <c r="H49" s="35"/>
      <c r="I49" s="35"/>
      <c r="K49" s="26"/>
      <c r="L49" s="26"/>
      <c r="M49" s="26"/>
      <c r="N49" s="26"/>
      <c r="O49" s="26"/>
      <c r="P49" s="26"/>
      <c r="Q49" s="26"/>
      <c r="R49" s="26"/>
    </row>
    <row r="50" spans="1:18" s="14" customFormat="1" ht="14.1" customHeight="1" x14ac:dyDescent="0.2">
      <c r="A50" s="10"/>
      <c r="B50" s="10"/>
      <c r="C50" s="10"/>
      <c r="D50" s="10"/>
      <c r="E50" s="10"/>
      <c r="F50" s="10"/>
      <c r="G50" s="10"/>
      <c r="H50" s="10"/>
      <c r="I50" s="10"/>
      <c r="K50" s="26"/>
      <c r="L50" s="26"/>
      <c r="M50" s="26"/>
      <c r="N50" s="26"/>
      <c r="O50" s="26"/>
      <c r="P50" s="26"/>
      <c r="Q50" s="26"/>
      <c r="R50" s="26"/>
    </row>
    <row r="51" spans="1:18" ht="14.1" customHeight="1" x14ac:dyDescent="0.2">
      <c r="K51" s="26"/>
      <c r="L51" s="26"/>
      <c r="M51" s="26"/>
      <c r="N51" s="26"/>
      <c r="O51" s="26"/>
      <c r="P51" s="26"/>
      <c r="Q51" s="26"/>
      <c r="R51" s="26"/>
    </row>
    <row r="52" spans="1:18" ht="14.1" customHeight="1" x14ac:dyDescent="0.2">
      <c r="K52" s="26"/>
    </row>
    <row r="53" spans="1:18" ht="14.1" customHeight="1" x14ac:dyDescent="0.2"/>
    <row r="54" spans="1:18" ht="14.1" customHeight="1" x14ac:dyDescent="0.2">
      <c r="L54" s="14"/>
    </row>
    <row r="55" spans="1:18" ht="14.1" customHeight="1" x14ac:dyDescent="0.2"/>
    <row r="56" spans="1:18" ht="14.1" customHeight="1" x14ac:dyDescent="0.2"/>
    <row r="57" spans="1:18" ht="14.1" customHeight="1" x14ac:dyDescent="0.2"/>
    <row r="58" spans="1:18" ht="14.1" customHeight="1" x14ac:dyDescent="0.2"/>
    <row r="59" spans="1:18" ht="14.1" customHeight="1" x14ac:dyDescent="0.2"/>
    <row r="60" spans="1:18" ht="14.1" customHeight="1" x14ac:dyDescent="0.2"/>
    <row r="61" spans="1:18" ht="14.1" customHeight="1" x14ac:dyDescent="0.2"/>
    <row r="62" spans="1:18" ht="14.1" customHeight="1" x14ac:dyDescent="0.2"/>
    <row r="63" spans="1:18" ht="14.1" customHeight="1" x14ac:dyDescent="0.2"/>
    <row r="64" spans="1:18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</sheetData>
  <phoneticPr fontId="3" type="noConversion"/>
  <hyperlinks>
    <hyperlink ref="K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X78"/>
  <sheetViews>
    <sheetView topLeftCell="A24" zoomScaleNormal="100" zoomScaleSheetLayoutView="130" workbookViewId="0">
      <selection sqref="A1:XFD1048576"/>
    </sheetView>
  </sheetViews>
  <sheetFormatPr baseColWidth="10" defaultColWidth="7.7109375" defaultRowHeight="11.25" customHeight="1" x14ac:dyDescent="0.2"/>
  <cols>
    <col min="1" max="1" width="34.85546875" style="10" customWidth="1"/>
    <col min="2" max="2" width="8.42578125" style="10" customWidth="1"/>
    <col min="3" max="3" width="8.5703125" style="10" customWidth="1"/>
    <col min="4" max="4" width="0.85546875" style="10" customWidth="1"/>
    <col min="5" max="5" width="8.42578125" style="10" customWidth="1"/>
    <col min="6" max="6" width="8.5703125" style="10" customWidth="1"/>
    <col min="7" max="7" width="0.85546875" style="10" customWidth="1"/>
    <col min="8" max="8" width="8.42578125" style="10" customWidth="1"/>
    <col min="9" max="9" width="8.28515625" style="10" customWidth="1"/>
    <col min="10" max="10" width="5.5703125" style="10" customWidth="1"/>
    <col min="11" max="11" width="7.7109375" style="10"/>
    <col min="12" max="19" width="13" style="10" customWidth="1"/>
    <col min="20" max="24" width="10.28515625" style="10" customWidth="1"/>
    <col min="25" max="16384" width="7.7109375" style="10"/>
  </cols>
  <sheetData>
    <row r="1" spans="1:24" ht="14.1" customHeight="1" thickBot="1" x14ac:dyDescent="0.25">
      <c r="A1" s="7" t="s">
        <v>52</v>
      </c>
      <c r="B1" s="8"/>
      <c r="C1" s="8"/>
      <c r="D1" s="8"/>
      <c r="E1" s="8"/>
      <c r="F1" s="8"/>
      <c r="G1" s="7"/>
      <c r="H1" s="8"/>
      <c r="I1" s="8"/>
    </row>
    <row r="2" spans="1:24" ht="13.35" customHeight="1" x14ac:dyDescent="0.2">
      <c r="A2" s="11"/>
      <c r="K2" s="55" t="s">
        <v>67</v>
      </c>
      <c r="M2" s="43"/>
    </row>
    <row r="3" spans="1:24" ht="14.1" customHeight="1" x14ac:dyDescent="0.2">
      <c r="A3" s="38" t="s">
        <v>49</v>
      </c>
    </row>
    <row r="4" spans="1:24" ht="14.1" customHeight="1" x14ac:dyDescent="0.2">
      <c r="A4" s="11" t="s">
        <v>77</v>
      </c>
    </row>
    <row r="5" spans="1:24" ht="12.95" customHeight="1" x14ac:dyDescent="0.2">
      <c r="A5" s="11"/>
    </row>
    <row r="6" spans="1:24" ht="12.95" customHeight="1" x14ac:dyDescent="0.2">
      <c r="A6" s="15" t="s">
        <v>28</v>
      </c>
    </row>
    <row r="7" spans="1:24" ht="9.9499999999999993" customHeight="1" x14ac:dyDescent="0.2">
      <c r="A7" s="16"/>
      <c r="B7" s="17"/>
      <c r="C7" s="17"/>
      <c r="D7" s="16"/>
      <c r="E7" s="17"/>
      <c r="F7" s="17"/>
      <c r="G7" s="16"/>
      <c r="H7" s="16"/>
      <c r="I7" s="17"/>
    </row>
    <row r="8" spans="1:24" s="20" customFormat="1" ht="12" customHeight="1" x14ac:dyDescent="0.2">
      <c r="A8" s="48"/>
      <c r="B8" s="49">
        <v>2022</v>
      </c>
      <c r="C8" s="49"/>
      <c r="D8" s="50"/>
      <c r="E8" s="49">
        <v>2023</v>
      </c>
      <c r="F8" s="49"/>
      <c r="G8" s="50"/>
      <c r="H8" s="49">
        <v>2024</v>
      </c>
      <c r="I8" s="49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ht="12" customHeight="1" x14ac:dyDescent="0.2">
      <c r="A9" s="45"/>
      <c r="B9" s="45" t="s">
        <v>26</v>
      </c>
      <c r="C9" s="45" t="s">
        <v>26</v>
      </c>
      <c r="D9" s="14"/>
      <c r="E9" s="45" t="s">
        <v>26</v>
      </c>
      <c r="F9" s="45" t="s">
        <v>26</v>
      </c>
      <c r="G9" s="14"/>
      <c r="H9" s="45" t="s">
        <v>26</v>
      </c>
      <c r="I9" s="45" t="s">
        <v>26</v>
      </c>
    </row>
    <row r="10" spans="1:24" ht="12" customHeight="1" x14ac:dyDescent="0.2">
      <c r="A10" s="51"/>
      <c r="B10" s="51" t="s">
        <v>11</v>
      </c>
      <c r="C10" s="52" t="s">
        <v>25</v>
      </c>
      <c r="D10" s="30"/>
      <c r="E10" s="51" t="s">
        <v>11</v>
      </c>
      <c r="F10" s="52" t="s">
        <v>25</v>
      </c>
      <c r="G10" s="30"/>
      <c r="H10" s="51" t="s">
        <v>11</v>
      </c>
      <c r="I10" s="52" t="s">
        <v>25</v>
      </c>
      <c r="L10" s="26"/>
      <c r="M10" s="26"/>
      <c r="N10" s="26"/>
      <c r="O10" s="26"/>
      <c r="P10" s="26"/>
      <c r="Q10" s="26"/>
      <c r="R10" s="26"/>
      <c r="S10" s="26"/>
      <c r="T10" s="26"/>
    </row>
    <row r="11" spans="1:24" ht="12.75" customHeight="1" x14ac:dyDescent="0.2">
      <c r="A11" s="21"/>
      <c r="B11" s="35"/>
      <c r="C11" s="36"/>
      <c r="D11" s="35"/>
      <c r="E11" s="35"/>
      <c r="F11" s="36"/>
      <c r="G11" s="35"/>
      <c r="H11" s="35"/>
      <c r="I11" s="36"/>
      <c r="K11" s="26"/>
      <c r="L11" s="56"/>
      <c r="M11" s="56"/>
      <c r="N11" s="56"/>
      <c r="O11" s="26"/>
      <c r="P11" s="56"/>
      <c r="Q11" s="26"/>
      <c r="R11" s="26"/>
      <c r="S11" s="26"/>
      <c r="T11" s="26"/>
      <c r="V11" s="57"/>
    </row>
    <row r="12" spans="1:24" ht="12.75" customHeight="1" x14ac:dyDescent="0.2">
      <c r="A12" s="58" t="s">
        <v>0</v>
      </c>
      <c r="B12" s="22">
        <v>2119170.7799999998</v>
      </c>
      <c r="C12" s="22">
        <v>1802179.22</v>
      </c>
      <c r="E12" s="22">
        <v>2097680.11</v>
      </c>
      <c r="F12" s="22">
        <v>1814594.24</v>
      </c>
      <c r="H12" s="22">
        <f>SUM(H13:H33)</f>
        <v>2359419.7399999998</v>
      </c>
      <c r="I12" s="22">
        <f>SUM(I13:I33)</f>
        <v>2061831.44</v>
      </c>
      <c r="K12" s="26"/>
      <c r="N12" s="56"/>
      <c r="O12" s="56"/>
      <c r="P12" s="56"/>
      <c r="Q12" s="56"/>
      <c r="R12" s="26"/>
      <c r="S12" s="26"/>
      <c r="T12" s="26"/>
      <c r="U12" s="26"/>
      <c r="W12" s="57"/>
    </row>
    <row r="13" spans="1:24" ht="12.75" customHeight="1" x14ac:dyDescent="0.2">
      <c r="A13" s="21" t="s">
        <v>16</v>
      </c>
      <c r="B13" s="46">
        <v>8685.66</v>
      </c>
      <c r="C13" s="46">
        <v>7228.85</v>
      </c>
      <c r="E13" s="46">
        <v>8704.16</v>
      </c>
      <c r="F13" s="22">
        <v>7140.75</v>
      </c>
      <c r="H13" s="46">
        <v>9216.51</v>
      </c>
      <c r="I13" s="22">
        <v>7520.29</v>
      </c>
      <c r="L13" s="21"/>
      <c r="M13" s="56"/>
      <c r="N13" s="56"/>
      <c r="O13" s="26"/>
      <c r="P13" s="56"/>
      <c r="Q13" s="20"/>
      <c r="R13" s="20"/>
      <c r="S13" s="20"/>
    </row>
    <row r="14" spans="1:24" ht="12.75" customHeight="1" x14ac:dyDescent="0.2">
      <c r="A14" s="21" t="s">
        <v>89</v>
      </c>
      <c r="B14" s="46">
        <v>398</v>
      </c>
      <c r="C14" s="46" t="s">
        <v>69</v>
      </c>
      <c r="E14" s="29">
        <v>398</v>
      </c>
      <c r="F14" s="46" t="s">
        <v>69</v>
      </c>
      <c r="H14" s="29">
        <v>398</v>
      </c>
      <c r="I14" s="46" t="s">
        <v>69</v>
      </c>
      <c r="L14" s="21"/>
      <c r="M14" s="56"/>
      <c r="N14" s="56"/>
      <c r="O14" s="26"/>
      <c r="P14" s="56"/>
      <c r="Q14" s="20"/>
      <c r="R14" s="20"/>
      <c r="S14" s="20"/>
    </row>
    <row r="15" spans="1:24" ht="12.75" customHeight="1" x14ac:dyDescent="0.2">
      <c r="A15" s="21" t="s">
        <v>10</v>
      </c>
      <c r="B15" s="46">
        <v>596.21</v>
      </c>
      <c r="C15" s="46">
        <v>481.93</v>
      </c>
      <c r="E15" s="29">
        <v>605.47</v>
      </c>
      <c r="F15" s="22">
        <v>508.42</v>
      </c>
      <c r="H15" s="29">
        <v>614.55999999999995</v>
      </c>
      <c r="I15" s="22">
        <v>469.67</v>
      </c>
      <c r="L15" s="21"/>
      <c r="M15" s="56"/>
      <c r="N15" s="56"/>
      <c r="P15" s="53"/>
    </row>
    <row r="16" spans="1:24" ht="12.75" customHeight="1" x14ac:dyDescent="0.2">
      <c r="A16" s="21" t="s">
        <v>109</v>
      </c>
      <c r="B16" s="46"/>
      <c r="C16" s="46"/>
      <c r="E16" s="29">
        <v>162005.95000000001</v>
      </c>
      <c r="F16" s="46">
        <v>128721.24</v>
      </c>
      <c r="H16" s="29">
        <v>232438.82</v>
      </c>
      <c r="I16" s="46">
        <v>193126.74</v>
      </c>
      <c r="L16" s="21"/>
      <c r="M16" s="53"/>
      <c r="N16" s="53"/>
      <c r="P16" s="53"/>
    </row>
    <row r="17" spans="1:22" ht="12.75" customHeight="1" x14ac:dyDescent="0.2">
      <c r="A17" s="21" t="s">
        <v>90</v>
      </c>
      <c r="B17" s="46">
        <v>142311.18</v>
      </c>
      <c r="C17" s="46">
        <v>101930.45</v>
      </c>
      <c r="E17" s="46" t="s">
        <v>69</v>
      </c>
      <c r="F17" s="46" t="s">
        <v>69</v>
      </c>
      <c r="H17" s="46" t="s">
        <v>69</v>
      </c>
      <c r="I17" s="46" t="s">
        <v>69</v>
      </c>
      <c r="L17" s="21"/>
      <c r="M17" s="56"/>
      <c r="N17" s="56"/>
      <c r="O17" s="53"/>
      <c r="P17" s="53"/>
    </row>
    <row r="18" spans="1:22" ht="12.75" customHeight="1" x14ac:dyDescent="0.2">
      <c r="A18" s="21" t="s">
        <v>101</v>
      </c>
      <c r="B18" s="46"/>
      <c r="C18" s="46"/>
      <c r="E18" s="46">
        <v>279696.52</v>
      </c>
      <c r="F18" s="22">
        <v>255698.78</v>
      </c>
      <c r="H18" s="46">
        <v>428989.82</v>
      </c>
      <c r="I18" s="22">
        <v>369550.79</v>
      </c>
      <c r="L18" s="21"/>
      <c r="M18" s="56"/>
      <c r="N18" s="56"/>
      <c r="O18" s="53"/>
      <c r="P18" s="53"/>
    </row>
    <row r="19" spans="1:22" ht="12.75" customHeight="1" x14ac:dyDescent="0.2">
      <c r="A19" s="21" t="s">
        <v>27</v>
      </c>
      <c r="B19" s="46">
        <v>204159.87</v>
      </c>
      <c r="C19" s="46">
        <v>199621.7</v>
      </c>
      <c r="E19" s="29" t="s">
        <v>69</v>
      </c>
      <c r="F19" s="46" t="s">
        <v>69</v>
      </c>
      <c r="H19" s="29" t="s">
        <v>69</v>
      </c>
      <c r="I19" s="46" t="s">
        <v>69</v>
      </c>
      <c r="L19" s="21"/>
      <c r="M19" s="53"/>
      <c r="N19" s="53"/>
      <c r="P19" s="53"/>
    </row>
    <row r="20" spans="1:22" ht="12.75" customHeight="1" x14ac:dyDescent="0.2">
      <c r="A20" s="21" t="s">
        <v>102</v>
      </c>
      <c r="B20" s="46"/>
      <c r="C20" s="46"/>
      <c r="E20" s="46">
        <v>60834.1</v>
      </c>
      <c r="F20" s="46">
        <v>9387.7000000000007</v>
      </c>
      <c r="H20" s="46">
        <v>113908.73</v>
      </c>
      <c r="I20" s="46">
        <v>82909.960000000006</v>
      </c>
      <c r="L20" s="21"/>
      <c r="M20" s="53"/>
      <c r="N20" s="53"/>
      <c r="P20" s="53"/>
    </row>
    <row r="21" spans="1:22" ht="12.75" customHeight="1" x14ac:dyDescent="0.2">
      <c r="A21" s="21" t="s">
        <v>103</v>
      </c>
      <c r="B21" s="46"/>
      <c r="C21" s="46"/>
      <c r="E21" s="46">
        <v>434110.29</v>
      </c>
      <c r="F21" s="46">
        <v>399508.11</v>
      </c>
      <c r="H21" s="46">
        <v>512474.54</v>
      </c>
      <c r="I21" s="46">
        <v>468345.27</v>
      </c>
      <c r="L21" s="21"/>
      <c r="M21" s="53"/>
      <c r="N21" s="53"/>
      <c r="P21" s="53"/>
    </row>
    <row r="22" spans="1:22" ht="12.75" customHeight="1" x14ac:dyDescent="0.2">
      <c r="A22" s="21" t="s">
        <v>95</v>
      </c>
      <c r="B22" s="46">
        <v>408837.25</v>
      </c>
      <c r="C22" s="46">
        <v>371285.79</v>
      </c>
      <c r="E22" s="46" t="s">
        <v>69</v>
      </c>
      <c r="F22" s="46" t="s">
        <v>69</v>
      </c>
      <c r="H22" s="46" t="s">
        <v>69</v>
      </c>
      <c r="I22" s="46" t="s">
        <v>69</v>
      </c>
      <c r="L22" s="21"/>
      <c r="M22" s="53"/>
      <c r="N22" s="53"/>
      <c r="P22" s="53"/>
    </row>
    <row r="23" spans="1:22" ht="12.75" customHeight="1" x14ac:dyDescent="0.2">
      <c r="A23" s="21" t="s">
        <v>110</v>
      </c>
      <c r="B23" s="46"/>
      <c r="C23" s="46"/>
      <c r="E23" s="46">
        <v>149887.76</v>
      </c>
      <c r="F23" s="22">
        <v>98643.79</v>
      </c>
      <c r="H23" s="46">
        <v>165764.99</v>
      </c>
      <c r="I23" s="22">
        <v>123019.13</v>
      </c>
      <c r="L23" s="21"/>
      <c r="M23" s="53"/>
      <c r="N23" s="53"/>
      <c r="P23" s="53"/>
    </row>
    <row r="24" spans="1:22" ht="12.75" customHeight="1" x14ac:dyDescent="0.2">
      <c r="A24" s="21" t="s">
        <v>84</v>
      </c>
      <c r="B24" s="46">
        <v>145470.14000000001</v>
      </c>
      <c r="C24" s="46">
        <v>90307.82</v>
      </c>
      <c r="E24" s="46" t="s">
        <v>69</v>
      </c>
      <c r="F24" s="46" t="s">
        <v>69</v>
      </c>
      <c r="H24" s="46" t="s">
        <v>69</v>
      </c>
      <c r="I24" s="46" t="s">
        <v>69</v>
      </c>
      <c r="L24" s="21"/>
      <c r="M24" s="53"/>
    </row>
    <row r="25" spans="1:22" ht="12.75" customHeight="1" x14ac:dyDescent="0.2">
      <c r="A25" s="21" t="s">
        <v>17</v>
      </c>
      <c r="B25" s="46">
        <v>350510.81</v>
      </c>
      <c r="C25" s="46">
        <v>307429.42</v>
      </c>
      <c r="E25" s="29">
        <v>165444.79</v>
      </c>
      <c r="F25" s="22">
        <v>162927.46</v>
      </c>
      <c r="H25" s="29">
        <v>169777.62</v>
      </c>
      <c r="I25" s="22">
        <v>165820.63</v>
      </c>
      <c r="L25" s="21"/>
      <c r="M25" s="53"/>
      <c r="N25" s="53"/>
      <c r="P25" s="53"/>
    </row>
    <row r="26" spans="1:22" ht="12.75" customHeight="1" x14ac:dyDescent="0.2">
      <c r="A26" s="21" t="s">
        <v>111</v>
      </c>
      <c r="B26" s="46"/>
      <c r="C26" s="46"/>
      <c r="E26" s="46">
        <v>52530.96</v>
      </c>
      <c r="F26" s="22">
        <v>42327.06</v>
      </c>
      <c r="H26" s="46">
        <v>111298.25</v>
      </c>
      <c r="I26" s="22">
        <v>89377.1</v>
      </c>
      <c r="L26" s="21"/>
      <c r="M26" s="53"/>
      <c r="N26" s="53"/>
      <c r="P26" s="53"/>
    </row>
    <row r="27" spans="1:22" ht="12.75" customHeight="1" x14ac:dyDescent="0.2">
      <c r="A27" s="21" t="s">
        <v>94</v>
      </c>
      <c r="B27" s="46">
        <v>47333.78</v>
      </c>
      <c r="C27" s="46">
        <v>35827.46</v>
      </c>
      <c r="E27" s="46" t="s">
        <v>69</v>
      </c>
      <c r="F27" s="46" t="s">
        <v>69</v>
      </c>
      <c r="H27" s="46" t="s">
        <v>69</v>
      </c>
      <c r="I27" s="46" t="s">
        <v>69</v>
      </c>
      <c r="L27" s="21"/>
      <c r="M27" s="56"/>
      <c r="N27" s="56"/>
      <c r="O27" s="53"/>
      <c r="P27" s="57"/>
      <c r="Q27" s="53"/>
    </row>
    <row r="28" spans="1:22" ht="12.75" customHeight="1" x14ac:dyDescent="0.2">
      <c r="A28" s="21" t="s">
        <v>96</v>
      </c>
      <c r="B28" s="46">
        <v>14594.4</v>
      </c>
      <c r="C28" s="46">
        <v>9198.32</v>
      </c>
      <c r="E28" s="46">
        <v>10343.59</v>
      </c>
      <c r="F28" s="22">
        <v>7483.95</v>
      </c>
      <c r="H28" s="46" t="s">
        <v>69</v>
      </c>
      <c r="I28" s="46" t="s">
        <v>69</v>
      </c>
      <c r="L28" s="21"/>
    </row>
    <row r="29" spans="1:22" ht="12.75" customHeight="1" x14ac:dyDescent="0.2">
      <c r="A29" s="21" t="s">
        <v>18</v>
      </c>
      <c r="B29" s="46">
        <v>365342.11</v>
      </c>
      <c r="C29" s="46">
        <v>359347.72</v>
      </c>
      <c r="E29" s="46">
        <v>405413.86</v>
      </c>
      <c r="F29" s="22">
        <v>395491.76</v>
      </c>
      <c r="H29" s="46">
        <v>497699.23</v>
      </c>
      <c r="I29" s="22">
        <v>479489.77</v>
      </c>
      <c r="L29" s="21"/>
      <c r="M29" s="26"/>
      <c r="N29" s="26"/>
      <c r="O29" s="26"/>
      <c r="P29" s="26"/>
      <c r="Q29" s="26"/>
      <c r="R29" s="26"/>
      <c r="S29" s="26"/>
      <c r="T29" s="26"/>
      <c r="V29" s="57"/>
    </row>
    <row r="30" spans="1:22" ht="12.75" customHeight="1" x14ac:dyDescent="0.2">
      <c r="A30" s="21" t="s">
        <v>19</v>
      </c>
      <c r="B30" s="46">
        <v>1353.77</v>
      </c>
      <c r="C30" s="46">
        <v>1309.32</v>
      </c>
      <c r="E30" s="46">
        <v>1421.13</v>
      </c>
      <c r="F30" s="22">
        <v>1221.03</v>
      </c>
      <c r="H30" s="46">
        <v>1440.57</v>
      </c>
      <c r="I30" s="22">
        <v>1095.46</v>
      </c>
      <c r="L30" s="21"/>
      <c r="M30" s="26"/>
      <c r="N30" s="26"/>
      <c r="O30" s="26"/>
      <c r="P30" s="26"/>
      <c r="Q30" s="26"/>
      <c r="R30" s="26"/>
      <c r="S30" s="26"/>
      <c r="T30" s="26"/>
      <c r="V30" s="57"/>
    </row>
    <row r="31" spans="1:22" ht="12.75" customHeight="1" x14ac:dyDescent="0.2">
      <c r="A31" s="21" t="s">
        <v>104</v>
      </c>
      <c r="B31" s="46"/>
      <c r="C31" s="46"/>
      <c r="E31" s="29">
        <v>176542.9</v>
      </c>
      <c r="F31" s="22">
        <v>155999.57999999999</v>
      </c>
      <c r="H31" s="29">
        <v>115398.1</v>
      </c>
      <c r="I31" s="22">
        <v>81106.63</v>
      </c>
      <c r="L31" s="21"/>
      <c r="M31" s="26"/>
      <c r="N31" s="26"/>
      <c r="O31" s="26"/>
      <c r="P31" s="26"/>
      <c r="Q31" s="26"/>
      <c r="R31" s="26"/>
      <c r="S31" s="26"/>
      <c r="T31" s="26"/>
      <c r="V31" s="57"/>
    </row>
    <row r="32" spans="1:22" ht="12.75" customHeight="1" x14ac:dyDescent="0.2">
      <c r="A32" s="21" t="s">
        <v>87</v>
      </c>
      <c r="B32" s="46">
        <v>190895.27</v>
      </c>
      <c r="C32" s="46">
        <v>154454.64000000001</v>
      </c>
      <c r="E32" s="46" t="s">
        <v>69</v>
      </c>
      <c r="F32" s="46" t="s">
        <v>69</v>
      </c>
      <c r="H32" s="46" t="s">
        <v>69</v>
      </c>
      <c r="I32" s="46" t="s">
        <v>69</v>
      </c>
      <c r="L32" s="21"/>
      <c r="M32" s="26"/>
      <c r="N32" s="26"/>
      <c r="O32" s="26"/>
      <c r="P32" s="26"/>
      <c r="Q32" s="26"/>
      <c r="R32" s="26"/>
      <c r="S32" s="26"/>
      <c r="T32" s="26"/>
      <c r="V32" s="57"/>
    </row>
    <row r="33" spans="1:24" s="59" customFormat="1" ht="12.75" customHeight="1" x14ac:dyDescent="0.2">
      <c r="A33" s="21" t="s">
        <v>97</v>
      </c>
      <c r="B33" s="46">
        <v>238682.34</v>
      </c>
      <c r="C33" s="46">
        <v>163755.79999999999</v>
      </c>
      <c r="E33" s="46">
        <v>189740.63</v>
      </c>
      <c r="F33" s="22">
        <v>149534.6</v>
      </c>
      <c r="H33" s="46" t="s">
        <v>69</v>
      </c>
      <c r="I33" s="46" t="s">
        <v>69</v>
      </c>
      <c r="J33" s="10"/>
      <c r="L33" s="21"/>
      <c r="M33" s="10"/>
      <c r="N33" s="10"/>
      <c r="O33" s="10"/>
      <c r="P33" s="10"/>
      <c r="Q33" s="10"/>
      <c r="R33" s="10"/>
      <c r="S33" s="10"/>
      <c r="T33" s="10"/>
      <c r="U33" s="10"/>
      <c r="V33" s="57"/>
      <c r="W33" s="10"/>
      <c r="X33" s="10"/>
    </row>
    <row r="34" spans="1:24" ht="9.9499999999999993" customHeight="1" x14ac:dyDescent="0.2">
      <c r="A34" s="30"/>
      <c r="B34" s="31"/>
      <c r="C34" s="31"/>
      <c r="D34" s="31"/>
      <c r="E34" s="31"/>
      <c r="F34" s="32"/>
      <c r="G34" s="30"/>
      <c r="H34" s="31"/>
      <c r="I34" s="31"/>
      <c r="J34" s="59"/>
      <c r="L34" s="21"/>
      <c r="V34" s="57"/>
    </row>
    <row r="35" spans="1:24" ht="12.75" customHeight="1" x14ac:dyDescent="0.2">
      <c r="A35" s="34" t="s">
        <v>99</v>
      </c>
      <c r="B35" s="35"/>
      <c r="C35" s="35"/>
      <c r="D35" s="14"/>
      <c r="E35" s="60"/>
      <c r="F35" s="60"/>
      <c r="G35" s="35"/>
      <c r="H35" s="35"/>
      <c r="I35" s="36"/>
      <c r="K35" s="10" t="s">
        <v>37</v>
      </c>
      <c r="L35" s="21"/>
      <c r="V35" s="57"/>
    </row>
    <row r="36" spans="1:24" ht="14.1" customHeight="1" x14ac:dyDescent="0.2">
      <c r="A36" s="54"/>
      <c r="B36" s="22"/>
      <c r="C36" s="22"/>
      <c r="L36" s="21"/>
      <c r="M36" s="59"/>
      <c r="N36" s="59"/>
      <c r="O36" s="59"/>
      <c r="P36" s="59"/>
      <c r="Q36" s="59"/>
      <c r="R36" s="59"/>
      <c r="S36" s="59"/>
      <c r="V36" s="57"/>
    </row>
    <row r="37" spans="1:24" ht="12.95" customHeight="1" x14ac:dyDescent="0.2">
      <c r="A37" s="21"/>
      <c r="B37" s="22"/>
      <c r="C37" s="22"/>
      <c r="E37" s="22"/>
      <c r="F37" s="22"/>
      <c r="H37" s="22"/>
      <c r="I37" s="22"/>
      <c r="K37" s="59"/>
      <c r="V37" s="57"/>
    </row>
    <row r="38" spans="1:24" ht="14.1" customHeight="1" x14ac:dyDescent="0.2">
      <c r="A38" s="21"/>
      <c r="B38" s="22"/>
      <c r="C38" s="22"/>
      <c r="E38" s="22"/>
      <c r="F38" s="22"/>
      <c r="H38" s="22"/>
      <c r="I38" s="22"/>
    </row>
    <row r="39" spans="1:24" ht="11.1" customHeight="1" x14ac:dyDescent="0.2">
      <c r="A39" s="21"/>
      <c r="B39" s="22"/>
      <c r="C39" s="22"/>
      <c r="E39" s="22"/>
      <c r="F39" s="22"/>
      <c r="H39" s="22"/>
      <c r="I39" s="22"/>
      <c r="T39" s="59"/>
      <c r="U39" s="59"/>
      <c r="V39" s="59"/>
      <c r="W39" s="59"/>
      <c r="X39" s="59"/>
    </row>
    <row r="40" spans="1:24" ht="11.1" customHeight="1" x14ac:dyDescent="0.2">
      <c r="A40" s="21"/>
      <c r="B40" s="22"/>
      <c r="C40" s="22"/>
      <c r="E40" s="22"/>
      <c r="F40" s="22"/>
      <c r="H40" s="22"/>
      <c r="I40" s="22"/>
    </row>
    <row r="41" spans="1:24" ht="11.1" customHeight="1" x14ac:dyDescent="0.2">
      <c r="A41" s="21"/>
      <c r="B41" s="22"/>
      <c r="C41" s="22"/>
      <c r="E41" s="22"/>
      <c r="F41" s="22"/>
      <c r="H41" s="22"/>
      <c r="I41" s="22"/>
    </row>
    <row r="42" spans="1:24" ht="11.1" customHeight="1" x14ac:dyDescent="0.2">
      <c r="A42" s="21"/>
      <c r="B42" s="22"/>
      <c r="C42" s="22"/>
      <c r="E42" s="22"/>
      <c r="F42" s="22"/>
      <c r="H42" s="22"/>
      <c r="I42" s="22"/>
    </row>
    <row r="43" spans="1:24" ht="11.1" customHeight="1" x14ac:dyDescent="0.2">
      <c r="A43" s="21"/>
      <c r="B43" s="22"/>
      <c r="C43" s="22"/>
      <c r="E43" s="22"/>
      <c r="F43" s="22"/>
      <c r="H43" s="22"/>
      <c r="I43" s="22"/>
    </row>
    <row r="44" spans="1:24" ht="11.1" customHeight="1" x14ac:dyDescent="0.2"/>
    <row r="45" spans="1:24" ht="11.1" customHeight="1" x14ac:dyDescent="0.2"/>
    <row r="46" spans="1:24" ht="11.1" customHeight="1" x14ac:dyDescent="0.2"/>
    <row r="47" spans="1:24" ht="11.1" customHeight="1" x14ac:dyDescent="0.2"/>
    <row r="48" spans="1:24" ht="13.35" customHeight="1" x14ac:dyDescent="0.2"/>
    <row r="49" spans="14:14" ht="14.1" customHeight="1" x14ac:dyDescent="0.2"/>
    <row r="50" spans="14:14" ht="14.1" customHeight="1" x14ac:dyDescent="0.2"/>
    <row r="51" spans="14:14" ht="14.1" customHeight="1" x14ac:dyDescent="0.2">
      <c r="N51" s="58"/>
    </row>
    <row r="52" spans="14:14" ht="14.1" customHeight="1" x14ac:dyDescent="0.2">
      <c r="N52" s="21"/>
    </row>
    <row r="53" spans="14:14" ht="14.1" customHeight="1" x14ac:dyDescent="0.2">
      <c r="N53" s="21"/>
    </row>
    <row r="54" spans="14:14" ht="14.1" customHeight="1" x14ac:dyDescent="0.2">
      <c r="N54" s="21"/>
    </row>
    <row r="55" spans="14:14" ht="14.1" customHeight="1" x14ac:dyDescent="0.2">
      <c r="N55" s="21"/>
    </row>
    <row r="56" spans="14:14" ht="11.25" customHeight="1" x14ac:dyDescent="0.2">
      <c r="N56" s="21"/>
    </row>
    <row r="57" spans="14:14" ht="11.25" customHeight="1" x14ac:dyDescent="0.2">
      <c r="N57" s="21"/>
    </row>
    <row r="58" spans="14:14" ht="11.25" customHeight="1" x14ac:dyDescent="0.2">
      <c r="N58" s="21"/>
    </row>
    <row r="59" spans="14:14" ht="11.25" customHeight="1" x14ac:dyDescent="0.2">
      <c r="N59" s="21"/>
    </row>
    <row r="60" spans="14:14" ht="11.25" customHeight="1" x14ac:dyDescent="0.2">
      <c r="N60" s="21"/>
    </row>
    <row r="61" spans="14:14" ht="11.25" customHeight="1" x14ac:dyDescent="0.2">
      <c r="N61" s="21"/>
    </row>
    <row r="62" spans="14:14" ht="11.25" customHeight="1" x14ac:dyDescent="0.2">
      <c r="N62" s="21"/>
    </row>
    <row r="63" spans="14:14" ht="11.25" customHeight="1" x14ac:dyDescent="0.2">
      <c r="N63" s="21"/>
    </row>
    <row r="64" spans="14:14" ht="11.25" customHeight="1" x14ac:dyDescent="0.2">
      <c r="N64" s="21"/>
    </row>
    <row r="65" spans="14:14" ht="11.25" customHeight="1" x14ac:dyDescent="0.2">
      <c r="N65" s="21"/>
    </row>
    <row r="66" spans="14:14" ht="11.25" customHeight="1" x14ac:dyDescent="0.2">
      <c r="N66" s="21"/>
    </row>
    <row r="67" spans="14:14" ht="11.25" customHeight="1" x14ac:dyDescent="0.2">
      <c r="N67" s="21"/>
    </row>
    <row r="68" spans="14:14" ht="11.25" customHeight="1" x14ac:dyDescent="0.2">
      <c r="N68" s="21"/>
    </row>
    <row r="69" spans="14:14" ht="11.25" customHeight="1" x14ac:dyDescent="0.2">
      <c r="N69" s="21"/>
    </row>
    <row r="70" spans="14:14" ht="11.25" customHeight="1" x14ac:dyDescent="0.2">
      <c r="N70" s="21"/>
    </row>
    <row r="71" spans="14:14" ht="11.25" customHeight="1" x14ac:dyDescent="0.2">
      <c r="N71" s="21"/>
    </row>
    <row r="72" spans="14:14" ht="11.25" customHeight="1" x14ac:dyDescent="0.2">
      <c r="N72" s="21"/>
    </row>
    <row r="73" spans="14:14" ht="11.25" customHeight="1" x14ac:dyDescent="0.2">
      <c r="N73" s="21"/>
    </row>
    <row r="74" spans="14:14" ht="11.25" customHeight="1" x14ac:dyDescent="0.2">
      <c r="N74" s="21"/>
    </row>
    <row r="75" spans="14:14" ht="11.25" customHeight="1" x14ac:dyDescent="0.2">
      <c r="N75" s="21"/>
    </row>
    <row r="76" spans="14:14" ht="11.25" customHeight="1" x14ac:dyDescent="0.2">
      <c r="N76" s="21"/>
    </row>
    <row r="77" spans="14:14" ht="11.25" customHeight="1" x14ac:dyDescent="0.2">
      <c r="N77" s="21"/>
    </row>
    <row r="78" spans="14:14" ht="11.25" customHeight="1" x14ac:dyDescent="0.2">
      <c r="N78" s="21"/>
    </row>
  </sheetData>
  <phoneticPr fontId="3" type="noConversion"/>
  <hyperlinks>
    <hyperlink ref="K2" location="'Índice cap. 15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R26"/>
  <sheetViews>
    <sheetView zoomScaleNormal="100" zoomScaleSheetLayoutView="115" workbookViewId="0">
      <selection sqref="A1:XFD1048576"/>
    </sheetView>
  </sheetViews>
  <sheetFormatPr baseColWidth="10" defaultColWidth="7.7109375" defaultRowHeight="11.25" customHeight="1" x14ac:dyDescent="0.2"/>
  <cols>
    <col min="1" max="1" width="39.7109375" style="10" customWidth="1"/>
    <col min="2" max="3" width="8.28515625" style="10" customWidth="1"/>
    <col min="4" max="4" width="1.140625" style="10" customWidth="1"/>
    <col min="5" max="6" width="8.28515625" style="10" customWidth="1"/>
    <col min="7" max="7" width="1.28515625" style="10" customWidth="1"/>
    <col min="8" max="9" width="8.28515625" style="10" customWidth="1"/>
    <col min="10" max="10" width="5.5703125" style="10" customWidth="1"/>
    <col min="11" max="11" width="7.7109375" style="10"/>
    <col min="12" max="12" width="17.140625" style="10" customWidth="1"/>
    <col min="13" max="14" width="12" style="10" customWidth="1"/>
    <col min="15" max="15" width="9.42578125" style="10" customWidth="1"/>
    <col min="16" max="16" width="12.7109375" style="10" customWidth="1"/>
    <col min="17" max="17" width="6.28515625" style="10" customWidth="1"/>
    <col min="18" max="26" width="9.42578125" style="10" customWidth="1"/>
    <col min="27" max="16384" width="7.7109375" style="10"/>
  </cols>
  <sheetData>
    <row r="1" spans="1:18" ht="14.1" customHeight="1" thickBot="1" x14ac:dyDescent="0.25">
      <c r="A1" s="7" t="s">
        <v>52</v>
      </c>
      <c r="B1" s="8"/>
      <c r="C1" s="8"/>
      <c r="D1" s="8"/>
      <c r="E1" s="8"/>
      <c r="F1" s="8"/>
      <c r="G1" s="7"/>
      <c r="H1" s="8"/>
      <c r="I1" s="8"/>
    </row>
    <row r="2" spans="1:18" ht="13.35" customHeight="1" x14ac:dyDescent="0.2">
      <c r="A2" s="11"/>
      <c r="K2" s="12" t="s">
        <v>67</v>
      </c>
    </row>
    <row r="3" spans="1:18" ht="14.1" customHeight="1" x14ac:dyDescent="0.2">
      <c r="A3" s="38" t="s">
        <v>50</v>
      </c>
      <c r="B3" s="35"/>
      <c r="C3" s="35"/>
      <c r="D3" s="35"/>
      <c r="E3" s="35"/>
      <c r="F3" s="35"/>
      <c r="G3" s="35"/>
      <c r="H3" s="35"/>
      <c r="I3" s="35"/>
    </row>
    <row r="4" spans="1:18" ht="14.1" customHeight="1" x14ac:dyDescent="0.2">
      <c r="A4" s="38" t="s">
        <v>78</v>
      </c>
      <c r="B4" s="47"/>
      <c r="C4" s="47"/>
      <c r="D4" s="47"/>
      <c r="E4" s="47"/>
      <c r="F4" s="47"/>
      <c r="G4" s="47"/>
      <c r="H4" s="47"/>
      <c r="I4" s="47"/>
    </row>
    <row r="5" spans="1:18" ht="14.1" customHeight="1" x14ac:dyDescent="0.2">
      <c r="A5" s="38"/>
      <c r="B5" s="47"/>
      <c r="C5" s="47"/>
      <c r="D5" s="47"/>
      <c r="E5" s="47"/>
      <c r="F5" s="47"/>
      <c r="G5" s="47"/>
      <c r="H5" s="47"/>
      <c r="I5" s="47"/>
    </row>
    <row r="6" spans="1:18" ht="14.1" customHeight="1" x14ac:dyDescent="0.2">
      <c r="A6" s="15" t="s">
        <v>28</v>
      </c>
      <c r="B6" s="47"/>
      <c r="C6" s="47"/>
      <c r="D6" s="47"/>
      <c r="E6" s="47"/>
      <c r="F6" s="47"/>
      <c r="G6" s="47"/>
      <c r="H6" s="47"/>
      <c r="I6" s="47"/>
    </row>
    <row r="7" spans="1:18" ht="9.9499999999999993" customHeight="1" x14ac:dyDescent="0.2">
      <c r="A7" s="21"/>
      <c r="B7" s="35"/>
      <c r="C7" s="35"/>
      <c r="D7" s="35"/>
      <c r="E7" s="35"/>
      <c r="F7" s="35"/>
      <c r="G7" s="35"/>
      <c r="H7" s="35"/>
      <c r="I7" s="35"/>
    </row>
    <row r="8" spans="1:18" ht="12" customHeight="1" x14ac:dyDescent="0.2">
      <c r="A8" s="48"/>
      <c r="B8" s="49">
        <v>2022</v>
      </c>
      <c r="C8" s="49"/>
      <c r="D8" s="50"/>
      <c r="E8" s="49">
        <v>2023</v>
      </c>
      <c r="F8" s="49"/>
      <c r="G8" s="50"/>
      <c r="H8" s="49">
        <v>2024</v>
      </c>
      <c r="I8" s="49"/>
    </row>
    <row r="9" spans="1:18" ht="12" customHeight="1" x14ac:dyDescent="0.2">
      <c r="A9" s="45"/>
      <c r="B9" s="45" t="s">
        <v>26</v>
      </c>
      <c r="C9" s="45" t="s">
        <v>26</v>
      </c>
      <c r="D9" s="14"/>
      <c r="E9" s="45" t="s">
        <v>26</v>
      </c>
      <c r="F9" s="45" t="s">
        <v>26</v>
      </c>
      <c r="G9" s="14"/>
      <c r="H9" s="45" t="s">
        <v>26</v>
      </c>
      <c r="I9" s="45" t="s">
        <v>26</v>
      </c>
    </row>
    <row r="10" spans="1:18" ht="12" customHeight="1" x14ac:dyDescent="0.2">
      <c r="A10" s="51"/>
      <c r="B10" s="51" t="s">
        <v>11</v>
      </c>
      <c r="C10" s="52" t="s">
        <v>25</v>
      </c>
      <c r="D10" s="30"/>
      <c r="E10" s="51" t="s">
        <v>11</v>
      </c>
      <c r="F10" s="52" t="s">
        <v>25</v>
      </c>
      <c r="G10" s="30"/>
      <c r="H10" s="51" t="s">
        <v>11</v>
      </c>
      <c r="I10" s="52" t="s">
        <v>25</v>
      </c>
    </row>
    <row r="11" spans="1:18" ht="12.75" customHeight="1" x14ac:dyDescent="0.2">
      <c r="A11" s="21"/>
      <c r="B11" s="35"/>
      <c r="C11" s="36"/>
      <c r="D11" s="35"/>
      <c r="E11" s="35"/>
      <c r="F11" s="36"/>
      <c r="G11" s="35"/>
      <c r="H11" s="35"/>
      <c r="I11" s="36"/>
      <c r="M11" s="53"/>
      <c r="N11" s="53"/>
      <c r="O11" s="53"/>
      <c r="P11" s="53"/>
      <c r="Q11" s="53"/>
      <c r="R11" s="53"/>
    </row>
    <row r="12" spans="1:18" ht="12.75" customHeight="1" x14ac:dyDescent="0.2">
      <c r="A12" s="54" t="s">
        <v>0</v>
      </c>
      <c r="B12" s="22">
        <v>2119170.7799999998</v>
      </c>
      <c r="C12" s="22">
        <v>1802179.22</v>
      </c>
      <c r="E12" s="22">
        <v>2097680.11</v>
      </c>
      <c r="F12" s="22">
        <v>1814594.24</v>
      </c>
      <c r="H12" s="22">
        <f>SUM(H14:H18)</f>
        <v>2359419.38</v>
      </c>
      <c r="I12" s="22">
        <f>SUM(I14:I18)</f>
        <v>2061831.41</v>
      </c>
      <c r="L12" s="53"/>
      <c r="M12" s="53"/>
      <c r="N12" s="53"/>
      <c r="O12" s="53"/>
      <c r="P12" s="53"/>
      <c r="Q12" s="53"/>
    </row>
    <row r="13" spans="1:18" ht="12.75" customHeight="1" x14ac:dyDescent="0.2">
      <c r="A13" s="54"/>
      <c r="B13" s="22"/>
      <c r="C13" s="22"/>
      <c r="E13" s="22"/>
      <c r="F13" s="22"/>
      <c r="H13" s="22"/>
      <c r="I13" s="22"/>
      <c r="K13" s="21"/>
      <c r="L13" s="53"/>
      <c r="M13" s="53"/>
      <c r="N13" s="53"/>
      <c r="P13" s="53"/>
    </row>
    <row r="14" spans="1:18" ht="12.75" customHeight="1" x14ac:dyDescent="0.2">
      <c r="A14" s="21" t="s">
        <v>70</v>
      </c>
      <c r="B14" s="22">
        <v>57891.4</v>
      </c>
      <c r="C14" s="22">
        <v>48502.49</v>
      </c>
      <c r="E14" s="22">
        <v>56867.95</v>
      </c>
      <c r="F14" s="22">
        <v>48003.82</v>
      </c>
      <c r="H14" s="22">
        <v>57804.11</v>
      </c>
      <c r="I14" s="22">
        <v>51815.99</v>
      </c>
      <c r="K14" s="21"/>
      <c r="L14" s="53"/>
      <c r="M14" s="53"/>
      <c r="N14" s="53"/>
      <c r="P14" s="53"/>
    </row>
    <row r="15" spans="1:18" ht="12.75" customHeight="1" x14ac:dyDescent="0.2">
      <c r="A15" s="21" t="s">
        <v>71</v>
      </c>
      <c r="B15" s="22">
        <v>258203.47</v>
      </c>
      <c r="C15" s="22">
        <v>154667.5</v>
      </c>
      <c r="E15" s="22">
        <v>269202.48</v>
      </c>
      <c r="F15" s="22">
        <v>181146.56</v>
      </c>
      <c r="H15" s="22">
        <v>314896.78999999998</v>
      </c>
      <c r="I15" s="22">
        <v>218822.75</v>
      </c>
      <c r="K15" s="21"/>
      <c r="L15" s="53"/>
      <c r="M15" s="53"/>
      <c r="N15" s="53"/>
      <c r="P15" s="53"/>
    </row>
    <row r="16" spans="1:18" ht="12.75" customHeight="1" x14ac:dyDescent="0.2">
      <c r="A16" s="21" t="s">
        <v>72</v>
      </c>
      <c r="B16" s="22">
        <v>972772.69</v>
      </c>
      <c r="C16" s="22">
        <v>934697.69</v>
      </c>
      <c r="E16" s="22">
        <v>1060029.49</v>
      </c>
      <c r="F16" s="22">
        <v>1022943.91</v>
      </c>
      <c r="H16" s="22">
        <v>1173889.99</v>
      </c>
      <c r="I16" s="22">
        <v>1122974.7</v>
      </c>
      <c r="K16" s="21"/>
      <c r="L16" s="53"/>
      <c r="M16" s="53"/>
      <c r="N16" s="53"/>
      <c r="P16" s="53"/>
    </row>
    <row r="17" spans="1:17" ht="12.75" customHeight="1" x14ac:dyDescent="0.2">
      <c r="A17" s="21" t="s">
        <v>73</v>
      </c>
      <c r="B17" s="22">
        <v>430091.59</v>
      </c>
      <c r="C17" s="22">
        <v>318808.13</v>
      </c>
      <c r="E17" s="22">
        <v>492273.23</v>
      </c>
      <c r="F17" s="22">
        <v>355513.24</v>
      </c>
      <c r="H17" s="22">
        <v>570049.94999999995</v>
      </c>
      <c r="I17" s="22">
        <v>449120.22</v>
      </c>
      <c r="K17" s="21"/>
      <c r="L17" s="53"/>
      <c r="M17" s="53"/>
      <c r="N17" s="53"/>
      <c r="O17" s="53"/>
      <c r="P17" s="53"/>
      <c r="Q17" s="53"/>
    </row>
    <row r="18" spans="1:17" ht="12.75" customHeight="1" x14ac:dyDescent="0.2">
      <c r="A18" s="21" t="s">
        <v>74</v>
      </c>
      <c r="B18" s="22">
        <v>400211.63</v>
      </c>
      <c r="C18" s="22">
        <v>345503.42</v>
      </c>
      <c r="E18" s="22">
        <v>219306.95</v>
      </c>
      <c r="F18" s="22">
        <v>206986.72</v>
      </c>
      <c r="H18" s="22">
        <v>242778.54</v>
      </c>
      <c r="I18" s="22">
        <v>219097.75</v>
      </c>
      <c r="M18" s="53"/>
      <c r="N18" s="53"/>
      <c r="O18" s="53"/>
      <c r="Q18" s="53"/>
    </row>
    <row r="19" spans="1:17" ht="12.75" customHeight="1" x14ac:dyDescent="0.2">
      <c r="A19" s="30"/>
      <c r="B19" s="31"/>
      <c r="C19" s="31"/>
      <c r="D19" s="31"/>
      <c r="E19" s="31"/>
      <c r="F19" s="32"/>
      <c r="G19" s="30"/>
      <c r="H19" s="31"/>
      <c r="I19" s="31"/>
    </row>
    <row r="20" spans="1:17" ht="12.75" customHeight="1" x14ac:dyDescent="0.2">
      <c r="A20" s="34" t="s">
        <v>99</v>
      </c>
      <c r="B20" s="35"/>
      <c r="C20" s="35"/>
      <c r="D20" s="14"/>
      <c r="E20" s="35"/>
      <c r="F20" s="35"/>
      <c r="G20" s="35"/>
      <c r="H20" s="35"/>
      <c r="I20" s="36"/>
    </row>
    <row r="21" spans="1:17" ht="12.75" customHeight="1" x14ac:dyDescent="0.2">
      <c r="A21" s="34"/>
      <c r="B21" s="22"/>
      <c r="C21" s="22"/>
      <c r="D21" s="22"/>
      <c r="E21" s="22"/>
      <c r="F21" s="22"/>
      <c r="G21" s="22"/>
      <c r="H21" s="22"/>
      <c r="I21" s="22"/>
    </row>
    <row r="22" spans="1:17" ht="14.1" customHeight="1" x14ac:dyDescent="0.2"/>
    <row r="23" spans="1:17" ht="14.1" customHeight="1" x14ac:dyDescent="0.2"/>
    <row r="24" spans="1:17" ht="14.1" customHeight="1" x14ac:dyDescent="0.2"/>
    <row r="26" spans="1:17" ht="11.25" customHeight="1" x14ac:dyDescent="0.2">
      <c r="J26" s="10" t="s">
        <v>37</v>
      </c>
    </row>
  </sheetData>
  <phoneticPr fontId="3" type="noConversion"/>
  <hyperlinks>
    <hyperlink ref="K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T73"/>
  <sheetViews>
    <sheetView zoomScaleNormal="100" zoomScaleSheetLayoutView="115" workbookViewId="0">
      <selection sqref="A1:XFD1048576"/>
    </sheetView>
  </sheetViews>
  <sheetFormatPr baseColWidth="10" defaultColWidth="7.7109375" defaultRowHeight="11.25" customHeight="1" x14ac:dyDescent="0.2"/>
  <cols>
    <col min="1" max="1" width="32.140625" style="10" customWidth="1"/>
    <col min="2" max="6" width="12" style="10" customWidth="1"/>
    <col min="7" max="7" width="5.5703125" style="10" customWidth="1"/>
    <col min="8" max="9" width="13.140625" style="10" customWidth="1"/>
    <col min="10" max="12" width="11.42578125" style="10" customWidth="1"/>
    <col min="13" max="16384" width="7.7109375" style="10"/>
  </cols>
  <sheetData>
    <row r="1" spans="1:20" ht="14.1" customHeight="1" thickBot="1" x14ac:dyDescent="0.25">
      <c r="A1" s="7" t="s">
        <v>52</v>
      </c>
      <c r="B1" s="8"/>
      <c r="C1" s="8"/>
      <c r="D1" s="8"/>
      <c r="E1" s="8"/>
      <c r="F1" s="8"/>
      <c r="G1" s="38"/>
      <c r="H1" s="14"/>
    </row>
    <row r="2" spans="1:20" ht="13.35" customHeight="1" x14ac:dyDescent="0.2">
      <c r="A2" s="11"/>
      <c r="G2" s="14"/>
      <c r="H2" s="12" t="s">
        <v>67</v>
      </c>
      <c r="J2" s="43"/>
    </row>
    <row r="3" spans="1:20" ht="14.1" customHeight="1" x14ac:dyDescent="0.2">
      <c r="A3" s="11" t="s">
        <v>51</v>
      </c>
      <c r="B3" s="17"/>
      <c r="C3" s="44"/>
      <c r="D3" s="45"/>
      <c r="E3" s="44"/>
      <c r="F3" s="44"/>
    </row>
    <row r="4" spans="1:20" ht="14.1" customHeight="1" x14ac:dyDescent="0.2">
      <c r="A4" s="11"/>
      <c r="B4" s="17"/>
      <c r="C4" s="44"/>
      <c r="D4" s="45"/>
      <c r="E4" s="44"/>
      <c r="F4" s="44"/>
    </row>
    <row r="5" spans="1:20" ht="14.1" customHeight="1" x14ac:dyDescent="0.2">
      <c r="A5" s="15" t="s">
        <v>28</v>
      </c>
      <c r="F5" s="14"/>
    </row>
    <row r="6" spans="1:20" s="20" customFormat="1" ht="9.9499999999999993" customHeight="1" x14ac:dyDescent="0.2">
      <c r="A6" s="16"/>
      <c r="B6" s="17"/>
      <c r="C6" s="16"/>
      <c r="D6" s="16"/>
      <c r="E6" s="17"/>
      <c r="F6" s="16"/>
    </row>
    <row r="7" spans="1:20" ht="15.95" customHeight="1" x14ac:dyDescent="0.2">
      <c r="A7" s="18"/>
      <c r="B7" s="19">
        <v>2020</v>
      </c>
      <c r="C7" s="19">
        <v>2021</v>
      </c>
      <c r="D7" s="19">
        <v>2022</v>
      </c>
      <c r="E7" s="19">
        <v>2023</v>
      </c>
      <c r="F7" s="19">
        <v>2024</v>
      </c>
    </row>
    <row r="8" spans="1:20" ht="12.75" customHeight="1" x14ac:dyDescent="0.2">
      <c r="A8" s="21"/>
      <c r="B8" s="35"/>
      <c r="C8" s="35"/>
      <c r="D8" s="35"/>
      <c r="E8" s="35"/>
      <c r="F8" s="35"/>
    </row>
    <row r="9" spans="1:20" ht="12.75" customHeight="1" x14ac:dyDescent="0.2">
      <c r="A9" s="23" t="s">
        <v>0</v>
      </c>
      <c r="B9" s="22">
        <v>1758341.41</v>
      </c>
      <c r="C9" s="22">
        <v>1841804.62</v>
      </c>
      <c r="D9" s="22">
        <v>1653323.22</v>
      </c>
      <c r="E9" s="22">
        <v>1630670.7</v>
      </c>
      <c r="F9" s="22">
        <f>F11+F22</f>
        <v>1817447.07</v>
      </c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</row>
    <row r="10" spans="1:20" ht="12.75" customHeight="1" x14ac:dyDescent="0.2">
      <c r="A10" s="20"/>
      <c r="B10" s="27"/>
      <c r="C10" s="27"/>
      <c r="D10" s="22"/>
      <c r="E10" s="22"/>
      <c r="F10" s="22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</row>
    <row r="11" spans="1:20" ht="12.75" customHeight="1" x14ac:dyDescent="0.2">
      <c r="A11" s="23" t="s">
        <v>29</v>
      </c>
      <c r="B11" s="22">
        <v>1216848.1499999999</v>
      </c>
      <c r="C11" s="22">
        <v>1248275.22</v>
      </c>
      <c r="D11" s="22">
        <v>1343275.14</v>
      </c>
      <c r="E11" s="22">
        <v>1475910.19</v>
      </c>
      <c r="F11" s="22">
        <f>F12+F18</f>
        <v>1665970.5</v>
      </c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</row>
    <row r="12" spans="1:20" ht="12.75" customHeight="1" x14ac:dyDescent="0.2">
      <c r="A12" s="20" t="s">
        <v>30</v>
      </c>
      <c r="B12" s="22">
        <v>1137736.26</v>
      </c>
      <c r="C12" s="22">
        <v>1160409.3899999999</v>
      </c>
      <c r="D12" s="22">
        <v>1225385.3799999999</v>
      </c>
      <c r="E12" s="22">
        <v>1342300.64</v>
      </c>
      <c r="F12" s="22">
        <f>SUM(F13:F17)</f>
        <v>1496705.82</v>
      </c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</row>
    <row r="13" spans="1:20" ht="12.75" customHeight="1" x14ac:dyDescent="0.2">
      <c r="A13" s="20" t="s">
        <v>7</v>
      </c>
      <c r="B13" s="22">
        <v>520609.87</v>
      </c>
      <c r="C13" s="22">
        <v>548283.15</v>
      </c>
      <c r="D13" s="22">
        <v>590678.69999999995</v>
      </c>
      <c r="E13" s="22">
        <v>638492.69999999995</v>
      </c>
      <c r="F13" s="22">
        <v>716616.52</v>
      </c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</row>
    <row r="14" spans="1:20" ht="12.75" customHeight="1" x14ac:dyDescent="0.2">
      <c r="A14" s="20" t="s">
        <v>35</v>
      </c>
      <c r="B14" s="22">
        <v>237465.83</v>
      </c>
      <c r="C14" s="22">
        <v>238264.35</v>
      </c>
      <c r="D14" s="22">
        <v>236053.74</v>
      </c>
      <c r="E14" s="22">
        <v>257407.82</v>
      </c>
      <c r="F14" s="22">
        <v>301117.73</v>
      </c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</row>
    <row r="15" spans="1:20" ht="12.75" customHeight="1" x14ac:dyDescent="0.2">
      <c r="A15" s="20" t="s">
        <v>13</v>
      </c>
      <c r="B15" s="22">
        <v>12205.94</v>
      </c>
      <c r="C15" s="22">
        <v>7635.29</v>
      </c>
      <c r="D15" s="22">
        <v>5478.77</v>
      </c>
      <c r="E15" s="22">
        <v>8642.32</v>
      </c>
      <c r="F15" s="22">
        <v>16347.61</v>
      </c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</row>
    <row r="16" spans="1:20" ht="12.75" customHeight="1" x14ac:dyDescent="0.2">
      <c r="A16" s="20" t="s">
        <v>14</v>
      </c>
      <c r="B16" s="22">
        <v>367454.61</v>
      </c>
      <c r="C16" s="22">
        <v>366226.6</v>
      </c>
      <c r="D16" s="22">
        <v>393174.16</v>
      </c>
      <c r="E16" s="22">
        <v>437757.8</v>
      </c>
      <c r="F16" s="22">
        <v>462623.96</v>
      </c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12.75" customHeight="1" x14ac:dyDescent="0.2">
      <c r="A17" s="20" t="s">
        <v>36</v>
      </c>
      <c r="B17" s="46" t="s">
        <v>69</v>
      </c>
      <c r="C17" s="46" t="s">
        <v>69</v>
      </c>
      <c r="D17" s="46" t="s">
        <v>69</v>
      </c>
      <c r="E17" s="46" t="s">
        <v>69</v>
      </c>
      <c r="F17" s="46" t="s">
        <v>69</v>
      </c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2.75" customHeight="1" x14ac:dyDescent="0.2">
      <c r="A18" s="20" t="s">
        <v>31</v>
      </c>
      <c r="B18" s="22">
        <v>79111.89</v>
      </c>
      <c r="C18" s="22">
        <v>87865.83</v>
      </c>
      <c r="D18" s="22">
        <v>117889.76</v>
      </c>
      <c r="E18" s="22">
        <v>133609.54</v>
      </c>
      <c r="F18" s="22">
        <f>F19+F20</f>
        <v>169264.68</v>
      </c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</row>
    <row r="19" spans="1:20" ht="12.75" customHeight="1" x14ac:dyDescent="0.2">
      <c r="A19" s="20" t="s">
        <v>15</v>
      </c>
      <c r="B19" s="22">
        <v>23618.02</v>
      </c>
      <c r="C19" s="22">
        <v>37874.620000000003</v>
      </c>
      <c r="D19" s="22">
        <v>49371.4</v>
      </c>
      <c r="E19" s="22">
        <v>67048.479999999996</v>
      </c>
      <c r="F19" s="29">
        <v>61483.65</v>
      </c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</row>
    <row r="20" spans="1:20" ht="12.75" customHeight="1" x14ac:dyDescent="0.2">
      <c r="A20" s="20" t="s">
        <v>6</v>
      </c>
      <c r="B20" s="22">
        <v>55493.87</v>
      </c>
      <c r="C20" s="22">
        <v>49991.21</v>
      </c>
      <c r="D20" s="22">
        <v>68518.36</v>
      </c>
      <c r="E20" s="22">
        <v>66561.06</v>
      </c>
      <c r="F20" s="22">
        <v>107781.03</v>
      </c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</row>
    <row r="21" spans="1:20" ht="12.75" customHeight="1" x14ac:dyDescent="0.2">
      <c r="A21" s="20"/>
      <c r="B21" s="27"/>
      <c r="C21" s="27"/>
      <c r="D21" s="27"/>
      <c r="E21" s="22"/>
      <c r="F21" s="22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</row>
    <row r="22" spans="1:20" ht="12.75" customHeight="1" x14ac:dyDescent="0.2">
      <c r="A22" s="23" t="s">
        <v>9</v>
      </c>
      <c r="B22" s="22">
        <v>541493.26</v>
      </c>
      <c r="C22" s="22">
        <v>593529.4</v>
      </c>
      <c r="D22" s="22">
        <v>310048.08</v>
      </c>
      <c r="E22" s="22">
        <v>154760.51</v>
      </c>
      <c r="F22" s="22">
        <f>SUM(F23:F24)</f>
        <v>151476.57</v>
      </c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</row>
    <row r="23" spans="1:20" ht="12.75" customHeight="1" x14ac:dyDescent="0.2">
      <c r="A23" s="20" t="s">
        <v>32</v>
      </c>
      <c r="B23" s="22">
        <v>12019.15</v>
      </c>
      <c r="C23" s="22">
        <v>47937.47</v>
      </c>
      <c r="D23" s="22">
        <v>8098.92</v>
      </c>
      <c r="E23" s="22">
        <v>332.8</v>
      </c>
      <c r="F23" s="22">
        <v>2654.2</v>
      </c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</row>
    <row r="24" spans="1:20" ht="12.75" customHeight="1" x14ac:dyDescent="0.2">
      <c r="A24" s="20" t="s">
        <v>33</v>
      </c>
      <c r="B24" s="22">
        <v>529474.1</v>
      </c>
      <c r="C24" s="22">
        <v>545591.92000000004</v>
      </c>
      <c r="D24" s="22">
        <v>301949.15999999997</v>
      </c>
      <c r="E24" s="22">
        <v>154427.71</v>
      </c>
      <c r="F24" s="22">
        <v>148822.37</v>
      </c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</row>
    <row r="25" spans="1:20" ht="12.75" customHeight="1" x14ac:dyDescent="0.2">
      <c r="A25" s="30"/>
      <c r="B25" s="31"/>
      <c r="C25" s="31"/>
      <c r="D25" s="31"/>
      <c r="E25" s="31"/>
      <c r="F25" s="32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</row>
    <row r="26" spans="1:20" ht="12.75" customHeight="1" x14ac:dyDescent="0.2">
      <c r="A26" s="34" t="s">
        <v>99</v>
      </c>
      <c r="B26" s="35"/>
      <c r="C26" s="35"/>
      <c r="D26" s="35"/>
      <c r="E26" s="35"/>
      <c r="F26" s="36"/>
    </row>
    <row r="27" spans="1:20" ht="12.95" customHeight="1" x14ac:dyDescent="0.2">
      <c r="B27" s="42"/>
      <c r="C27" s="42"/>
      <c r="D27" s="42"/>
      <c r="E27" s="42"/>
      <c r="F27" s="42"/>
    </row>
    <row r="28" spans="1:20" s="11" customFormat="1" ht="12.95" customHeight="1" x14ac:dyDescent="0.2">
      <c r="A28" s="10"/>
      <c r="B28" s="10"/>
      <c r="C28" s="10"/>
      <c r="D28" s="10"/>
      <c r="E28" s="10"/>
      <c r="F28" s="10"/>
    </row>
    <row r="29" spans="1:20" ht="12.95" customHeight="1" x14ac:dyDescent="0.2"/>
    <row r="30" spans="1:20" s="20" customFormat="1" ht="12.95" customHeight="1" x14ac:dyDescent="0.2">
      <c r="A30" s="10"/>
      <c r="B30" s="10"/>
      <c r="C30" s="10"/>
      <c r="D30" s="10"/>
      <c r="E30" s="10"/>
      <c r="F30" s="10"/>
    </row>
    <row r="31" spans="1:20" s="20" customFormat="1" ht="12.95" customHeight="1" x14ac:dyDescent="0.2">
      <c r="A31" s="10"/>
      <c r="B31" s="10"/>
      <c r="C31" s="10"/>
      <c r="D31" s="10"/>
      <c r="E31" s="10"/>
      <c r="F31" s="10"/>
    </row>
    <row r="32" spans="1:20" s="20" customFormat="1" ht="12.95" customHeight="1" x14ac:dyDescent="0.2">
      <c r="A32" s="10"/>
      <c r="B32" s="10"/>
      <c r="C32" s="10"/>
      <c r="D32" s="10"/>
      <c r="E32" s="10"/>
      <c r="F32" s="10"/>
    </row>
    <row r="33" spans="1:6" ht="12.95" customHeight="1" x14ac:dyDescent="0.2"/>
    <row r="34" spans="1:6" ht="9.9499999999999993" customHeight="1" x14ac:dyDescent="0.2"/>
    <row r="35" spans="1:6" ht="15.95" customHeight="1" x14ac:dyDescent="0.2"/>
    <row r="36" spans="1:6" ht="12.95" customHeight="1" x14ac:dyDescent="0.2">
      <c r="A36" s="10" t="s">
        <v>37</v>
      </c>
    </row>
    <row r="37" spans="1:6" ht="12.95" customHeight="1" x14ac:dyDescent="0.2"/>
    <row r="38" spans="1:6" ht="12.95" customHeight="1" x14ac:dyDescent="0.2"/>
    <row r="39" spans="1:6" ht="12.95" customHeight="1" x14ac:dyDescent="0.2"/>
    <row r="40" spans="1:6" ht="12.95" customHeight="1" x14ac:dyDescent="0.2"/>
    <row r="41" spans="1:6" ht="12.95" customHeight="1" x14ac:dyDescent="0.2">
      <c r="A41" s="10" t="s">
        <v>37</v>
      </c>
    </row>
    <row r="42" spans="1:6" ht="12.95" customHeight="1" x14ac:dyDescent="0.2"/>
    <row r="43" spans="1:6" ht="12.95" customHeight="1" x14ac:dyDescent="0.2"/>
    <row r="44" spans="1:6" ht="12.95" customHeight="1" x14ac:dyDescent="0.2"/>
    <row r="45" spans="1:6" ht="12.95" customHeight="1" x14ac:dyDescent="0.2">
      <c r="A45" s="10" t="s">
        <v>37</v>
      </c>
    </row>
    <row r="46" spans="1:6" ht="12.95" customHeight="1" x14ac:dyDescent="0.2"/>
    <row r="47" spans="1:6" ht="12.95" customHeight="1" x14ac:dyDescent="0.2"/>
    <row r="48" spans="1:6" s="14" customFormat="1" ht="12.95" customHeight="1" x14ac:dyDescent="0.2">
      <c r="A48" s="10"/>
      <c r="B48" s="10"/>
      <c r="C48" s="10"/>
      <c r="D48" s="10"/>
      <c r="E48" s="10"/>
      <c r="F48" s="10"/>
    </row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</sheetData>
  <phoneticPr fontId="3" type="noConversion"/>
  <hyperlinks>
    <hyperlink ref="H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11</vt:i4>
      </vt:variant>
    </vt:vector>
  </HeadingPairs>
  <TitlesOfParts>
    <vt:vector size="23" baseType="lpstr">
      <vt:lpstr>Índice cap. 15</vt:lpstr>
      <vt:lpstr>15.1-15.2</vt:lpstr>
      <vt:lpstr>G.15.1-G.15.2-G.15.3</vt:lpstr>
      <vt:lpstr>15.3-G.15.4</vt:lpstr>
      <vt:lpstr>15.4-G.15.5-G.15.6-G.15.7</vt:lpstr>
      <vt:lpstr>15.5-G.15.8</vt:lpstr>
      <vt:lpstr>15.6-G.15.9</vt:lpstr>
      <vt:lpstr>15.7-15.8-G.15.10</vt:lpstr>
      <vt:lpstr>15.9-15.10</vt:lpstr>
      <vt:lpstr>15.11</vt:lpstr>
      <vt:lpstr>15.12</vt:lpstr>
      <vt:lpstr>15.13</vt:lpstr>
      <vt:lpstr>'15.11'!Área_de_impresión</vt:lpstr>
      <vt:lpstr>'15.1-15.2'!Área_de_impresión</vt:lpstr>
      <vt:lpstr>'15.12'!Área_de_impresión</vt:lpstr>
      <vt:lpstr>'15.13'!Área_de_impresión</vt:lpstr>
      <vt:lpstr>'15.3-G.15.4'!Área_de_impresión</vt:lpstr>
      <vt:lpstr>'15.4-G.15.5-G.15.6-G.15.7'!Área_de_impresión</vt:lpstr>
      <vt:lpstr>'15.5-G.15.8'!Área_de_impresión</vt:lpstr>
      <vt:lpstr>'15.6-G.15.9'!Área_de_impresión</vt:lpstr>
      <vt:lpstr>'15.7-15.8-G.15.10'!Área_de_impresión</vt:lpstr>
      <vt:lpstr>'15.9-15.10'!Área_de_impresión</vt:lpstr>
      <vt:lpstr>'G.15.1-G.15.2-G.15.3'!Área_de_impresión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2026-04-17T12:20:16Z</cp:lastPrinted>
  <dcterms:created xsi:type="dcterms:W3CDTF">1996-11-27T10:00:04Z</dcterms:created>
  <dcterms:modified xsi:type="dcterms:W3CDTF">2026-10-21T09:06:32Z</dcterms:modified>
</cp:coreProperties>
</file>