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225" yWindow="300" windowWidth="10440" windowHeight="8655" tabRatio="833"/>
  </bookViews>
  <sheets>
    <sheet name="Índice Cap_4" sheetId="65" r:id="rId1"/>
    <sheet name="4.1.1" sheetId="7" r:id="rId2"/>
    <sheet name="4.1.2-4.1.3" sheetId="8" r:id="rId3"/>
    <sheet name="4.1.4" sheetId="10" r:id="rId4"/>
    <sheet name="4.1.5-G.4.1" sheetId="66" r:id="rId5"/>
    <sheet name="4.1.6" sheetId="52" r:id="rId6"/>
    <sheet name="4.1.7-G.4.2" sheetId="50" r:id="rId7"/>
    <sheet name="4.1.8" sheetId="64" r:id="rId8"/>
    <sheet name="4.2.1" sheetId="54" r:id="rId9"/>
    <sheet name="4.2.2 " sheetId="63" r:id="rId10"/>
  </sheets>
  <definedNames>
    <definedName name="_xlnm.Print_Area" localSheetId="1">'4.1.1'!$A$1:$F$40</definedName>
    <definedName name="_xlnm.Print_Area" localSheetId="2">'4.1.2-4.1.3'!$A$1:$F$47</definedName>
    <definedName name="_xlnm.Print_Area" localSheetId="3">'4.1.4'!$A$1:$F$25</definedName>
    <definedName name="_xlnm.Print_Area" localSheetId="4">'4.1.5-G.4.1'!$A$1:$I$45</definedName>
    <definedName name="_xlnm.Print_Area" localSheetId="5">'4.1.6'!$A$1:$F$37</definedName>
    <definedName name="_xlnm.Print_Area" localSheetId="6">'4.1.7-G.4.2'!$A$1:$F$53</definedName>
    <definedName name="_xlnm.Print_Area" localSheetId="7">'4.1.8'!$A$1:$F$21</definedName>
    <definedName name="_xlnm.Print_Area" localSheetId="8">'4.2.1'!$A$1:$F$20</definedName>
    <definedName name="_xlnm.Print_Area" localSheetId="9">'4.2.2 '!$A$1:$F$48</definedName>
  </definedNames>
  <calcPr calcId="162913"/>
</workbook>
</file>

<file path=xl/calcChain.xml><?xml version="1.0" encoding="utf-8"?>
<calcChain xmlns="http://schemas.openxmlformats.org/spreadsheetml/2006/main">
  <c r="F34" i="52" l="1"/>
  <c r="F33" i="52"/>
  <c r="F31" i="52"/>
  <c r="F26" i="52"/>
  <c r="F21" i="52"/>
  <c r="F17" i="52"/>
  <c r="F12" i="52"/>
  <c r="E31" i="52"/>
  <c r="E26" i="52"/>
  <c r="C26" i="52"/>
  <c r="B26" i="52"/>
  <c r="E21" i="52"/>
  <c r="D21" i="52"/>
  <c r="C21" i="52"/>
  <c r="B21" i="52"/>
  <c r="E17" i="52"/>
  <c r="D17" i="52"/>
  <c r="C17" i="52"/>
  <c r="B17" i="52"/>
  <c r="E12" i="52"/>
  <c r="D12" i="52"/>
  <c r="C12" i="52"/>
  <c r="B12" i="52"/>
  <c r="F11" i="8"/>
  <c r="F23" i="7"/>
  <c r="F12" i="7"/>
  <c r="F11" i="7"/>
  <c r="F10" i="7" s="1"/>
  <c r="E35" i="52" l="1"/>
  <c r="F35" i="52"/>
  <c r="AK39" i="50"/>
  <c r="AK38" i="50"/>
  <c r="AK37" i="50"/>
  <c r="B7" i="64" l="1"/>
  <c r="F7" i="64"/>
  <c r="E11" i="64" l="1"/>
  <c r="E9" i="64" s="1"/>
  <c r="D11" i="64"/>
  <c r="D9" i="64"/>
  <c r="C11" i="64"/>
  <c r="C9" i="64"/>
  <c r="B11" i="64"/>
  <c r="B9" i="64"/>
</calcChain>
</file>

<file path=xl/sharedStrings.xml><?xml version="1.0" encoding="utf-8"?>
<sst xmlns="http://schemas.openxmlformats.org/spreadsheetml/2006/main" count="261" uniqueCount="150">
  <si>
    <t>Otros destinos</t>
  </si>
  <si>
    <t>Industrias</t>
  </si>
  <si>
    <t>Servicios comerciales y almacenes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</si>
  <si>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</si>
  <si>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</si>
  <si>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</si>
  <si>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</si>
  <si>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</si>
  <si>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</si>
  <si>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</si>
  <si>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</si>
  <si>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</si>
  <si>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</si>
  <si>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</si>
  <si>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</si>
  <si>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</si>
  <si>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</si>
  <si>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</si>
  <si>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</si>
  <si>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</si>
  <si>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</si>
  <si>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</si>
  <si>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</si>
  <si>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>Sin planeamiento urbano</t>
  </si>
  <si>
    <t>Vivienda libre</t>
  </si>
  <si>
    <t>LOGROÑO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</si>
  <si>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</si>
  <si>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</si>
  <si>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</si>
  <si>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</si>
  <si>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</si>
  <si>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</si>
  <si>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</si>
  <si>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</si>
  <si>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</si>
  <si>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</si>
  <si>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SUPERFICIE EN EDIFICIOS NO RESIDENCIALES</t>
  </si>
  <si>
    <t>Total</t>
  </si>
  <si>
    <t>Explotaciones agrarias y ganaderas</t>
  </si>
  <si>
    <t>TIPO DE OBRA</t>
  </si>
  <si>
    <t>-</t>
  </si>
  <si>
    <t xml:space="preserve">      Otros destinos</t>
  </si>
  <si>
    <t>Superficie a construir (m²)</t>
  </si>
  <si>
    <t xml:space="preserve">      Edificios de viviendas</t>
  </si>
  <si>
    <t>AMPLIACIÓN</t>
  </si>
  <si>
    <t>REFORMA Y/O RESTAURACIÓN DE EDIFICIOS</t>
  </si>
  <si>
    <t>Reforma y/o restauración</t>
  </si>
  <si>
    <t>Personas físicas y comunidad de propietarios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</si>
  <si>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</si>
  <si>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</si>
  <si>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</si>
  <si>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</si>
  <si>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</si>
  <si>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</si>
  <si>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</si>
  <si>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</si>
  <si>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</si>
  <si>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</si>
  <si>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</si>
  <si>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</si>
  <si>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media anual</t>
  </si>
  <si>
    <t>Unidades: Euros/m²</t>
  </si>
  <si>
    <t>Ministerio y Organismos Autónomos</t>
  </si>
  <si>
    <t>NOTAS: LOTUR 2006: Ley 5/2006, de 2 de mayo, de Ordenación del Territorio y Urbanismo de La Rioja.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</si>
  <si>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</si>
  <si>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</si>
  <si>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</si>
  <si>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</si>
  <si>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</si>
  <si>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</si>
  <si>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</si>
  <si>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</si>
  <si>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</si>
  <si>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</si>
  <si>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</si>
  <si>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</si>
  <si>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</si>
  <si>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</si>
  <si>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</si>
  <si>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</si>
  <si>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</si>
  <si>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</si>
  <si>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</si>
  <si>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</si>
  <si>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</si>
  <si>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</si>
  <si>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</si>
  <si>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</si>
  <si>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</si>
  <si>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</si>
  <si>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</si>
  <si>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</si>
  <si>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</si>
  <si>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</si>
  <si>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</si>
  <si>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</si>
  <si>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</si>
  <si>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</si>
  <si>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</si>
  <si>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</si>
  <si>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</si>
  <si>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4.2 URBANISMO</t>
  </si>
  <si>
    <t>4.2.1 MUNICIPIOS CON PLANEAMIENTO URBANÍSTICO POR TIPOS</t>
  </si>
  <si>
    <t>4.2.2 CATASTRO URBANO</t>
  </si>
  <si>
    <t>4. CONSTRUCCIÓN Y URBANISMO</t>
  </si>
  <si>
    <t>CAPÍTULO 4: CONSTRUCCIÓN Y URBANISMO</t>
  </si>
  <si>
    <t>4.1: Construcción y vivienda</t>
  </si>
  <si>
    <t>4.2: Urbanismo</t>
  </si>
  <si>
    <t>Volver al índice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</si>
  <si>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</si>
  <si>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</si>
  <si>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</si>
  <si>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</si>
  <si>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</si>
  <si>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 xml:space="preserve">      Servicios comerciales y almacenes</t>
  </si>
  <si>
    <t>"</t>
  </si>
  <si>
    <t xml:space="preserve">     En edificios de viviendas familiares</t>
  </si>
  <si>
    <t>NÚMERO DE CERTIFICADOS</t>
  </si>
  <si>
    <t>Construcción residencial</t>
  </si>
  <si>
    <t>Construcción no residencial</t>
  </si>
  <si>
    <t>Reforma</t>
  </si>
  <si>
    <t>Ingeniería Civil</t>
  </si>
  <si>
    <t>Tasas de variación</t>
  </si>
  <si>
    <t>G.4.2 Evolución del precio medio del m² de la vivienda libre</t>
  </si>
  <si>
    <t>Indicador sintético</t>
  </si>
  <si>
    <t>": Dato no disponible.</t>
  </si>
  <si>
    <t>Plan de Ordenación Suelo Urbano (POSU)  (Adaptados a la LOTUR 1998)</t>
  </si>
  <si>
    <t>Sin adaptar a la LOTUR 1998</t>
  </si>
  <si>
    <t xml:space="preserve">              LOTUR 1998: Ley 10/1998, de 2 de julio, de Ordenación del Territorio y Urbanismo de La Rioja (vigente hasta el 3 de noviembre</t>
  </si>
  <si>
    <t xml:space="preserve">              de 2006 y derogada por la Ley 5/2006, de 2 de mayo, de Ordenación del Territorio y Urbanismo de La Rioja).</t>
  </si>
  <si>
    <t>Plan General Municipal (PGM)  (Adaptados a la LOTUR 2006)</t>
  </si>
  <si>
    <t>Plan General Municipal (PGM)  (Adaptados a la LOTUR 1998)</t>
  </si>
  <si>
    <t xml:space="preserve">FUENTE: Dirección General del Catastro. Ministerio de Hacienda y Función Pública. </t>
  </si>
  <si>
    <t>4.1.1 VISADOS DE DIRECCIÓN DE OBRA. DATOS GENERALES</t>
  </si>
  <si>
    <t>4.1.3 VISADOS DE DIRECCIÓN DE OBRA. SUPERFICIE</t>
  </si>
  <si>
    <t>4.1.6 LICITACIÓN OFICIAL POR AGENTE CONTRATANTE</t>
  </si>
  <si>
    <t>4.1.7 VALOR TASADO MEDIO DEL METRO CUADRADO DE LA VIVIENDA</t>
  </si>
  <si>
    <t>4.1.5 INDICADOR SINTÉTICO DE LA ACTIVIDAD DE LA CONSTRUCCIÓN DE LA RIOJA</t>
  </si>
  <si>
    <t>G.4.1 Indicador Sintético de la Actividad de la Construcción en La Rioja</t>
  </si>
  <si>
    <t>4.1.4  CERTIFICACIONES DE FIN DE OBRA SEGÚN CLASE DE PROMOTOR</t>
  </si>
  <si>
    <t>FUENTE: Indicador Sintético de la Actividad de la Construcción de La Rioja (ISAC). Instituto de Estadística de La Rioja.</t>
  </si>
  <si>
    <t>4.1.8 EVOLUCIÓN DEL NÚMERO DE VIVIENDAS POR TIPO</t>
  </si>
  <si>
    <t>4.1 CONSTRUCCIÓN Y VIVIENDA</t>
  </si>
  <si>
    <t>FUENTE: Consejería de Política Local, Infraestructuras y Lucha contra la Despoblación</t>
  </si>
  <si>
    <t>FUENTE: Obras en edificación (visados de dirección de obra). Ministerio de Transportes y Movilidad Sostenible.</t>
  </si>
  <si>
    <t>FUENTE: Obras en edificación (certificaciones de fin de obra). Ministerio de Transportes y Movilidad Sostenible.</t>
  </si>
  <si>
    <t>FUENTE: Licitación oficial en construcción. Ministerio de Transportes y Movilidad Sostenible.</t>
  </si>
  <si>
    <t>FUENTE: Ministerio de Transportes y Movilidad Sostenible.</t>
  </si>
  <si>
    <t>https://www.transportes.gob.es/el-ministerio/observatorios-y-estadisticas</t>
  </si>
  <si>
    <t>4.1.2 VISADOS DE DIRECCIÓN DE OBRA. VIVIENDAS SEGÚN TIPO DE OBRA Y  DESTINO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</si>
</sst>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sz val="8"/>
      <color indexed="10"/>
      <name val="HelveticaNeue LT 55 Roman"/>
    </font>
    <font>
      <sz val="12"/>
      <name val="Helv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  <font>
      <b/>
      <sz val="13.5"/>
      <name val="Arial"/>
      <family val="2"/>
    </font>
    <font>
      <sz val="11"/>
      <color rgb="FF007771"/>
      <name val="HelveticaNeue LT 55 Roman"/>
    </font>
    <font>
      <sz val="10"/>
      <color theme="0" tint="-0.499984740745262"/>
      <name val="HelveticaNeue LT 55 Roman"/>
    </font>
    <font>
      <sz val="10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</borders>
  <cellStyleXfs count="12">
    <xf numFmtId="0" fontId="0" fillId="0" borderId="0"/>
    <xf numFmtId="165" fontId="13" fillId="0" borderId="0" applyFont="0" applyFill="0" applyBorder="0" applyAlignment="0" applyProtection="0"/>
    <xf numFmtId="0" fontId="1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14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2" fillId="0" borderId="0"/>
    <xf numFmtId="0" fontId="14" fillId="0" borderId="0"/>
    <xf numFmtId="0" fontId="14" fillId="0" borderId="0"/>
    <xf numFmtId="0" fontId="14" fillId="0" borderId="0"/>
    <xf numFmtId="0" fontId="1" fillId="0" borderId="0"/>
  </cellStyleXfs>
  <cellXfs count="103">
    <xf numFmtId="0" fontId="0" fillId="0" borderId="0" xfId="0"/>
    <xf numFmtId="0" fontId="15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4" fillId="0" borderId="0" xfId="3"/>
    <xf numFmtId="3" fontId="19" fillId="0" borderId="0" xfId="0" applyNumberFormat="1" applyFont="1" applyBorder="1" applyAlignment="1"/>
    <xf numFmtId="0" fontId="5" fillId="2" borderId="0" xfId="0" applyFont="1" applyFill="1" applyAlignment="1"/>
    <xf numFmtId="0" fontId="0" fillId="2" borderId="0" xfId="0" applyFill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4" fillId="2" borderId="0" xfId="0" applyFont="1" applyFill="1" applyAlignment="1"/>
    <xf numFmtId="0" fontId="16" fillId="2" borderId="0" xfId="4" applyFont="1" applyFill="1" applyAlignment="1" applyProtection="1">
      <alignment vertical="center"/>
    </xf>
    <xf numFmtId="0" fontId="4" fillId="2" borderId="0" xfId="0" applyFont="1" applyFill="1" applyBorder="1" applyAlignment="1"/>
    <xf numFmtId="0" fontId="20" fillId="2" borderId="0" xfId="0" applyFont="1" applyFill="1" applyAlignment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3" borderId="2" xfId="0" applyNumberFormat="1" applyFont="1" applyFill="1" applyBorder="1" applyAlignment="1">
      <alignment horizontal="right" vertical="center"/>
    </xf>
    <xf numFmtId="0" fontId="7" fillId="2" borderId="0" xfId="0" applyFont="1" applyFill="1" applyAlignment="1"/>
    <xf numFmtId="0" fontId="7" fillId="2" borderId="0" xfId="0" applyFont="1" applyFill="1" applyBorder="1" applyAlignment="1"/>
    <xf numFmtId="0" fontId="8" fillId="2" borderId="0" xfId="0" applyFont="1" applyFill="1" applyAlignment="1"/>
    <xf numFmtId="164" fontId="7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/>
    <xf numFmtId="3" fontId="0" fillId="2" borderId="0" xfId="0" applyNumberFormat="1" applyFill="1"/>
    <xf numFmtId="164" fontId="21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Alignment="1"/>
    <xf numFmtId="3" fontId="20" fillId="2" borderId="0" xfId="0" applyNumberFormat="1" applyFont="1" applyFill="1" applyAlignment="1"/>
    <xf numFmtId="0" fontId="8" fillId="2" borderId="0" xfId="0" applyFont="1" applyFill="1" applyBorder="1" applyAlignment="1"/>
    <xf numFmtId="3" fontId="21" fillId="2" borderId="0" xfId="0" applyNumberFormat="1" applyFont="1" applyFill="1" applyBorder="1" applyAlignment="1">
      <alignment horizontal="right"/>
    </xf>
    <xf numFmtId="0" fontId="7" fillId="2" borderId="3" xfId="0" applyFont="1" applyFill="1" applyBorder="1" applyAlignment="1"/>
    <xf numFmtId="164" fontId="7" fillId="2" borderId="3" xfId="0" applyNumberFormat="1" applyFont="1" applyFill="1" applyBorder="1" applyAlignment="1">
      <alignment horizontal="right"/>
    </xf>
    <xf numFmtId="0" fontId="9" fillId="2" borderId="0" xfId="0" applyFont="1" applyFill="1" applyAlignment="1"/>
    <xf numFmtId="0" fontId="5" fillId="2" borderId="0" xfId="0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9" fillId="2" borderId="0" xfId="0" applyFont="1" applyFill="1" applyBorder="1" applyAlignment="1"/>
    <xf numFmtId="0" fontId="11" fillId="2" borderId="0" xfId="0" applyFont="1" applyFill="1" applyBorder="1" applyAlignment="1"/>
    <xf numFmtId="0" fontId="5" fillId="2" borderId="0" xfId="0" applyFont="1" applyFill="1"/>
    <xf numFmtId="0" fontId="25" fillId="2" borderId="0" xfId="4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Border="1" applyAlignment="1" applyProtection="1">
      <protection locked="0"/>
    </xf>
    <xf numFmtId="0" fontId="5" fillId="2" borderId="0" xfId="0" applyFont="1" applyFill="1" applyAlignment="1">
      <alignment vertical="center"/>
    </xf>
    <xf numFmtId="0" fontId="7" fillId="2" borderId="2" xfId="0" applyNumberFormat="1" applyFont="1" applyFill="1" applyBorder="1" applyAlignment="1">
      <alignment horizontal="right" vertical="center"/>
    </xf>
    <xf numFmtId="3" fontId="5" fillId="2" borderId="0" xfId="0" applyNumberFormat="1" applyFont="1" applyFill="1"/>
    <xf numFmtId="0" fontId="5" fillId="2" borderId="0" xfId="0" applyNumberFormat="1" applyFont="1" applyFill="1"/>
    <xf numFmtId="3" fontId="20" fillId="2" borderId="0" xfId="0" applyNumberFormat="1" applyFont="1" applyFill="1"/>
    <xf numFmtId="4" fontId="5" fillId="2" borderId="0" xfId="0" applyNumberFormat="1" applyFont="1" applyFill="1"/>
    <xf numFmtId="4" fontId="0" fillId="2" borderId="0" xfId="0" applyNumberFormat="1" applyFill="1"/>
    <xf numFmtId="0" fontId="0" fillId="2" borderId="0" xfId="0" applyNumberFormat="1" applyFill="1"/>
    <xf numFmtId="3" fontId="6" fillId="2" borderId="0" xfId="0" applyNumberFormat="1" applyFont="1" applyFill="1" applyAlignment="1"/>
    <xf numFmtId="0" fontId="7" fillId="2" borderId="5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 applyProtection="1">
      <protection locked="0"/>
    </xf>
    <xf numFmtId="0" fontId="0" fillId="2" borderId="0" xfId="0" applyFill="1" applyBorder="1"/>
    <xf numFmtId="0" fontId="9" fillId="2" borderId="0" xfId="0" applyFont="1" applyFill="1" applyBorder="1" applyAlignment="1" applyProtection="1">
      <protection locked="0"/>
    </xf>
    <xf numFmtId="0" fontId="5" fillId="2" borderId="0" xfId="0" applyFont="1" applyFill="1" applyBorder="1"/>
    <xf numFmtId="0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indent="2"/>
    </xf>
    <xf numFmtId="3" fontId="7" fillId="2" borderId="0" xfId="0" applyNumberFormat="1" applyFont="1" applyFill="1" applyAlignment="1"/>
    <xf numFmtId="0" fontId="7" fillId="2" borderId="0" xfId="0" applyFont="1" applyFill="1" applyAlignment="1">
      <alignment horizontal="left" indent="3"/>
    </xf>
    <xf numFmtId="0" fontId="12" fillId="2" borderId="0" xfId="0" applyFont="1" applyFill="1" applyBorder="1" applyAlignment="1"/>
    <xf numFmtId="3" fontId="4" fillId="2" borderId="0" xfId="0" applyNumberFormat="1" applyFont="1" applyFill="1" applyAlignment="1"/>
    <xf numFmtId="3" fontId="5" fillId="2" borderId="0" xfId="0" applyNumberFormat="1" applyFont="1" applyFill="1" applyBorder="1" applyAlignment="1">
      <alignment horizontal="right"/>
    </xf>
    <xf numFmtId="0" fontId="14" fillId="2" borderId="0" xfId="0" applyFont="1" applyFill="1"/>
    <xf numFmtId="1" fontId="0" fillId="2" borderId="0" xfId="0" applyNumberFormat="1" applyFill="1"/>
    <xf numFmtId="1" fontId="5" fillId="2" borderId="0" xfId="0" applyNumberFormat="1" applyFont="1" applyFill="1" applyAlignment="1"/>
    <xf numFmtId="0" fontId="5" fillId="2" borderId="0" xfId="0" applyFont="1" applyFill="1" applyAlignment="1">
      <alignment horizontal="right"/>
    </xf>
    <xf numFmtId="0" fontId="9" fillId="2" borderId="0" xfId="0" applyNumberFormat="1" applyFont="1" applyFill="1" applyBorder="1" applyAlignment="1"/>
    <xf numFmtId="0" fontId="9" fillId="2" borderId="0" xfId="0" applyFont="1" applyFill="1"/>
    <xf numFmtId="0" fontId="10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26" fillId="2" borderId="0" xfId="0" applyFont="1" applyFill="1" applyBorder="1" applyAlignment="1"/>
    <xf numFmtId="0" fontId="26" fillId="2" borderId="0" xfId="0" applyFont="1" applyFill="1" applyBorder="1"/>
    <xf numFmtId="0" fontId="27" fillId="2" borderId="0" xfId="0" applyFont="1" applyFill="1" applyBorder="1"/>
    <xf numFmtId="0" fontId="26" fillId="2" borderId="0" xfId="0" applyFont="1" applyFill="1" applyBorder="1" applyAlignment="1">
      <alignment horizontal="right"/>
    </xf>
    <xf numFmtId="168" fontId="26" fillId="2" borderId="0" xfId="0" applyNumberFormat="1" applyFont="1" applyFill="1" applyBorder="1"/>
    <xf numFmtId="164" fontId="5" fillId="2" borderId="0" xfId="0" applyNumberFormat="1" applyFont="1" applyFill="1"/>
    <xf numFmtId="164" fontId="5" fillId="2" borderId="0" xfId="0" applyNumberFormat="1" applyFont="1" applyFill="1" applyBorder="1"/>
    <xf numFmtId="167" fontId="0" fillId="2" borderId="0" xfId="0" applyNumberFormat="1" applyFill="1" applyAlignment="1"/>
    <xf numFmtId="0" fontId="9" fillId="4" borderId="0" xfId="0" applyFont="1" applyFill="1" applyBorder="1" applyAlignment="1"/>
    <xf numFmtId="3" fontId="10" fillId="2" borderId="0" xfId="0" applyNumberFormat="1" applyFont="1" applyFill="1" applyAlignment="1">
      <alignment horizontal="centerContinuous" vertical="top"/>
    </xf>
    <xf numFmtId="0" fontId="5" fillId="2" borderId="0" xfId="0" applyFont="1" applyFill="1" applyAlignment="1">
      <alignment horizontal="centerContinuous" vertical="top"/>
    </xf>
    <xf numFmtId="0" fontId="7" fillId="2" borderId="5" xfId="9" applyNumberFormat="1" applyFont="1" applyFill="1" applyBorder="1" applyAlignment="1">
      <alignment horizontal="right" vertical="center"/>
    </xf>
    <xf numFmtId="0" fontId="7" fillId="2" borderId="0" xfId="9" applyNumberFormat="1" applyFont="1" applyFill="1" applyBorder="1" applyAlignment="1"/>
    <xf numFmtId="3" fontId="21" fillId="2" borderId="0" xfId="9" applyNumberFormat="1" applyFont="1" applyFill="1" applyBorder="1" applyAlignment="1">
      <alignment horizontal="right"/>
    </xf>
    <xf numFmtId="0" fontId="23" fillId="2" borderId="0" xfId="9" applyFont="1" applyFill="1" applyBorder="1" applyAlignment="1">
      <alignment horizontal="left" vertical="center"/>
    </xf>
    <xf numFmtId="164" fontId="7" fillId="2" borderId="0" xfId="9" applyNumberFormat="1" applyFont="1" applyFill="1" applyBorder="1" applyAlignment="1">
      <alignment horizontal="right" vertical="center"/>
    </xf>
    <xf numFmtId="0" fontId="22" fillId="2" borderId="0" xfId="9" applyFont="1" applyFill="1" applyBorder="1" applyAlignment="1">
      <alignment horizontal="left" vertical="center" indent="1"/>
    </xf>
    <xf numFmtId="164" fontId="0" fillId="2" borderId="0" xfId="0" applyNumberFormat="1" applyFill="1"/>
    <xf numFmtId="0" fontId="7" fillId="2" borderId="6" xfId="9" applyFont="1" applyFill="1" applyBorder="1"/>
    <xf numFmtId="0" fontId="21" fillId="2" borderId="6" xfId="9" applyFont="1" applyFill="1" applyBorder="1"/>
    <xf numFmtId="0" fontId="21" fillId="2" borderId="6" xfId="9" applyFont="1" applyFill="1" applyBorder="1" applyAlignment="1">
      <alignment vertical="center"/>
    </xf>
    <xf numFmtId="0" fontId="21" fillId="2" borderId="0" xfId="9" applyFont="1" applyFill="1" applyBorder="1" applyAlignment="1">
      <alignment vertical="center"/>
    </xf>
    <xf numFmtId="0" fontId="9" fillId="2" borderId="4" xfId="9" applyFont="1" applyFill="1" applyBorder="1"/>
    <xf numFmtId="0" fontId="5" fillId="2" borderId="0" xfId="9" applyFont="1" applyFill="1" applyAlignment="1"/>
    <xf numFmtId="0" fontId="24" fillId="2" borderId="0" xfId="0" applyFont="1" applyFill="1" applyAlignment="1">
      <alignment vertical="center"/>
    </xf>
    <xf numFmtId="49" fontId="7" fillId="2" borderId="0" xfId="0" applyNumberFormat="1" applyFont="1" applyFill="1" applyBorder="1" applyAlignment="1">
      <alignment horizontal="right"/>
    </xf>
    <xf numFmtId="2" fontId="0" fillId="2" borderId="0" xfId="0" applyNumberFormat="1" applyFill="1"/>
    <xf numFmtId="2" fontId="5" fillId="2" borderId="0" xfId="0" applyNumberFormat="1" applyFont="1" applyFill="1" applyAlignment="1"/>
    <xf numFmtId="0" fontId="7" fillId="2" borderId="0" xfId="0" applyFont="1" applyFill="1" applyAlignment="1">
      <alignment horizontal="left" indent="1"/>
    </xf>
    <xf numFmtId="0" fontId="6" fillId="2" borderId="0" xfId="0" applyFont="1" applyFill="1" applyBorder="1" applyAlignment="1"/>
    <xf numFmtId="0" fontId="10" fillId="2" borderId="0" xfId="9" applyFont="1" applyFill="1" applyBorder="1" applyAlignment="1">
      <alignment horizontal="center"/>
    </xf>
    <xf numFmtId="0" fontId="5" fillId="2" borderId="0" xfId="9" applyFont="1" applyFill="1" applyAlignment="1"/>
  </cellXfs>
  <cellStyles count="12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3 19" xfId="10"/>
    <cellStyle name="Normal 4" xfId="8"/>
    <cellStyle name="Normal 5" xfId="7"/>
    <cellStyle name="Normal 5 2" xfId="11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119025</xdr:colOff>
      <xdr:row>4</xdr:row>
      <xdr:rowOff>82800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57200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8</xdr:col>
      <xdr:colOff>76200</xdr:colOff>
      <xdr:row>41</xdr:row>
      <xdr:rowOff>57150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75"/>
          <a:ext cx="561022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3</xdr:col>
      <xdr:colOff>485775</xdr:colOff>
      <xdr:row>52</xdr:row>
      <xdr:rowOff>38100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442912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" customWidth="1"/>
    <col min="2" max="2" width="59.85546875" style="1" customWidth="1"/>
    <col min="3" max="7" width="11.42578125" style="1" customWidth="1"/>
    <col min="8" max="8" width="6.28515625" style="1" customWidth="1"/>
    <col min="9" max="255" width="0" style="1" hidden="1" customWidth="1"/>
    <col min="256" max="256" width="1.42578125" style="1" customWidth="1"/>
    <col min="257" max="257" width="4.28515625" style="1" hidden="1"/>
    <col min="258" max="258" width="59.85546875" style="1" hidden="1"/>
    <col min="259" max="263" width="11.42578125" style="1" hidden="1"/>
    <col min="264" max="264" width="6.28515625" style="1" hidden="1"/>
    <col min="265" max="512" width="1.42578125" style="1" hidden="1"/>
    <col min="513" max="513" width="4.28515625" style="1" hidden="1"/>
    <col min="514" max="514" width="59.85546875" style="1" hidden="1"/>
    <col min="515" max="519" width="11.42578125" style="1" hidden="1"/>
    <col min="520" max="520" width="6.28515625" style="1" hidden="1"/>
    <col min="521" max="768" width="1.42578125" style="1" hidden="1"/>
    <col min="769" max="769" width="4.28515625" style="1" hidden="1"/>
    <col min="770" max="770" width="59.85546875" style="1" hidden="1"/>
    <col min="771" max="775" width="11.42578125" style="1" hidden="1"/>
    <col min="776" max="776" width="6.28515625" style="1" hidden="1"/>
    <col min="777" max="1024" width="1.42578125" style="1" hidden="1"/>
    <col min="1025" max="1025" width="4.28515625" style="1" hidden="1"/>
    <col min="1026" max="1026" width="59.85546875" style="1" hidden="1"/>
    <col min="1027" max="1031" width="11.42578125" style="1" hidden="1"/>
    <col min="1032" max="1032" width="6.28515625" style="1" hidden="1"/>
    <col min="1033" max="1280" width="1.42578125" style="1" hidden="1"/>
    <col min="1281" max="1281" width="4.28515625" style="1" hidden="1"/>
    <col min="1282" max="1282" width="59.85546875" style="1" hidden="1"/>
    <col min="1283" max="1287" width="11.42578125" style="1" hidden="1"/>
    <col min="1288" max="1288" width="6.28515625" style="1" hidden="1"/>
    <col min="1289" max="1536" width="1.42578125" style="1" hidden="1"/>
    <col min="1537" max="1537" width="4.28515625" style="1" hidden="1"/>
    <col min="1538" max="1538" width="59.85546875" style="1" hidden="1"/>
    <col min="1539" max="1543" width="11.42578125" style="1" hidden="1"/>
    <col min="1544" max="1544" width="6.28515625" style="1" hidden="1"/>
    <col min="1545" max="1792" width="1.42578125" style="1" hidden="1"/>
    <col min="1793" max="1793" width="4.28515625" style="1" hidden="1"/>
    <col min="1794" max="1794" width="59.85546875" style="1" hidden="1"/>
    <col min="1795" max="1799" width="11.42578125" style="1" hidden="1"/>
    <col min="1800" max="1800" width="6.28515625" style="1" hidden="1"/>
    <col min="1801" max="2048" width="1.42578125" style="1" hidden="1"/>
    <col min="2049" max="2049" width="4.28515625" style="1" hidden="1"/>
    <col min="2050" max="2050" width="59.85546875" style="1" hidden="1"/>
    <col min="2051" max="2055" width="11.42578125" style="1" hidden="1"/>
    <col min="2056" max="2056" width="6.28515625" style="1" hidden="1"/>
    <col min="2057" max="2304" width="1.42578125" style="1" hidden="1"/>
    <col min="2305" max="2305" width="4.28515625" style="1" hidden="1"/>
    <col min="2306" max="2306" width="59.85546875" style="1" hidden="1"/>
    <col min="2307" max="2311" width="11.42578125" style="1" hidden="1"/>
    <col min="2312" max="2312" width="6.28515625" style="1" hidden="1"/>
    <col min="2313" max="2560" width="1.42578125" style="1" hidden="1"/>
    <col min="2561" max="2561" width="4.28515625" style="1" hidden="1"/>
    <col min="2562" max="2562" width="59.85546875" style="1" hidden="1"/>
    <col min="2563" max="2567" width="11.42578125" style="1" hidden="1"/>
    <col min="2568" max="2568" width="6.28515625" style="1" hidden="1"/>
    <col min="2569" max="2816" width="1.42578125" style="1" hidden="1"/>
    <col min="2817" max="2817" width="4.28515625" style="1" hidden="1"/>
    <col min="2818" max="2818" width="59.85546875" style="1" hidden="1"/>
    <col min="2819" max="2823" width="11.42578125" style="1" hidden="1"/>
    <col min="2824" max="2824" width="6.28515625" style="1" hidden="1"/>
    <col min="2825" max="3072" width="1.42578125" style="1" hidden="1"/>
    <col min="3073" max="3073" width="4.28515625" style="1" hidden="1"/>
    <col min="3074" max="3074" width="59.85546875" style="1" hidden="1"/>
    <col min="3075" max="3079" width="11.42578125" style="1" hidden="1"/>
    <col min="3080" max="3080" width="6.28515625" style="1" hidden="1"/>
    <col min="3081" max="3328" width="1.42578125" style="1" hidden="1"/>
    <col min="3329" max="3329" width="4.28515625" style="1" hidden="1"/>
    <col min="3330" max="3330" width="59.85546875" style="1" hidden="1"/>
    <col min="3331" max="3335" width="11.42578125" style="1" hidden="1"/>
    <col min="3336" max="3336" width="6.28515625" style="1" hidden="1"/>
    <col min="3337" max="3584" width="1.42578125" style="1" hidden="1"/>
    <col min="3585" max="3585" width="4.28515625" style="1" hidden="1"/>
    <col min="3586" max="3586" width="59.85546875" style="1" hidden="1"/>
    <col min="3587" max="3591" width="11.42578125" style="1" hidden="1"/>
    <col min="3592" max="3592" width="6.28515625" style="1" hidden="1"/>
    <col min="3593" max="3840" width="1.42578125" style="1" hidden="1"/>
    <col min="3841" max="3841" width="4.28515625" style="1" hidden="1"/>
    <col min="3842" max="3842" width="59.85546875" style="1" hidden="1"/>
    <col min="3843" max="3847" width="11.42578125" style="1" hidden="1"/>
    <col min="3848" max="3848" width="6.28515625" style="1" hidden="1"/>
    <col min="3849" max="4096" width="1.42578125" style="1" hidden="1"/>
    <col min="4097" max="4097" width="4.28515625" style="1" hidden="1"/>
    <col min="4098" max="4098" width="59.85546875" style="1" hidden="1"/>
    <col min="4099" max="4103" width="11.42578125" style="1" hidden="1"/>
    <col min="4104" max="4104" width="6.28515625" style="1" hidden="1"/>
    <col min="4105" max="4352" width="1.42578125" style="1" hidden="1"/>
    <col min="4353" max="4353" width="4.28515625" style="1" hidden="1"/>
    <col min="4354" max="4354" width="59.85546875" style="1" hidden="1"/>
    <col min="4355" max="4359" width="11.42578125" style="1" hidden="1"/>
    <col min="4360" max="4360" width="6.28515625" style="1" hidden="1"/>
    <col min="4361" max="4608" width="1.42578125" style="1" hidden="1"/>
    <col min="4609" max="4609" width="4.28515625" style="1" hidden="1"/>
    <col min="4610" max="4610" width="59.85546875" style="1" hidden="1"/>
    <col min="4611" max="4615" width="11.42578125" style="1" hidden="1"/>
    <col min="4616" max="4616" width="6.28515625" style="1" hidden="1"/>
    <col min="4617" max="4864" width="1.42578125" style="1" hidden="1"/>
    <col min="4865" max="4865" width="4.28515625" style="1" hidden="1"/>
    <col min="4866" max="4866" width="59.85546875" style="1" hidden="1"/>
    <col min="4867" max="4871" width="11.42578125" style="1" hidden="1"/>
    <col min="4872" max="4872" width="6.28515625" style="1" hidden="1"/>
    <col min="4873" max="5120" width="1.42578125" style="1" hidden="1"/>
    <col min="5121" max="5121" width="4.28515625" style="1" hidden="1"/>
    <col min="5122" max="5122" width="59.85546875" style="1" hidden="1"/>
    <col min="5123" max="5127" width="11.42578125" style="1" hidden="1"/>
    <col min="5128" max="5128" width="6.28515625" style="1" hidden="1"/>
    <col min="5129" max="5376" width="1.42578125" style="1" hidden="1"/>
    <col min="5377" max="5377" width="4.28515625" style="1" hidden="1"/>
    <col min="5378" max="5378" width="59.85546875" style="1" hidden="1"/>
    <col min="5379" max="5383" width="11.42578125" style="1" hidden="1"/>
    <col min="5384" max="5384" width="6.28515625" style="1" hidden="1"/>
    <col min="5385" max="5632" width="1.42578125" style="1" hidden="1"/>
    <col min="5633" max="5633" width="4.28515625" style="1" hidden="1"/>
    <col min="5634" max="5634" width="59.85546875" style="1" hidden="1"/>
    <col min="5635" max="5639" width="11.42578125" style="1" hidden="1"/>
    <col min="5640" max="5640" width="6.28515625" style="1" hidden="1"/>
    <col min="5641" max="5888" width="1.42578125" style="1" hidden="1"/>
    <col min="5889" max="5889" width="4.28515625" style="1" hidden="1"/>
    <col min="5890" max="5890" width="59.85546875" style="1" hidden="1"/>
    <col min="5891" max="5895" width="11.42578125" style="1" hidden="1"/>
    <col min="5896" max="5896" width="6.28515625" style="1" hidden="1"/>
    <col min="5897" max="6144" width="1.42578125" style="1" hidden="1"/>
    <col min="6145" max="6145" width="4.28515625" style="1" hidden="1"/>
    <col min="6146" max="6146" width="59.85546875" style="1" hidden="1"/>
    <col min="6147" max="6151" width="11.42578125" style="1" hidden="1"/>
    <col min="6152" max="6152" width="6.28515625" style="1" hidden="1"/>
    <col min="6153" max="6400" width="1.42578125" style="1" hidden="1"/>
    <col min="6401" max="6401" width="4.28515625" style="1" hidden="1"/>
    <col min="6402" max="6402" width="59.85546875" style="1" hidden="1"/>
    <col min="6403" max="6407" width="11.42578125" style="1" hidden="1"/>
    <col min="6408" max="6408" width="6.28515625" style="1" hidden="1"/>
    <col min="6409" max="6656" width="1.42578125" style="1" hidden="1"/>
    <col min="6657" max="6657" width="4.28515625" style="1" hidden="1"/>
    <col min="6658" max="6658" width="59.85546875" style="1" hidden="1"/>
    <col min="6659" max="6663" width="11.42578125" style="1" hidden="1"/>
    <col min="6664" max="6664" width="6.28515625" style="1" hidden="1"/>
    <col min="6665" max="6912" width="1.42578125" style="1" hidden="1"/>
    <col min="6913" max="6913" width="4.28515625" style="1" hidden="1"/>
    <col min="6914" max="6914" width="59.85546875" style="1" hidden="1"/>
    <col min="6915" max="6919" width="11.42578125" style="1" hidden="1"/>
    <col min="6920" max="6920" width="6.28515625" style="1" hidden="1"/>
    <col min="6921" max="7168" width="1.42578125" style="1" hidden="1"/>
    <col min="7169" max="7169" width="4.28515625" style="1" hidden="1"/>
    <col min="7170" max="7170" width="59.85546875" style="1" hidden="1"/>
    <col min="7171" max="7175" width="11.42578125" style="1" hidden="1"/>
    <col min="7176" max="7176" width="6.28515625" style="1" hidden="1"/>
    <col min="7177" max="7424" width="1.42578125" style="1" hidden="1"/>
    <col min="7425" max="7425" width="4.28515625" style="1" hidden="1"/>
    <col min="7426" max="7426" width="59.85546875" style="1" hidden="1"/>
    <col min="7427" max="7431" width="11.42578125" style="1" hidden="1"/>
    <col min="7432" max="7432" width="6.28515625" style="1" hidden="1"/>
    <col min="7433" max="7680" width="1.42578125" style="1" hidden="1"/>
    <col min="7681" max="7681" width="4.28515625" style="1" hidden="1"/>
    <col min="7682" max="7682" width="59.85546875" style="1" hidden="1"/>
    <col min="7683" max="7687" width="11.42578125" style="1" hidden="1"/>
    <col min="7688" max="7688" width="6.28515625" style="1" hidden="1"/>
    <col min="7689" max="7936" width="1.42578125" style="1" hidden="1"/>
    <col min="7937" max="7937" width="4.28515625" style="1" hidden="1"/>
    <col min="7938" max="7938" width="59.85546875" style="1" hidden="1"/>
    <col min="7939" max="7943" width="11.42578125" style="1" hidden="1"/>
    <col min="7944" max="7944" width="6.28515625" style="1" hidden="1"/>
    <col min="7945" max="8192" width="1.42578125" style="1" hidden="1"/>
    <col min="8193" max="8193" width="4.28515625" style="1" hidden="1"/>
    <col min="8194" max="8194" width="59.85546875" style="1" hidden="1"/>
    <col min="8195" max="8199" width="11.42578125" style="1" hidden="1"/>
    <col min="8200" max="8200" width="6.28515625" style="1" hidden="1"/>
    <col min="8201" max="8448" width="1.42578125" style="1" hidden="1"/>
    <col min="8449" max="8449" width="4.28515625" style="1" hidden="1"/>
    <col min="8450" max="8450" width="59.85546875" style="1" hidden="1"/>
    <col min="8451" max="8455" width="11.42578125" style="1" hidden="1"/>
    <col min="8456" max="8456" width="6.28515625" style="1" hidden="1"/>
    <col min="8457" max="8704" width="1.42578125" style="1" hidden="1"/>
    <col min="8705" max="8705" width="4.28515625" style="1" hidden="1"/>
    <col min="8706" max="8706" width="59.85546875" style="1" hidden="1"/>
    <col min="8707" max="8711" width="11.42578125" style="1" hidden="1"/>
    <col min="8712" max="8712" width="6.28515625" style="1" hidden="1"/>
    <col min="8713" max="8960" width="1.42578125" style="1" hidden="1"/>
    <col min="8961" max="8961" width="4.28515625" style="1" hidden="1"/>
    <col min="8962" max="8962" width="59.85546875" style="1" hidden="1"/>
    <col min="8963" max="8967" width="11.42578125" style="1" hidden="1"/>
    <col min="8968" max="8968" width="6.28515625" style="1" hidden="1"/>
    <col min="8969" max="9216" width="1.42578125" style="1" hidden="1"/>
    <col min="9217" max="9217" width="4.28515625" style="1" hidden="1"/>
    <col min="9218" max="9218" width="59.85546875" style="1" hidden="1"/>
    <col min="9219" max="9223" width="11.42578125" style="1" hidden="1"/>
    <col min="9224" max="9224" width="6.28515625" style="1" hidden="1"/>
    <col min="9225" max="9472" width="1.42578125" style="1" hidden="1"/>
    <col min="9473" max="9473" width="4.28515625" style="1" hidden="1"/>
    <col min="9474" max="9474" width="59.85546875" style="1" hidden="1"/>
    <col min="9475" max="9479" width="11.42578125" style="1" hidden="1"/>
    <col min="9480" max="9480" width="6.28515625" style="1" hidden="1"/>
    <col min="9481" max="9728" width="1.42578125" style="1" hidden="1"/>
    <col min="9729" max="9729" width="4.28515625" style="1" hidden="1"/>
    <col min="9730" max="9730" width="59.85546875" style="1" hidden="1"/>
    <col min="9731" max="9735" width="11.42578125" style="1" hidden="1"/>
    <col min="9736" max="9736" width="6.28515625" style="1" hidden="1"/>
    <col min="9737" max="9984" width="1.42578125" style="1" hidden="1"/>
    <col min="9985" max="9985" width="4.28515625" style="1" hidden="1"/>
    <col min="9986" max="9986" width="59.85546875" style="1" hidden="1"/>
    <col min="9987" max="9991" width="11.42578125" style="1" hidden="1"/>
    <col min="9992" max="9992" width="6.28515625" style="1" hidden="1"/>
    <col min="9993" max="10240" width="1.42578125" style="1" hidden="1"/>
    <col min="10241" max="10241" width="4.28515625" style="1" hidden="1"/>
    <col min="10242" max="10242" width="59.85546875" style="1" hidden="1"/>
    <col min="10243" max="10247" width="11.42578125" style="1" hidden="1"/>
    <col min="10248" max="10248" width="6.28515625" style="1" hidden="1"/>
    <col min="10249" max="10496" width="1.42578125" style="1" hidden="1"/>
    <col min="10497" max="10497" width="4.28515625" style="1" hidden="1"/>
    <col min="10498" max="10498" width="59.85546875" style="1" hidden="1"/>
    <col min="10499" max="10503" width="11.42578125" style="1" hidden="1"/>
    <col min="10504" max="10504" width="6.28515625" style="1" hidden="1"/>
    <col min="10505" max="10752" width="1.42578125" style="1" hidden="1"/>
    <col min="10753" max="10753" width="4.28515625" style="1" hidden="1"/>
    <col min="10754" max="10754" width="59.85546875" style="1" hidden="1"/>
    <col min="10755" max="10759" width="11.42578125" style="1" hidden="1"/>
    <col min="10760" max="10760" width="6.28515625" style="1" hidden="1"/>
    <col min="10761" max="11008" width="1.42578125" style="1" hidden="1"/>
    <col min="11009" max="11009" width="4.28515625" style="1" hidden="1"/>
    <col min="11010" max="11010" width="59.85546875" style="1" hidden="1"/>
    <col min="11011" max="11015" width="11.42578125" style="1" hidden="1"/>
    <col min="11016" max="11016" width="6.28515625" style="1" hidden="1"/>
    <col min="11017" max="11264" width="1.42578125" style="1" hidden="1"/>
    <col min="11265" max="11265" width="4.28515625" style="1" hidden="1"/>
    <col min="11266" max="11266" width="59.85546875" style="1" hidden="1"/>
    <col min="11267" max="11271" width="11.42578125" style="1" hidden="1"/>
    <col min="11272" max="11272" width="6.28515625" style="1" hidden="1"/>
    <col min="11273" max="11520" width="1.42578125" style="1" hidden="1"/>
    <col min="11521" max="11521" width="4.28515625" style="1" hidden="1"/>
    <col min="11522" max="11522" width="59.85546875" style="1" hidden="1"/>
    <col min="11523" max="11527" width="11.42578125" style="1" hidden="1"/>
    <col min="11528" max="11528" width="6.28515625" style="1" hidden="1"/>
    <col min="11529" max="11776" width="1.42578125" style="1" hidden="1"/>
    <col min="11777" max="11777" width="4.28515625" style="1" hidden="1"/>
    <col min="11778" max="11778" width="59.85546875" style="1" hidden="1"/>
    <col min="11779" max="11783" width="11.42578125" style="1" hidden="1"/>
    <col min="11784" max="11784" width="6.28515625" style="1" hidden="1"/>
    <col min="11785" max="12032" width="1.42578125" style="1" hidden="1"/>
    <col min="12033" max="12033" width="4.28515625" style="1" hidden="1"/>
    <col min="12034" max="12034" width="59.85546875" style="1" hidden="1"/>
    <col min="12035" max="12039" width="11.42578125" style="1" hidden="1"/>
    <col min="12040" max="12040" width="6.28515625" style="1" hidden="1"/>
    <col min="12041" max="12288" width="1.42578125" style="1" hidden="1"/>
    <col min="12289" max="12289" width="4.28515625" style="1" hidden="1"/>
    <col min="12290" max="12290" width="59.85546875" style="1" hidden="1"/>
    <col min="12291" max="12295" width="11.42578125" style="1" hidden="1"/>
    <col min="12296" max="12296" width="6.28515625" style="1" hidden="1"/>
    <col min="12297" max="12544" width="1.42578125" style="1" hidden="1"/>
    <col min="12545" max="12545" width="4.28515625" style="1" hidden="1"/>
    <col min="12546" max="12546" width="59.85546875" style="1" hidden="1"/>
    <col min="12547" max="12551" width="11.42578125" style="1" hidden="1"/>
    <col min="12552" max="12552" width="6.28515625" style="1" hidden="1"/>
    <col min="12553" max="12800" width="1.42578125" style="1" hidden="1"/>
    <col min="12801" max="12801" width="4.28515625" style="1" hidden="1"/>
    <col min="12802" max="12802" width="59.85546875" style="1" hidden="1"/>
    <col min="12803" max="12807" width="11.42578125" style="1" hidden="1"/>
    <col min="12808" max="12808" width="6.28515625" style="1" hidden="1"/>
    <col min="12809" max="13056" width="1.42578125" style="1" hidden="1"/>
    <col min="13057" max="13057" width="4.28515625" style="1" hidden="1"/>
    <col min="13058" max="13058" width="59.85546875" style="1" hidden="1"/>
    <col min="13059" max="13063" width="11.42578125" style="1" hidden="1"/>
    <col min="13064" max="13064" width="6.28515625" style="1" hidden="1"/>
    <col min="13065" max="13312" width="1.42578125" style="1" hidden="1"/>
    <col min="13313" max="13313" width="4.28515625" style="1" hidden="1"/>
    <col min="13314" max="13314" width="59.85546875" style="1" hidden="1"/>
    <col min="13315" max="13319" width="11.42578125" style="1" hidden="1"/>
    <col min="13320" max="13320" width="6.28515625" style="1" hidden="1"/>
    <col min="13321" max="13568" width="1.42578125" style="1" hidden="1"/>
    <col min="13569" max="13569" width="4.28515625" style="1" hidden="1"/>
    <col min="13570" max="13570" width="59.85546875" style="1" hidden="1"/>
    <col min="13571" max="13575" width="11.42578125" style="1" hidden="1"/>
    <col min="13576" max="13576" width="6.28515625" style="1" hidden="1"/>
    <col min="13577" max="13824" width="1.42578125" style="1" hidden="1"/>
    <col min="13825" max="13825" width="4.28515625" style="1" hidden="1"/>
    <col min="13826" max="13826" width="59.85546875" style="1" hidden="1"/>
    <col min="13827" max="13831" width="11.42578125" style="1" hidden="1"/>
    <col min="13832" max="13832" width="6.28515625" style="1" hidden="1"/>
    <col min="13833" max="14080" width="1.42578125" style="1" hidden="1"/>
    <col min="14081" max="14081" width="4.28515625" style="1" hidden="1"/>
    <col min="14082" max="14082" width="59.85546875" style="1" hidden="1"/>
    <col min="14083" max="14087" width="11.42578125" style="1" hidden="1"/>
    <col min="14088" max="14088" width="6.28515625" style="1" hidden="1"/>
    <col min="14089" max="14336" width="1.42578125" style="1" hidden="1"/>
    <col min="14337" max="14337" width="4.28515625" style="1" hidden="1"/>
    <col min="14338" max="14338" width="59.85546875" style="1" hidden="1"/>
    <col min="14339" max="14343" width="11.42578125" style="1" hidden="1"/>
    <col min="14344" max="14344" width="6.28515625" style="1" hidden="1"/>
    <col min="14345" max="14592" width="1.42578125" style="1" hidden="1"/>
    <col min="14593" max="14593" width="4.28515625" style="1" hidden="1"/>
    <col min="14594" max="14594" width="59.85546875" style="1" hidden="1"/>
    <col min="14595" max="14599" width="11.42578125" style="1" hidden="1"/>
    <col min="14600" max="14600" width="6.28515625" style="1" hidden="1"/>
    <col min="14601" max="14848" width="1.42578125" style="1" hidden="1"/>
    <col min="14849" max="14849" width="4.28515625" style="1" hidden="1"/>
    <col min="14850" max="14850" width="59.85546875" style="1" hidden="1"/>
    <col min="14851" max="14855" width="11.42578125" style="1" hidden="1"/>
    <col min="14856" max="14856" width="6.28515625" style="1" hidden="1"/>
    <col min="14857" max="15104" width="1.42578125" style="1" hidden="1"/>
    <col min="15105" max="15105" width="4.28515625" style="1" hidden="1"/>
    <col min="15106" max="15106" width="59.85546875" style="1" hidden="1"/>
    <col min="15107" max="15111" width="11.42578125" style="1" hidden="1"/>
    <col min="15112" max="15112" width="6.28515625" style="1" hidden="1"/>
    <col min="15113" max="15360" width="1.42578125" style="1" hidden="1"/>
    <col min="15361" max="15361" width="4.28515625" style="1" hidden="1"/>
    <col min="15362" max="15362" width="59.85546875" style="1" hidden="1"/>
    <col min="15363" max="15367" width="11.42578125" style="1" hidden="1"/>
    <col min="15368" max="15368" width="6.28515625" style="1" hidden="1"/>
    <col min="15369" max="15616" width="1.42578125" style="1" hidden="1"/>
    <col min="15617" max="15617" width="4.28515625" style="1" hidden="1"/>
    <col min="15618" max="15618" width="59.85546875" style="1" hidden="1"/>
    <col min="15619" max="15623" width="11.42578125" style="1" hidden="1"/>
    <col min="15624" max="15624" width="6.28515625" style="1" hidden="1"/>
    <col min="15625" max="15872" width="1.42578125" style="1" hidden="1"/>
    <col min="15873" max="15873" width="4.28515625" style="1" hidden="1"/>
    <col min="15874" max="15874" width="59.85546875" style="1" hidden="1"/>
    <col min="15875" max="15879" width="11.42578125" style="1" hidden="1"/>
    <col min="15880" max="15880" width="6.28515625" style="1" hidden="1"/>
    <col min="15881" max="16128" width="1.42578125" style="1" hidden="1"/>
    <col min="16129" max="16129" width="4.28515625" style="1" hidden="1"/>
    <col min="16130" max="16130" width="59.85546875" style="1" hidden="1"/>
    <col min="16131" max="16135" width="11.42578125" style="1" hidden="1"/>
    <col min="16136" max="16136" width="6.28515625" style="1" hidden="1"/>
    <col min="16137" max="16384" width="1.42578125" style="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" t="s">
        <v>105</v>
      </c>
      <c r="C8" s="3"/>
      <c r="D8" s="3"/>
      <c r="E8" s="3"/>
      <c r="F8" s="3"/>
      <c r="G8" s="3"/>
      <c r="H8" s="3"/>
    </row>
    <row r="9" spans="2:8" ht="18" customHeight="1" x14ac:dyDescent="0.2"/>
    <row r="10" spans="2:8" ht="18" customHeight="1" x14ac:dyDescent="0.2">
      <c r="B10" s="4" t="s">
        <v>106</v>
      </c>
    </row>
    <row r="11" spans="2:8" ht="18" customHeight="1" x14ac:dyDescent="0.2">
      <c r="B11" s="4" t="s">
        <v>107</v>
      </c>
    </row>
    <row r="12" spans="2:8" ht="18" customHeight="1" x14ac:dyDescent="0.2">
      <c r="B12" s="4"/>
    </row>
    <row r="13" spans="2:8" ht="18" customHeight="1" x14ac:dyDescent="0.15">
      <c r="B13" s="4"/>
      <c r="C13" s="6"/>
    </row>
    <row r="14" spans="2:8" ht="18" customHeight="1" x14ac:dyDescent="0.2">
      <c r="B14" s="4"/>
    </row>
    <row r="15" spans="2:8" ht="18" customHeight="1" x14ac:dyDescent="0.2">
      <c r="B15" s="4"/>
    </row>
    <row r="16" spans="2:8" ht="18" customHeight="1" x14ac:dyDescent="0.2">
      <c r="B16" s="4"/>
    </row>
    <row r="17" spans="2:2" ht="18" customHeight="1" x14ac:dyDescent="0.2">
      <c r="B17" s="4"/>
    </row>
    <row r="18" spans="2:2" ht="18" customHeight="1" x14ac:dyDescent="0.2">
      <c r="B18" s="4"/>
    </row>
    <row r="19" spans="2:2" ht="18" customHeight="1" x14ac:dyDescent="0.2">
      <c r="B19" s="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5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5"/>
  <sheetViews>
    <sheetView zoomScaleNormal="100" workbookViewId="0">
      <selection activeCell="M26" sqref="M26"/>
    </sheetView>
  </sheetViews>
  <sheetFormatPr baseColWidth="10" defaultColWidth="8.7109375" defaultRowHeight="14.1" customHeight="1" x14ac:dyDescent="0.2"/>
  <cols>
    <col min="1" max="1" width="29.140625" style="7" customWidth="1"/>
    <col min="2" max="5" width="12.5703125" style="7" customWidth="1"/>
    <col min="6" max="6" width="11.85546875" style="7" customWidth="1"/>
    <col min="7" max="7" width="11.5703125" style="7" customWidth="1"/>
    <col min="8" max="9" width="9.7109375" style="7" customWidth="1"/>
    <col min="10" max="10" width="8.5703125" style="7" customWidth="1"/>
    <col min="11" max="15" width="9.7109375" style="7" customWidth="1"/>
    <col min="16" max="16384" width="8.7109375" style="7"/>
  </cols>
  <sheetData>
    <row r="1" spans="1:26" ht="14.1" customHeight="1" thickBot="1" x14ac:dyDescent="0.25">
      <c r="A1" s="9" t="s">
        <v>104</v>
      </c>
      <c r="B1" s="10"/>
      <c r="C1" s="10"/>
      <c r="D1" s="10"/>
      <c r="E1" s="10"/>
      <c r="F1" s="10"/>
    </row>
    <row r="2" spans="1:26" ht="14.1" customHeight="1" x14ac:dyDescent="0.2">
      <c r="A2" s="11"/>
      <c r="G2" s="12" t="s">
        <v>108</v>
      </c>
    </row>
    <row r="3" spans="1:26" ht="14.1" customHeight="1" x14ac:dyDescent="0.2">
      <c r="A3" s="11" t="s">
        <v>142</v>
      </c>
    </row>
    <row r="4" spans="1:26" ht="14.1" customHeight="1" x14ac:dyDescent="0.2">
      <c r="A4" s="11"/>
    </row>
    <row r="5" spans="1:26" ht="14.1" customHeight="1" x14ac:dyDescent="0.2">
      <c r="A5" s="13" t="s">
        <v>133</v>
      </c>
    </row>
    <row r="6" spans="1:26" ht="14.1" customHeight="1" x14ac:dyDescent="0.2">
      <c r="A6" s="15"/>
      <c r="B6" s="15"/>
      <c r="C6" s="15"/>
      <c r="D6" s="15"/>
      <c r="E6" s="15"/>
      <c r="F6" s="16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6" s="18" customFormat="1" ht="14.1" customHeight="1" x14ac:dyDescent="0.2">
      <c r="A7" s="17"/>
      <c r="B7" s="17">
        <v>2020</v>
      </c>
      <c r="C7" s="17">
        <v>2021</v>
      </c>
      <c r="D7" s="17">
        <v>2022</v>
      </c>
      <c r="E7" s="17">
        <v>2023</v>
      </c>
      <c r="F7" s="17">
        <v>2024</v>
      </c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6" ht="14.1" customHeight="1" x14ac:dyDescent="0.2">
      <c r="A8" s="1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6" ht="14.1" customHeight="1" x14ac:dyDescent="0.2">
      <c r="A9" s="20" t="s">
        <v>4</v>
      </c>
      <c r="B9" s="21"/>
      <c r="C9" s="21"/>
      <c r="D9" s="2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6" ht="14.1" customHeight="1" x14ac:dyDescent="0.2">
      <c r="A10" s="18" t="s">
        <v>5</v>
      </c>
      <c r="B10" s="22">
        <v>193</v>
      </c>
      <c r="C10" s="22">
        <v>132</v>
      </c>
      <c r="D10" s="22">
        <v>136</v>
      </c>
      <c r="E10" s="22">
        <v>152</v>
      </c>
      <c r="F10" s="22">
        <f>SUM(F11,F17:F18)</f>
        <v>132</v>
      </c>
      <c r="L10" s="8"/>
      <c r="M10" s="8"/>
      <c r="N10" s="8"/>
      <c r="O10" s="8"/>
      <c r="P10" s="8"/>
      <c r="Q10" s="8"/>
      <c r="R10" s="8"/>
      <c r="S10" s="24"/>
      <c r="T10" s="24"/>
      <c r="U10" s="24"/>
      <c r="V10" s="24"/>
      <c r="W10" s="24"/>
      <c r="X10" s="24"/>
      <c r="Y10" s="24"/>
      <c r="Z10" s="24"/>
    </row>
    <row r="11" spans="1:26" ht="14.1" customHeight="1" x14ac:dyDescent="0.2">
      <c r="A11" s="18" t="s">
        <v>64</v>
      </c>
      <c r="B11" s="22">
        <v>170</v>
      </c>
      <c r="C11" s="22">
        <v>118</v>
      </c>
      <c r="D11" s="22">
        <v>109</v>
      </c>
      <c r="E11" s="22">
        <v>125</v>
      </c>
      <c r="F11" s="22">
        <f>SUM(F12,F15)</f>
        <v>103</v>
      </c>
      <c r="L11" s="8"/>
      <c r="M11" s="8"/>
      <c r="N11" s="8"/>
      <c r="O11" s="8"/>
      <c r="P11" s="8"/>
      <c r="Q11" s="8"/>
      <c r="R11" s="8"/>
      <c r="S11" s="24"/>
      <c r="T11" s="24"/>
      <c r="U11" s="24"/>
      <c r="V11" s="24"/>
      <c r="W11" s="24"/>
      <c r="X11" s="24"/>
      <c r="Y11" s="24"/>
      <c r="Z11" s="24"/>
    </row>
    <row r="12" spans="1:26" ht="14.1" customHeight="1" x14ac:dyDescent="0.2">
      <c r="A12" s="18" t="s">
        <v>7</v>
      </c>
      <c r="B12" s="22">
        <v>134</v>
      </c>
      <c r="C12" s="22">
        <v>82</v>
      </c>
      <c r="D12" s="22">
        <v>92</v>
      </c>
      <c r="E12" s="22">
        <v>102</v>
      </c>
      <c r="F12" s="22">
        <f>F13+F14</f>
        <v>91</v>
      </c>
      <c r="L12" s="8"/>
      <c r="M12" s="8"/>
      <c r="N12" s="8"/>
      <c r="O12" s="8"/>
      <c r="P12" s="8"/>
      <c r="Q12" s="8"/>
      <c r="R12" s="8"/>
      <c r="S12" s="24"/>
      <c r="T12" s="24"/>
      <c r="U12" s="24"/>
      <c r="V12" s="24"/>
      <c r="W12" s="24"/>
      <c r="X12" s="24"/>
      <c r="Y12" s="24"/>
      <c r="Z12" s="24"/>
    </row>
    <row r="13" spans="1:26" ht="14.1" customHeight="1" x14ac:dyDescent="0.2">
      <c r="A13" s="18" t="s">
        <v>8</v>
      </c>
      <c r="B13" s="22">
        <v>36</v>
      </c>
      <c r="C13" s="22">
        <v>2</v>
      </c>
      <c r="D13" s="22">
        <v>7</v>
      </c>
      <c r="E13" s="22">
        <v>16</v>
      </c>
      <c r="F13" s="22">
        <v>18</v>
      </c>
      <c r="L13" s="8"/>
      <c r="M13" s="8"/>
      <c r="N13" s="8"/>
      <c r="O13" s="8"/>
      <c r="P13" s="8"/>
      <c r="Q13" s="8"/>
      <c r="R13" s="8"/>
      <c r="S13" s="24"/>
      <c r="T13" s="24"/>
      <c r="U13" s="24"/>
      <c r="V13" s="24"/>
      <c r="W13" s="24"/>
      <c r="X13" s="24"/>
      <c r="Y13" s="24"/>
      <c r="Z13" s="24"/>
    </row>
    <row r="14" spans="1:26" ht="14.1" customHeight="1" x14ac:dyDescent="0.2">
      <c r="A14" s="18" t="s">
        <v>9</v>
      </c>
      <c r="B14" s="22">
        <v>98</v>
      </c>
      <c r="C14" s="22">
        <v>80</v>
      </c>
      <c r="D14" s="22">
        <v>85</v>
      </c>
      <c r="E14" s="22">
        <v>86</v>
      </c>
      <c r="F14" s="22">
        <v>73</v>
      </c>
      <c r="L14" s="8"/>
      <c r="M14" s="8"/>
      <c r="N14" s="8"/>
      <c r="O14" s="8"/>
      <c r="P14" s="8"/>
      <c r="Q14" s="8"/>
      <c r="R14" s="8"/>
      <c r="S14" s="24"/>
      <c r="T14" s="24"/>
      <c r="U14" s="24"/>
      <c r="V14" s="24"/>
      <c r="W14" s="24"/>
      <c r="X14" s="24"/>
      <c r="Y14" s="24"/>
      <c r="Z14" s="24"/>
    </row>
    <row r="15" spans="1:26" ht="14.1" customHeight="1" x14ac:dyDescent="0.2">
      <c r="A15" s="18" t="s">
        <v>10</v>
      </c>
      <c r="B15" s="22">
        <v>36</v>
      </c>
      <c r="C15" s="22">
        <v>36</v>
      </c>
      <c r="D15" s="22">
        <v>17</v>
      </c>
      <c r="E15" s="22">
        <v>23</v>
      </c>
      <c r="F15" s="22">
        <v>12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6" ht="14.1" customHeight="1" x14ac:dyDescent="0.2">
      <c r="A16" s="18" t="s">
        <v>18</v>
      </c>
      <c r="B16" s="22" t="s">
        <v>40</v>
      </c>
      <c r="C16" s="22" t="s">
        <v>40</v>
      </c>
      <c r="D16" s="22" t="s">
        <v>40</v>
      </c>
      <c r="E16" s="22" t="s">
        <v>40</v>
      </c>
      <c r="F16" s="22" t="s">
        <v>40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4.1" customHeight="1" x14ac:dyDescent="0.2">
      <c r="A17" s="18" t="s">
        <v>114</v>
      </c>
      <c r="B17" s="22">
        <v>8</v>
      </c>
      <c r="C17" s="22">
        <v>4</v>
      </c>
      <c r="D17" s="22">
        <v>3</v>
      </c>
      <c r="E17" s="22">
        <v>4</v>
      </c>
      <c r="F17" s="22">
        <v>1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4.1" customHeight="1" x14ac:dyDescent="0.2">
      <c r="A18" s="18" t="s">
        <v>41</v>
      </c>
      <c r="B18" s="22">
        <v>15</v>
      </c>
      <c r="C18" s="22">
        <v>10</v>
      </c>
      <c r="D18" s="22">
        <v>24</v>
      </c>
      <c r="E18" s="22">
        <v>23</v>
      </c>
      <c r="F18" s="22">
        <v>28</v>
      </c>
      <c r="L18" s="22"/>
      <c r="M18" s="22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5" ht="14.1" customHeight="1" x14ac:dyDescent="0.2">
      <c r="A19" s="18"/>
      <c r="B19" s="21"/>
      <c r="C19" s="21"/>
      <c r="D19" s="25"/>
      <c r="E19" s="25"/>
      <c r="F19" s="25"/>
      <c r="L19" s="22"/>
      <c r="M19" s="22"/>
    </row>
    <row r="20" spans="1:25" ht="14.1" customHeight="1" x14ac:dyDescent="0.2">
      <c r="A20" s="18" t="s">
        <v>42</v>
      </c>
      <c r="B20" s="22">
        <v>262547</v>
      </c>
      <c r="C20" s="22">
        <v>179503</v>
      </c>
      <c r="D20" s="22">
        <v>161233</v>
      </c>
      <c r="E20" s="22">
        <v>156357</v>
      </c>
      <c r="F20" s="22">
        <v>131067</v>
      </c>
      <c r="M20" s="22"/>
    </row>
    <row r="21" spans="1:25" ht="14.1" customHeight="1" x14ac:dyDescent="0.2">
      <c r="A21" s="18" t="s">
        <v>65</v>
      </c>
      <c r="B21" s="22">
        <v>236485</v>
      </c>
      <c r="C21" s="22">
        <v>174733</v>
      </c>
      <c r="D21" s="22">
        <v>135477</v>
      </c>
      <c r="E21" s="22">
        <v>129613</v>
      </c>
      <c r="F21" s="22">
        <v>74454</v>
      </c>
      <c r="L21" s="22"/>
      <c r="M21" s="22"/>
    </row>
    <row r="22" spans="1:25" ht="14.1" customHeight="1" x14ac:dyDescent="0.2">
      <c r="A22" s="18" t="s">
        <v>11</v>
      </c>
      <c r="B22" s="22">
        <v>14383</v>
      </c>
      <c r="C22" s="22">
        <v>1022</v>
      </c>
      <c r="D22" s="22">
        <v>11033</v>
      </c>
      <c r="E22" s="22">
        <v>6018</v>
      </c>
      <c r="F22" s="22">
        <v>40</v>
      </c>
      <c r="L22" s="22"/>
      <c r="M22" s="22"/>
    </row>
    <row r="23" spans="1:25" ht="14.1" customHeight="1" x14ac:dyDescent="0.2">
      <c r="A23" s="19" t="s">
        <v>41</v>
      </c>
      <c r="B23" s="22">
        <v>11679</v>
      </c>
      <c r="C23" s="22">
        <v>3748</v>
      </c>
      <c r="D23" s="22">
        <v>14723</v>
      </c>
      <c r="E23" s="22">
        <v>20726</v>
      </c>
      <c r="F23" s="22">
        <f>F20-F21-F22</f>
        <v>56573</v>
      </c>
      <c r="L23" s="22"/>
      <c r="M23" s="22"/>
    </row>
    <row r="24" spans="1:25" ht="14.1" customHeight="1" x14ac:dyDescent="0.2">
      <c r="A24" s="19"/>
      <c r="B24" s="26"/>
      <c r="C24" s="26"/>
      <c r="D24" s="27"/>
      <c r="E24" s="27"/>
      <c r="F24" s="27"/>
      <c r="L24" s="22"/>
      <c r="M24" s="22"/>
    </row>
    <row r="25" spans="1:25" ht="14.1" customHeight="1" x14ac:dyDescent="0.2">
      <c r="A25" s="19"/>
      <c r="B25" s="26"/>
      <c r="C25" s="26"/>
      <c r="D25" s="27"/>
      <c r="E25" s="27"/>
      <c r="F25" s="27"/>
      <c r="L25" s="22"/>
      <c r="M25" s="22"/>
    </row>
    <row r="26" spans="1:25" ht="14.1" customHeight="1" x14ac:dyDescent="0.2">
      <c r="A26" s="28" t="s">
        <v>44</v>
      </c>
      <c r="B26" s="26"/>
      <c r="C26" s="26"/>
      <c r="D26" s="27"/>
      <c r="E26" s="27"/>
      <c r="F26" s="27"/>
      <c r="L26" s="22"/>
      <c r="M26" s="22"/>
    </row>
    <row r="27" spans="1:25" ht="14.1" customHeight="1" x14ac:dyDescent="0.2">
      <c r="A27" s="18" t="s">
        <v>5</v>
      </c>
      <c r="B27" s="22">
        <v>9</v>
      </c>
      <c r="C27" s="22">
        <v>5</v>
      </c>
      <c r="D27" s="22">
        <v>8</v>
      </c>
      <c r="E27" s="22">
        <v>13</v>
      </c>
      <c r="F27" s="22">
        <v>12</v>
      </c>
      <c r="L27" s="26"/>
    </row>
    <row r="28" spans="1:25" ht="14.1" customHeight="1" x14ac:dyDescent="0.2">
      <c r="A28" s="18" t="s">
        <v>6</v>
      </c>
      <c r="B28" s="22">
        <v>5</v>
      </c>
      <c r="C28" s="22">
        <v>2</v>
      </c>
      <c r="D28" s="22">
        <v>5</v>
      </c>
      <c r="E28" s="22">
        <v>6</v>
      </c>
      <c r="F28" s="22">
        <v>7</v>
      </c>
    </row>
    <row r="29" spans="1:25" ht="14.1" customHeight="1" x14ac:dyDescent="0.2">
      <c r="A29" s="18" t="s">
        <v>41</v>
      </c>
      <c r="B29" s="22">
        <v>4</v>
      </c>
      <c r="C29" s="22">
        <v>3</v>
      </c>
      <c r="D29" s="22">
        <v>3</v>
      </c>
      <c r="E29" s="22">
        <v>7</v>
      </c>
      <c r="F29" s="22">
        <v>5</v>
      </c>
    </row>
    <row r="30" spans="1:25" ht="14.1" customHeight="1" x14ac:dyDescent="0.2">
      <c r="A30" s="18" t="s">
        <v>42</v>
      </c>
      <c r="B30" s="22">
        <v>2337</v>
      </c>
      <c r="C30" s="22">
        <v>570</v>
      </c>
      <c r="D30" s="22">
        <v>1235</v>
      </c>
      <c r="E30" s="22">
        <v>5142</v>
      </c>
      <c r="F30" s="22">
        <v>12084</v>
      </c>
      <c r="L30" s="22"/>
    </row>
    <row r="31" spans="1:25" ht="14.1" customHeight="1" x14ac:dyDescent="0.2">
      <c r="A31" s="18" t="s">
        <v>43</v>
      </c>
      <c r="B31" s="22">
        <v>687</v>
      </c>
      <c r="C31" s="22">
        <v>234</v>
      </c>
      <c r="D31" s="22">
        <v>704</v>
      </c>
      <c r="E31" s="22">
        <v>1345</v>
      </c>
      <c r="F31" s="22">
        <v>1368</v>
      </c>
      <c r="L31" s="22"/>
    </row>
    <row r="32" spans="1:25" ht="14.1" customHeight="1" x14ac:dyDescent="0.2">
      <c r="A32" s="19" t="s">
        <v>41</v>
      </c>
      <c r="B32" s="22">
        <v>1650</v>
      </c>
      <c r="C32" s="22">
        <v>336</v>
      </c>
      <c r="D32" s="22">
        <v>531</v>
      </c>
      <c r="E32" s="22">
        <v>3797</v>
      </c>
      <c r="F32" s="22">
        <v>10716</v>
      </c>
      <c r="L32" s="22"/>
    </row>
    <row r="33" spans="1:12" ht="14.1" customHeight="1" x14ac:dyDescent="0.2">
      <c r="A33" s="19"/>
      <c r="B33" s="22"/>
      <c r="C33" s="22"/>
      <c r="D33" s="29"/>
      <c r="E33" s="29"/>
      <c r="F33" s="29"/>
      <c r="L33" s="22"/>
    </row>
    <row r="34" spans="1:12" ht="14.1" customHeight="1" x14ac:dyDescent="0.2">
      <c r="A34" s="19"/>
      <c r="B34" s="26"/>
      <c r="C34" s="26"/>
      <c r="D34" s="27"/>
      <c r="E34" s="29"/>
      <c r="F34" s="29"/>
      <c r="L34" s="22"/>
    </row>
    <row r="35" spans="1:12" ht="14.1" customHeight="1" x14ac:dyDescent="0.2">
      <c r="A35" s="28" t="s">
        <v>45</v>
      </c>
      <c r="B35" s="26"/>
      <c r="C35" s="26"/>
      <c r="D35" s="27"/>
      <c r="E35" s="29"/>
      <c r="F35" s="29"/>
      <c r="L35" s="22"/>
    </row>
    <row r="36" spans="1:12" ht="14.1" customHeight="1" x14ac:dyDescent="0.2">
      <c r="A36" s="18" t="s">
        <v>37</v>
      </c>
      <c r="B36" s="22">
        <v>155</v>
      </c>
      <c r="C36" s="22">
        <v>183</v>
      </c>
      <c r="D36" s="22">
        <v>184</v>
      </c>
      <c r="E36" s="22">
        <v>185</v>
      </c>
      <c r="F36" s="22">
        <v>193</v>
      </c>
      <c r="L36" s="22"/>
    </row>
    <row r="37" spans="1:12" ht="14.1" customHeight="1" x14ac:dyDescent="0.2">
      <c r="A37" s="18" t="s">
        <v>53</v>
      </c>
      <c r="B37" s="22">
        <v>122</v>
      </c>
      <c r="C37" s="22">
        <v>142</v>
      </c>
      <c r="D37" s="22">
        <v>134</v>
      </c>
      <c r="E37" s="22">
        <v>132</v>
      </c>
      <c r="F37" s="22">
        <v>135</v>
      </c>
      <c r="L37" s="22"/>
    </row>
    <row r="38" spans="1:12" s="11" customFormat="1" ht="14.1" customHeight="1" x14ac:dyDescent="0.2">
      <c r="A38" s="18" t="s">
        <v>0</v>
      </c>
      <c r="B38" s="22">
        <v>33</v>
      </c>
      <c r="C38" s="22">
        <v>41</v>
      </c>
      <c r="D38" s="22">
        <v>50</v>
      </c>
      <c r="E38" s="22">
        <v>53</v>
      </c>
      <c r="F38" s="22">
        <v>58</v>
      </c>
      <c r="G38" s="7"/>
      <c r="H38" s="7"/>
      <c r="I38" s="7"/>
      <c r="J38" s="7"/>
      <c r="K38" s="7"/>
      <c r="L38" s="22"/>
    </row>
    <row r="39" spans="1:12" ht="14.1" customHeight="1" x14ac:dyDescent="0.2">
      <c r="A39" s="30"/>
      <c r="B39" s="31"/>
      <c r="C39" s="31"/>
      <c r="D39" s="31"/>
      <c r="E39" s="31"/>
      <c r="F39" s="31"/>
      <c r="L39" s="22"/>
    </row>
    <row r="40" spans="1:12" s="18" customFormat="1" ht="14.1" customHeight="1" x14ac:dyDescent="0.2">
      <c r="A40" s="32" t="s">
        <v>144</v>
      </c>
      <c r="B40" s="22"/>
      <c r="C40" s="22"/>
      <c r="D40" s="33"/>
      <c r="E40" s="34"/>
      <c r="F40" s="34"/>
      <c r="G40" s="7"/>
      <c r="H40" s="7"/>
      <c r="I40" s="7"/>
      <c r="J40" s="7"/>
      <c r="K40" s="7"/>
    </row>
    <row r="41" spans="1:12" ht="14.1" customHeight="1" x14ac:dyDescent="0.2">
      <c r="A41" s="19"/>
      <c r="B41" s="21"/>
      <c r="C41" s="21"/>
      <c r="D41" s="35"/>
      <c r="E41" s="21"/>
      <c r="F41" s="34"/>
    </row>
    <row r="42" spans="1:12" ht="14.1" customHeight="1" x14ac:dyDescent="0.2">
      <c r="A42" s="36"/>
      <c r="B42" s="21"/>
      <c r="C42" s="21"/>
      <c r="D42" s="35"/>
      <c r="E42" s="21"/>
      <c r="F42" s="22"/>
    </row>
    <row r="43" spans="1:12" ht="14.1" customHeight="1" x14ac:dyDescent="0.2">
      <c r="A43" s="19"/>
      <c r="B43" s="21"/>
      <c r="C43" s="21"/>
      <c r="D43" s="35"/>
      <c r="E43" s="21"/>
      <c r="F43" s="22"/>
      <c r="G43" s="22"/>
    </row>
    <row r="44" spans="1:12" ht="14.1" customHeight="1" x14ac:dyDescent="0.2">
      <c r="A44" s="19"/>
      <c r="B44" s="21"/>
      <c r="C44" s="21"/>
      <c r="D44" s="35"/>
      <c r="E44" s="21"/>
      <c r="F44" s="22"/>
      <c r="G44" s="22"/>
    </row>
    <row r="45" spans="1:12" ht="14.1" customHeight="1" x14ac:dyDescent="0.2">
      <c r="A45" s="19"/>
      <c r="B45" s="21"/>
      <c r="C45" s="21"/>
      <c r="D45" s="35"/>
      <c r="E45" s="22"/>
      <c r="F45" s="22"/>
      <c r="G45" s="22"/>
    </row>
    <row r="46" spans="1:12" ht="14.1" customHeight="1" x14ac:dyDescent="0.2">
      <c r="A46" s="19"/>
      <c r="B46" s="21"/>
      <c r="C46" s="35"/>
      <c r="D46" s="35"/>
      <c r="E46" s="22"/>
      <c r="F46" s="22"/>
      <c r="G46" s="22"/>
    </row>
    <row r="47" spans="1:12" ht="14.1" customHeight="1" x14ac:dyDescent="0.2">
      <c r="A47" s="19"/>
      <c r="B47" s="21"/>
      <c r="C47" s="35"/>
      <c r="D47" s="35"/>
      <c r="E47" s="22"/>
      <c r="F47" s="22"/>
      <c r="G47" s="22"/>
    </row>
    <row r="48" spans="1:12" ht="14.1" customHeight="1" x14ac:dyDescent="0.2">
      <c r="A48" s="19"/>
      <c r="B48" s="21"/>
      <c r="C48" s="35"/>
      <c r="D48" s="35"/>
      <c r="E48" s="22"/>
      <c r="F48" s="22"/>
      <c r="G48" s="22"/>
    </row>
    <row r="49" spans="1:7" ht="14.1" customHeight="1" x14ac:dyDescent="0.2">
      <c r="A49" s="19"/>
      <c r="B49" s="21"/>
      <c r="C49" s="35"/>
      <c r="D49" s="35"/>
      <c r="E49" s="22"/>
      <c r="F49" s="22"/>
      <c r="G49" s="22"/>
    </row>
    <row r="50" spans="1:7" ht="14.1" customHeight="1" x14ac:dyDescent="0.2">
      <c r="A50" s="19"/>
      <c r="B50" s="21"/>
      <c r="C50" s="35"/>
      <c r="D50" s="35"/>
      <c r="E50" s="22"/>
      <c r="F50" s="22"/>
      <c r="G50" s="22"/>
    </row>
    <row r="51" spans="1:7" ht="14.1" customHeight="1" x14ac:dyDescent="0.2">
      <c r="A51" s="19"/>
      <c r="B51" s="21"/>
      <c r="C51" s="35"/>
      <c r="D51" s="35"/>
      <c r="E51" s="22"/>
      <c r="F51" s="22"/>
      <c r="G51" s="22"/>
    </row>
    <row r="52" spans="1:7" ht="14.1" customHeight="1" x14ac:dyDescent="0.2">
      <c r="A52" s="19"/>
      <c r="B52" s="21"/>
      <c r="C52" s="35"/>
      <c r="D52" s="35"/>
      <c r="E52" s="22"/>
      <c r="F52" s="22"/>
      <c r="G52" s="22"/>
    </row>
    <row r="53" spans="1:7" ht="14.1" customHeight="1" x14ac:dyDescent="0.2">
      <c r="A53" s="19"/>
      <c r="B53" s="21"/>
      <c r="C53" s="35"/>
      <c r="D53" s="35"/>
      <c r="E53" s="22"/>
      <c r="F53" s="22"/>
      <c r="G53" s="22"/>
    </row>
    <row r="54" spans="1:7" ht="14.1" customHeight="1" x14ac:dyDescent="0.2">
      <c r="A54" s="19"/>
      <c r="B54" s="21"/>
      <c r="C54" s="35"/>
      <c r="D54" s="35"/>
      <c r="E54" s="22"/>
      <c r="F54" s="22"/>
      <c r="G54" s="22"/>
    </row>
    <row r="55" spans="1:7" ht="14.1" customHeight="1" x14ac:dyDescent="0.2">
      <c r="A55" s="19"/>
      <c r="B55" s="21"/>
      <c r="C55" s="35"/>
      <c r="D55" s="35"/>
      <c r="E55" s="22"/>
      <c r="F55" s="22"/>
      <c r="G55" s="22"/>
    </row>
    <row r="56" spans="1:7" ht="14.1" customHeight="1" x14ac:dyDescent="0.2">
      <c r="A56" s="19"/>
      <c r="B56" s="21"/>
      <c r="C56" s="35"/>
      <c r="D56" s="35"/>
      <c r="E56" s="22"/>
      <c r="F56" s="22"/>
      <c r="G56" s="22"/>
    </row>
    <row r="57" spans="1:7" ht="14.1" customHeight="1" x14ac:dyDescent="0.2">
      <c r="A57" s="19"/>
      <c r="B57" s="21"/>
      <c r="C57" s="35"/>
      <c r="D57" s="35"/>
      <c r="E57" s="22"/>
      <c r="F57" s="22"/>
      <c r="G57" s="22"/>
    </row>
    <row r="58" spans="1:7" ht="14.1" customHeight="1" x14ac:dyDescent="0.2">
      <c r="A58" s="19"/>
      <c r="B58" s="21"/>
      <c r="C58" s="21"/>
      <c r="D58" s="21"/>
      <c r="E58" s="22"/>
      <c r="F58" s="22"/>
      <c r="G58" s="22"/>
    </row>
    <row r="59" spans="1:7" s="35" customFormat="1" ht="14.1" customHeight="1" x14ac:dyDescent="0.2">
      <c r="A59" s="19"/>
      <c r="B59" s="21"/>
      <c r="C59" s="21"/>
      <c r="D59" s="21"/>
      <c r="E59" s="21"/>
      <c r="F59" s="22"/>
      <c r="G59" s="22"/>
    </row>
    <row r="60" spans="1:7" ht="14.1" customHeight="1" x14ac:dyDescent="0.2">
      <c r="A60" s="37"/>
      <c r="B60" s="21"/>
      <c r="C60" s="21"/>
      <c r="D60" s="21"/>
      <c r="E60" s="21"/>
      <c r="F60" s="22"/>
      <c r="G60" s="22"/>
    </row>
    <row r="61" spans="1:7" ht="14.1" customHeight="1" x14ac:dyDescent="0.2">
      <c r="A61" s="37"/>
      <c r="B61" s="21"/>
      <c r="C61" s="21"/>
      <c r="D61" s="21"/>
      <c r="E61" s="21"/>
      <c r="F61" s="22"/>
      <c r="G61" s="22"/>
    </row>
    <row r="62" spans="1:7" ht="14.1" customHeight="1" x14ac:dyDescent="0.2">
      <c r="A62" s="19"/>
      <c r="B62" s="21"/>
      <c r="C62" s="21"/>
      <c r="D62" s="21"/>
      <c r="E62" s="21"/>
      <c r="F62" s="22"/>
      <c r="G62" s="22"/>
    </row>
    <row r="63" spans="1:7" ht="14.1" customHeight="1" x14ac:dyDescent="0.2">
      <c r="A63" s="19"/>
      <c r="B63" s="21"/>
      <c r="C63" s="21"/>
      <c r="D63" s="21"/>
      <c r="E63" s="21"/>
      <c r="F63" s="22"/>
      <c r="G63" s="22"/>
    </row>
    <row r="64" spans="1:7" ht="14.1" customHeight="1" x14ac:dyDescent="0.2">
      <c r="A64" s="19"/>
      <c r="B64" s="21"/>
      <c r="C64" s="21"/>
      <c r="D64" s="21"/>
      <c r="E64" s="21"/>
      <c r="F64" s="22"/>
      <c r="G64" s="22"/>
    </row>
    <row r="65" spans="6:7" ht="14.1" customHeight="1" x14ac:dyDescent="0.2">
      <c r="F65" s="22"/>
      <c r="G65" s="22"/>
    </row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55"/>
  <sheetViews>
    <sheetView zoomScaleNormal="100" workbookViewId="0">
      <selection activeCell="I54" sqref="I54"/>
    </sheetView>
  </sheetViews>
  <sheetFormatPr baseColWidth="10" defaultColWidth="8.85546875" defaultRowHeight="14.1" customHeight="1" x14ac:dyDescent="0.2"/>
  <cols>
    <col min="1" max="1" width="33.140625" style="7" customWidth="1"/>
    <col min="2" max="5" width="12.5703125" style="7" customWidth="1"/>
    <col min="6" max="7" width="11.5703125" style="7" customWidth="1"/>
    <col min="8" max="8" width="9.140625" style="7" customWidth="1"/>
    <col min="9" max="10" width="9" style="7" customWidth="1"/>
    <col min="11" max="12" width="10.140625" style="7" customWidth="1"/>
    <col min="13" max="13" width="11.28515625" style="7" customWidth="1"/>
    <col min="14" max="14" width="12.5703125" style="7" customWidth="1"/>
    <col min="15" max="15" width="10.42578125" style="7" customWidth="1"/>
    <col min="16" max="16" width="10.85546875" style="7" customWidth="1"/>
    <col min="17" max="17" width="11.5703125" style="7" customWidth="1"/>
    <col min="18" max="18" width="13.42578125" style="7" customWidth="1"/>
    <col min="19" max="19" width="10.5703125" style="7" customWidth="1"/>
    <col min="20" max="20" width="11.28515625" style="7" customWidth="1"/>
    <col min="21" max="21" width="10.140625" style="7" customWidth="1"/>
    <col min="22" max="22" width="10.85546875" style="7" customWidth="1"/>
    <col min="23" max="23" width="9" style="7" customWidth="1"/>
    <col min="24" max="16384" width="8.85546875" style="7"/>
  </cols>
  <sheetData>
    <row r="1" spans="1:26" ht="13.35" customHeight="1" thickBot="1" x14ac:dyDescent="0.25">
      <c r="A1" s="9" t="s">
        <v>104</v>
      </c>
      <c r="B1" s="10"/>
      <c r="C1" s="10"/>
      <c r="D1" s="10"/>
      <c r="E1" s="10"/>
      <c r="F1" s="10"/>
      <c r="G1" s="8"/>
      <c r="H1" s="8"/>
    </row>
    <row r="2" spans="1:26" ht="13.35" customHeight="1" x14ac:dyDescent="0.2">
      <c r="A2" s="11"/>
      <c r="G2" s="12" t="s">
        <v>108</v>
      </c>
      <c r="H2" s="8"/>
    </row>
    <row r="3" spans="1:26" ht="13.35" customHeight="1" x14ac:dyDescent="0.2">
      <c r="A3" s="13" t="s">
        <v>149</v>
      </c>
      <c r="H3" s="8"/>
      <c r="J3" s="14"/>
    </row>
    <row r="4" spans="1:26" ht="13.15" customHeight="1" x14ac:dyDescent="0.2">
      <c r="A4" s="13"/>
      <c r="H4" s="8"/>
    </row>
    <row r="5" spans="1:26" ht="13.15" customHeight="1" x14ac:dyDescent="0.2">
      <c r="A5" s="100" t="s">
        <v>57</v>
      </c>
      <c r="G5" s="8"/>
      <c r="H5" s="8"/>
      <c r="I5" s="8"/>
      <c r="J5" s="8"/>
      <c r="K5" s="8"/>
      <c r="L5" s="8"/>
      <c r="M5" s="8"/>
    </row>
    <row r="6" spans="1:26" ht="9.9499999999999993" customHeight="1" x14ac:dyDescent="0.2">
      <c r="A6" s="15"/>
      <c r="B6" s="15"/>
      <c r="C6" s="15"/>
      <c r="D6" s="16"/>
      <c r="E6" s="15"/>
      <c r="F6" s="15"/>
      <c r="G6" s="8"/>
      <c r="H6" s="8"/>
      <c r="I6" s="8"/>
      <c r="J6" s="8"/>
      <c r="K6" s="8"/>
      <c r="L6" s="8"/>
      <c r="M6" s="8"/>
    </row>
    <row r="7" spans="1:26" s="18" customFormat="1" ht="14.1" customHeight="1" x14ac:dyDescent="0.2">
      <c r="A7" s="17"/>
      <c r="B7" s="17">
        <v>2020</v>
      </c>
      <c r="C7" s="17">
        <v>2021</v>
      </c>
      <c r="D7" s="17">
        <v>2022</v>
      </c>
      <c r="E7" s="17">
        <v>2023</v>
      </c>
      <c r="F7" s="17">
        <v>2024</v>
      </c>
      <c r="G7" s="8"/>
      <c r="H7" s="8"/>
      <c r="I7" s="8"/>
      <c r="J7" s="8"/>
      <c r="K7" s="8"/>
      <c r="L7" s="8"/>
      <c r="M7" s="8"/>
    </row>
    <row r="8" spans="1:26" ht="13.5" customHeight="1" x14ac:dyDescent="0.2">
      <c r="A8" s="19"/>
      <c r="B8" s="21"/>
      <c r="C8" s="21"/>
      <c r="D8" s="21"/>
      <c r="E8" s="21"/>
      <c r="F8" s="21"/>
      <c r="G8" s="8"/>
      <c r="H8" s="8"/>
      <c r="I8" s="8"/>
      <c r="J8" s="8"/>
      <c r="K8" s="8"/>
      <c r="L8" s="8"/>
      <c r="M8" s="8"/>
      <c r="S8" s="23"/>
      <c r="T8" s="23"/>
      <c r="U8" s="23"/>
      <c r="V8" s="23"/>
      <c r="W8" s="23"/>
      <c r="X8" s="23"/>
      <c r="Y8" s="23"/>
      <c r="Z8" s="23"/>
    </row>
    <row r="9" spans="1:26" ht="13.15" customHeight="1" x14ac:dyDescent="0.2">
      <c r="A9" s="20" t="s">
        <v>39</v>
      </c>
      <c r="B9" s="21"/>
      <c r="C9" s="21"/>
      <c r="D9" s="21"/>
      <c r="E9" s="21"/>
      <c r="F9" s="21"/>
      <c r="G9" s="8"/>
      <c r="H9" s="8"/>
      <c r="I9" s="8"/>
      <c r="J9" s="8"/>
      <c r="K9" s="8"/>
      <c r="L9" s="8"/>
      <c r="M9" s="8"/>
      <c r="S9" s="23"/>
      <c r="T9" s="23"/>
      <c r="U9" s="23"/>
      <c r="V9" s="23"/>
      <c r="W9" s="23"/>
      <c r="X9" s="23"/>
      <c r="Y9" s="23"/>
      <c r="Z9" s="23"/>
    </row>
    <row r="10" spans="1:26" ht="13.15" customHeight="1" x14ac:dyDescent="0.2">
      <c r="A10" s="18" t="s">
        <v>12</v>
      </c>
      <c r="B10" s="22">
        <v>1036</v>
      </c>
      <c r="C10" s="22">
        <v>857</v>
      </c>
      <c r="D10" s="22">
        <v>622</v>
      </c>
      <c r="E10" s="22">
        <v>670</v>
      </c>
      <c r="F10" s="22">
        <v>477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23"/>
      <c r="T10" s="23"/>
      <c r="U10" s="23"/>
      <c r="V10" s="23"/>
      <c r="W10" s="23"/>
      <c r="X10" s="23"/>
      <c r="Y10" s="23"/>
      <c r="Z10" s="23"/>
    </row>
    <row r="11" spans="1:26" ht="13.15" customHeight="1" x14ac:dyDescent="0.2">
      <c r="A11" s="18" t="s">
        <v>116</v>
      </c>
      <c r="B11" s="22">
        <v>1036</v>
      </c>
      <c r="C11" s="22">
        <v>857</v>
      </c>
      <c r="D11" s="22">
        <v>621</v>
      </c>
      <c r="E11" s="22">
        <v>670</v>
      </c>
      <c r="F11" s="22">
        <f>F12+F13</f>
        <v>477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23"/>
      <c r="T11" s="23"/>
      <c r="U11" s="23"/>
      <c r="V11" s="23"/>
      <c r="W11" s="23"/>
      <c r="X11" s="23"/>
      <c r="Y11" s="23"/>
      <c r="Z11" s="23"/>
    </row>
    <row r="12" spans="1:26" ht="13.15" customHeight="1" x14ac:dyDescent="0.2">
      <c r="A12" s="18" t="s">
        <v>13</v>
      </c>
      <c r="B12" s="22">
        <v>134</v>
      </c>
      <c r="C12" s="22">
        <v>82</v>
      </c>
      <c r="D12" s="22">
        <v>92</v>
      </c>
      <c r="E12" s="22">
        <v>102</v>
      </c>
      <c r="F12" s="22">
        <v>91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23"/>
      <c r="T12" s="23"/>
      <c r="U12" s="23"/>
      <c r="V12" s="23"/>
      <c r="W12" s="23"/>
      <c r="X12" s="23"/>
      <c r="Y12" s="23"/>
      <c r="Z12" s="23"/>
    </row>
    <row r="13" spans="1:26" ht="13.15" customHeight="1" x14ac:dyDescent="0.2">
      <c r="A13" s="18" t="s">
        <v>10</v>
      </c>
      <c r="B13" s="22">
        <v>902</v>
      </c>
      <c r="C13" s="22">
        <v>775</v>
      </c>
      <c r="D13" s="22">
        <v>529</v>
      </c>
      <c r="E13" s="22">
        <v>568</v>
      </c>
      <c r="F13" s="22">
        <v>386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26" ht="13.15" customHeight="1" x14ac:dyDescent="0.2">
      <c r="A14" s="18" t="s">
        <v>68</v>
      </c>
      <c r="B14" s="22" t="s">
        <v>40</v>
      </c>
      <c r="C14" s="22" t="s">
        <v>40</v>
      </c>
      <c r="D14" s="22">
        <v>1</v>
      </c>
      <c r="E14" s="22" t="s">
        <v>40</v>
      </c>
      <c r="F14" s="22" t="s">
        <v>40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26" ht="13.15" customHeight="1" x14ac:dyDescent="0.2">
      <c r="A15" s="18" t="s">
        <v>14</v>
      </c>
      <c r="B15" s="22">
        <v>5</v>
      </c>
      <c r="C15" s="22">
        <v>2</v>
      </c>
      <c r="D15" s="22">
        <v>5</v>
      </c>
      <c r="E15" s="22">
        <v>6</v>
      </c>
      <c r="F15" s="22">
        <v>7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26" ht="13.15" customHeight="1" x14ac:dyDescent="0.2">
      <c r="A16" s="18" t="s">
        <v>46</v>
      </c>
      <c r="B16" s="22">
        <v>122</v>
      </c>
      <c r="C16" s="22">
        <v>142</v>
      </c>
      <c r="D16" s="22">
        <v>135</v>
      </c>
      <c r="E16" s="22">
        <v>132</v>
      </c>
      <c r="F16" s="22">
        <v>135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22" ht="13.15" customHeight="1" x14ac:dyDescent="0.2">
      <c r="A17" s="30"/>
      <c r="B17" s="31"/>
      <c r="C17" s="31"/>
      <c r="D17" s="31"/>
      <c r="E17" s="31"/>
      <c r="F17" s="31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22" ht="13.15" customHeight="1" x14ac:dyDescent="0.2">
      <c r="A18" s="32" t="s">
        <v>144</v>
      </c>
      <c r="B18" s="96"/>
      <c r="C18" s="22"/>
      <c r="D18" s="22"/>
      <c r="E18" s="22"/>
      <c r="F18" s="22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22" ht="13.15" customHeight="1" x14ac:dyDescent="0.2">
      <c r="A19" s="68"/>
      <c r="B19" s="21"/>
      <c r="C19" s="21"/>
      <c r="D19" s="21"/>
      <c r="E19" s="22"/>
      <c r="F19" s="22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22" ht="13.15" customHeight="1" x14ac:dyDescent="0.2">
      <c r="A20" s="32"/>
      <c r="B20" s="21"/>
      <c r="C20" s="21"/>
      <c r="D20" s="21"/>
      <c r="E20" s="22"/>
      <c r="F20" s="22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22" ht="13.35" customHeight="1" x14ac:dyDescent="0.2">
      <c r="A21" s="19"/>
      <c r="B21" s="21"/>
      <c r="C21" s="21"/>
      <c r="D21" s="21"/>
      <c r="E21" s="22"/>
      <c r="F21" s="22"/>
      <c r="G21" s="8"/>
      <c r="H21" s="8"/>
      <c r="I21" s="8"/>
      <c r="J21" s="8"/>
      <c r="K21" s="8"/>
      <c r="L21" s="8"/>
      <c r="M21" s="8"/>
    </row>
    <row r="22" spans="1:22" ht="13.35" customHeight="1" x14ac:dyDescent="0.2">
      <c r="A22" s="35"/>
      <c r="B22" s="21"/>
      <c r="C22" s="21"/>
      <c r="D22" s="21"/>
      <c r="E22" s="22"/>
      <c r="F22" s="22"/>
      <c r="G22" s="8"/>
      <c r="H22" s="8"/>
      <c r="I22" s="8"/>
      <c r="J22" s="8"/>
      <c r="K22" s="8"/>
      <c r="L22" s="8"/>
      <c r="M22" s="8"/>
    </row>
    <row r="23" spans="1:22" ht="13.35" customHeight="1" x14ac:dyDescent="0.2">
      <c r="A23" s="13" t="s">
        <v>134</v>
      </c>
      <c r="E23" s="22"/>
      <c r="F23" s="22"/>
      <c r="G23" s="8"/>
      <c r="H23" s="8"/>
      <c r="I23" s="8"/>
      <c r="J23" s="8"/>
      <c r="K23" s="8"/>
      <c r="L23" s="8"/>
      <c r="M23" s="8"/>
    </row>
    <row r="24" spans="1:22" ht="13.35" customHeight="1" x14ac:dyDescent="0.2">
      <c r="A24" s="13"/>
      <c r="B24" s="8"/>
      <c r="C24" s="8"/>
      <c r="D24" s="8"/>
      <c r="G24" s="8"/>
      <c r="H24" s="8"/>
      <c r="I24" s="8"/>
      <c r="J24" s="8"/>
      <c r="K24" s="8"/>
      <c r="L24" s="8"/>
      <c r="M24" s="8"/>
    </row>
    <row r="25" spans="1:22" ht="13.15" customHeight="1" x14ac:dyDescent="0.2">
      <c r="A25" s="100" t="s">
        <v>51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2" ht="13.35" customHeight="1" x14ac:dyDescent="0.2">
      <c r="A26" s="15"/>
      <c r="B26" s="16"/>
      <c r="C26" s="15"/>
      <c r="D26" s="15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14.1" customHeight="1" x14ac:dyDescent="0.2">
      <c r="A27" s="17"/>
      <c r="B27" s="17">
        <v>2020</v>
      </c>
      <c r="C27" s="17">
        <v>2021</v>
      </c>
      <c r="D27" s="17">
        <v>2022</v>
      </c>
      <c r="E27" s="17">
        <v>2023</v>
      </c>
      <c r="F27" s="17">
        <v>2024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s="18" customFormat="1" ht="14.1" customHeight="1" x14ac:dyDescent="0.2">
      <c r="A28" s="19"/>
      <c r="B28" s="21"/>
      <c r="C28" s="21"/>
      <c r="D28" s="21"/>
      <c r="E28" s="21"/>
      <c r="F28" s="21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4.1" customHeight="1" x14ac:dyDescent="0.2">
      <c r="A29" s="20" t="s">
        <v>26</v>
      </c>
      <c r="B29" s="21"/>
      <c r="C29" s="21"/>
      <c r="D29" s="21"/>
      <c r="E29" s="21"/>
      <c r="F29" s="2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3.15" customHeight="1" x14ac:dyDescent="0.2">
      <c r="A30" s="18" t="s">
        <v>12</v>
      </c>
      <c r="B30" s="21"/>
      <c r="C30" s="21"/>
      <c r="D30" s="21"/>
      <c r="E30" s="21"/>
      <c r="F30" s="2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3.15" customHeight="1" x14ac:dyDescent="0.2">
      <c r="A31" s="18" t="s">
        <v>116</v>
      </c>
      <c r="B31" s="22"/>
      <c r="C31" s="22"/>
      <c r="D31" s="21"/>
      <c r="E31" s="21"/>
      <c r="F31" s="21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3.15" customHeight="1" x14ac:dyDescent="0.2">
      <c r="A32" s="18" t="s">
        <v>13</v>
      </c>
      <c r="B32" s="22">
        <v>200.6791044776119</v>
      </c>
      <c r="C32" s="22">
        <v>165.8780487804878</v>
      </c>
      <c r="D32" s="22">
        <v>157</v>
      </c>
      <c r="E32" s="22">
        <v>177.99019607843135</v>
      </c>
      <c r="F32" s="22">
        <v>143.89010989010987</v>
      </c>
      <c r="G32" s="8"/>
      <c r="H32" s="8"/>
      <c r="I32" s="8"/>
      <c r="J32" s="8"/>
      <c r="K32" s="8"/>
      <c r="L32" s="8"/>
      <c r="M32" s="8"/>
    </row>
    <row r="33" spans="1:23" ht="13.15" customHeight="1" x14ac:dyDescent="0.2">
      <c r="A33" s="18" t="s">
        <v>10</v>
      </c>
      <c r="B33" s="22">
        <v>139.59977827050997</v>
      </c>
      <c r="C33" s="22">
        <v>130.23741935483869</v>
      </c>
      <c r="D33" s="22">
        <v>135.5633270321361</v>
      </c>
      <c r="E33" s="22">
        <v>121.66021126760562</v>
      </c>
      <c r="F33" s="22">
        <v>104.94559585492229</v>
      </c>
      <c r="G33" s="8"/>
      <c r="H33" s="8"/>
      <c r="I33" s="8"/>
      <c r="J33" s="8"/>
      <c r="K33" s="8"/>
      <c r="L33" s="8"/>
      <c r="M33" s="8"/>
    </row>
    <row r="34" spans="1:23" ht="13.15" customHeight="1" x14ac:dyDescent="0.2">
      <c r="A34" s="18" t="s">
        <v>68</v>
      </c>
      <c r="B34" s="22" t="s">
        <v>40</v>
      </c>
      <c r="C34" s="22" t="s">
        <v>40</v>
      </c>
      <c r="D34" s="22">
        <v>177</v>
      </c>
      <c r="E34" s="22" t="s">
        <v>40</v>
      </c>
      <c r="F34" s="22" t="s">
        <v>40</v>
      </c>
      <c r="G34" s="8"/>
      <c r="H34" s="8"/>
      <c r="I34" s="8"/>
      <c r="J34" s="8"/>
      <c r="K34" s="8"/>
      <c r="L34" s="8"/>
      <c r="M34" s="8"/>
    </row>
    <row r="35" spans="1:23" ht="13.15" customHeight="1" x14ac:dyDescent="0.2">
      <c r="A35" s="18" t="s">
        <v>14</v>
      </c>
      <c r="B35" s="22">
        <v>116</v>
      </c>
      <c r="C35" s="22">
        <v>117</v>
      </c>
      <c r="D35" s="22">
        <v>105.2</v>
      </c>
      <c r="E35" s="22">
        <v>203</v>
      </c>
      <c r="F35" s="22">
        <v>145.14285714285714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3.15" customHeight="1" x14ac:dyDescent="0.2">
      <c r="A36" s="18"/>
      <c r="B36" s="23"/>
      <c r="C36" s="23"/>
      <c r="D36" s="22"/>
      <c r="E36" s="22"/>
      <c r="F36" s="2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3.15" customHeight="1" x14ac:dyDescent="0.2">
      <c r="A37" s="20" t="s">
        <v>36</v>
      </c>
      <c r="B37" s="23"/>
      <c r="C37" s="23"/>
      <c r="D37" s="22"/>
      <c r="E37" s="22"/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3.15" customHeight="1" x14ac:dyDescent="0.2">
      <c r="A38" s="18" t="s">
        <v>37</v>
      </c>
      <c r="B38" s="22">
        <v>26062</v>
      </c>
      <c r="C38" s="22">
        <v>4770</v>
      </c>
      <c r="D38" s="22">
        <v>25756</v>
      </c>
      <c r="E38" s="22">
        <v>26744</v>
      </c>
      <c r="F38" s="22">
        <v>56613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3.15" customHeight="1" x14ac:dyDescent="0.2">
      <c r="A39" s="18" t="s">
        <v>2</v>
      </c>
      <c r="B39" s="22">
        <v>14383</v>
      </c>
      <c r="C39" s="22">
        <v>1022</v>
      </c>
      <c r="D39" s="22">
        <v>11033</v>
      </c>
      <c r="E39" s="22">
        <v>6018</v>
      </c>
      <c r="F39" s="22">
        <v>40</v>
      </c>
      <c r="G39" s="8"/>
      <c r="H39" s="8"/>
      <c r="I39" s="8"/>
      <c r="J39" s="8"/>
      <c r="K39" s="8"/>
      <c r="L39" s="8"/>
      <c r="M39" s="8"/>
    </row>
    <row r="40" spans="1:23" ht="13.15" customHeight="1" x14ac:dyDescent="0.2">
      <c r="A40" s="18" t="s">
        <v>38</v>
      </c>
      <c r="B40" s="22">
        <v>390</v>
      </c>
      <c r="C40" s="22">
        <v>60</v>
      </c>
      <c r="D40" s="22">
        <v>827</v>
      </c>
      <c r="E40" s="22">
        <v>578</v>
      </c>
      <c r="F40" s="22">
        <v>477</v>
      </c>
      <c r="G40" s="8"/>
      <c r="H40" s="8"/>
      <c r="I40" s="8"/>
      <c r="J40" s="8"/>
      <c r="K40" s="8"/>
      <c r="L40" s="8"/>
      <c r="M40" s="8"/>
    </row>
    <row r="41" spans="1:23" ht="13.15" customHeight="1" x14ac:dyDescent="0.2">
      <c r="A41" s="18" t="s">
        <v>1</v>
      </c>
      <c r="B41" s="22">
        <v>3384</v>
      </c>
      <c r="C41" s="22">
        <v>2096</v>
      </c>
      <c r="D41" s="22">
        <v>238</v>
      </c>
      <c r="E41" s="22">
        <v>12625</v>
      </c>
      <c r="F41" s="22">
        <v>42317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3" ht="13.15" customHeight="1" x14ac:dyDescent="0.2">
      <c r="A42" s="18" t="s">
        <v>3</v>
      </c>
      <c r="B42" s="22" t="s">
        <v>40</v>
      </c>
      <c r="C42" s="22" t="s">
        <v>40</v>
      </c>
      <c r="D42" s="22">
        <v>1374</v>
      </c>
      <c r="E42" s="22">
        <v>255</v>
      </c>
      <c r="F42" s="22" t="s">
        <v>40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3" ht="13.15" customHeight="1" x14ac:dyDescent="0.2">
      <c r="A43" s="18" t="s">
        <v>66</v>
      </c>
      <c r="B43" s="22">
        <v>2430</v>
      </c>
      <c r="C43" s="22">
        <v>994</v>
      </c>
      <c r="D43" s="22">
        <v>3174</v>
      </c>
      <c r="E43" s="22">
        <v>2937</v>
      </c>
      <c r="F43" s="22">
        <v>8677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3" ht="13.15" customHeight="1" x14ac:dyDescent="0.2">
      <c r="A44" s="18" t="s">
        <v>54</v>
      </c>
      <c r="B44" s="22">
        <v>1818</v>
      </c>
      <c r="C44" s="22">
        <v>592</v>
      </c>
      <c r="D44" s="22" t="s">
        <v>40</v>
      </c>
      <c r="E44" s="22" t="s">
        <v>40</v>
      </c>
      <c r="F44" s="22">
        <v>58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3" ht="13.15" customHeight="1" x14ac:dyDescent="0.2">
      <c r="A45" s="18" t="s">
        <v>67</v>
      </c>
      <c r="B45" s="22">
        <v>3657</v>
      </c>
      <c r="C45" s="22">
        <v>6</v>
      </c>
      <c r="D45" s="22">
        <v>9110</v>
      </c>
      <c r="E45" s="22">
        <v>4331</v>
      </c>
      <c r="F45" s="22">
        <v>5044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3" ht="13.15" customHeight="1" x14ac:dyDescent="0.2">
      <c r="A46" s="30"/>
      <c r="B46" s="31"/>
      <c r="C46" s="31"/>
      <c r="D46" s="31"/>
      <c r="E46" s="31"/>
      <c r="F46" s="31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3" ht="13.15" customHeight="1" x14ac:dyDescent="0.2">
      <c r="A47" s="32" t="s">
        <v>144</v>
      </c>
      <c r="B47" s="21"/>
      <c r="C47" s="96"/>
      <c r="D47" s="21"/>
      <c r="E47" s="22"/>
      <c r="F47" s="22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3" ht="13.15" customHeight="1" x14ac:dyDescent="0.2">
      <c r="A48" s="19"/>
      <c r="B48" s="21"/>
      <c r="C48" s="21"/>
      <c r="D48" s="21"/>
      <c r="E48" s="2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3.15" customHeight="1" x14ac:dyDescent="0.2">
      <c r="A49" s="32"/>
      <c r="B49" s="21"/>
      <c r="C49" s="21"/>
      <c r="D49" s="21"/>
      <c r="E49" s="21"/>
      <c r="F49" s="22"/>
      <c r="G49" s="22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13.35" customHeight="1" x14ac:dyDescent="0.2">
      <c r="A50" s="37"/>
      <c r="B50" s="21"/>
      <c r="C50" s="21"/>
      <c r="D50" s="21"/>
      <c r="E50" s="21"/>
      <c r="F50" s="22"/>
      <c r="G50" s="22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14.1" customHeight="1" x14ac:dyDescent="0.2">
      <c r="A51" s="19"/>
      <c r="B51" s="21"/>
      <c r="C51" s="21"/>
      <c r="D51" s="21"/>
      <c r="E51" s="21"/>
      <c r="F51" s="22"/>
      <c r="G51" s="22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4.1" customHeight="1" x14ac:dyDescent="0.2">
      <c r="A52" s="19"/>
      <c r="B52" s="21"/>
      <c r="C52" s="21"/>
      <c r="D52" s="21"/>
      <c r="E52" s="21"/>
      <c r="F52" s="22"/>
      <c r="G52" s="22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14.1" customHeight="1" x14ac:dyDescent="0.2">
      <c r="A53" s="19"/>
      <c r="B53" s="21"/>
      <c r="C53" s="21"/>
      <c r="D53" s="21"/>
      <c r="E53" s="21"/>
      <c r="F53" s="22"/>
      <c r="G53" s="22"/>
    </row>
    <row r="54" spans="1:22" ht="14.1" customHeight="1" x14ac:dyDescent="0.2">
      <c r="F54" s="22"/>
      <c r="G54" s="22"/>
    </row>
    <row r="55" spans="1:22" ht="14.1" customHeight="1" x14ac:dyDescent="0.2">
      <c r="F55" s="22"/>
      <c r="G55" s="22"/>
    </row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56"/>
  <sheetViews>
    <sheetView zoomScaleNormal="100" workbookViewId="0">
      <selection activeCell="G3" sqref="G3:J30"/>
    </sheetView>
  </sheetViews>
  <sheetFormatPr baseColWidth="10" defaultColWidth="8.7109375" defaultRowHeight="14.1" customHeight="1" x14ac:dyDescent="0.2"/>
  <cols>
    <col min="1" max="1" width="40.5703125" style="7" customWidth="1"/>
    <col min="2" max="5" width="10.28515625" style="7" customWidth="1"/>
    <col min="6" max="6" width="9.28515625" style="7" customWidth="1"/>
    <col min="7" max="7" width="10.5703125" style="7" customWidth="1"/>
    <col min="8" max="16" width="9.7109375" style="7" customWidth="1"/>
    <col min="17" max="16384" width="8.7109375" style="7"/>
  </cols>
  <sheetData>
    <row r="1" spans="1:26" ht="14.1" customHeight="1" thickBot="1" x14ac:dyDescent="0.25">
      <c r="A1" s="9" t="s">
        <v>104</v>
      </c>
      <c r="B1" s="10"/>
      <c r="C1" s="10"/>
      <c r="D1" s="10"/>
      <c r="E1" s="10"/>
      <c r="F1" s="10"/>
    </row>
    <row r="2" spans="1:26" ht="14.1" customHeight="1" x14ac:dyDescent="0.2">
      <c r="A2" s="11"/>
      <c r="G2" s="12" t="s">
        <v>108</v>
      </c>
    </row>
    <row r="3" spans="1:26" ht="14.1" customHeight="1" x14ac:dyDescent="0.2">
      <c r="A3" s="13" t="s">
        <v>139</v>
      </c>
    </row>
    <row r="4" spans="1:26" ht="14.1" customHeight="1" x14ac:dyDescent="0.2">
      <c r="A4" s="15"/>
      <c r="B4" s="15"/>
      <c r="C4" s="16"/>
      <c r="D4" s="15"/>
      <c r="E4" s="15"/>
      <c r="F4" s="15"/>
    </row>
    <row r="5" spans="1:26" s="18" customFormat="1" ht="14.1" customHeight="1" x14ac:dyDescent="0.2">
      <c r="A5" s="17"/>
      <c r="B5" s="17">
        <v>2020</v>
      </c>
      <c r="C5" s="17">
        <v>2021</v>
      </c>
      <c r="D5" s="17">
        <v>2022</v>
      </c>
      <c r="E5" s="17">
        <v>2023</v>
      </c>
      <c r="F5" s="17">
        <v>2024</v>
      </c>
      <c r="G5" s="7"/>
      <c r="H5" s="7"/>
      <c r="I5" s="7"/>
      <c r="J5" s="7"/>
    </row>
    <row r="6" spans="1:26" ht="14.1" customHeight="1" x14ac:dyDescent="0.2">
      <c r="A6" s="19"/>
      <c r="B6" s="21"/>
      <c r="C6" s="21"/>
      <c r="D6" s="21"/>
      <c r="E6" s="21"/>
      <c r="F6" s="21"/>
    </row>
    <row r="7" spans="1:26" ht="14.1" customHeight="1" x14ac:dyDescent="0.2">
      <c r="A7" s="20" t="s">
        <v>117</v>
      </c>
      <c r="B7" s="22">
        <v>326</v>
      </c>
      <c r="C7" s="22">
        <v>333</v>
      </c>
      <c r="D7" s="22">
        <v>282</v>
      </c>
      <c r="E7" s="22">
        <v>217</v>
      </c>
      <c r="F7" s="22">
        <v>242</v>
      </c>
      <c r="S7" s="26"/>
      <c r="T7" s="26"/>
      <c r="U7" s="26"/>
      <c r="V7" s="26"/>
      <c r="W7" s="26"/>
      <c r="X7" s="26"/>
      <c r="Y7" s="26"/>
      <c r="Z7" s="26"/>
    </row>
    <row r="8" spans="1:26" ht="14.1" customHeight="1" x14ac:dyDescent="0.2">
      <c r="A8" s="20"/>
      <c r="B8" s="14"/>
      <c r="D8" s="26"/>
      <c r="E8" s="22"/>
      <c r="F8" s="22"/>
      <c r="S8" s="26"/>
      <c r="T8" s="26"/>
      <c r="U8" s="26"/>
      <c r="V8" s="26"/>
      <c r="W8" s="26"/>
      <c r="X8" s="26"/>
      <c r="Y8" s="26"/>
      <c r="Z8" s="26"/>
    </row>
    <row r="9" spans="1:26" ht="14.1" customHeight="1" x14ac:dyDescent="0.2">
      <c r="A9" s="20" t="s">
        <v>58</v>
      </c>
      <c r="B9" s="22">
        <v>356</v>
      </c>
      <c r="C9" s="22">
        <v>374</v>
      </c>
      <c r="D9" s="22">
        <v>304</v>
      </c>
      <c r="E9" s="22">
        <v>232</v>
      </c>
      <c r="F9" s="22">
        <v>253</v>
      </c>
      <c r="S9" s="26"/>
      <c r="T9" s="26"/>
      <c r="U9" s="26"/>
      <c r="V9" s="26"/>
      <c r="W9" s="26"/>
      <c r="X9" s="26"/>
      <c r="Y9" s="26"/>
      <c r="Z9" s="26"/>
    </row>
    <row r="10" spans="1:26" ht="14.1" customHeight="1" x14ac:dyDescent="0.2">
      <c r="A10" s="18" t="s">
        <v>109</v>
      </c>
      <c r="B10" s="22">
        <v>339</v>
      </c>
      <c r="C10" s="22">
        <v>359</v>
      </c>
      <c r="D10" s="22">
        <v>289</v>
      </c>
      <c r="E10" s="22">
        <v>222</v>
      </c>
      <c r="F10" s="22">
        <v>247</v>
      </c>
      <c r="S10" s="26"/>
      <c r="T10" s="26"/>
      <c r="U10" s="26"/>
      <c r="V10" s="26"/>
      <c r="W10" s="26"/>
      <c r="X10" s="26"/>
      <c r="Y10" s="26"/>
      <c r="Z10" s="26"/>
    </row>
    <row r="11" spans="1:26" ht="14.1" customHeight="1" x14ac:dyDescent="0.2">
      <c r="A11" s="99" t="s">
        <v>47</v>
      </c>
      <c r="B11" s="22">
        <v>272</v>
      </c>
      <c r="C11" s="22">
        <v>258</v>
      </c>
      <c r="D11" s="22">
        <v>203</v>
      </c>
      <c r="E11" s="22">
        <v>184</v>
      </c>
      <c r="F11" s="22">
        <v>203</v>
      </c>
      <c r="S11" s="26"/>
      <c r="T11" s="26"/>
      <c r="U11" s="26"/>
      <c r="V11" s="26"/>
      <c r="W11" s="26"/>
      <c r="X11" s="26"/>
      <c r="Y11" s="26"/>
      <c r="Z11" s="26"/>
    </row>
    <row r="12" spans="1:26" ht="14.1" customHeight="1" x14ac:dyDescent="0.2">
      <c r="A12" s="99" t="s">
        <v>19</v>
      </c>
      <c r="B12" s="22">
        <v>49</v>
      </c>
      <c r="C12" s="22">
        <v>88</v>
      </c>
      <c r="D12" s="22">
        <v>84</v>
      </c>
      <c r="E12" s="22">
        <v>37</v>
      </c>
      <c r="F12" s="22">
        <v>36</v>
      </c>
    </row>
    <row r="13" spans="1:26" ht="14.1" customHeight="1" x14ac:dyDescent="0.2">
      <c r="A13" s="99" t="s">
        <v>20</v>
      </c>
      <c r="B13" s="22">
        <v>4</v>
      </c>
      <c r="C13" s="22">
        <v>2</v>
      </c>
      <c r="D13" s="22">
        <v>1</v>
      </c>
      <c r="E13" s="22">
        <v>1</v>
      </c>
      <c r="F13" s="22">
        <v>5</v>
      </c>
    </row>
    <row r="14" spans="1:26" ht="14.1" customHeight="1" x14ac:dyDescent="0.2">
      <c r="A14" s="99" t="s">
        <v>22</v>
      </c>
      <c r="B14" s="22">
        <v>14</v>
      </c>
      <c r="C14" s="22">
        <v>11</v>
      </c>
      <c r="D14" s="22">
        <v>1</v>
      </c>
      <c r="E14" s="22" t="s">
        <v>40</v>
      </c>
      <c r="F14" s="22" t="s">
        <v>40</v>
      </c>
    </row>
    <row r="15" spans="1:26" ht="14.1" customHeight="1" x14ac:dyDescent="0.2">
      <c r="A15" s="18" t="s">
        <v>21</v>
      </c>
      <c r="B15" s="22">
        <v>17</v>
      </c>
      <c r="C15" s="22">
        <v>15</v>
      </c>
      <c r="D15" s="22">
        <v>15</v>
      </c>
      <c r="E15" s="22">
        <v>10</v>
      </c>
      <c r="F15" s="22">
        <v>10</v>
      </c>
    </row>
    <row r="16" spans="1:26" ht="14.1" customHeight="1" x14ac:dyDescent="0.2">
      <c r="A16" s="18"/>
      <c r="B16" s="22"/>
      <c r="C16" s="22"/>
      <c r="D16" s="22"/>
      <c r="E16" s="22"/>
      <c r="F16" s="22"/>
    </row>
    <row r="17" spans="1:7" ht="14.1" customHeight="1" x14ac:dyDescent="0.2">
      <c r="A17" s="20" t="s">
        <v>59</v>
      </c>
      <c r="B17" s="22">
        <v>810</v>
      </c>
      <c r="C17" s="22">
        <v>738</v>
      </c>
      <c r="D17" s="22">
        <v>1025</v>
      </c>
      <c r="E17" s="22">
        <v>344</v>
      </c>
      <c r="F17" s="22">
        <v>746</v>
      </c>
    </row>
    <row r="18" spans="1:7" ht="14.1" customHeight="1" x14ac:dyDescent="0.2">
      <c r="A18" s="18" t="s">
        <v>109</v>
      </c>
      <c r="B18" s="22">
        <v>809</v>
      </c>
      <c r="C18" s="22">
        <v>737</v>
      </c>
      <c r="D18" s="22">
        <v>1023</v>
      </c>
      <c r="E18" s="22">
        <v>344</v>
      </c>
      <c r="F18" s="22">
        <v>746</v>
      </c>
    </row>
    <row r="19" spans="1:7" ht="14.1" customHeight="1" x14ac:dyDescent="0.2">
      <c r="A19" s="99" t="s">
        <v>47</v>
      </c>
      <c r="B19" s="22">
        <v>431</v>
      </c>
      <c r="C19" s="22">
        <v>157</v>
      </c>
      <c r="D19" s="22">
        <v>209</v>
      </c>
      <c r="E19" s="22">
        <v>85</v>
      </c>
      <c r="F19" s="22">
        <v>137</v>
      </c>
    </row>
    <row r="20" spans="1:7" ht="14.1" customHeight="1" x14ac:dyDescent="0.2">
      <c r="A20" s="99" t="s">
        <v>19</v>
      </c>
      <c r="B20" s="22">
        <v>183</v>
      </c>
      <c r="C20" s="22">
        <v>578</v>
      </c>
      <c r="D20" s="22">
        <v>814</v>
      </c>
      <c r="E20" s="22">
        <v>258</v>
      </c>
      <c r="F20" s="22">
        <v>582</v>
      </c>
    </row>
    <row r="21" spans="1:7" ht="14.1" customHeight="1" x14ac:dyDescent="0.2">
      <c r="A21" s="99" t="s">
        <v>20</v>
      </c>
      <c r="B21" s="22">
        <v>192</v>
      </c>
      <c r="C21" s="22" t="s">
        <v>40</v>
      </c>
      <c r="D21" s="22" t="s">
        <v>40</v>
      </c>
      <c r="E21" s="22">
        <v>1</v>
      </c>
      <c r="F21" s="22">
        <v>27</v>
      </c>
    </row>
    <row r="22" spans="1:7" ht="14.1" customHeight="1" x14ac:dyDescent="0.2">
      <c r="A22" s="99" t="s">
        <v>22</v>
      </c>
      <c r="B22" s="22">
        <v>3</v>
      </c>
      <c r="C22" s="22">
        <v>2</v>
      </c>
      <c r="D22" s="22" t="s">
        <v>40</v>
      </c>
      <c r="E22" s="22" t="s">
        <v>40</v>
      </c>
      <c r="F22" s="22" t="s">
        <v>40</v>
      </c>
    </row>
    <row r="23" spans="1:7" ht="14.1" customHeight="1" x14ac:dyDescent="0.2">
      <c r="A23" s="18" t="s">
        <v>21</v>
      </c>
      <c r="B23" s="22">
        <v>1</v>
      </c>
      <c r="C23" s="22">
        <v>1</v>
      </c>
      <c r="D23" s="22">
        <v>2</v>
      </c>
      <c r="E23" s="22" t="s">
        <v>40</v>
      </c>
      <c r="F23" s="22" t="s">
        <v>40</v>
      </c>
    </row>
    <row r="24" spans="1:7" ht="14.1" customHeight="1" x14ac:dyDescent="0.2">
      <c r="A24" s="30"/>
      <c r="B24" s="31"/>
      <c r="C24" s="31"/>
      <c r="D24" s="31"/>
      <c r="E24" s="31"/>
      <c r="F24" s="31"/>
    </row>
    <row r="25" spans="1:7" ht="14.1" customHeight="1" x14ac:dyDescent="0.2">
      <c r="A25" s="32" t="s">
        <v>145</v>
      </c>
      <c r="B25" s="21"/>
      <c r="C25" s="96"/>
      <c r="D25" s="21"/>
      <c r="E25" s="22"/>
      <c r="F25" s="22"/>
    </row>
    <row r="26" spans="1:7" ht="12" customHeight="1" x14ac:dyDescent="0.2">
      <c r="A26" s="32"/>
      <c r="B26" s="21"/>
      <c r="C26" s="96"/>
      <c r="D26" s="21"/>
      <c r="E26" s="22"/>
      <c r="F26" s="22"/>
    </row>
    <row r="27" spans="1:7" ht="12" customHeight="1" x14ac:dyDescent="0.2">
      <c r="A27" s="32"/>
      <c r="B27" s="21"/>
      <c r="C27" s="21"/>
      <c r="D27" s="21"/>
      <c r="E27" s="22"/>
      <c r="F27" s="22"/>
    </row>
    <row r="28" spans="1:7" ht="12" customHeight="1" x14ac:dyDescent="0.2">
      <c r="A28" s="37"/>
      <c r="B28" s="21"/>
      <c r="C28" s="21"/>
      <c r="D28" s="21"/>
      <c r="E28" s="21"/>
      <c r="F28" s="22"/>
    </row>
    <row r="29" spans="1:7" ht="12.95" customHeight="1" x14ac:dyDescent="0.2">
      <c r="A29" s="19"/>
      <c r="B29" s="38"/>
      <c r="C29" s="38"/>
      <c r="D29" s="38"/>
      <c r="E29" s="38"/>
      <c r="F29" s="22"/>
    </row>
    <row r="30" spans="1:7" ht="12.95" customHeight="1" x14ac:dyDescent="0.2">
      <c r="A30" s="37"/>
      <c r="B30" s="38"/>
      <c r="C30" s="38"/>
      <c r="D30" s="38"/>
      <c r="E30" s="38"/>
      <c r="F30" s="22"/>
    </row>
    <row r="31" spans="1:7" ht="12.95" customHeight="1" x14ac:dyDescent="0.2">
      <c r="A31" s="37"/>
      <c r="B31" s="38"/>
      <c r="C31" s="38"/>
      <c r="D31" s="38"/>
      <c r="E31" s="38"/>
      <c r="F31" s="22"/>
      <c r="G31" s="22"/>
    </row>
    <row r="32" spans="1:7" ht="12.95" customHeight="1" x14ac:dyDescent="0.2">
      <c r="A32" s="19"/>
      <c r="B32" s="21"/>
      <c r="C32" s="21"/>
      <c r="D32" s="21"/>
      <c r="E32" s="21"/>
      <c r="F32" s="22"/>
      <c r="G32" s="22"/>
    </row>
    <row r="33" spans="1:7" ht="12.95" customHeight="1" x14ac:dyDescent="0.2">
      <c r="A33" s="19"/>
      <c r="B33" s="21"/>
      <c r="C33" s="21"/>
      <c r="D33" s="21"/>
      <c r="E33" s="21"/>
      <c r="F33" s="22"/>
      <c r="G33" s="22"/>
    </row>
    <row r="34" spans="1:7" ht="12.95" customHeight="1" x14ac:dyDescent="0.2">
      <c r="A34" s="19"/>
      <c r="B34" s="21"/>
      <c r="C34" s="21"/>
      <c r="D34" s="21"/>
      <c r="E34" s="21"/>
      <c r="F34" s="22"/>
      <c r="G34" s="22"/>
    </row>
    <row r="35" spans="1:7" ht="12.95" customHeight="1" x14ac:dyDescent="0.2">
      <c r="F35" s="22"/>
      <c r="G35" s="22"/>
    </row>
    <row r="36" spans="1:7" ht="12.95" customHeight="1" x14ac:dyDescent="0.2"/>
    <row r="37" spans="1:7" ht="12.95" customHeight="1" x14ac:dyDescent="0.2"/>
    <row r="38" spans="1:7" ht="12.95" customHeight="1" x14ac:dyDescent="0.2"/>
    <row r="39" spans="1:7" ht="12.95" customHeight="1" x14ac:dyDescent="0.2"/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  <row r="46" spans="1:7" ht="12.95" customHeight="1" x14ac:dyDescent="0.2"/>
    <row r="47" spans="1:7" ht="12.95" customHeight="1" x14ac:dyDescent="0.2"/>
    <row r="48" spans="1: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zoomScaleNormal="100" workbookViewId="0">
      <selection activeCell="L5" sqref="L5"/>
    </sheetView>
  </sheetViews>
  <sheetFormatPr baseColWidth="10" defaultColWidth="8.7109375" defaultRowHeight="12.75" x14ac:dyDescent="0.2"/>
  <cols>
    <col min="1" max="1" width="22" style="7" customWidth="1"/>
    <col min="2" max="9" width="8.7109375" style="7" customWidth="1"/>
    <col min="10" max="10" width="8.140625" style="7" customWidth="1"/>
    <col min="11" max="11" width="9.7109375" style="7" customWidth="1"/>
    <col min="12" max="12" width="12.28515625" style="7" customWidth="1"/>
    <col min="13" max="17" width="9.7109375" style="7" customWidth="1"/>
    <col min="18" max="16384" width="8.7109375" style="7"/>
  </cols>
  <sheetData>
    <row r="1" spans="1:29" ht="14.1" customHeight="1" thickBot="1" x14ac:dyDescent="0.25">
      <c r="A1" s="9" t="s">
        <v>104</v>
      </c>
      <c r="B1" s="10"/>
      <c r="C1" s="10"/>
      <c r="D1" s="10"/>
      <c r="E1" s="10"/>
      <c r="F1" s="10"/>
      <c r="G1" s="10"/>
      <c r="H1" s="10"/>
      <c r="I1" s="10"/>
    </row>
    <row r="2" spans="1:29" ht="14.1" customHeight="1" x14ac:dyDescent="0.2">
      <c r="A2" s="11"/>
      <c r="K2" s="12" t="s">
        <v>108</v>
      </c>
    </row>
    <row r="3" spans="1:29" ht="14.1" customHeight="1" x14ac:dyDescent="0.2">
      <c r="A3" s="13" t="s">
        <v>137</v>
      </c>
    </row>
    <row r="4" spans="1:29" ht="14.1" customHeight="1" x14ac:dyDescent="0.2">
      <c r="A4" s="15"/>
      <c r="B4" s="15"/>
      <c r="C4" s="15"/>
      <c r="D4" s="16"/>
      <c r="E4" s="15"/>
      <c r="F4" s="15"/>
      <c r="G4" s="15"/>
      <c r="H4" s="15"/>
      <c r="I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9" s="18" customFormat="1" ht="14.1" customHeight="1" x14ac:dyDescent="0.2">
      <c r="A5" s="82"/>
      <c r="B5" s="82">
        <v>2017</v>
      </c>
      <c r="C5" s="82">
        <v>2018</v>
      </c>
      <c r="D5" s="82">
        <v>2019</v>
      </c>
      <c r="E5" s="82">
        <v>2020</v>
      </c>
      <c r="F5" s="82">
        <v>2021</v>
      </c>
      <c r="G5" s="82">
        <v>2022</v>
      </c>
      <c r="H5" s="82">
        <v>2023</v>
      </c>
      <c r="I5" s="82">
        <v>2024</v>
      </c>
      <c r="J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9" ht="14.1" customHeight="1" x14ac:dyDescent="0.2">
      <c r="A6" s="83"/>
      <c r="B6" s="84"/>
      <c r="C6" s="84"/>
      <c r="D6" s="84"/>
      <c r="E6" s="84"/>
      <c r="F6" s="84"/>
      <c r="G6" s="84"/>
      <c r="H6" s="84"/>
      <c r="I6" s="84"/>
      <c r="J6" s="84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9" ht="14.1" customHeight="1" x14ac:dyDescent="0.2">
      <c r="A7" s="85" t="s">
        <v>122</v>
      </c>
      <c r="B7" s="86"/>
      <c r="C7" s="86"/>
      <c r="D7" s="86"/>
      <c r="E7" s="86"/>
      <c r="F7" s="86"/>
      <c r="G7" s="86"/>
      <c r="H7" s="86"/>
      <c r="I7" s="86"/>
      <c r="J7" s="86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9" ht="14.1" customHeight="1" x14ac:dyDescent="0.2">
      <c r="A8" s="87" t="s">
        <v>124</v>
      </c>
      <c r="B8" s="86">
        <v>11.935305883164361</v>
      </c>
      <c r="C8" s="86">
        <v>-1.8608090206106431</v>
      </c>
      <c r="D8" s="86">
        <v>30.350023544184612</v>
      </c>
      <c r="E8" s="86">
        <v>-12.378681694482585</v>
      </c>
      <c r="F8" s="86">
        <v>9.9442047109914</v>
      </c>
      <c r="G8" s="86">
        <v>-1.4374640633984193</v>
      </c>
      <c r="H8" s="86">
        <v>25.592248769847316</v>
      </c>
      <c r="I8" s="86">
        <v>5.9952134826941172</v>
      </c>
      <c r="J8" s="86"/>
      <c r="L8" s="8"/>
      <c r="M8" s="8"/>
      <c r="N8" s="8"/>
      <c r="O8" s="8"/>
      <c r="P8" s="8"/>
      <c r="Q8" s="8"/>
      <c r="R8" s="8"/>
      <c r="S8" s="8"/>
      <c r="T8" s="88"/>
      <c r="U8" s="88"/>
      <c r="V8" s="88"/>
      <c r="W8" s="88"/>
      <c r="X8" s="88"/>
      <c r="Y8" s="88"/>
      <c r="Z8" s="88"/>
      <c r="AA8" s="88"/>
      <c r="AB8" s="88"/>
      <c r="AC8" s="88"/>
    </row>
    <row r="9" spans="1:29" ht="14.1" customHeight="1" x14ac:dyDescent="0.2">
      <c r="A9" s="87" t="s">
        <v>118</v>
      </c>
      <c r="B9" s="86">
        <v>68.272237376089407</v>
      </c>
      <c r="C9" s="86">
        <v>-29.672241331593717</v>
      </c>
      <c r="D9" s="86">
        <v>17.022711940634139</v>
      </c>
      <c r="E9" s="86">
        <v>45.974250576479633</v>
      </c>
      <c r="F9" s="86">
        <v>31.639570854999</v>
      </c>
      <c r="G9" s="86">
        <v>-13.710000000000012</v>
      </c>
      <c r="H9" s="86">
        <v>-19.309885270599125</v>
      </c>
      <c r="I9" s="86">
        <v>-21.381638002226133</v>
      </c>
      <c r="J9" s="86"/>
      <c r="L9" s="8"/>
      <c r="M9" s="8"/>
      <c r="N9" s="8"/>
      <c r="S9" s="8"/>
      <c r="T9" s="88"/>
      <c r="U9" s="88"/>
      <c r="V9" s="88"/>
      <c r="W9" s="88"/>
      <c r="X9" s="88"/>
      <c r="Y9" s="88"/>
      <c r="Z9" s="88"/>
      <c r="AA9" s="88"/>
      <c r="AB9" s="88"/>
      <c r="AC9" s="88"/>
    </row>
    <row r="10" spans="1:29" ht="14.1" customHeight="1" x14ac:dyDescent="0.2">
      <c r="A10" s="87" t="s">
        <v>119</v>
      </c>
      <c r="B10" s="86">
        <v>7.2203720716582653</v>
      </c>
      <c r="C10" s="86">
        <v>-2.1420729911370007E-2</v>
      </c>
      <c r="D10" s="86">
        <v>20.536168617263439</v>
      </c>
      <c r="E10" s="86">
        <v>-34.306885595574023</v>
      </c>
      <c r="F10" s="86">
        <v>-32.354184634637186</v>
      </c>
      <c r="G10" s="86">
        <v>-1.8224544386390207</v>
      </c>
      <c r="H10" s="86">
        <v>84.108270523528176</v>
      </c>
      <c r="I10" s="86">
        <v>30.285689822478457</v>
      </c>
      <c r="J10" s="86"/>
      <c r="S10" s="8"/>
      <c r="T10" s="88"/>
      <c r="U10" s="88"/>
      <c r="V10" s="88"/>
      <c r="W10" s="88"/>
      <c r="X10" s="88"/>
      <c r="Y10" s="88"/>
      <c r="Z10" s="88"/>
      <c r="AA10" s="88"/>
      <c r="AB10" s="88"/>
      <c r="AC10" s="88"/>
    </row>
    <row r="11" spans="1:29" ht="14.1" customHeight="1" x14ac:dyDescent="0.2">
      <c r="A11" s="87" t="s">
        <v>120</v>
      </c>
      <c r="B11" s="86">
        <v>9.8098685245854753</v>
      </c>
      <c r="C11" s="86">
        <v>0.43775079472614387</v>
      </c>
      <c r="D11" s="86">
        <v>37.490271364084492</v>
      </c>
      <c r="E11" s="86">
        <v>-57.695718625582579</v>
      </c>
      <c r="F11" s="86">
        <v>-10.793933987511151</v>
      </c>
      <c r="G11" s="86">
        <v>19.870000000000012</v>
      </c>
      <c r="H11" s="86">
        <v>67.051806123300224</v>
      </c>
      <c r="I11" s="86">
        <v>10.701237765911964</v>
      </c>
      <c r="J11" s="86"/>
      <c r="S11" s="8"/>
      <c r="T11" s="88"/>
      <c r="U11" s="88"/>
      <c r="V11" s="88"/>
      <c r="W11" s="88"/>
      <c r="X11" s="88"/>
      <c r="Y11" s="88"/>
      <c r="Z11" s="88"/>
      <c r="AA11" s="88"/>
      <c r="AB11" s="88"/>
      <c r="AC11" s="88"/>
    </row>
    <row r="12" spans="1:29" ht="14.1" customHeight="1" x14ac:dyDescent="0.2">
      <c r="A12" s="87" t="s">
        <v>121</v>
      </c>
      <c r="B12" s="86">
        <v>-21.775341089813338</v>
      </c>
      <c r="C12" s="86">
        <v>13.519875876090094</v>
      </c>
      <c r="D12" s="86">
        <v>33.68366481289469</v>
      </c>
      <c r="E12" s="86">
        <v>10.118103296315905</v>
      </c>
      <c r="F12" s="86">
        <v>28.058267968624939</v>
      </c>
      <c r="G12" s="86">
        <v>-12.897822445561147</v>
      </c>
      <c r="H12" s="86">
        <v>-9.5149253731343197</v>
      </c>
      <c r="I12" s="86">
        <v>7.2260111022997453</v>
      </c>
      <c r="J12" s="86"/>
      <c r="T12" s="88"/>
      <c r="U12" s="88"/>
      <c r="V12" s="88"/>
      <c r="W12" s="88"/>
      <c r="X12" s="88"/>
      <c r="Y12" s="88"/>
      <c r="Z12" s="88"/>
      <c r="AA12" s="88"/>
      <c r="AB12" s="88"/>
      <c r="AC12" s="88"/>
    </row>
    <row r="13" spans="1:29" ht="14.1" customHeight="1" x14ac:dyDescent="0.2">
      <c r="A13" s="89"/>
      <c r="B13" s="90"/>
      <c r="C13" s="90"/>
      <c r="D13" s="91"/>
      <c r="E13" s="91"/>
      <c r="F13" s="91"/>
      <c r="G13" s="91"/>
      <c r="H13" s="91"/>
      <c r="I13" s="91"/>
      <c r="J13" s="92"/>
      <c r="S13" s="8"/>
      <c r="T13" s="8"/>
      <c r="U13" s="8"/>
      <c r="V13" s="8"/>
      <c r="W13" s="8"/>
      <c r="X13" s="8"/>
      <c r="Y13" s="8"/>
      <c r="Z13" s="8"/>
      <c r="AA13" s="8"/>
    </row>
    <row r="14" spans="1:29" ht="14.1" customHeight="1" x14ac:dyDescent="0.2">
      <c r="A14" s="93" t="s">
        <v>140</v>
      </c>
      <c r="B14" s="94"/>
      <c r="C14" s="86"/>
      <c r="D14" s="86"/>
      <c r="E14" s="86"/>
      <c r="F14" s="86"/>
      <c r="G14" s="86"/>
      <c r="H14" s="86"/>
      <c r="I14" s="86"/>
      <c r="J14" s="86"/>
    </row>
    <row r="15" spans="1:29" ht="14.1" customHeight="1" x14ac:dyDescent="0.2">
      <c r="A15" s="32"/>
      <c r="B15" s="95"/>
      <c r="C15" s="21"/>
      <c r="D15" s="96"/>
      <c r="E15" s="21"/>
      <c r="F15" s="22"/>
      <c r="G15" s="22"/>
      <c r="H15" s="22"/>
    </row>
    <row r="16" spans="1:29" x14ac:dyDescent="0.2">
      <c r="A16" s="32"/>
      <c r="B16" s="21"/>
      <c r="C16" s="21"/>
      <c r="D16" s="96"/>
      <c r="E16" s="21"/>
      <c r="F16" s="22"/>
      <c r="G16" s="22"/>
      <c r="H16" s="22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x14ac:dyDescent="0.2">
      <c r="A17" s="32"/>
      <c r="B17" s="21"/>
      <c r="C17" s="21"/>
      <c r="D17" s="21"/>
      <c r="E17" s="21"/>
      <c r="F17" s="21"/>
      <c r="G17" s="21"/>
      <c r="H17" s="21"/>
      <c r="I17" s="21"/>
      <c r="J17" s="21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2">
      <c r="A18" s="32"/>
      <c r="B18" s="21"/>
      <c r="C18" s="21"/>
      <c r="D18" s="96"/>
      <c r="E18" s="21"/>
      <c r="F18" s="22"/>
      <c r="G18" s="22"/>
      <c r="H18" s="22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x14ac:dyDescent="0.2">
      <c r="A19" s="32"/>
      <c r="B19" s="21"/>
      <c r="C19" s="21"/>
      <c r="D19" s="96"/>
      <c r="E19" s="21"/>
      <c r="F19" s="22"/>
      <c r="G19" s="22"/>
      <c r="H19" s="22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x14ac:dyDescent="0.2">
      <c r="A20" s="19"/>
      <c r="B20" s="21"/>
      <c r="C20" s="21"/>
      <c r="D20" s="21"/>
      <c r="E20" s="21"/>
      <c r="F20" s="22"/>
      <c r="G20" s="22"/>
      <c r="H20" s="22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5" x14ac:dyDescent="0.2">
      <c r="A21" s="101" t="s">
        <v>138</v>
      </c>
      <c r="B21" s="102"/>
      <c r="C21" s="102"/>
      <c r="D21" s="102"/>
      <c r="E21" s="102"/>
      <c r="F21" s="102"/>
      <c r="G21" s="102"/>
      <c r="H21" s="102"/>
      <c r="I21" s="102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x14ac:dyDescent="0.2">
      <c r="A22" s="19"/>
      <c r="B22" s="38"/>
      <c r="C22" s="38"/>
      <c r="D22" s="38"/>
      <c r="E22" s="38"/>
      <c r="F22" s="38"/>
      <c r="G22" s="22"/>
      <c r="H22" s="22"/>
      <c r="K22" s="8"/>
      <c r="L22" s="8"/>
      <c r="M22" s="8"/>
      <c r="N22" s="8"/>
    </row>
    <row r="23" spans="1:23" x14ac:dyDescent="0.2">
      <c r="A23" s="37"/>
      <c r="B23" s="38"/>
      <c r="C23" s="38"/>
      <c r="D23" s="38"/>
      <c r="E23" s="38"/>
      <c r="F23" s="38"/>
      <c r="G23" s="22"/>
      <c r="H23" s="22"/>
      <c r="K23" s="8"/>
      <c r="L23" s="8"/>
      <c r="M23" s="8"/>
    </row>
    <row r="24" spans="1:23" x14ac:dyDescent="0.2">
      <c r="A24" s="37"/>
      <c r="B24" s="38"/>
      <c r="C24" s="38"/>
      <c r="D24" s="38"/>
      <c r="E24" s="38"/>
      <c r="F24" s="38"/>
      <c r="G24" s="22"/>
      <c r="H24" s="22"/>
      <c r="K24" s="8"/>
      <c r="L24" s="8"/>
      <c r="M24" s="8"/>
      <c r="N24" s="97"/>
      <c r="O24" s="98"/>
    </row>
    <row r="25" spans="1:23" x14ac:dyDescent="0.2">
      <c r="A25" s="19"/>
      <c r="B25" s="21"/>
      <c r="C25" s="21"/>
      <c r="D25" s="21"/>
      <c r="E25" s="21"/>
      <c r="F25" s="21"/>
      <c r="G25" s="22"/>
      <c r="H25" s="22"/>
      <c r="K25" s="8"/>
      <c r="L25" s="8"/>
      <c r="M25" s="8"/>
      <c r="N25" s="97"/>
      <c r="O25" s="98"/>
    </row>
    <row r="26" spans="1:23" x14ac:dyDescent="0.2">
      <c r="A26" s="19"/>
      <c r="B26" s="21"/>
      <c r="C26" s="21"/>
      <c r="D26" s="21"/>
      <c r="E26" s="21"/>
      <c r="F26" s="21"/>
      <c r="G26" s="22"/>
      <c r="H26" s="22"/>
      <c r="K26" s="8"/>
      <c r="L26" s="8"/>
      <c r="M26" s="8"/>
      <c r="N26" s="97"/>
      <c r="O26" s="98"/>
    </row>
    <row r="27" spans="1:23" x14ac:dyDescent="0.2">
      <c r="A27" s="19"/>
      <c r="B27" s="21"/>
      <c r="C27" s="21"/>
      <c r="D27" s="21"/>
      <c r="E27" s="21"/>
      <c r="F27" s="21"/>
      <c r="G27" s="22"/>
      <c r="H27" s="22"/>
      <c r="K27" s="8"/>
      <c r="L27" s="8"/>
      <c r="M27" s="8"/>
      <c r="N27" s="97"/>
      <c r="O27" s="98"/>
    </row>
    <row r="28" spans="1:23" x14ac:dyDescent="0.2">
      <c r="K28" s="8"/>
      <c r="L28" s="8"/>
      <c r="M28" s="8"/>
      <c r="N28" s="97"/>
      <c r="O28" s="98"/>
    </row>
    <row r="29" spans="1:23" x14ac:dyDescent="0.2">
      <c r="K29" s="8"/>
      <c r="L29" s="8"/>
      <c r="M29" s="8"/>
      <c r="N29" s="97"/>
      <c r="O29" s="98"/>
    </row>
    <row r="30" spans="1:23" x14ac:dyDescent="0.2">
      <c r="K30" s="8"/>
      <c r="L30" s="8"/>
      <c r="M30" s="8"/>
      <c r="N30" s="97"/>
      <c r="O30" s="98"/>
    </row>
    <row r="31" spans="1:23" x14ac:dyDescent="0.2">
      <c r="K31" s="8"/>
      <c r="L31" s="8"/>
      <c r="M31" s="8"/>
      <c r="N31" s="97"/>
      <c r="O31" s="98"/>
    </row>
    <row r="32" spans="1:23" x14ac:dyDescent="0.2">
      <c r="K32" s="8"/>
      <c r="L32" s="8"/>
      <c r="M32" s="8"/>
      <c r="N32" s="97"/>
      <c r="O32" s="98"/>
    </row>
    <row r="33" spans="11:15" x14ac:dyDescent="0.2">
      <c r="K33" s="8"/>
      <c r="L33" s="8"/>
      <c r="M33" s="8"/>
      <c r="N33" s="97"/>
      <c r="O33" s="98"/>
    </row>
    <row r="34" spans="11:15" x14ac:dyDescent="0.2">
      <c r="K34" s="8"/>
      <c r="L34" s="8"/>
      <c r="M34" s="8"/>
      <c r="N34" s="97"/>
      <c r="O34" s="98"/>
    </row>
    <row r="35" spans="11:15" x14ac:dyDescent="0.2">
      <c r="K35" s="8"/>
      <c r="L35" s="8"/>
      <c r="M35" s="8"/>
      <c r="N35" s="97"/>
      <c r="O35" s="98"/>
    </row>
    <row r="36" spans="11:15" x14ac:dyDescent="0.2">
      <c r="K36" s="8"/>
      <c r="L36" s="8"/>
      <c r="M36" s="8"/>
      <c r="N36" s="97"/>
      <c r="O36" s="98"/>
    </row>
    <row r="37" spans="11:15" x14ac:dyDescent="0.2">
      <c r="K37" s="8"/>
      <c r="L37" s="8"/>
      <c r="M37" s="8"/>
      <c r="N37" s="97"/>
      <c r="O37" s="98"/>
    </row>
    <row r="38" spans="11:15" x14ac:dyDescent="0.2">
      <c r="K38" s="8"/>
      <c r="L38" s="8"/>
      <c r="M38" s="8"/>
      <c r="N38" s="97"/>
      <c r="O38" s="98"/>
    </row>
    <row r="39" spans="11:15" x14ac:dyDescent="0.2">
      <c r="K39" s="8"/>
      <c r="L39" s="8"/>
      <c r="M39" s="8"/>
      <c r="N39" s="97"/>
      <c r="O39" s="98"/>
    </row>
    <row r="40" spans="11:15" x14ac:dyDescent="0.2">
      <c r="K40" s="8"/>
      <c r="L40" s="8"/>
      <c r="M40" s="8"/>
      <c r="N40" s="97"/>
      <c r="O40" s="98"/>
    </row>
    <row r="41" spans="11:15" x14ac:dyDescent="0.2">
      <c r="K41" s="8"/>
      <c r="L41" s="8"/>
      <c r="M41" s="8"/>
      <c r="N41" s="97"/>
      <c r="O41" s="98"/>
    </row>
    <row r="42" spans="11:15" x14ac:dyDescent="0.2">
      <c r="K42" s="8"/>
      <c r="L42" s="8"/>
      <c r="M42" s="8"/>
      <c r="O42" s="98"/>
    </row>
    <row r="43" spans="11:15" x14ac:dyDescent="0.2">
      <c r="K43" s="8"/>
      <c r="L43" s="8"/>
      <c r="M43" s="8"/>
      <c r="O43" s="98"/>
    </row>
    <row r="44" spans="11:15" x14ac:dyDescent="0.2">
      <c r="K44" s="8"/>
      <c r="L44" s="8"/>
      <c r="M44" s="8"/>
      <c r="O44" s="98"/>
    </row>
    <row r="45" spans="11:15" x14ac:dyDescent="0.2">
      <c r="K45" s="8"/>
      <c r="L45" s="8"/>
      <c r="M45" s="8"/>
    </row>
    <row r="46" spans="11:15" x14ac:dyDescent="0.2">
      <c r="K46" s="8"/>
      <c r="L46" s="8"/>
      <c r="M46" s="8"/>
    </row>
    <row r="47" spans="11:15" x14ac:dyDescent="0.2">
      <c r="K47" s="8"/>
      <c r="L47" s="8"/>
      <c r="M47" s="8"/>
    </row>
    <row r="59" spans="1:1" x14ac:dyDescent="0.2">
      <c r="A59" s="7" t="s">
        <v>148</v>
      </c>
    </row>
  </sheetData>
  <mergeCells count="1">
    <mergeCell ref="A21:I21"/>
  </mergeCells>
  <hyperlinks>
    <hyperlink ref="K2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42"/>
  <sheetViews>
    <sheetView zoomScaleNormal="100" workbookViewId="0">
      <selection activeCell="G2" sqref="G2"/>
    </sheetView>
  </sheetViews>
  <sheetFormatPr baseColWidth="10" defaultColWidth="11.42578125" defaultRowHeight="12.75" x14ac:dyDescent="0.2"/>
  <cols>
    <col min="1" max="1" width="29.140625" style="38" customWidth="1"/>
    <col min="2" max="5" width="12.5703125" style="38" customWidth="1"/>
    <col min="6" max="6" width="10.85546875" style="38" customWidth="1"/>
    <col min="7" max="7" width="11.5703125" style="38" customWidth="1"/>
    <col min="8" max="8" width="10" style="38" customWidth="1"/>
    <col min="9" max="9" width="12.140625" style="38" customWidth="1"/>
    <col min="10" max="10" width="15.5703125" style="38" customWidth="1"/>
    <col min="11" max="16384" width="11.42578125" style="38"/>
  </cols>
  <sheetData>
    <row r="1" spans="1:12" s="26" customFormat="1" ht="14.1" customHeight="1" thickBot="1" x14ac:dyDescent="0.25">
      <c r="A1" s="9" t="s">
        <v>104</v>
      </c>
      <c r="B1" s="10"/>
      <c r="C1" s="10"/>
      <c r="D1" s="10"/>
      <c r="E1" s="10"/>
      <c r="F1" s="10"/>
    </row>
    <row r="2" spans="1:12" s="26" customFormat="1" ht="14.1" customHeight="1" x14ac:dyDescent="0.2">
      <c r="A2" s="11"/>
      <c r="B2" s="7"/>
      <c r="C2" s="7"/>
      <c r="D2" s="7"/>
      <c r="E2" s="7"/>
      <c r="F2" s="7"/>
      <c r="G2" s="12" t="s">
        <v>108</v>
      </c>
    </row>
    <row r="3" spans="1:12" s="26" customFormat="1" ht="14.1" customHeight="1" x14ac:dyDescent="0.2">
      <c r="A3" s="61" t="s">
        <v>135</v>
      </c>
    </row>
    <row r="4" spans="1:12" s="26" customFormat="1" ht="14.1" customHeight="1" x14ac:dyDescent="0.2">
      <c r="A4" s="61"/>
    </row>
    <row r="5" spans="1:12" s="26" customFormat="1" ht="14.1" customHeight="1" x14ac:dyDescent="0.2">
      <c r="A5" s="50" t="s">
        <v>50</v>
      </c>
    </row>
    <row r="6" spans="1:12" s="26" customFormat="1" ht="9.9499999999999993" customHeight="1" x14ac:dyDescent="0.2">
      <c r="A6" s="15"/>
      <c r="B6" s="15"/>
      <c r="C6" s="16"/>
      <c r="D6" s="15"/>
      <c r="E6" s="15"/>
      <c r="F6" s="15"/>
    </row>
    <row r="7" spans="1:12" s="26" customFormat="1" ht="14.1" customHeight="1" x14ac:dyDescent="0.2">
      <c r="A7" s="17"/>
      <c r="B7" s="17">
        <v>2020</v>
      </c>
      <c r="C7" s="17">
        <v>2021</v>
      </c>
      <c r="D7" s="17">
        <v>2022</v>
      </c>
      <c r="E7" s="17">
        <v>2023</v>
      </c>
      <c r="F7" s="17">
        <v>2024</v>
      </c>
      <c r="K7" s="8"/>
    </row>
    <row r="8" spans="1:12" s="26" customFormat="1" ht="14.1" customHeight="1" x14ac:dyDescent="0.2">
      <c r="A8" s="19"/>
      <c r="B8" s="21"/>
      <c r="C8" s="21"/>
      <c r="D8" s="21"/>
      <c r="E8" s="21"/>
      <c r="F8" s="21"/>
      <c r="K8" s="8"/>
    </row>
    <row r="9" spans="1:12" s="26" customFormat="1" ht="12.95" customHeight="1" x14ac:dyDescent="0.2">
      <c r="A9" s="20" t="s">
        <v>30</v>
      </c>
      <c r="B9" s="22"/>
      <c r="C9" s="22"/>
      <c r="D9" s="22"/>
      <c r="E9" s="22"/>
      <c r="F9" s="22"/>
      <c r="K9" s="8"/>
    </row>
    <row r="10" spans="1:12" s="26" customFormat="1" ht="12.95" customHeight="1" x14ac:dyDescent="0.2">
      <c r="A10" s="18" t="s">
        <v>31</v>
      </c>
      <c r="B10" s="22">
        <v>69361.260890000005</v>
      </c>
      <c r="C10" s="22">
        <v>101265.47758999999</v>
      </c>
      <c r="D10" s="22">
        <v>136629.58009999999</v>
      </c>
      <c r="E10" s="22">
        <v>161538.82646000001</v>
      </c>
      <c r="F10" s="22">
        <v>204961.97315999999</v>
      </c>
      <c r="K10" s="8"/>
    </row>
    <row r="11" spans="1:12" s="26" customFormat="1" ht="12.95" customHeight="1" x14ac:dyDescent="0.2">
      <c r="A11" s="18" t="s">
        <v>48</v>
      </c>
      <c r="B11" s="22">
        <v>11212.41625</v>
      </c>
      <c r="C11" s="22">
        <v>25545.035019999999</v>
      </c>
      <c r="D11" s="22">
        <v>49590.104169999999</v>
      </c>
      <c r="E11" s="22">
        <v>27253.45408</v>
      </c>
      <c r="F11" s="22">
        <v>61015.733849999997</v>
      </c>
      <c r="K11" s="8"/>
      <c r="L11" s="78"/>
    </row>
    <row r="12" spans="1:12" s="26" customFormat="1" ht="12.95" customHeight="1" x14ac:dyDescent="0.2">
      <c r="A12" s="18" t="s">
        <v>49</v>
      </c>
      <c r="B12" s="22">
        <f>B10-B11</f>
        <v>58148.844640000003</v>
      </c>
      <c r="C12" s="22">
        <f>C10-C11</f>
        <v>75720.442569999999</v>
      </c>
      <c r="D12" s="22">
        <f>D10-D11</f>
        <v>87039.475929999986</v>
      </c>
      <c r="E12" s="22">
        <f>E10-E11</f>
        <v>134285.37238000002</v>
      </c>
      <c r="F12" s="22">
        <f>F10-F11</f>
        <v>143946.23931</v>
      </c>
      <c r="K12" s="8"/>
    </row>
    <row r="13" spans="1:12" s="26" customFormat="1" ht="12.95" customHeight="1" x14ac:dyDescent="0.2">
      <c r="A13" s="18"/>
      <c r="D13" s="22"/>
      <c r="E13" s="22"/>
      <c r="F13" s="22"/>
      <c r="K13" s="8"/>
    </row>
    <row r="14" spans="1:12" s="26" customFormat="1" ht="12.95" customHeight="1" x14ac:dyDescent="0.2">
      <c r="A14" s="18" t="s">
        <v>32</v>
      </c>
      <c r="B14" s="22"/>
      <c r="C14" s="22"/>
      <c r="D14" s="22"/>
      <c r="E14" s="22"/>
      <c r="F14" s="22"/>
      <c r="K14" s="22"/>
    </row>
    <row r="15" spans="1:12" s="26" customFormat="1" ht="12.95" customHeight="1" x14ac:dyDescent="0.2">
      <c r="A15" s="18" t="s">
        <v>31</v>
      </c>
      <c r="B15" s="22">
        <v>10517.70397</v>
      </c>
      <c r="C15" s="22">
        <v>10407.17763</v>
      </c>
      <c r="D15" s="22">
        <v>19663.895779999999</v>
      </c>
      <c r="E15" s="22">
        <v>75744.892019999999</v>
      </c>
      <c r="F15" s="22">
        <v>30704.752059999999</v>
      </c>
      <c r="K15" s="22"/>
    </row>
    <row r="16" spans="1:12" s="26" customFormat="1" ht="12.95" customHeight="1" x14ac:dyDescent="0.2">
      <c r="A16" s="18" t="s">
        <v>48</v>
      </c>
      <c r="B16" s="22">
        <v>792.03129999999999</v>
      </c>
      <c r="C16" s="22">
        <v>1053.1115199999999</v>
      </c>
      <c r="D16" s="22">
        <v>1507.6697899999999</v>
      </c>
      <c r="E16" s="22">
        <v>1115.54591</v>
      </c>
      <c r="F16" s="22">
        <v>2169.5097000000001</v>
      </c>
      <c r="K16" s="22"/>
    </row>
    <row r="17" spans="1:15" s="26" customFormat="1" ht="12.95" customHeight="1" x14ac:dyDescent="0.2">
      <c r="A17" s="18" t="s">
        <v>49</v>
      </c>
      <c r="B17" s="22">
        <f>B15-B16</f>
        <v>9725.6726699999999</v>
      </c>
      <c r="C17" s="22">
        <f>C15-C16</f>
        <v>9354.0661099999998</v>
      </c>
      <c r="D17" s="22">
        <f>D15-D16</f>
        <v>18156.225989999999</v>
      </c>
      <c r="E17" s="22">
        <f>E15-E16</f>
        <v>74629.346109999999</v>
      </c>
      <c r="F17" s="22">
        <f>F15-F16</f>
        <v>28535.24236</v>
      </c>
      <c r="K17" s="22"/>
    </row>
    <row r="18" spans="1:15" s="26" customFormat="1" ht="12.95" customHeight="1" x14ac:dyDescent="0.2">
      <c r="A18" s="18" t="s">
        <v>33</v>
      </c>
      <c r="B18" s="22"/>
      <c r="C18" s="22"/>
      <c r="D18" s="22"/>
      <c r="E18" s="22"/>
      <c r="F18" s="22"/>
      <c r="K18" s="22"/>
    </row>
    <row r="19" spans="1:15" s="26" customFormat="1" ht="12.95" customHeight="1" x14ac:dyDescent="0.2">
      <c r="A19" s="18" t="s">
        <v>31</v>
      </c>
      <c r="B19" s="22">
        <v>58843.556920000003</v>
      </c>
      <c r="C19" s="22">
        <v>90858.299960000004</v>
      </c>
      <c r="D19" s="22">
        <v>116965.68432</v>
      </c>
      <c r="E19" s="22">
        <v>85793.934439999997</v>
      </c>
      <c r="F19" s="22">
        <v>174257.2211</v>
      </c>
      <c r="K19" s="22"/>
      <c r="O19" s="8"/>
    </row>
    <row r="20" spans="1:15" s="26" customFormat="1" ht="12.95" customHeight="1" x14ac:dyDescent="0.2">
      <c r="A20" s="18" t="s">
        <v>48</v>
      </c>
      <c r="B20" s="22">
        <v>10420.38495</v>
      </c>
      <c r="C20" s="22">
        <v>24491.923500000001</v>
      </c>
      <c r="D20" s="22">
        <v>48082.434379999999</v>
      </c>
      <c r="E20" s="22">
        <v>26137.908169999999</v>
      </c>
      <c r="F20" s="22">
        <v>58846.224150000002</v>
      </c>
      <c r="K20" s="22"/>
    </row>
    <row r="21" spans="1:15" s="26" customFormat="1" ht="12.95" customHeight="1" x14ac:dyDescent="0.2">
      <c r="A21" s="18" t="s">
        <v>49</v>
      </c>
      <c r="B21" s="22">
        <f t="shared" ref="B21:E21" si="0">B19-B20</f>
        <v>48423.171970000003</v>
      </c>
      <c r="C21" s="22">
        <f t="shared" si="0"/>
        <v>66366.376459999999</v>
      </c>
      <c r="D21" s="22">
        <f t="shared" si="0"/>
        <v>68883.249940000009</v>
      </c>
      <c r="E21" s="22">
        <f t="shared" si="0"/>
        <v>59656.026270000002</v>
      </c>
      <c r="F21" s="22">
        <f>F19-F20</f>
        <v>115410.99695</v>
      </c>
      <c r="K21" s="22"/>
    </row>
    <row r="22" spans="1:15" s="26" customFormat="1" ht="12.95" customHeight="1" x14ac:dyDescent="0.2">
      <c r="A22" s="18"/>
      <c r="B22" s="22"/>
      <c r="C22" s="22"/>
      <c r="D22" s="22"/>
      <c r="E22" s="22"/>
      <c r="F22" s="22"/>
      <c r="K22" s="22"/>
    </row>
    <row r="23" spans="1:15" s="26" customFormat="1" ht="12.95" customHeight="1" x14ac:dyDescent="0.2">
      <c r="A23" s="20" t="s">
        <v>34</v>
      </c>
      <c r="B23" s="22"/>
      <c r="C23" s="22"/>
      <c r="D23" s="22"/>
      <c r="E23" s="22"/>
      <c r="F23" s="22"/>
      <c r="K23" s="22"/>
    </row>
    <row r="24" spans="1:15" s="26" customFormat="1" ht="12.95" customHeight="1" x14ac:dyDescent="0.2">
      <c r="A24" s="18" t="s">
        <v>31</v>
      </c>
      <c r="B24" s="22">
        <v>7528.44067</v>
      </c>
      <c r="C24" s="22">
        <v>7018.95651</v>
      </c>
      <c r="D24" s="22">
        <v>17410.27866</v>
      </c>
      <c r="E24" s="22">
        <v>73429.02953</v>
      </c>
      <c r="F24" s="22">
        <v>26909.09088</v>
      </c>
      <c r="K24" s="22"/>
    </row>
    <row r="25" spans="1:15" s="26" customFormat="1" ht="12.95" customHeight="1" x14ac:dyDescent="0.2">
      <c r="A25" s="18" t="s">
        <v>48</v>
      </c>
      <c r="B25" s="22">
        <v>148.02051</v>
      </c>
      <c r="C25" s="22">
        <v>100.43</v>
      </c>
      <c r="D25" s="22" t="s">
        <v>40</v>
      </c>
      <c r="E25" s="22">
        <v>687.81742999999994</v>
      </c>
      <c r="F25" s="22">
        <v>1056.3097600000001</v>
      </c>
      <c r="K25" s="22"/>
    </row>
    <row r="26" spans="1:15" s="26" customFormat="1" ht="12.95" customHeight="1" x14ac:dyDescent="0.2">
      <c r="A26" s="18" t="s">
        <v>49</v>
      </c>
      <c r="B26" s="22">
        <f t="shared" ref="B26" si="1">B24-B25</f>
        <v>7380.4201599999997</v>
      </c>
      <c r="C26" s="22">
        <f t="shared" ref="C26" si="2">C24-C25</f>
        <v>6918.5265099999997</v>
      </c>
      <c r="D26" s="22">
        <v>17410.27866</v>
      </c>
      <c r="E26" s="22">
        <f t="shared" ref="E26" si="3">E24-E25</f>
        <v>72741.212100000004</v>
      </c>
      <c r="F26" s="22">
        <f>F24-F25</f>
        <v>25852.78112</v>
      </c>
      <c r="K26" s="22"/>
    </row>
    <row r="27" spans="1:15" s="26" customFormat="1" ht="12.95" customHeight="1" x14ac:dyDescent="0.2">
      <c r="A27" s="18"/>
      <c r="B27" s="22"/>
      <c r="C27" s="22"/>
      <c r="D27" s="22"/>
      <c r="E27" s="22"/>
      <c r="F27" s="22"/>
      <c r="K27" s="22"/>
    </row>
    <row r="28" spans="1:15" s="26" customFormat="1" ht="12.95" customHeight="1" x14ac:dyDescent="0.2">
      <c r="A28" s="18" t="s">
        <v>62</v>
      </c>
      <c r="B28" s="22"/>
      <c r="C28" s="22"/>
      <c r="D28" s="22"/>
      <c r="E28" s="22"/>
      <c r="F28" s="22"/>
      <c r="K28" s="22"/>
    </row>
    <row r="29" spans="1:15" s="26" customFormat="1" ht="12.95" customHeight="1" x14ac:dyDescent="0.2">
      <c r="A29" s="18" t="s">
        <v>31</v>
      </c>
      <c r="B29" s="22">
        <v>1590.3383100000001</v>
      </c>
      <c r="C29" s="22">
        <v>1544.4771599999999</v>
      </c>
      <c r="D29" s="22">
        <v>10740.201580000001</v>
      </c>
      <c r="E29" s="22">
        <v>2330.0471299999999</v>
      </c>
      <c r="F29" s="22">
        <v>1729.8351</v>
      </c>
      <c r="K29" s="22"/>
    </row>
    <row r="30" spans="1:15" s="26" customFormat="1" ht="12.95" customHeight="1" x14ac:dyDescent="0.2">
      <c r="A30" s="18" t="s">
        <v>48</v>
      </c>
      <c r="B30" s="22" t="s">
        <v>40</v>
      </c>
      <c r="C30" s="22" t="s">
        <v>40</v>
      </c>
      <c r="D30" s="22" t="s">
        <v>40</v>
      </c>
      <c r="E30" s="22">
        <v>687.81742999999994</v>
      </c>
      <c r="F30" s="22">
        <v>48.399340000000002</v>
      </c>
      <c r="K30" s="22"/>
    </row>
    <row r="31" spans="1:15" s="26" customFormat="1" ht="12.95" customHeight="1" x14ac:dyDescent="0.2">
      <c r="A31" s="18" t="s">
        <v>49</v>
      </c>
      <c r="B31" s="22">
        <v>1590.3383100000001</v>
      </c>
      <c r="C31" s="22">
        <v>1544.4771599999999</v>
      </c>
      <c r="D31" s="22">
        <v>10740.201580000001</v>
      </c>
      <c r="E31" s="22">
        <f t="shared" ref="E31" si="4">E29-E30</f>
        <v>1642.2296999999999</v>
      </c>
      <c r="F31" s="22">
        <f>F29-F30</f>
        <v>1681.4357600000001</v>
      </c>
      <c r="K31" s="22"/>
    </row>
    <row r="32" spans="1:15" s="26" customFormat="1" ht="12.95" customHeight="1" x14ac:dyDescent="0.2">
      <c r="A32" s="18" t="s">
        <v>35</v>
      </c>
      <c r="B32" s="22"/>
      <c r="C32" s="22"/>
      <c r="D32" s="22"/>
      <c r="E32" s="22"/>
      <c r="F32" s="22"/>
      <c r="K32" s="22"/>
    </row>
    <row r="33" spans="1:14" s="26" customFormat="1" ht="12.95" customHeight="1" x14ac:dyDescent="0.2">
      <c r="A33" s="18" t="s">
        <v>31</v>
      </c>
      <c r="B33" s="22">
        <v>5938</v>
      </c>
      <c r="C33" s="22">
        <v>5475</v>
      </c>
      <c r="D33" s="22">
        <v>6670</v>
      </c>
      <c r="E33" s="22">
        <v>71099</v>
      </c>
      <c r="F33" s="22">
        <f>F24-F29</f>
        <v>25179.25578</v>
      </c>
      <c r="K33" s="8"/>
    </row>
    <row r="34" spans="1:14" s="26" customFormat="1" ht="12.95" customHeight="1" x14ac:dyDescent="0.2">
      <c r="A34" s="18" t="s">
        <v>48</v>
      </c>
      <c r="B34" s="22">
        <v>148</v>
      </c>
      <c r="C34" s="22">
        <v>100</v>
      </c>
      <c r="D34" s="22" t="s">
        <v>40</v>
      </c>
      <c r="E34" s="22" t="s">
        <v>40</v>
      </c>
      <c r="F34" s="22">
        <f>F25-F30</f>
        <v>1007.91042</v>
      </c>
      <c r="K34" s="8"/>
    </row>
    <row r="35" spans="1:14" s="26" customFormat="1" ht="12.95" customHeight="1" x14ac:dyDescent="0.2">
      <c r="A35" s="18" t="s">
        <v>49</v>
      </c>
      <c r="B35" s="22">
        <v>5790</v>
      </c>
      <c r="C35" s="22">
        <v>5375</v>
      </c>
      <c r="D35" s="22">
        <v>6670</v>
      </c>
      <c r="E35" s="22">
        <f>E26-E31</f>
        <v>71098.982400000008</v>
      </c>
      <c r="F35" s="22">
        <f>F33-F34</f>
        <v>24171.345359999999</v>
      </c>
      <c r="K35" s="8"/>
    </row>
    <row r="36" spans="1:14" s="26" customFormat="1" ht="12.95" customHeight="1" x14ac:dyDescent="0.2">
      <c r="A36" s="30"/>
      <c r="B36" s="31"/>
      <c r="C36" s="31"/>
      <c r="D36" s="31"/>
      <c r="E36" s="31"/>
      <c r="F36" s="31"/>
      <c r="K36" s="8"/>
    </row>
    <row r="37" spans="1:14" s="26" customFormat="1" ht="12.95" customHeight="1" x14ac:dyDescent="0.2">
      <c r="A37" s="79" t="s">
        <v>146</v>
      </c>
      <c r="B37" s="21"/>
      <c r="C37" s="21"/>
      <c r="D37" s="21"/>
      <c r="E37" s="21"/>
      <c r="F37" s="21"/>
      <c r="K37" s="8"/>
    </row>
    <row r="38" spans="1:14" s="26" customFormat="1" ht="12.95" customHeight="1" x14ac:dyDescent="0.2">
      <c r="F38" s="22"/>
      <c r="K38" s="8"/>
    </row>
    <row r="39" spans="1:14" s="26" customFormat="1" ht="14.1" customHeight="1" x14ac:dyDescent="0.2">
      <c r="K39" s="8"/>
    </row>
    <row r="40" spans="1:14" s="26" customFormat="1" ht="14.1" customHeight="1" x14ac:dyDescent="0.2">
      <c r="A40" s="38"/>
      <c r="B40" s="38"/>
      <c r="C40" s="38"/>
      <c r="D40" s="38"/>
      <c r="E40" s="38"/>
      <c r="H40" s="8"/>
      <c r="I40" s="8"/>
      <c r="J40" s="8"/>
      <c r="K40" s="8"/>
    </row>
    <row r="41" spans="1:14" ht="15" x14ac:dyDescent="0.2">
      <c r="A41" s="80"/>
      <c r="B41" s="81"/>
      <c r="C41" s="81"/>
      <c r="D41" s="81"/>
      <c r="E41" s="81"/>
      <c r="H41" s="8"/>
      <c r="I41" s="8"/>
      <c r="J41" s="8"/>
      <c r="K41" s="8"/>
      <c r="L41" s="26"/>
      <c r="M41" s="26"/>
      <c r="N41" s="26"/>
    </row>
    <row r="42" spans="1:14" x14ac:dyDescent="0.2">
      <c r="F42" s="81"/>
      <c r="G42" s="81"/>
      <c r="K42" s="26"/>
      <c r="L42" s="26"/>
      <c r="M42" s="26"/>
      <c r="N42" s="26"/>
    </row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54"/>
  <sheetViews>
    <sheetView zoomScaleNormal="100" workbookViewId="0">
      <selection activeCell="H3" sqref="H3"/>
    </sheetView>
  </sheetViews>
  <sheetFormatPr baseColWidth="10" defaultColWidth="11.42578125" defaultRowHeight="14.1" customHeight="1" x14ac:dyDescent="0.2"/>
  <cols>
    <col min="1" max="1" width="37.140625" style="38" customWidth="1"/>
    <col min="2" max="5" width="11" style="38" customWidth="1"/>
    <col min="6" max="22" width="9.5703125" style="38" customWidth="1"/>
    <col min="23" max="26" width="7" style="38" bestFit="1" customWidth="1"/>
    <col min="27" max="27" width="10.85546875" style="38" customWidth="1"/>
    <col min="28" max="16384" width="11.42578125" style="38"/>
  </cols>
  <sheetData>
    <row r="1" spans="1:21" s="7" customFormat="1" ht="14.1" customHeight="1" thickBot="1" x14ac:dyDescent="0.25">
      <c r="A1" s="9" t="s">
        <v>104</v>
      </c>
      <c r="B1" s="10"/>
      <c r="C1" s="10"/>
      <c r="D1" s="10"/>
      <c r="E1" s="10"/>
      <c r="F1" s="10"/>
    </row>
    <row r="2" spans="1:21" s="7" customFormat="1" ht="14.1" customHeight="1" x14ac:dyDescent="0.2">
      <c r="A2" s="11"/>
    </row>
    <row r="3" spans="1:21" s="7" customFormat="1" ht="14.1" customHeight="1" x14ac:dyDescent="0.2">
      <c r="A3" s="61" t="s">
        <v>136</v>
      </c>
      <c r="B3" s="26"/>
      <c r="C3" s="26"/>
      <c r="D3" s="26"/>
      <c r="E3" s="26"/>
      <c r="H3" s="12" t="s">
        <v>108</v>
      </c>
    </row>
    <row r="4" spans="1:21" s="7" customFormat="1" ht="14.1" customHeight="1" x14ac:dyDescent="0.2">
      <c r="A4" s="61"/>
      <c r="B4" s="26"/>
      <c r="C4" s="26"/>
      <c r="D4" s="26"/>
      <c r="E4" s="26"/>
    </row>
    <row r="5" spans="1:21" s="7" customFormat="1" ht="14.1" customHeight="1" x14ac:dyDescent="0.2">
      <c r="A5" s="50" t="s">
        <v>61</v>
      </c>
      <c r="B5" s="26"/>
      <c r="C5" s="26"/>
      <c r="D5" s="26"/>
      <c r="E5" s="26"/>
    </row>
    <row r="6" spans="1:21" s="7" customFormat="1" ht="9.9499999999999993" customHeight="1" x14ac:dyDescent="0.2">
      <c r="A6" s="62"/>
      <c r="B6" s="62"/>
      <c r="C6" s="62"/>
      <c r="D6" s="62"/>
      <c r="E6" s="22"/>
      <c r="G6" s="8"/>
      <c r="H6" s="8"/>
      <c r="I6" s="8"/>
    </row>
    <row r="7" spans="1:21" s="7" customFormat="1" ht="15.95" customHeight="1" x14ac:dyDescent="0.2">
      <c r="A7" s="43"/>
      <c r="B7" s="43">
        <v>2020</v>
      </c>
      <c r="C7" s="43">
        <v>2021</v>
      </c>
      <c r="D7" s="43">
        <v>2022</v>
      </c>
      <c r="E7" s="43">
        <v>2023</v>
      </c>
      <c r="F7" s="43">
        <v>2024</v>
      </c>
      <c r="G7" s="63"/>
      <c r="H7" s="8"/>
      <c r="I7" s="8"/>
    </row>
    <row r="8" spans="1:21" s="7" customFormat="1" ht="13.5" customHeight="1" x14ac:dyDescent="0.2">
      <c r="A8" s="19"/>
      <c r="B8" s="21"/>
      <c r="C8" s="21"/>
      <c r="D8" s="21"/>
      <c r="E8" s="21"/>
      <c r="F8" s="21"/>
      <c r="G8" s="8"/>
      <c r="H8" s="8"/>
      <c r="I8" s="8"/>
      <c r="J8" s="8"/>
      <c r="K8" s="8"/>
      <c r="L8" s="8"/>
      <c r="N8" s="23"/>
      <c r="O8" s="23"/>
      <c r="P8" s="23"/>
      <c r="Q8" s="23"/>
      <c r="R8" s="23"/>
      <c r="S8" s="23"/>
      <c r="T8" s="23"/>
      <c r="U8" s="23"/>
    </row>
    <row r="9" spans="1:21" s="7" customFormat="1" ht="13.5" customHeight="1" x14ac:dyDescent="0.2">
      <c r="A9" s="20" t="s">
        <v>27</v>
      </c>
      <c r="G9" s="8"/>
      <c r="H9" s="8"/>
      <c r="I9" s="8"/>
      <c r="N9" s="23"/>
      <c r="O9" s="23"/>
      <c r="P9" s="23"/>
      <c r="Q9" s="23"/>
      <c r="R9" s="23"/>
      <c r="S9" s="23"/>
      <c r="T9" s="23"/>
      <c r="U9" s="23"/>
    </row>
    <row r="10" spans="1:21" s="7" customFormat="1" ht="13.5" customHeight="1" x14ac:dyDescent="0.2">
      <c r="A10" s="18" t="s">
        <v>24</v>
      </c>
      <c r="B10" s="22">
        <v>1095.25</v>
      </c>
      <c r="C10" s="22">
        <v>1094.6500000000001</v>
      </c>
      <c r="D10" s="22">
        <v>1139.675</v>
      </c>
      <c r="E10" s="22">
        <v>1190.25</v>
      </c>
      <c r="F10" s="22">
        <v>1232.125</v>
      </c>
      <c r="G10" s="22"/>
      <c r="H10" s="21"/>
      <c r="N10" s="23"/>
      <c r="O10" s="23"/>
      <c r="P10" s="23"/>
      <c r="Q10" s="23"/>
      <c r="R10" s="23"/>
      <c r="S10" s="23"/>
      <c r="T10" s="23"/>
      <c r="U10" s="23"/>
    </row>
    <row r="11" spans="1:21" s="7" customFormat="1" ht="13.5" customHeight="1" x14ac:dyDescent="0.2">
      <c r="A11" s="19" t="s">
        <v>110</v>
      </c>
      <c r="B11" s="22">
        <v>1435.125</v>
      </c>
      <c r="C11" s="22">
        <v>1475.125</v>
      </c>
      <c r="D11" s="22">
        <v>1539.5250000000001</v>
      </c>
      <c r="E11" s="22">
        <v>1592.7249999999999</v>
      </c>
      <c r="F11" s="22">
        <v>1651.65</v>
      </c>
      <c r="G11" s="64"/>
      <c r="H11" s="21"/>
      <c r="I11" s="65"/>
      <c r="J11" s="8"/>
      <c r="K11" s="8"/>
      <c r="L11" s="8"/>
      <c r="N11" s="23"/>
      <c r="O11" s="23"/>
      <c r="P11" s="23"/>
      <c r="Q11" s="23"/>
      <c r="R11" s="23"/>
      <c r="S11" s="23"/>
      <c r="T11" s="23"/>
      <c r="U11" s="23"/>
    </row>
    <row r="12" spans="1:21" s="7" customFormat="1" ht="13.5" customHeight="1" x14ac:dyDescent="0.2">
      <c r="A12" s="19" t="s">
        <v>111</v>
      </c>
      <c r="B12" s="22">
        <v>1071.675</v>
      </c>
      <c r="C12" s="22">
        <v>1070.125</v>
      </c>
      <c r="D12" s="22">
        <v>1115.0500000000002</v>
      </c>
      <c r="E12" s="22">
        <v>1166.1999999999998</v>
      </c>
      <c r="F12" s="22">
        <v>1208.175</v>
      </c>
      <c r="G12" s="64"/>
      <c r="H12" s="21"/>
      <c r="I12" s="65"/>
      <c r="J12" s="8"/>
      <c r="K12" s="8"/>
      <c r="L12" s="8"/>
      <c r="N12" s="23"/>
      <c r="O12" s="23"/>
      <c r="P12" s="23"/>
      <c r="Q12" s="23"/>
      <c r="R12" s="23"/>
      <c r="S12" s="23"/>
      <c r="T12" s="23"/>
      <c r="U12" s="23"/>
    </row>
    <row r="13" spans="1:21" s="7" customFormat="1" ht="13.5" customHeight="1" x14ac:dyDescent="0.2">
      <c r="A13" s="18" t="s">
        <v>52</v>
      </c>
      <c r="B13" s="22">
        <v>1046.0999999999999</v>
      </c>
      <c r="C13" s="22">
        <v>1065.125</v>
      </c>
      <c r="D13" s="22">
        <v>1089.4000000000001</v>
      </c>
      <c r="E13" s="22">
        <v>1054.1499999999999</v>
      </c>
      <c r="F13" s="22">
        <v>1084.175</v>
      </c>
      <c r="G13" s="64"/>
      <c r="H13" s="21"/>
      <c r="I13" s="65"/>
      <c r="J13" s="8"/>
      <c r="K13" s="8"/>
      <c r="L13" s="8"/>
    </row>
    <row r="14" spans="1:21" s="7" customFormat="1" ht="13.5" customHeight="1" x14ac:dyDescent="0.2">
      <c r="A14" s="18"/>
      <c r="B14" s="14"/>
      <c r="C14" s="14"/>
      <c r="D14" s="22"/>
      <c r="E14" s="22"/>
      <c r="F14" s="22"/>
      <c r="G14" s="22"/>
      <c r="H14" s="21"/>
      <c r="J14" s="8"/>
      <c r="K14" s="8"/>
      <c r="L14" s="8"/>
    </row>
    <row r="15" spans="1:21" s="7" customFormat="1" ht="13.5" customHeight="1" x14ac:dyDescent="0.2">
      <c r="A15" s="20" t="s">
        <v>25</v>
      </c>
      <c r="B15" s="14"/>
      <c r="C15" s="14"/>
      <c r="D15" s="22"/>
      <c r="E15" s="22"/>
      <c r="F15" s="22"/>
      <c r="H15" s="21"/>
      <c r="I15" s="65"/>
      <c r="J15" s="8"/>
      <c r="K15" s="8"/>
      <c r="L15" s="8"/>
    </row>
    <row r="16" spans="1:21" s="7" customFormat="1" ht="13.5" customHeight="1" x14ac:dyDescent="0.2">
      <c r="A16" s="18" t="s">
        <v>24</v>
      </c>
      <c r="B16" s="22">
        <v>1260.1499999999999</v>
      </c>
      <c r="C16" s="22">
        <v>1291.45</v>
      </c>
      <c r="D16" s="22">
        <v>1348.1000000000001</v>
      </c>
      <c r="E16" s="22">
        <v>1423.4749999999999</v>
      </c>
      <c r="F16" s="22">
        <v>1547.875</v>
      </c>
      <c r="G16" s="64"/>
      <c r="H16" s="21"/>
      <c r="I16" s="65"/>
      <c r="J16" s="8"/>
      <c r="K16" s="8"/>
      <c r="L16" s="8"/>
    </row>
    <row r="17" spans="1:29" s="7" customFormat="1" ht="13.5" customHeight="1" x14ac:dyDescent="0.2">
      <c r="A17" s="19" t="s">
        <v>110</v>
      </c>
      <c r="B17" s="22" t="s">
        <v>115</v>
      </c>
      <c r="C17" s="22">
        <v>1684.6000000000001</v>
      </c>
      <c r="D17" s="22">
        <v>1858.2750000000001</v>
      </c>
      <c r="E17" s="22">
        <v>1855.125</v>
      </c>
      <c r="F17" s="22">
        <v>2083.6999999999998</v>
      </c>
      <c r="G17" s="65"/>
      <c r="H17" s="21"/>
      <c r="I17" s="65"/>
      <c r="L17" s="66"/>
      <c r="M17" s="66"/>
    </row>
    <row r="18" spans="1:29" s="7" customFormat="1" ht="13.5" customHeight="1" x14ac:dyDescent="0.2">
      <c r="A18" s="19" t="s">
        <v>111</v>
      </c>
      <c r="B18" s="22">
        <v>1255.425</v>
      </c>
      <c r="C18" s="22">
        <v>1286.2750000000001</v>
      </c>
      <c r="D18" s="22">
        <v>1340.625</v>
      </c>
      <c r="E18" s="22">
        <v>1413.5250000000001</v>
      </c>
      <c r="F18" s="22">
        <v>1533.6</v>
      </c>
      <c r="G18" s="22"/>
      <c r="H18" s="21"/>
      <c r="K18" s="8"/>
      <c r="L18" s="8"/>
    </row>
    <row r="19" spans="1:29" s="7" customFormat="1" ht="13.5" customHeight="1" x14ac:dyDescent="0.2">
      <c r="A19" s="18"/>
      <c r="B19" s="29"/>
      <c r="C19" s="29"/>
      <c r="D19" s="22"/>
      <c r="E19" s="22"/>
      <c r="F19" s="22"/>
      <c r="G19" s="65"/>
      <c r="H19" s="21"/>
      <c r="I19" s="65"/>
      <c r="K19" s="8"/>
      <c r="L19" s="8"/>
    </row>
    <row r="20" spans="1:29" s="7" customFormat="1" ht="13.5" customHeight="1" x14ac:dyDescent="0.2">
      <c r="A20" s="20" t="s">
        <v>28</v>
      </c>
      <c r="B20" s="29"/>
      <c r="C20" s="29"/>
      <c r="D20" s="22"/>
      <c r="E20" s="22"/>
      <c r="F20" s="22"/>
      <c r="G20" s="65"/>
      <c r="H20" s="21"/>
      <c r="I20" s="65"/>
      <c r="K20" s="8"/>
      <c r="L20" s="8"/>
    </row>
    <row r="21" spans="1:29" s="7" customFormat="1" ht="13.5" customHeight="1" x14ac:dyDescent="0.2">
      <c r="A21" s="18" t="s">
        <v>24</v>
      </c>
      <c r="B21" s="22">
        <v>1623.1000000000001</v>
      </c>
      <c r="C21" s="22">
        <v>1657.575</v>
      </c>
      <c r="D21" s="22">
        <v>1740.9749999999999</v>
      </c>
      <c r="E21" s="22">
        <v>1809.0749999999998</v>
      </c>
      <c r="F21" s="22">
        <v>1913.625</v>
      </c>
      <c r="G21" s="65"/>
      <c r="H21" s="21"/>
      <c r="I21" s="65"/>
    </row>
    <row r="22" spans="1:29" s="7" customFormat="1" ht="13.5" customHeight="1" x14ac:dyDescent="0.2">
      <c r="A22" s="19" t="s">
        <v>110</v>
      </c>
      <c r="B22" s="22">
        <v>1892.35</v>
      </c>
      <c r="C22" s="22">
        <v>1927.15</v>
      </c>
      <c r="D22" s="22">
        <v>2036.7249999999999</v>
      </c>
      <c r="E22" s="22">
        <v>2147.15</v>
      </c>
      <c r="F22" s="22">
        <v>2244.2499999999995</v>
      </c>
      <c r="G22" s="22"/>
      <c r="H22" s="21"/>
      <c r="K22" s="8"/>
      <c r="L22" s="8"/>
      <c r="M22" s="38"/>
      <c r="N22" s="38"/>
      <c r="O22" s="38"/>
      <c r="P22" s="38"/>
      <c r="Q22" s="38"/>
    </row>
    <row r="23" spans="1:29" s="7" customFormat="1" ht="13.5" customHeight="1" x14ac:dyDescent="0.2">
      <c r="A23" s="19" t="s">
        <v>111</v>
      </c>
      <c r="B23" s="22">
        <v>1614.6750000000002</v>
      </c>
      <c r="C23" s="22">
        <v>1649.2750000000001</v>
      </c>
      <c r="D23" s="22">
        <v>1732.0750000000003</v>
      </c>
      <c r="E23" s="22">
        <v>1799</v>
      </c>
      <c r="F23" s="22">
        <v>1903.7750000000001</v>
      </c>
      <c r="H23" s="21"/>
      <c r="J23" s="8"/>
      <c r="K23" s="8"/>
      <c r="L23" s="8"/>
      <c r="M23" s="38"/>
      <c r="N23" s="38"/>
      <c r="O23" s="38"/>
      <c r="P23" s="38"/>
      <c r="Q23" s="38"/>
    </row>
    <row r="24" spans="1:29" s="7" customFormat="1" ht="13.5" customHeight="1" x14ac:dyDescent="0.2">
      <c r="A24" s="18" t="s">
        <v>52</v>
      </c>
      <c r="B24" s="22">
        <v>1133.9749999999999</v>
      </c>
      <c r="C24" s="22">
        <v>1142.05</v>
      </c>
      <c r="D24" s="22">
        <v>1147</v>
      </c>
      <c r="E24" s="22">
        <v>1164.9749999999999</v>
      </c>
      <c r="F24" s="22">
        <v>1168.5500000000002</v>
      </c>
      <c r="G24" s="8"/>
      <c r="H24" s="21"/>
      <c r="I24" s="8"/>
      <c r="J24" s="8"/>
      <c r="K24" s="8"/>
      <c r="L24" s="8"/>
      <c r="M24" s="38"/>
      <c r="N24" s="38"/>
      <c r="O24" s="38"/>
      <c r="P24" s="38"/>
      <c r="Q24" s="38"/>
    </row>
    <row r="25" spans="1:29" s="7" customFormat="1" ht="13.5" customHeight="1" x14ac:dyDescent="0.2">
      <c r="A25" s="30"/>
      <c r="B25" s="31"/>
      <c r="C25" s="31"/>
      <c r="D25" s="31"/>
      <c r="E25" s="31"/>
      <c r="F25" s="31"/>
      <c r="G25" s="8"/>
      <c r="H25" s="8"/>
      <c r="I25" s="8"/>
      <c r="J25" s="8"/>
      <c r="K25" s="8"/>
      <c r="L25" s="38"/>
      <c r="M25" s="38"/>
      <c r="N25" s="38"/>
      <c r="O25" s="38"/>
      <c r="P25" s="38"/>
      <c r="Q25" s="38"/>
    </row>
    <row r="26" spans="1:29" s="7" customFormat="1" ht="13.5" customHeight="1" x14ac:dyDescent="0.2">
      <c r="A26" s="67" t="s">
        <v>147</v>
      </c>
      <c r="B26" s="67"/>
      <c r="C26" s="67"/>
      <c r="D26" s="67"/>
      <c r="E26" s="67"/>
      <c r="F26" s="67"/>
      <c r="G26" s="8"/>
      <c r="H26" s="8"/>
      <c r="I26" s="8"/>
      <c r="J26" s="8"/>
      <c r="K26" s="8"/>
      <c r="L26" s="38"/>
      <c r="M26" s="38"/>
      <c r="N26" s="38"/>
      <c r="O26" s="38"/>
      <c r="P26" s="38"/>
      <c r="Q26" s="38"/>
    </row>
    <row r="27" spans="1:29" s="7" customFormat="1" ht="13.5" customHeight="1" x14ac:dyDescent="0.2">
      <c r="A27" s="68" t="s">
        <v>125</v>
      </c>
      <c r="B27" s="21"/>
      <c r="C27" s="21"/>
      <c r="D27" s="21"/>
      <c r="G27" s="8"/>
      <c r="H27" s="38"/>
      <c r="I27" s="38"/>
      <c r="J27" s="38"/>
      <c r="K27" s="38"/>
      <c r="L27" s="38"/>
      <c r="M27" s="38"/>
      <c r="N27" s="38"/>
      <c r="O27" s="38"/>
      <c r="P27" s="38"/>
      <c r="Q27" s="38"/>
    </row>
    <row r="28" spans="1:29" s="7" customFormat="1" ht="9.9499999999999993" customHeight="1" x14ac:dyDescent="0.2">
      <c r="A28" s="68"/>
      <c r="B28" s="21"/>
      <c r="C28" s="21"/>
      <c r="D28" s="21"/>
      <c r="E28" s="21"/>
      <c r="G28" s="8"/>
      <c r="H28" s="38"/>
      <c r="I28" s="38"/>
      <c r="J28" s="38"/>
      <c r="K28" s="38"/>
      <c r="L28" s="38"/>
      <c r="M28" s="38"/>
      <c r="N28" s="38"/>
      <c r="O28" s="38"/>
      <c r="P28" s="38"/>
      <c r="Q28" s="38"/>
    </row>
    <row r="29" spans="1:29" s="7" customFormat="1" ht="12" customHeight="1" x14ac:dyDescent="0.2">
      <c r="A29" s="68"/>
      <c r="B29" s="21"/>
      <c r="C29" s="21"/>
      <c r="D29" s="21"/>
      <c r="E29" s="21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</row>
    <row r="30" spans="1:29" s="7" customFormat="1" ht="12" customHeight="1" x14ac:dyDescent="0.2">
      <c r="A30" s="68"/>
      <c r="B30" s="21"/>
      <c r="C30" s="21"/>
      <c r="D30" s="21"/>
      <c r="E30" s="21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29" s="7" customFormat="1" ht="12.75" customHeight="1" x14ac:dyDescent="0.2">
      <c r="A31" s="68"/>
      <c r="B31" s="21"/>
      <c r="C31" s="21"/>
      <c r="D31" s="21"/>
      <c r="E31" s="21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29" s="7" customFormat="1" ht="14.1" customHeight="1" x14ac:dyDescent="0.2"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AB32" s="8"/>
      <c r="AC32" s="8"/>
    </row>
    <row r="33" spans="1:37" s="7" customFormat="1" ht="14.1" customHeight="1" x14ac:dyDescent="0.2">
      <c r="A33" s="69" t="s">
        <v>123</v>
      </c>
      <c r="B33" s="70"/>
      <c r="C33" s="70"/>
      <c r="D33" s="70"/>
      <c r="E33" s="70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AB33" s="8"/>
      <c r="AC33" s="8"/>
    </row>
    <row r="34" spans="1:37" ht="13.5" customHeight="1" x14ac:dyDescent="0.2">
      <c r="F34" s="7"/>
      <c r="G34" s="71"/>
      <c r="H34" s="72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</row>
    <row r="35" spans="1:37" ht="14.1" customHeight="1" x14ac:dyDescent="0.2">
      <c r="F35" s="7"/>
      <c r="G35" s="72"/>
      <c r="H35" s="73"/>
      <c r="I35" s="73"/>
      <c r="J35" s="72"/>
      <c r="K35" s="72"/>
      <c r="L35" s="72"/>
      <c r="M35" s="73"/>
      <c r="N35" s="73"/>
      <c r="O35" s="72"/>
      <c r="P35" s="72"/>
      <c r="Q35" s="72"/>
      <c r="R35" s="73"/>
      <c r="S35" s="73"/>
      <c r="T35" s="72"/>
      <c r="U35" s="72"/>
      <c r="V35" s="72"/>
      <c r="W35" s="73"/>
      <c r="X35" s="73"/>
      <c r="Y35" s="72"/>
      <c r="Z35" s="72"/>
      <c r="AA35" s="72"/>
      <c r="AB35" s="73"/>
      <c r="AC35" s="73"/>
      <c r="AD35" s="72"/>
      <c r="AE35" s="72"/>
      <c r="AF35" s="72"/>
      <c r="AG35" s="73"/>
      <c r="AH35" s="73"/>
      <c r="AI35" s="72"/>
      <c r="AJ35" s="72"/>
      <c r="AK35" s="72"/>
    </row>
    <row r="36" spans="1:37" ht="14.1" customHeight="1" x14ac:dyDescent="0.2">
      <c r="F36" s="7"/>
      <c r="G36" s="71"/>
      <c r="H36" s="74"/>
      <c r="I36" s="74"/>
      <c r="J36" s="74"/>
      <c r="K36" s="74"/>
      <c r="L36" s="72"/>
      <c r="M36" s="74"/>
      <c r="N36" s="74"/>
      <c r="O36" s="74"/>
      <c r="P36" s="74"/>
      <c r="Q36" s="72"/>
      <c r="R36" s="74"/>
      <c r="S36" s="74"/>
      <c r="T36" s="74"/>
      <c r="U36" s="74"/>
      <c r="V36" s="72"/>
      <c r="W36" s="74"/>
      <c r="X36" s="74"/>
      <c r="Y36" s="74"/>
      <c r="Z36" s="74"/>
      <c r="AA36" s="72"/>
      <c r="AB36" s="74"/>
      <c r="AC36" s="74"/>
      <c r="AD36" s="74"/>
      <c r="AE36" s="74"/>
      <c r="AF36" s="72"/>
      <c r="AG36" s="74"/>
      <c r="AH36" s="74"/>
      <c r="AI36" s="74" t="s">
        <v>77</v>
      </c>
      <c r="AJ36" s="74" t="s">
        <v>78</v>
      </c>
      <c r="AK36" s="72" t="s">
        <v>60</v>
      </c>
    </row>
    <row r="37" spans="1:37" ht="14.1" customHeight="1" x14ac:dyDescent="0.2">
      <c r="F37" s="7"/>
      <c r="G37" s="71"/>
      <c r="H37" s="72"/>
      <c r="I37" s="72"/>
      <c r="J37" s="72"/>
      <c r="K37" s="72"/>
      <c r="L37" s="75"/>
      <c r="M37" s="72"/>
      <c r="N37" s="72"/>
      <c r="O37" s="72"/>
      <c r="P37" s="72"/>
      <c r="Q37" s="75"/>
      <c r="R37" s="72"/>
      <c r="S37" s="72"/>
      <c r="T37" s="72"/>
      <c r="U37" s="72"/>
      <c r="V37" s="75"/>
      <c r="W37" s="72"/>
      <c r="X37" s="72"/>
      <c r="Y37" s="72"/>
      <c r="Z37" s="72"/>
      <c r="AA37" s="75"/>
      <c r="AB37" s="72"/>
      <c r="AC37" s="72"/>
      <c r="AD37" s="72"/>
      <c r="AE37" s="72"/>
      <c r="AF37" s="75"/>
      <c r="AG37" s="72"/>
      <c r="AH37" s="72"/>
      <c r="AI37" s="72"/>
      <c r="AJ37" s="72"/>
      <c r="AK37" s="75">
        <f>SUM(AG37:AJ37)/4</f>
        <v>0</v>
      </c>
    </row>
    <row r="38" spans="1:37" ht="14.1" customHeight="1" x14ac:dyDescent="0.2">
      <c r="F38" s="7"/>
      <c r="G38" s="72"/>
      <c r="H38" s="72"/>
      <c r="I38" s="72"/>
      <c r="J38" s="72"/>
      <c r="K38" s="72"/>
      <c r="L38" s="75"/>
      <c r="M38" s="72"/>
      <c r="N38" s="72"/>
      <c r="O38" s="72"/>
      <c r="P38" s="72"/>
      <c r="Q38" s="75"/>
      <c r="R38" s="72"/>
      <c r="S38" s="72"/>
      <c r="T38" s="72"/>
      <c r="U38" s="72"/>
      <c r="V38" s="75"/>
      <c r="W38" s="72"/>
      <c r="X38" s="72"/>
      <c r="Y38" s="72"/>
      <c r="Z38" s="72"/>
      <c r="AA38" s="75"/>
      <c r="AB38" s="72"/>
      <c r="AC38" s="72"/>
      <c r="AD38" s="72"/>
      <c r="AE38" s="72"/>
      <c r="AF38" s="75"/>
      <c r="AG38" s="72"/>
      <c r="AH38" s="72"/>
      <c r="AI38" s="72"/>
      <c r="AJ38" s="72"/>
      <c r="AK38" s="75">
        <f t="shared" ref="AK38:AK39" si="0">SUM(AG38:AJ38)/4</f>
        <v>0</v>
      </c>
    </row>
    <row r="39" spans="1:37" ht="14.1" customHeight="1" x14ac:dyDescent="0.2">
      <c r="F39" s="7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5"/>
      <c r="R39" s="72"/>
      <c r="S39" s="72"/>
      <c r="T39" s="72"/>
      <c r="U39" s="72"/>
      <c r="V39" s="75"/>
      <c r="W39" s="72"/>
      <c r="X39" s="72"/>
      <c r="Y39" s="72"/>
      <c r="Z39" s="72"/>
      <c r="AA39" s="75"/>
      <c r="AB39" s="72"/>
      <c r="AC39" s="72"/>
      <c r="AD39" s="72"/>
      <c r="AE39" s="72"/>
      <c r="AF39" s="75"/>
      <c r="AG39" s="72"/>
      <c r="AH39" s="72"/>
      <c r="AI39" s="72"/>
      <c r="AJ39" s="72"/>
      <c r="AK39" s="75">
        <f t="shared" si="0"/>
        <v>0</v>
      </c>
    </row>
    <row r="40" spans="1:37" ht="14.1" customHeight="1" x14ac:dyDescent="0.2">
      <c r="F40" s="7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</row>
    <row r="41" spans="1:37" ht="14.1" customHeight="1" x14ac:dyDescent="0.2">
      <c r="F41" s="7"/>
    </row>
    <row r="42" spans="1:37" ht="14.1" customHeight="1" x14ac:dyDescent="0.2"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Z42" s="8"/>
      <c r="AA42" s="8"/>
    </row>
    <row r="43" spans="1:37" ht="14.1" customHeight="1" x14ac:dyDescent="0.2">
      <c r="F43" s="7"/>
      <c r="R43" s="8"/>
      <c r="S43" s="8"/>
      <c r="T43" s="8"/>
      <c r="U43" s="8"/>
      <c r="AB43" s="8"/>
      <c r="AC43" s="8"/>
      <c r="AD43" s="8"/>
      <c r="AE43" s="8"/>
      <c r="AF43" s="8"/>
      <c r="AG43" s="8"/>
      <c r="AH43" s="8"/>
    </row>
    <row r="44" spans="1:37" ht="14.1" customHeight="1" x14ac:dyDescent="0.2">
      <c r="F44" s="7"/>
      <c r="AB44" s="8"/>
      <c r="AC44" s="8"/>
      <c r="AD44" s="8"/>
      <c r="AE44" s="8"/>
      <c r="AF44" s="8"/>
      <c r="AG44" s="8"/>
      <c r="AH44" s="8"/>
    </row>
    <row r="45" spans="1:37" ht="14.1" customHeight="1" x14ac:dyDescent="0.2">
      <c r="F45" s="7"/>
      <c r="AB45" s="8"/>
      <c r="AC45" s="8"/>
      <c r="AD45" s="8"/>
      <c r="AE45" s="8"/>
      <c r="AF45" s="8"/>
      <c r="AG45" s="8"/>
      <c r="AH45" s="8"/>
    </row>
    <row r="46" spans="1:37" ht="14.1" customHeight="1" x14ac:dyDescent="0.2">
      <c r="F46" s="7"/>
      <c r="R46" s="76"/>
      <c r="S46" s="76"/>
      <c r="Z46" s="76"/>
      <c r="AA46" s="76"/>
      <c r="AB46" s="8"/>
      <c r="AC46" s="8"/>
      <c r="AD46" s="8"/>
      <c r="AE46" s="8"/>
      <c r="AF46" s="8"/>
      <c r="AG46" s="8"/>
      <c r="AH46" s="8"/>
    </row>
    <row r="47" spans="1:37" ht="14.1" customHeight="1" x14ac:dyDescent="0.2">
      <c r="F47" s="7"/>
      <c r="R47" s="76"/>
      <c r="S47" s="76"/>
      <c r="Z47" s="76"/>
      <c r="AA47" s="76"/>
      <c r="AB47" s="8"/>
      <c r="AC47" s="8"/>
      <c r="AD47" s="8"/>
      <c r="AE47" s="8"/>
      <c r="AF47" s="8"/>
      <c r="AG47" s="8"/>
      <c r="AH47" s="8"/>
    </row>
    <row r="48" spans="1:37" ht="14.1" customHeight="1" x14ac:dyDescent="0.2">
      <c r="F48" s="7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Z48" s="76"/>
      <c r="AA48" s="76"/>
      <c r="AB48" s="8"/>
      <c r="AC48" s="8"/>
      <c r="AD48" s="8"/>
      <c r="AE48" s="8"/>
      <c r="AF48" s="8"/>
      <c r="AG48" s="8"/>
      <c r="AH48" s="8"/>
    </row>
    <row r="49" spans="6:34" ht="14.1" customHeight="1" x14ac:dyDescent="0.2">
      <c r="F49" s="7"/>
      <c r="AB49" s="8"/>
      <c r="AC49" s="8"/>
      <c r="AD49" s="8"/>
      <c r="AE49" s="8"/>
      <c r="AF49" s="8"/>
      <c r="AG49" s="8"/>
      <c r="AH49" s="8"/>
    </row>
    <row r="50" spans="6:34" ht="14.1" customHeight="1" x14ac:dyDescent="0.2">
      <c r="F50" s="7"/>
      <c r="AB50" s="8"/>
      <c r="AC50" s="8"/>
      <c r="AD50" s="8"/>
      <c r="AE50" s="8"/>
      <c r="AF50" s="8"/>
      <c r="AG50" s="8"/>
      <c r="AH50" s="8"/>
    </row>
    <row r="51" spans="6:34" ht="14.1" customHeight="1" x14ac:dyDescent="0.2">
      <c r="F51" s="7"/>
      <c r="G51" s="76"/>
      <c r="H51" s="76"/>
      <c r="R51" s="77"/>
      <c r="S51" s="77"/>
      <c r="AB51" s="8"/>
      <c r="AC51" s="8"/>
      <c r="AD51" s="8"/>
      <c r="AE51" s="8"/>
      <c r="AF51" s="8"/>
      <c r="AG51" s="8"/>
      <c r="AH51" s="8"/>
    </row>
    <row r="52" spans="6:34" ht="14.1" customHeight="1" x14ac:dyDescent="0.2">
      <c r="F52" s="7"/>
      <c r="G52" s="76"/>
      <c r="H52" s="76"/>
      <c r="R52" s="77"/>
      <c r="S52" s="77"/>
      <c r="AB52" s="8"/>
      <c r="AC52" s="8"/>
      <c r="AD52" s="8"/>
      <c r="AE52" s="8"/>
      <c r="AF52" s="8"/>
      <c r="AG52" s="8"/>
      <c r="AH52" s="8"/>
    </row>
    <row r="53" spans="6:34" ht="14.1" customHeight="1" x14ac:dyDescent="0.2">
      <c r="F53" s="7"/>
      <c r="G53" s="76"/>
      <c r="H53" s="76"/>
      <c r="R53" s="77"/>
      <c r="S53" s="77"/>
      <c r="AB53" s="8"/>
      <c r="AC53" s="8"/>
      <c r="AD53" s="8"/>
      <c r="AE53" s="8"/>
      <c r="AF53" s="8"/>
      <c r="AG53" s="8"/>
      <c r="AH53" s="8"/>
    </row>
    <row r="54" spans="6:34" ht="14.1" customHeight="1" x14ac:dyDescent="0.2">
      <c r="R54" s="77"/>
      <c r="S54" s="77"/>
    </row>
  </sheetData>
  <phoneticPr fontId="3" type="noConversion"/>
  <hyperlinks>
    <hyperlink ref="H3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>
      <selection activeCell="H30" sqref="H30"/>
    </sheetView>
  </sheetViews>
  <sheetFormatPr baseColWidth="10" defaultColWidth="8.7109375" defaultRowHeight="12.75" x14ac:dyDescent="0.2"/>
  <cols>
    <col min="1" max="1" width="24.140625" style="7" customWidth="1"/>
    <col min="2" max="5" width="13.5703125" style="7" customWidth="1"/>
    <col min="6" max="6" width="11.85546875" style="7" customWidth="1"/>
    <col min="7" max="7" width="11" style="7" customWidth="1"/>
    <col min="8" max="16" width="9.7109375" style="7" customWidth="1"/>
    <col min="17" max="16384" width="8.7109375" style="7"/>
  </cols>
  <sheetData>
    <row r="1" spans="1:9" ht="14.1" customHeight="1" thickBot="1" x14ac:dyDescent="0.25">
      <c r="A1" s="9" t="s">
        <v>104</v>
      </c>
      <c r="B1" s="10"/>
      <c r="C1" s="10"/>
      <c r="D1" s="10"/>
      <c r="E1" s="10"/>
      <c r="F1" s="10"/>
      <c r="I1" s="14"/>
    </row>
    <row r="2" spans="1:9" ht="14.1" customHeight="1" x14ac:dyDescent="0.2">
      <c r="A2" s="11"/>
      <c r="G2" s="12" t="s">
        <v>108</v>
      </c>
    </row>
    <row r="3" spans="1:9" ht="14.1" customHeight="1" x14ac:dyDescent="0.2">
      <c r="A3" s="40" t="s">
        <v>141</v>
      </c>
    </row>
    <row r="4" spans="1:9" ht="14.1" customHeight="1" x14ac:dyDescent="0.2">
      <c r="A4" s="15"/>
      <c r="B4" s="16"/>
      <c r="C4" s="16"/>
      <c r="D4" s="16"/>
      <c r="E4" s="16"/>
      <c r="F4" s="16"/>
    </row>
    <row r="5" spans="1:9" s="18" customFormat="1" ht="14.1" customHeight="1" x14ac:dyDescent="0.2">
      <c r="A5" s="43"/>
      <c r="B5" s="43">
        <v>1981</v>
      </c>
      <c r="C5" s="43">
        <v>1991</v>
      </c>
      <c r="D5" s="43">
        <v>2001</v>
      </c>
      <c r="E5" s="43">
        <v>2011</v>
      </c>
      <c r="F5" s="43">
        <v>2021</v>
      </c>
      <c r="G5" s="7"/>
    </row>
    <row r="6" spans="1:9" ht="14.1" customHeight="1" x14ac:dyDescent="0.2">
      <c r="A6" s="19"/>
      <c r="B6" s="21"/>
      <c r="C6" s="21"/>
      <c r="D6" s="21"/>
      <c r="E6" s="21"/>
      <c r="F6" s="21"/>
    </row>
    <row r="7" spans="1:9" ht="14.1" customHeight="1" x14ac:dyDescent="0.2">
      <c r="A7" s="18" t="s">
        <v>29</v>
      </c>
      <c r="B7" s="22">
        <f>B9+B15+B16</f>
        <v>109519</v>
      </c>
      <c r="C7" s="22">
        <v>128337</v>
      </c>
      <c r="D7" s="22">
        <v>156040</v>
      </c>
      <c r="E7" s="22">
        <v>198759</v>
      </c>
      <c r="F7" s="22">
        <f>F9+F16</f>
        <v>211439</v>
      </c>
    </row>
    <row r="8" spans="1:9" ht="14.1" customHeight="1" x14ac:dyDescent="0.2">
      <c r="A8" s="18"/>
      <c r="B8" s="18"/>
      <c r="C8" s="18"/>
      <c r="D8" s="56"/>
      <c r="E8" s="56"/>
      <c r="F8" s="56"/>
    </row>
    <row r="9" spans="1:9" ht="14.1" customHeight="1" x14ac:dyDescent="0.2">
      <c r="A9" s="18" t="s">
        <v>17</v>
      </c>
      <c r="B9" s="22">
        <f t="shared" ref="B9:E9" si="0">B10+B11</f>
        <v>109250</v>
      </c>
      <c r="C9" s="22">
        <f t="shared" si="0"/>
        <v>128019</v>
      </c>
      <c r="D9" s="22">
        <f t="shared" si="0"/>
        <v>155931</v>
      </c>
      <c r="E9" s="22">
        <f t="shared" si="0"/>
        <v>198669</v>
      </c>
      <c r="F9" s="22">
        <v>211333</v>
      </c>
    </row>
    <row r="10" spans="1:9" ht="14.1" customHeight="1" x14ac:dyDescent="0.2">
      <c r="A10" s="57" t="s">
        <v>71</v>
      </c>
      <c r="B10" s="22">
        <v>74800</v>
      </c>
      <c r="C10" s="22">
        <v>84853</v>
      </c>
      <c r="D10" s="22">
        <v>101439</v>
      </c>
      <c r="E10" s="22">
        <v>129984</v>
      </c>
      <c r="F10" s="22">
        <v>132241</v>
      </c>
    </row>
    <row r="11" spans="1:9" ht="14.1" customHeight="1" x14ac:dyDescent="0.2">
      <c r="A11" s="57" t="s">
        <v>72</v>
      </c>
      <c r="B11" s="58">
        <f>SUM(B12:B14)</f>
        <v>34450</v>
      </c>
      <c r="C11" s="58">
        <f>SUM(C12:C14)</f>
        <v>43166</v>
      </c>
      <c r="D11" s="58">
        <f>SUM(D12:D14)</f>
        <v>54492</v>
      </c>
      <c r="E11" s="58">
        <f>SUM(E12:E14)</f>
        <v>68685</v>
      </c>
      <c r="F11" s="22">
        <v>79092</v>
      </c>
    </row>
    <row r="12" spans="1:9" ht="14.1" customHeight="1" x14ac:dyDescent="0.2">
      <c r="A12" s="59" t="s">
        <v>69</v>
      </c>
      <c r="B12" s="22">
        <v>15636</v>
      </c>
      <c r="C12" s="22">
        <v>24060</v>
      </c>
      <c r="D12" s="22">
        <v>30202</v>
      </c>
      <c r="E12" s="22">
        <v>32940</v>
      </c>
      <c r="F12" s="22">
        <v>53158</v>
      </c>
    </row>
    <row r="13" spans="1:9" ht="14.1" customHeight="1" x14ac:dyDescent="0.2">
      <c r="A13" s="59" t="s">
        <v>73</v>
      </c>
      <c r="B13" s="22">
        <v>18814</v>
      </c>
      <c r="C13" s="22">
        <v>18768</v>
      </c>
      <c r="D13" s="22">
        <v>22898</v>
      </c>
      <c r="E13" s="22">
        <v>35745</v>
      </c>
      <c r="F13" s="22">
        <v>25934</v>
      </c>
    </row>
    <row r="14" spans="1:9" ht="14.1" customHeight="1" x14ac:dyDescent="0.2">
      <c r="A14" s="59" t="s">
        <v>70</v>
      </c>
      <c r="B14" s="22" t="s">
        <v>40</v>
      </c>
      <c r="C14" s="22">
        <v>338</v>
      </c>
      <c r="D14" s="22">
        <v>1392</v>
      </c>
      <c r="E14" s="22" t="s">
        <v>40</v>
      </c>
      <c r="F14" s="22" t="s">
        <v>40</v>
      </c>
    </row>
    <row r="15" spans="1:9" ht="14.1" customHeight="1" x14ac:dyDescent="0.2">
      <c r="A15" s="18" t="s">
        <v>15</v>
      </c>
      <c r="B15" s="22">
        <v>69</v>
      </c>
      <c r="C15" s="22">
        <v>32</v>
      </c>
      <c r="D15" s="22" t="s">
        <v>40</v>
      </c>
      <c r="E15" s="22" t="s">
        <v>40</v>
      </c>
      <c r="F15" s="22" t="s">
        <v>40</v>
      </c>
    </row>
    <row r="16" spans="1:9" ht="14.1" customHeight="1" x14ac:dyDescent="0.2">
      <c r="A16" s="18" t="s">
        <v>16</v>
      </c>
      <c r="B16" s="22">
        <v>200</v>
      </c>
      <c r="C16" s="22">
        <v>261</v>
      </c>
      <c r="D16" s="22">
        <v>109</v>
      </c>
      <c r="E16" s="22">
        <v>90</v>
      </c>
      <c r="F16" s="22">
        <v>106</v>
      </c>
    </row>
    <row r="17" spans="1:8" ht="14.1" customHeight="1" x14ac:dyDescent="0.2">
      <c r="A17" s="30"/>
      <c r="B17" s="31"/>
      <c r="C17" s="31"/>
      <c r="D17" s="31"/>
      <c r="E17" s="31"/>
      <c r="F17" s="31"/>
    </row>
    <row r="18" spans="1:8" ht="14.1" customHeight="1" x14ac:dyDescent="0.2">
      <c r="A18" s="32" t="s">
        <v>55</v>
      </c>
      <c r="B18" s="21"/>
      <c r="C18" s="21"/>
      <c r="D18" s="21"/>
      <c r="E18" s="21"/>
      <c r="F18" s="21"/>
    </row>
    <row r="19" spans="1:8" ht="14.1" customHeight="1" x14ac:dyDescent="0.2">
      <c r="A19" s="36" t="s">
        <v>76</v>
      </c>
      <c r="B19" s="21"/>
      <c r="C19" s="21"/>
      <c r="D19" s="21"/>
      <c r="E19" s="21"/>
      <c r="F19" s="21"/>
    </row>
    <row r="20" spans="1:8" ht="14.1" customHeight="1" x14ac:dyDescent="0.2">
      <c r="A20" s="36" t="s">
        <v>75</v>
      </c>
      <c r="B20" s="21"/>
      <c r="C20" s="21"/>
      <c r="D20" s="60"/>
      <c r="E20" s="21"/>
      <c r="F20" s="21"/>
    </row>
    <row r="21" spans="1:8" ht="14.1" customHeight="1" x14ac:dyDescent="0.2">
      <c r="A21" s="36" t="s">
        <v>74</v>
      </c>
      <c r="B21" s="21"/>
      <c r="C21" s="21"/>
      <c r="D21" s="21"/>
      <c r="E21" s="21"/>
      <c r="F21" s="21"/>
      <c r="G21" s="21"/>
    </row>
    <row r="22" spans="1:8" ht="9.9499999999999993" customHeight="1" x14ac:dyDescent="0.2">
      <c r="B22" s="21"/>
      <c r="C22" s="21"/>
      <c r="D22" s="21"/>
      <c r="E22" s="21"/>
      <c r="F22" s="21"/>
      <c r="G22" s="21"/>
    </row>
    <row r="23" spans="1:8" ht="14.1" customHeight="1" x14ac:dyDescent="0.2">
      <c r="A23" s="35"/>
      <c r="B23" s="21"/>
      <c r="C23" s="21"/>
      <c r="D23" s="21"/>
      <c r="E23" s="21"/>
      <c r="F23" s="21"/>
      <c r="G23" s="8"/>
      <c r="H23" s="8"/>
    </row>
    <row r="24" spans="1:8" ht="14.1" customHeight="1" x14ac:dyDescent="0.2">
      <c r="A24" s="19"/>
      <c r="B24" s="21"/>
      <c r="C24" s="21"/>
      <c r="D24" s="21"/>
      <c r="E24" s="21"/>
      <c r="F24" s="21"/>
      <c r="G24" s="8"/>
      <c r="H24" s="8"/>
    </row>
    <row r="25" spans="1:8" ht="14.1" customHeight="1" x14ac:dyDescent="0.2">
      <c r="A25" s="19"/>
      <c r="B25" s="21"/>
      <c r="C25" s="21"/>
      <c r="D25" s="21"/>
      <c r="E25" s="21"/>
      <c r="F25" s="21"/>
      <c r="G25" s="8"/>
      <c r="H25" s="8"/>
    </row>
    <row r="26" spans="1:8" ht="14.1" customHeight="1" x14ac:dyDescent="0.2">
      <c r="B26" s="21"/>
      <c r="C26" s="21"/>
      <c r="D26" s="21"/>
      <c r="E26" s="21"/>
      <c r="F26" s="21"/>
      <c r="G26" s="21"/>
    </row>
    <row r="27" spans="1:8" ht="14.1" customHeight="1" x14ac:dyDescent="0.2">
      <c r="F27" s="21"/>
      <c r="G27" s="21"/>
    </row>
    <row r="41" spans="1:7" x14ac:dyDescent="0.2">
      <c r="A41" s="19"/>
      <c r="B41" s="21"/>
      <c r="C41" s="21"/>
      <c r="D41" s="21"/>
      <c r="E41" s="21"/>
    </row>
    <row r="42" spans="1:7" ht="14.1" customHeight="1" x14ac:dyDescent="0.2">
      <c r="A42" s="19"/>
      <c r="B42" s="21"/>
      <c r="C42" s="21"/>
      <c r="D42" s="21"/>
      <c r="E42" s="21"/>
      <c r="F42" s="21"/>
      <c r="G42" s="21"/>
    </row>
    <row r="43" spans="1:7" ht="14.1" customHeight="1" x14ac:dyDescent="0.2">
      <c r="A43" s="19"/>
      <c r="B43" s="21"/>
      <c r="C43" s="21"/>
      <c r="D43" s="21"/>
      <c r="E43" s="21"/>
      <c r="F43" s="21"/>
      <c r="G43" s="21"/>
    </row>
    <row r="44" spans="1:7" ht="14.1" customHeight="1" x14ac:dyDescent="0.2">
      <c r="A44" s="19"/>
      <c r="B44" s="21"/>
      <c r="C44" s="21"/>
      <c r="D44" s="21"/>
      <c r="E44" s="21"/>
      <c r="F44" s="21"/>
      <c r="G44" s="21"/>
    </row>
    <row r="45" spans="1:7" ht="14.1" customHeight="1" x14ac:dyDescent="0.2">
      <c r="A45" s="19"/>
      <c r="B45" s="21"/>
      <c r="C45" s="21"/>
      <c r="D45" s="21"/>
      <c r="E45" s="21"/>
      <c r="F45" s="21"/>
      <c r="G45" s="21"/>
    </row>
    <row r="46" spans="1:7" ht="14.1" customHeight="1" x14ac:dyDescent="0.2">
      <c r="A46" s="19"/>
      <c r="B46" s="21"/>
      <c r="C46" s="21"/>
      <c r="D46" s="21"/>
      <c r="E46" s="21"/>
      <c r="F46" s="21"/>
      <c r="G46" s="21"/>
    </row>
    <row r="47" spans="1:7" ht="14.1" customHeight="1" x14ac:dyDescent="0.2">
      <c r="A47" s="19"/>
      <c r="B47" s="21"/>
      <c r="C47" s="21"/>
      <c r="D47" s="21"/>
      <c r="E47" s="21"/>
      <c r="F47" s="21"/>
      <c r="G47" s="21"/>
    </row>
    <row r="48" spans="1:7" ht="14.1" customHeight="1" x14ac:dyDescent="0.2">
      <c r="A48" s="19"/>
      <c r="B48" s="21"/>
      <c r="C48" s="21"/>
      <c r="D48" s="21"/>
      <c r="E48" s="21"/>
      <c r="F48" s="21"/>
      <c r="G48" s="21"/>
    </row>
    <row r="49" spans="1:7" ht="14.1" customHeight="1" x14ac:dyDescent="0.2">
      <c r="A49" s="19"/>
      <c r="B49" s="21"/>
      <c r="C49" s="21"/>
      <c r="D49" s="21"/>
      <c r="E49" s="21"/>
      <c r="F49" s="21"/>
      <c r="G49" s="21"/>
    </row>
    <row r="50" spans="1:7" ht="14.1" customHeight="1" x14ac:dyDescent="0.2">
      <c r="A50" s="19"/>
      <c r="B50" s="21"/>
      <c r="C50" s="21"/>
      <c r="D50" s="21"/>
      <c r="E50" s="21"/>
      <c r="F50" s="21"/>
      <c r="G50" s="21"/>
    </row>
    <row r="51" spans="1:7" ht="14.1" customHeight="1" x14ac:dyDescent="0.2">
      <c r="A51" s="19"/>
      <c r="B51" s="21"/>
      <c r="C51" s="21"/>
      <c r="D51" s="21"/>
      <c r="E51" s="21"/>
      <c r="F51" s="21"/>
      <c r="G51" s="21"/>
    </row>
    <row r="52" spans="1:7" s="35" customFormat="1" ht="14.1" customHeight="1" x14ac:dyDescent="0.2">
      <c r="A52" s="19"/>
      <c r="B52" s="21"/>
      <c r="C52" s="21"/>
      <c r="D52" s="21"/>
      <c r="E52" s="21"/>
      <c r="F52" s="21"/>
      <c r="G52" s="21"/>
    </row>
    <row r="53" spans="1:7" ht="14.1" customHeight="1" x14ac:dyDescent="0.2">
      <c r="A53" s="19"/>
      <c r="B53" s="21"/>
      <c r="C53" s="21"/>
      <c r="D53" s="21"/>
      <c r="E53" s="21"/>
      <c r="F53" s="21"/>
      <c r="G53" s="21"/>
    </row>
    <row r="54" spans="1:7" ht="14.1" customHeight="1" x14ac:dyDescent="0.2">
      <c r="A54" s="19"/>
      <c r="B54" s="21"/>
      <c r="C54" s="21"/>
      <c r="D54" s="21"/>
      <c r="E54" s="21"/>
      <c r="F54" s="21"/>
      <c r="G54" s="21"/>
    </row>
    <row r="55" spans="1:7" ht="14.1" customHeight="1" x14ac:dyDescent="0.2">
      <c r="A55" s="37"/>
      <c r="B55" s="21"/>
      <c r="C55" s="21"/>
      <c r="D55" s="21"/>
      <c r="E55" s="21"/>
      <c r="F55" s="21"/>
      <c r="G55" s="21"/>
    </row>
    <row r="56" spans="1:7" ht="14.1" customHeight="1" x14ac:dyDescent="0.2">
      <c r="A56" s="37"/>
      <c r="B56" s="21"/>
      <c r="C56" s="21"/>
      <c r="D56" s="21"/>
      <c r="E56" s="21"/>
      <c r="F56" s="21"/>
      <c r="G56" s="21"/>
    </row>
    <row r="57" spans="1:7" ht="14.1" customHeight="1" x14ac:dyDescent="0.2">
      <c r="A57" s="19"/>
      <c r="B57" s="21"/>
      <c r="C57" s="21"/>
      <c r="D57" s="21"/>
      <c r="E57" s="21"/>
      <c r="F57" s="21"/>
      <c r="G57" s="21"/>
    </row>
    <row r="58" spans="1:7" ht="14.1" customHeight="1" x14ac:dyDescent="0.2">
      <c r="A58" s="19"/>
      <c r="B58" s="21"/>
      <c r="C58" s="21"/>
      <c r="D58" s="21"/>
      <c r="E58" s="21"/>
      <c r="F58" s="21"/>
      <c r="G58" s="21"/>
    </row>
    <row r="59" spans="1:7" ht="14.1" customHeight="1" x14ac:dyDescent="0.2">
      <c r="A59" s="19"/>
      <c r="B59" s="21"/>
      <c r="C59" s="21"/>
      <c r="D59" s="21"/>
      <c r="E59" s="21"/>
      <c r="F59" s="21"/>
      <c r="G59" s="21"/>
    </row>
    <row r="60" spans="1:7" ht="14.1" customHeight="1" x14ac:dyDescent="0.2">
      <c r="F60" s="21"/>
      <c r="G60" s="21"/>
    </row>
  </sheetData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1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selection activeCell="J8" sqref="J7:J8"/>
    </sheetView>
  </sheetViews>
  <sheetFormatPr baseColWidth="10" defaultColWidth="8.7109375" defaultRowHeight="14.1" customHeight="1" x14ac:dyDescent="0.2"/>
  <cols>
    <col min="1" max="1" width="51.42578125" style="7" customWidth="1"/>
    <col min="2" max="6" width="7.7109375" style="7" customWidth="1"/>
    <col min="7" max="7" width="5.5703125" style="7" customWidth="1"/>
    <col min="8" max="14" width="9.7109375" style="7" customWidth="1"/>
    <col min="15" max="16384" width="8.7109375" style="7"/>
  </cols>
  <sheetData>
    <row r="1" spans="1:17" ht="14.1" customHeight="1" thickBot="1" x14ac:dyDescent="0.25">
      <c r="A1" s="9" t="s">
        <v>104</v>
      </c>
      <c r="B1" s="10"/>
      <c r="C1" s="10"/>
      <c r="D1" s="10"/>
      <c r="E1" s="10"/>
      <c r="F1" s="10"/>
    </row>
    <row r="2" spans="1:17" ht="14.1" customHeight="1" x14ac:dyDescent="0.2">
      <c r="A2" s="11"/>
      <c r="H2" s="12" t="s">
        <v>108</v>
      </c>
    </row>
    <row r="3" spans="1:17" ht="14.1" customHeight="1" x14ac:dyDescent="0.2">
      <c r="A3" s="11" t="s">
        <v>101</v>
      </c>
    </row>
    <row r="4" spans="1:17" ht="14.1" customHeight="1" x14ac:dyDescent="0.2">
      <c r="A4" s="11"/>
    </row>
    <row r="5" spans="1:17" s="38" customFormat="1" ht="14.1" customHeight="1" x14ac:dyDescent="0.2">
      <c r="A5" s="13" t="s">
        <v>102</v>
      </c>
      <c r="B5" s="7"/>
      <c r="C5" s="7"/>
    </row>
    <row r="6" spans="1:17" s="38" customFormat="1" ht="14.1" customHeight="1" x14ac:dyDescent="0.2">
      <c r="A6" s="13"/>
      <c r="B6" s="7"/>
      <c r="C6" s="7"/>
    </row>
    <row r="7" spans="1:17" s="38" customFormat="1" ht="14.1" customHeight="1" x14ac:dyDescent="0.2">
      <c r="A7" s="50" t="s">
        <v>56</v>
      </c>
      <c r="B7" s="7"/>
      <c r="C7" s="7"/>
    </row>
    <row r="8" spans="1:17" s="38" customFormat="1" ht="9.9499999999999993" customHeight="1" x14ac:dyDescent="0.2">
      <c r="A8" s="15"/>
      <c r="B8" s="15"/>
      <c r="C8" s="15"/>
    </row>
    <row r="9" spans="1:17" s="38" customFormat="1" ht="14.1" customHeight="1" x14ac:dyDescent="0.2">
      <c r="A9" s="43"/>
      <c r="B9" s="51">
        <v>2020</v>
      </c>
      <c r="C9" s="51">
        <v>2021</v>
      </c>
      <c r="D9" s="51">
        <v>2022</v>
      </c>
      <c r="E9" s="51">
        <v>2023</v>
      </c>
      <c r="F9" s="51">
        <v>2024</v>
      </c>
      <c r="G9" s="8"/>
      <c r="H9" s="8"/>
      <c r="I9" s="8"/>
      <c r="J9" s="8"/>
      <c r="K9" s="8"/>
      <c r="L9" s="8"/>
      <c r="M9" s="8"/>
    </row>
    <row r="10" spans="1:17" s="38" customFormat="1" ht="14.1" customHeight="1" x14ac:dyDescent="0.2">
      <c r="A10" s="19"/>
      <c r="G10" s="8"/>
      <c r="H10" s="8"/>
      <c r="I10" s="8"/>
      <c r="J10" s="8"/>
      <c r="K10" s="8"/>
      <c r="L10" s="8"/>
      <c r="M10" s="8"/>
    </row>
    <row r="11" spans="1:17" s="38" customFormat="1" ht="14.1" customHeight="1" x14ac:dyDescent="0.2">
      <c r="A11" s="19" t="s">
        <v>130</v>
      </c>
      <c r="B11" s="22">
        <v>46</v>
      </c>
      <c r="C11" s="22">
        <v>47</v>
      </c>
      <c r="D11" s="22">
        <v>47</v>
      </c>
      <c r="E11" s="22">
        <v>49</v>
      </c>
      <c r="F11" s="22">
        <v>50</v>
      </c>
      <c r="G11" s="22"/>
      <c r="H11" s="22"/>
      <c r="I11" s="22"/>
      <c r="J11" s="22"/>
      <c r="K11" s="22"/>
      <c r="L11" s="8"/>
      <c r="M11" s="24"/>
      <c r="N11" s="24"/>
      <c r="O11" s="24"/>
      <c r="P11" s="24"/>
      <c r="Q11" s="24"/>
    </row>
    <row r="12" spans="1:17" s="38" customFormat="1" ht="14.1" customHeight="1" x14ac:dyDescent="0.2">
      <c r="A12" s="19" t="s">
        <v>131</v>
      </c>
      <c r="B12" s="22">
        <v>65</v>
      </c>
      <c r="C12" s="22">
        <v>65</v>
      </c>
      <c r="D12" s="22">
        <v>65</v>
      </c>
      <c r="E12" s="22">
        <v>64</v>
      </c>
      <c r="F12" s="22">
        <v>64</v>
      </c>
      <c r="G12" s="22"/>
      <c r="H12" s="22"/>
      <c r="I12" s="22"/>
      <c r="J12" s="22"/>
      <c r="K12" s="22"/>
      <c r="L12" s="8"/>
      <c r="M12" s="24"/>
      <c r="N12" s="24"/>
      <c r="O12" s="24"/>
      <c r="P12" s="24"/>
      <c r="Q12" s="24"/>
    </row>
    <row r="13" spans="1:17" s="38" customFormat="1" ht="14.1" customHeight="1" x14ac:dyDescent="0.2">
      <c r="A13" s="19" t="s">
        <v>126</v>
      </c>
      <c r="B13" s="22">
        <v>8</v>
      </c>
      <c r="C13" s="22">
        <v>8</v>
      </c>
      <c r="D13" s="22">
        <v>8</v>
      </c>
      <c r="E13" s="22">
        <v>8</v>
      </c>
      <c r="F13" s="22">
        <v>8</v>
      </c>
      <c r="G13" s="22"/>
      <c r="H13" s="22"/>
      <c r="I13" s="22"/>
      <c r="J13" s="22"/>
      <c r="K13" s="22"/>
      <c r="L13" s="8"/>
      <c r="M13" s="24"/>
      <c r="N13" s="24"/>
      <c r="O13" s="24"/>
      <c r="P13" s="24"/>
      <c r="Q13" s="24"/>
    </row>
    <row r="14" spans="1:17" s="38" customFormat="1" ht="14.1" customHeight="1" x14ac:dyDescent="0.2">
      <c r="A14" s="19" t="s">
        <v>127</v>
      </c>
      <c r="B14" s="22">
        <v>27</v>
      </c>
      <c r="C14" s="22">
        <v>26</v>
      </c>
      <c r="D14" s="22">
        <v>26</v>
      </c>
      <c r="E14" s="22">
        <v>25</v>
      </c>
      <c r="F14" s="22">
        <v>24</v>
      </c>
      <c r="G14" s="22"/>
      <c r="H14" s="22"/>
      <c r="I14" s="22"/>
      <c r="J14" s="22"/>
      <c r="K14" s="22"/>
      <c r="L14" s="8"/>
      <c r="M14" s="24"/>
      <c r="N14" s="24"/>
      <c r="O14" s="24"/>
      <c r="P14" s="24"/>
      <c r="Q14" s="24"/>
    </row>
    <row r="15" spans="1:17" s="38" customFormat="1" ht="14.1" customHeight="1" x14ac:dyDescent="0.2">
      <c r="A15" s="19" t="s">
        <v>23</v>
      </c>
      <c r="B15" s="22">
        <v>28</v>
      </c>
      <c r="C15" s="22">
        <v>28</v>
      </c>
      <c r="D15" s="22">
        <v>28</v>
      </c>
      <c r="E15" s="22">
        <v>28</v>
      </c>
      <c r="F15" s="22">
        <v>28</v>
      </c>
      <c r="G15" s="22"/>
      <c r="H15" s="22"/>
      <c r="I15" s="22"/>
      <c r="J15" s="22"/>
      <c r="K15" s="22"/>
      <c r="L15" s="8"/>
      <c r="M15" s="24"/>
      <c r="N15" s="24"/>
      <c r="O15" s="24"/>
      <c r="P15" s="24"/>
      <c r="Q15" s="24"/>
    </row>
    <row r="16" spans="1:17" s="38" customFormat="1" ht="14.1" customHeight="1" x14ac:dyDescent="0.2">
      <c r="A16" s="30"/>
      <c r="B16" s="31"/>
      <c r="C16" s="31"/>
      <c r="D16" s="31"/>
      <c r="E16" s="31"/>
      <c r="F16" s="31"/>
      <c r="G16" s="8"/>
      <c r="H16" s="8"/>
      <c r="I16" s="8"/>
      <c r="J16" s="8"/>
      <c r="K16" s="8"/>
      <c r="L16" s="8"/>
      <c r="M16" s="8"/>
      <c r="N16" s="8"/>
    </row>
    <row r="17" spans="1:15" s="38" customFormat="1" ht="14.1" customHeight="1" x14ac:dyDescent="0.2">
      <c r="A17" s="52" t="s">
        <v>143</v>
      </c>
      <c r="B17" s="22"/>
      <c r="C17" s="22"/>
      <c r="H17" s="8"/>
      <c r="I17" s="8"/>
      <c r="J17" s="8"/>
      <c r="K17" s="8"/>
      <c r="L17" s="8"/>
      <c r="M17" s="8"/>
      <c r="N17" s="8"/>
      <c r="O17" s="8"/>
    </row>
    <row r="18" spans="1:15" s="38" customFormat="1" ht="14.1" customHeight="1" x14ac:dyDescent="0.2">
      <c r="A18" s="36" t="s">
        <v>63</v>
      </c>
      <c r="B18" s="37"/>
      <c r="C18" s="22"/>
      <c r="H18" s="8"/>
      <c r="I18" s="8"/>
      <c r="J18" s="8"/>
      <c r="K18" s="8"/>
      <c r="L18" s="8"/>
      <c r="M18" s="8"/>
      <c r="N18" s="8"/>
      <c r="O18" s="8"/>
    </row>
    <row r="19" spans="1:15" s="35" customFormat="1" ht="14.1" customHeight="1" x14ac:dyDescent="0.2">
      <c r="A19" s="36" t="s">
        <v>128</v>
      </c>
      <c r="B19" s="21"/>
      <c r="C19" s="21"/>
      <c r="D19" s="21"/>
      <c r="E19" s="22"/>
      <c r="F19" s="22"/>
      <c r="H19" s="8"/>
      <c r="I19" s="8"/>
      <c r="J19" s="8"/>
      <c r="K19" s="8"/>
      <c r="L19" s="8"/>
      <c r="M19" s="8"/>
      <c r="N19" s="8"/>
      <c r="O19" s="8"/>
    </row>
    <row r="20" spans="1:15" ht="14.1" customHeight="1" x14ac:dyDescent="0.2">
      <c r="A20" s="36" t="s">
        <v>129</v>
      </c>
      <c r="H20" s="8"/>
      <c r="I20" s="8"/>
      <c r="J20" s="8"/>
      <c r="K20" s="8"/>
      <c r="L20" s="8"/>
      <c r="M20" s="8"/>
      <c r="N20" s="8"/>
      <c r="O20" s="8"/>
    </row>
    <row r="21" spans="1:15" s="35" customFormat="1" ht="14.1" customHeight="1" x14ac:dyDescent="0.2">
      <c r="H21" s="53"/>
      <c r="I21" s="53"/>
      <c r="J21" s="53"/>
      <c r="K21" s="53"/>
      <c r="L21" s="53"/>
      <c r="M21" s="53"/>
      <c r="N21" s="53"/>
      <c r="O21" s="53"/>
    </row>
    <row r="22" spans="1:15" s="35" customFormat="1" ht="14.1" customHeight="1" x14ac:dyDescent="0.2">
      <c r="A22" s="19"/>
      <c r="B22" s="22"/>
      <c r="C22" s="22"/>
      <c r="D22" s="22"/>
      <c r="E22" s="22"/>
      <c r="F22" s="22"/>
      <c r="G22" s="22"/>
      <c r="H22" s="53"/>
      <c r="I22" s="53"/>
      <c r="J22" s="53"/>
      <c r="K22" s="53"/>
      <c r="L22" s="53"/>
      <c r="M22" s="53"/>
      <c r="N22" s="53"/>
      <c r="O22" s="53"/>
    </row>
    <row r="23" spans="1:15" s="35" customFormat="1" ht="14.1" customHeight="1" x14ac:dyDescent="0.2">
      <c r="A23" s="19"/>
      <c r="B23" s="22"/>
      <c r="C23" s="22"/>
      <c r="D23" s="22"/>
      <c r="E23" s="22"/>
      <c r="F23" s="22"/>
      <c r="G23" s="22"/>
      <c r="H23" s="53"/>
      <c r="I23" s="53"/>
      <c r="J23" s="53"/>
      <c r="K23" s="53"/>
      <c r="L23" s="53"/>
      <c r="M23" s="53"/>
      <c r="N23" s="53"/>
      <c r="O23" s="53"/>
    </row>
    <row r="24" spans="1:15" s="35" customFormat="1" ht="14.1" customHeight="1" x14ac:dyDescent="0.2">
      <c r="A24" s="19"/>
      <c r="B24" s="22"/>
      <c r="C24" s="22"/>
      <c r="D24" s="22"/>
      <c r="E24" s="22"/>
      <c r="F24" s="22"/>
      <c r="G24" s="22"/>
      <c r="H24" s="53"/>
      <c r="I24" s="53"/>
      <c r="J24" s="53"/>
      <c r="K24" s="53"/>
      <c r="L24" s="53"/>
      <c r="M24" s="53"/>
      <c r="N24" s="53"/>
      <c r="O24" s="53"/>
    </row>
    <row r="25" spans="1:15" s="35" customFormat="1" ht="14.1" customHeight="1" x14ac:dyDescent="0.2">
      <c r="A25" s="19"/>
      <c r="B25" s="22"/>
      <c r="C25" s="22"/>
      <c r="D25" s="22"/>
      <c r="E25" s="22"/>
      <c r="F25" s="22"/>
      <c r="G25" s="22"/>
      <c r="H25" s="53"/>
      <c r="I25" s="53"/>
      <c r="J25" s="53"/>
      <c r="K25" s="53"/>
      <c r="L25" s="53"/>
      <c r="M25" s="53"/>
      <c r="N25" s="53"/>
      <c r="O25" s="53"/>
    </row>
    <row r="26" spans="1:15" s="35" customFormat="1" ht="14.1" customHeight="1" x14ac:dyDescent="0.2">
      <c r="A26" s="19"/>
      <c r="B26" s="21"/>
      <c r="C26" s="21"/>
      <c r="D26" s="21"/>
      <c r="E26" s="21"/>
      <c r="F26" s="21"/>
      <c r="G26" s="21"/>
    </row>
    <row r="27" spans="1:15" s="35" customFormat="1" ht="14.1" customHeight="1" x14ac:dyDescent="0.2">
      <c r="A27" s="54"/>
      <c r="B27" s="22"/>
      <c r="C27" s="22"/>
      <c r="D27" s="55"/>
      <c r="E27" s="55"/>
      <c r="F27" s="55"/>
      <c r="G27" s="55"/>
    </row>
    <row r="28" spans="1:15" s="35" customFormat="1" ht="14.1" customHeight="1" x14ac:dyDescent="0.2">
      <c r="A28" s="36"/>
      <c r="B28" s="37"/>
      <c r="C28" s="22"/>
      <c r="D28" s="55"/>
      <c r="E28" s="55"/>
      <c r="F28" s="55"/>
      <c r="G28" s="55"/>
    </row>
    <row r="29" spans="1:15" s="35" customFormat="1" ht="14.1" customHeight="1" x14ac:dyDescent="0.2">
      <c r="A29" s="36"/>
      <c r="B29" s="21"/>
      <c r="C29" s="21"/>
      <c r="D29" s="21"/>
      <c r="E29" s="22"/>
      <c r="F29" s="22"/>
    </row>
    <row r="30" spans="1:15" s="35" customFormat="1" ht="14.1" customHeight="1" x14ac:dyDescent="0.2">
      <c r="A30" s="36"/>
    </row>
    <row r="31" spans="1:15" ht="14.1" customHeight="1" x14ac:dyDescent="0.2">
      <c r="B31" s="8"/>
      <c r="C31" s="8"/>
      <c r="D31" s="8"/>
      <c r="E31" s="8"/>
      <c r="F31" s="8"/>
      <c r="G31" s="8"/>
    </row>
    <row r="32" spans="1:15" ht="14.1" customHeight="1" x14ac:dyDescent="0.2">
      <c r="B32" s="8"/>
      <c r="C32" s="8"/>
      <c r="D32" s="8"/>
      <c r="E32" s="8"/>
      <c r="F32" s="8"/>
      <c r="G32" s="8"/>
    </row>
    <row r="33" spans="2:7" ht="14.1" customHeight="1" x14ac:dyDescent="0.2">
      <c r="B33" s="8"/>
      <c r="C33" s="8"/>
      <c r="D33" s="8"/>
      <c r="E33" s="8"/>
      <c r="F33" s="8"/>
      <c r="G33" s="8"/>
    </row>
    <row r="34" spans="2:7" ht="14.1" customHeight="1" x14ac:dyDescent="0.2">
      <c r="B34" s="8"/>
      <c r="C34" s="8"/>
      <c r="D34" s="8"/>
      <c r="E34" s="8"/>
      <c r="F34" s="8"/>
      <c r="G34" s="8"/>
    </row>
    <row r="35" spans="2:7" ht="14.1" customHeight="1" x14ac:dyDescent="0.2">
      <c r="B35" s="8"/>
      <c r="C35" s="8"/>
      <c r="D35" s="8"/>
      <c r="E35" s="8"/>
      <c r="F35" s="8"/>
      <c r="G35" s="8"/>
    </row>
    <row r="36" spans="2:7" ht="14.1" customHeight="1" x14ac:dyDescent="0.2">
      <c r="B36" s="8"/>
      <c r="C36" s="8"/>
      <c r="D36" s="8"/>
      <c r="E36" s="8"/>
      <c r="F36" s="8"/>
      <c r="G36" s="8"/>
    </row>
    <row r="37" spans="2:7" ht="14.1" customHeight="1" x14ac:dyDescent="0.2">
      <c r="B37" s="8"/>
      <c r="C37" s="8"/>
      <c r="D37" s="8"/>
      <c r="E37" s="8"/>
      <c r="F37" s="8"/>
      <c r="G37" s="8"/>
    </row>
  </sheetData>
  <phoneticPr fontId="3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8.5703125" style="38" customWidth="1"/>
    <col min="2" max="6" width="12.7109375" style="38" customWidth="1"/>
    <col min="7" max="7" width="7.28515625" style="38" bestFit="1" customWidth="1"/>
    <col min="8" max="8" width="35.7109375" style="38" customWidth="1"/>
    <col min="9" max="9" width="19.42578125" style="38" customWidth="1"/>
    <col min="10" max="10" width="12.5703125" style="38" customWidth="1"/>
    <col min="11" max="11" width="16.85546875" style="38" customWidth="1"/>
    <col min="12" max="12" width="19" style="38" customWidth="1"/>
    <col min="13" max="13" width="22" style="38" customWidth="1"/>
    <col min="14" max="16384" width="11.42578125" style="38"/>
  </cols>
  <sheetData>
    <row r="1" spans="1:27" s="7" customFormat="1" ht="14.1" customHeight="1" thickBot="1" x14ac:dyDescent="0.25">
      <c r="A1" s="9" t="s">
        <v>104</v>
      </c>
      <c r="B1" s="9"/>
      <c r="C1" s="9"/>
      <c r="D1" s="9"/>
      <c r="E1" s="10"/>
      <c r="F1" s="10"/>
    </row>
    <row r="2" spans="1:27" ht="12.95" customHeight="1" x14ac:dyDescent="0.2">
      <c r="H2" s="39" t="s">
        <v>108</v>
      </c>
    </row>
    <row r="3" spans="1:27" s="7" customFormat="1" ht="14.1" customHeight="1" x14ac:dyDescent="0.2">
      <c r="A3" s="40" t="s">
        <v>103</v>
      </c>
      <c r="B3" s="40"/>
      <c r="C3" s="40"/>
      <c r="D3" s="40"/>
      <c r="J3" s="14"/>
    </row>
    <row r="4" spans="1:27" s="7" customFormat="1" ht="12.95" customHeight="1" x14ac:dyDescent="0.2">
      <c r="A4" s="40"/>
      <c r="B4" s="40"/>
      <c r="C4" s="40"/>
      <c r="D4" s="40"/>
    </row>
    <row r="5" spans="1:27" ht="12" customHeight="1" x14ac:dyDescent="0.2">
      <c r="A5" s="41" t="s">
        <v>100</v>
      </c>
      <c r="B5" s="41"/>
      <c r="C5" s="41"/>
      <c r="D5" s="41"/>
      <c r="E5" s="41"/>
      <c r="F5" s="42"/>
      <c r="G5" s="42"/>
      <c r="H5" s="42"/>
      <c r="I5" s="42"/>
    </row>
    <row r="6" spans="1:27" s="7" customFormat="1" ht="9.9499999999999993" customHeight="1" x14ac:dyDescent="0.2">
      <c r="A6" s="15"/>
      <c r="B6" s="15"/>
      <c r="C6" s="15"/>
      <c r="D6" s="16"/>
      <c r="E6" s="16"/>
      <c r="F6" s="16"/>
      <c r="G6" s="16"/>
      <c r="H6" s="16"/>
      <c r="I6" s="16"/>
    </row>
    <row r="7" spans="1:27" s="18" customFormat="1" ht="14.1" customHeight="1" x14ac:dyDescent="0.2">
      <c r="A7" s="43"/>
      <c r="B7" s="43">
        <v>2021</v>
      </c>
      <c r="C7" s="43">
        <v>2022</v>
      </c>
      <c r="D7" s="43">
        <v>2023</v>
      </c>
      <c r="E7" s="43">
        <v>2024</v>
      </c>
      <c r="F7" s="43">
        <v>2025</v>
      </c>
      <c r="G7" s="42"/>
      <c r="H7" s="42"/>
      <c r="I7" s="42"/>
      <c r="J7" s="42"/>
      <c r="K7" s="42"/>
      <c r="L7" s="42"/>
      <c r="M7" s="38"/>
      <c r="N7" s="38"/>
      <c r="O7" s="38"/>
      <c r="P7" s="38"/>
      <c r="Q7" s="38"/>
      <c r="R7" s="38"/>
      <c r="S7" s="38"/>
    </row>
    <row r="8" spans="1:27" s="7" customFormat="1" ht="14.1" customHeight="1" x14ac:dyDescent="0.2">
      <c r="A8" s="19"/>
      <c r="B8" s="21"/>
      <c r="C8" s="21"/>
      <c r="D8" s="21"/>
      <c r="E8" s="21"/>
      <c r="F8" s="21"/>
      <c r="G8" s="42"/>
      <c r="H8" s="42"/>
      <c r="I8" s="42"/>
      <c r="J8" s="42"/>
      <c r="K8" s="42"/>
      <c r="L8" s="42"/>
      <c r="M8" s="38"/>
      <c r="N8" s="38"/>
      <c r="O8" s="38"/>
      <c r="P8" s="38"/>
      <c r="Q8" s="38"/>
      <c r="R8" s="38"/>
      <c r="S8" s="38"/>
      <c r="T8" s="23"/>
      <c r="U8" s="23"/>
      <c r="V8" s="23"/>
      <c r="W8" s="23"/>
      <c r="X8" s="23"/>
      <c r="Y8" s="23"/>
      <c r="Z8" s="23"/>
      <c r="AA8" s="23"/>
    </row>
    <row r="9" spans="1:27" s="7" customFormat="1" ht="14.1" customHeight="1" x14ac:dyDescent="0.2">
      <c r="A9" s="20" t="s">
        <v>95</v>
      </c>
      <c r="B9" s="38"/>
      <c r="C9" s="38"/>
      <c r="D9" s="38"/>
      <c r="E9" s="21"/>
      <c r="F9" s="21"/>
      <c r="G9" s="42"/>
      <c r="H9" s="42"/>
      <c r="I9" s="42"/>
      <c r="J9" s="42"/>
      <c r="K9" s="42"/>
      <c r="L9" s="42"/>
      <c r="M9" s="38"/>
      <c r="N9" s="38"/>
      <c r="O9" s="38"/>
      <c r="P9" s="38"/>
      <c r="Q9" s="38"/>
      <c r="R9" s="38"/>
      <c r="S9" s="38"/>
      <c r="T9" s="23"/>
      <c r="U9" s="23"/>
      <c r="V9" s="23"/>
      <c r="W9" s="23"/>
      <c r="X9" s="23"/>
      <c r="Y9" s="23"/>
      <c r="Z9" s="23"/>
      <c r="AA9" s="23"/>
    </row>
    <row r="10" spans="1:27" ht="14.1" customHeight="1" x14ac:dyDescent="0.2">
      <c r="A10" s="18" t="s">
        <v>91</v>
      </c>
      <c r="B10" s="22">
        <v>124209</v>
      </c>
      <c r="C10" s="22">
        <v>124502</v>
      </c>
      <c r="D10" s="22">
        <v>124994</v>
      </c>
      <c r="E10" s="22">
        <v>125031</v>
      </c>
      <c r="F10" s="22">
        <v>124859</v>
      </c>
      <c r="G10" s="42"/>
      <c r="H10" s="42"/>
      <c r="I10" s="42"/>
      <c r="J10" s="42"/>
      <c r="K10" s="42"/>
      <c r="L10" s="42"/>
      <c r="T10" s="23"/>
      <c r="U10" s="23"/>
      <c r="V10" s="23"/>
      <c r="W10" s="23"/>
      <c r="X10" s="23"/>
      <c r="Y10" s="23"/>
      <c r="Z10" s="23"/>
      <c r="AA10" s="23"/>
    </row>
    <row r="11" spans="1:27" ht="14.1" customHeight="1" x14ac:dyDescent="0.2">
      <c r="A11" s="18" t="s">
        <v>92</v>
      </c>
      <c r="B11" s="22">
        <v>7662</v>
      </c>
      <c r="C11" s="22">
        <v>7749</v>
      </c>
      <c r="D11" s="22">
        <v>7911</v>
      </c>
      <c r="E11" s="22">
        <v>7947</v>
      </c>
      <c r="F11" s="22">
        <v>7956</v>
      </c>
      <c r="G11" s="42"/>
      <c r="H11" s="42"/>
      <c r="I11" s="42"/>
      <c r="J11" s="42"/>
      <c r="K11" s="42"/>
      <c r="L11" s="42"/>
      <c r="N11" s="22"/>
      <c r="T11" s="23"/>
      <c r="U11" s="23"/>
      <c r="V11" s="23"/>
      <c r="W11" s="23"/>
      <c r="X11" s="23"/>
      <c r="Y11" s="23"/>
      <c r="Z11" s="23"/>
      <c r="AA11" s="23"/>
    </row>
    <row r="12" spans="1:27" ht="14.1" customHeight="1" x14ac:dyDescent="0.2">
      <c r="A12" s="18" t="s">
        <v>79</v>
      </c>
      <c r="B12" s="22">
        <v>347778</v>
      </c>
      <c r="C12" s="22">
        <v>349325</v>
      </c>
      <c r="D12" s="22">
        <v>350787</v>
      </c>
      <c r="E12" s="22">
        <v>351994</v>
      </c>
      <c r="F12" s="22">
        <v>353575</v>
      </c>
      <c r="G12" s="42"/>
      <c r="H12" s="42"/>
      <c r="I12" s="42"/>
      <c r="J12" s="42"/>
      <c r="K12" s="42"/>
      <c r="L12" s="42"/>
      <c r="M12" s="44"/>
      <c r="N12" s="22"/>
      <c r="T12" s="23"/>
      <c r="U12" s="23"/>
      <c r="V12" s="23"/>
      <c r="W12" s="23"/>
      <c r="X12" s="23"/>
      <c r="Y12" s="23"/>
      <c r="Z12" s="23"/>
      <c r="AA12" s="23"/>
    </row>
    <row r="13" spans="1:27" ht="14.1" customHeight="1" x14ac:dyDescent="0.2">
      <c r="A13" s="18" t="s">
        <v>93</v>
      </c>
      <c r="B13" s="22">
        <v>10269107.210000001</v>
      </c>
      <c r="C13" s="22">
        <v>10338066.09</v>
      </c>
      <c r="D13" s="22">
        <v>10411148.380000001</v>
      </c>
      <c r="E13" s="22">
        <v>10489905.720000001</v>
      </c>
      <c r="F13" s="22">
        <v>10584445.66</v>
      </c>
      <c r="G13" s="42"/>
      <c r="H13" s="42"/>
      <c r="I13" s="42"/>
      <c r="J13" s="42"/>
      <c r="K13" s="42"/>
      <c r="L13" s="42"/>
      <c r="M13" s="44"/>
      <c r="N13" s="22"/>
    </row>
    <row r="14" spans="1:27" ht="14.1" customHeight="1" x14ac:dyDescent="0.2">
      <c r="A14" s="18" t="s">
        <v>94</v>
      </c>
      <c r="B14" s="22">
        <v>4935150.18</v>
      </c>
      <c r="C14" s="22">
        <v>4964203.5599999996</v>
      </c>
      <c r="D14" s="22">
        <v>5019897.3899999997</v>
      </c>
      <c r="E14" s="22">
        <v>5006145.12</v>
      </c>
      <c r="F14" s="22">
        <v>5043753.42</v>
      </c>
      <c r="G14" s="42"/>
      <c r="H14" s="42"/>
      <c r="I14" s="42"/>
      <c r="J14" s="42"/>
      <c r="K14" s="42"/>
      <c r="L14" s="42"/>
      <c r="M14" s="45"/>
      <c r="N14" s="22"/>
    </row>
    <row r="15" spans="1:27" ht="14.1" customHeight="1" x14ac:dyDescent="0.2">
      <c r="A15" s="18" t="s">
        <v>80</v>
      </c>
      <c r="B15" s="22">
        <v>15204257.4</v>
      </c>
      <c r="C15" s="22">
        <v>15302269.65</v>
      </c>
      <c r="D15" s="22">
        <v>15431045.77</v>
      </c>
      <c r="E15" s="22">
        <v>15496050.84</v>
      </c>
      <c r="F15" s="22">
        <v>15628199.08</v>
      </c>
      <c r="G15" s="42"/>
      <c r="H15" s="42"/>
      <c r="I15" s="42"/>
      <c r="J15" s="42"/>
      <c r="K15" s="42"/>
      <c r="L15" s="42"/>
      <c r="M15" s="45"/>
      <c r="N15" s="22"/>
    </row>
    <row r="16" spans="1:27" ht="12" customHeight="1" x14ac:dyDescent="0.2">
      <c r="A16" s="18"/>
      <c r="B16" s="44"/>
      <c r="C16" s="46"/>
      <c r="D16" s="46"/>
      <c r="E16" s="46"/>
      <c r="F16" s="46"/>
      <c r="G16" s="42"/>
      <c r="H16" s="42"/>
      <c r="I16" s="42"/>
      <c r="J16" s="42"/>
      <c r="K16" s="42"/>
      <c r="L16" s="42"/>
      <c r="M16" s="44"/>
      <c r="N16" s="22"/>
    </row>
    <row r="17" spans="1:14" ht="14.1" customHeight="1" x14ac:dyDescent="0.2">
      <c r="A17" s="20" t="s">
        <v>112</v>
      </c>
      <c r="B17" s="44"/>
      <c r="C17" s="46"/>
      <c r="D17" s="46"/>
      <c r="E17" s="46"/>
      <c r="F17" s="46"/>
      <c r="G17" s="42"/>
      <c r="H17" s="42"/>
      <c r="I17" s="42"/>
      <c r="J17" s="42"/>
      <c r="K17" s="42"/>
      <c r="L17" s="42"/>
      <c r="M17" s="44"/>
      <c r="N17" s="22"/>
    </row>
    <row r="18" spans="1:14" ht="14.1" customHeight="1" x14ac:dyDescent="0.2">
      <c r="A18" s="18" t="s">
        <v>97</v>
      </c>
      <c r="B18" s="22">
        <v>64007</v>
      </c>
      <c r="C18" s="22">
        <v>64677</v>
      </c>
      <c r="D18" s="22">
        <v>65140</v>
      </c>
      <c r="E18" s="22">
        <v>65841</v>
      </c>
      <c r="F18" s="22">
        <v>66861</v>
      </c>
      <c r="G18" s="42"/>
      <c r="H18" s="42"/>
      <c r="I18" s="42"/>
      <c r="J18" s="42"/>
      <c r="K18" s="42"/>
      <c r="L18" s="42"/>
      <c r="M18" s="44"/>
      <c r="N18" s="22"/>
    </row>
    <row r="19" spans="1:14" ht="14.1" customHeight="1" x14ac:dyDescent="0.2">
      <c r="A19" s="18" t="s">
        <v>81</v>
      </c>
      <c r="B19" s="22">
        <v>11523</v>
      </c>
      <c r="C19" s="22">
        <v>11534</v>
      </c>
      <c r="D19" s="22">
        <v>11515</v>
      </c>
      <c r="E19" s="22">
        <v>11529</v>
      </c>
      <c r="F19" s="22">
        <v>11476</v>
      </c>
      <c r="G19" s="42"/>
      <c r="H19" s="42"/>
      <c r="I19" s="42"/>
      <c r="J19" s="42"/>
      <c r="K19" s="42"/>
      <c r="L19" s="42"/>
      <c r="M19" s="44"/>
      <c r="N19" s="22"/>
    </row>
    <row r="20" spans="1:14" ht="14.1" customHeight="1" x14ac:dyDescent="0.2">
      <c r="A20" s="18" t="s">
        <v>82</v>
      </c>
      <c r="B20" s="22">
        <v>338</v>
      </c>
      <c r="C20" s="22">
        <v>338</v>
      </c>
      <c r="D20" s="22">
        <v>366</v>
      </c>
      <c r="E20" s="22">
        <v>374</v>
      </c>
      <c r="F20" s="22">
        <v>385</v>
      </c>
      <c r="G20" s="42"/>
      <c r="H20" s="42"/>
      <c r="I20" s="42"/>
      <c r="J20" s="42"/>
      <c r="K20" s="42"/>
      <c r="L20" s="42"/>
      <c r="M20" s="44"/>
      <c r="N20" s="22"/>
    </row>
    <row r="21" spans="1:14" ht="14.1" customHeight="1" x14ac:dyDescent="0.2">
      <c r="A21" s="18" t="s">
        <v>83</v>
      </c>
      <c r="B21" s="22">
        <v>574</v>
      </c>
      <c r="C21" s="22">
        <v>555</v>
      </c>
      <c r="D21" s="22">
        <v>591</v>
      </c>
      <c r="E21" s="22">
        <v>606</v>
      </c>
      <c r="F21" s="22">
        <v>628</v>
      </c>
      <c r="G21" s="42"/>
      <c r="H21" s="42"/>
      <c r="I21" s="42"/>
      <c r="J21" s="42"/>
      <c r="K21" s="42"/>
      <c r="L21" s="42"/>
      <c r="M21" s="45"/>
      <c r="N21" s="22"/>
    </row>
    <row r="22" spans="1:14" ht="14.1" customHeight="1" x14ac:dyDescent="0.2">
      <c r="A22" s="18" t="s">
        <v>84</v>
      </c>
      <c r="B22" s="22">
        <v>34993</v>
      </c>
      <c r="C22" s="22">
        <v>34815</v>
      </c>
      <c r="D22" s="22">
        <v>34490</v>
      </c>
      <c r="E22" s="22">
        <v>33633</v>
      </c>
      <c r="F22" s="22">
        <v>32892</v>
      </c>
      <c r="G22" s="42"/>
      <c r="H22" s="42"/>
      <c r="I22" s="42"/>
      <c r="J22" s="42"/>
      <c r="K22" s="42"/>
      <c r="L22" s="42"/>
      <c r="M22" s="45"/>
      <c r="N22" s="22"/>
    </row>
    <row r="23" spans="1:14" ht="14.1" customHeight="1" x14ac:dyDescent="0.2">
      <c r="A23" s="18" t="s">
        <v>85</v>
      </c>
      <c r="B23" s="22">
        <v>967</v>
      </c>
      <c r="C23" s="22">
        <v>974</v>
      </c>
      <c r="D23" s="22">
        <v>934</v>
      </c>
      <c r="E23" s="22">
        <v>940</v>
      </c>
      <c r="F23" s="22">
        <v>978</v>
      </c>
      <c r="G23" s="42"/>
      <c r="H23" s="42"/>
      <c r="I23" s="42"/>
      <c r="J23" s="42"/>
      <c r="K23" s="42"/>
      <c r="L23" s="42"/>
      <c r="M23" s="45"/>
      <c r="N23" s="22"/>
    </row>
    <row r="24" spans="1:14" ht="14.1" customHeight="1" x14ac:dyDescent="0.2">
      <c r="A24" s="18" t="s">
        <v>86</v>
      </c>
      <c r="B24" s="22">
        <v>28835</v>
      </c>
      <c r="C24" s="22">
        <v>29557</v>
      </c>
      <c r="D24" s="22">
        <v>30049</v>
      </c>
      <c r="E24" s="22">
        <v>31074</v>
      </c>
      <c r="F24" s="22">
        <v>31684</v>
      </c>
      <c r="G24" s="42"/>
      <c r="H24" s="42"/>
      <c r="I24" s="42"/>
      <c r="J24" s="42"/>
      <c r="K24" s="42"/>
      <c r="L24" s="42"/>
      <c r="M24" s="44"/>
      <c r="N24" s="22"/>
    </row>
    <row r="25" spans="1:14" ht="14.1" customHeight="1" x14ac:dyDescent="0.2">
      <c r="A25" s="18" t="s">
        <v>87</v>
      </c>
      <c r="B25" s="22">
        <v>2685</v>
      </c>
      <c r="C25" s="22">
        <v>2691</v>
      </c>
      <c r="D25" s="22">
        <v>2749</v>
      </c>
      <c r="E25" s="22">
        <v>2766</v>
      </c>
      <c r="F25" s="22">
        <v>2788</v>
      </c>
      <c r="G25" s="42"/>
      <c r="H25" s="42"/>
      <c r="I25" s="42"/>
      <c r="J25" s="42"/>
      <c r="K25" s="42"/>
      <c r="L25" s="42"/>
      <c r="M25" s="22"/>
      <c r="N25" s="22"/>
    </row>
    <row r="26" spans="1:14" ht="14.1" customHeight="1" x14ac:dyDescent="0.2">
      <c r="A26" s="18" t="s">
        <v>99</v>
      </c>
      <c r="B26" s="22">
        <v>291</v>
      </c>
      <c r="C26" s="22">
        <v>296</v>
      </c>
      <c r="D26" s="22">
        <v>295</v>
      </c>
      <c r="E26" s="22">
        <v>300</v>
      </c>
      <c r="F26" s="22">
        <v>307</v>
      </c>
      <c r="G26" s="42"/>
      <c r="H26" s="42"/>
      <c r="I26" s="42"/>
      <c r="J26" s="42"/>
      <c r="K26" s="42"/>
      <c r="L26" s="42"/>
      <c r="M26" s="45"/>
      <c r="N26" s="22"/>
    </row>
    <row r="27" spans="1:14" ht="14.1" customHeight="1" x14ac:dyDescent="0.2">
      <c r="A27" s="18" t="s">
        <v>88</v>
      </c>
      <c r="B27" s="22">
        <v>587</v>
      </c>
      <c r="C27" s="22">
        <v>585</v>
      </c>
      <c r="D27" s="22">
        <v>584</v>
      </c>
      <c r="E27" s="22">
        <v>585</v>
      </c>
      <c r="F27" s="22">
        <v>584</v>
      </c>
      <c r="G27" s="42"/>
      <c r="H27" s="42"/>
      <c r="I27" s="42"/>
      <c r="J27" s="42"/>
      <c r="K27" s="42"/>
      <c r="L27" s="42"/>
      <c r="M27" s="44"/>
      <c r="N27" s="22"/>
    </row>
    <row r="28" spans="1:14" ht="14.1" customHeight="1" x14ac:dyDescent="0.2">
      <c r="A28" s="18" t="s">
        <v>89</v>
      </c>
      <c r="B28" s="22">
        <v>30</v>
      </c>
      <c r="C28" s="22">
        <v>30</v>
      </c>
      <c r="D28" s="22">
        <v>30</v>
      </c>
      <c r="E28" s="22">
        <v>30</v>
      </c>
      <c r="F28" s="22">
        <v>31</v>
      </c>
      <c r="I28" s="45"/>
      <c r="J28" s="47"/>
      <c r="K28" s="22"/>
      <c r="N28" s="22"/>
    </row>
    <row r="29" spans="1:14" ht="14.1" customHeight="1" x14ac:dyDescent="0.2">
      <c r="A29" s="18" t="s">
        <v>90</v>
      </c>
      <c r="B29" s="22">
        <v>202520</v>
      </c>
      <c r="C29" s="22">
        <v>202847</v>
      </c>
      <c r="D29" s="22">
        <v>203532</v>
      </c>
      <c r="E29" s="22">
        <v>203781</v>
      </c>
      <c r="F29" s="22">
        <v>204418</v>
      </c>
      <c r="I29" s="45"/>
      <c r="J29" s="47"/>
      <c r="K29" s="22"/>
      <c r="M29" s="44"/>
      <c r="N29" s="22"/>
    </row>
    <row r="30" spans="1:14" ht="14.1" customHeight="1" x14ac:dyDescent="0.2">
      <c r="A30" s="18" t="s">
        <v>98</v>
      </c>
      <c r="B30" s="22">
        <v>423</v>
      </c>
      <c r="C30" s="22">
        <v>426</v>
      </c>
      <c r="D30" s="22">
        <v>506</v>
      </c>
      <c r="E30" s="22">
        <v>529</v>
      </c>
      <c r="F30" s="22">
        <v>533</v>
      </c>
      <c r="G30" s="8"/>
      <c r="H30" s="8"/>
      <c r="I30" s="24"/>
      <c r="J30" s="48"/>
      <c r="K30" s="22"/>
      <c r="M30" s="44"/>
      <c r="N30" s="22"/>
    </row>
    <row r="31" spans="1:14" ht="12" customHeight="1" x14ac:dyDescent="0.2">
      <c r="B31" s="46"/>
      <c r="C31" s="46"/>
      <c r="D31" s="46"/>
      <c r="E31" s="46"/>
      <c r="F31" s="46"/>
      <c r="G31" s="8"/>
      <c r="H31" s="8"/>
      <c r="I31" s="49"/>
      <c r="J31" s="48"/>
      <c r="K31" s="22"/>
      <c r="M31" s="44"/>
      <c r="N31" s="22"/>
    </row>
    <row r="32" spans="1:14" ht="14.1" customHeight="1" x14ac:dyDescent="0.2">
      <c r="A32" s="20" t="s">
        <v>113</v>
      </c>
      <c r="B32" s="29"/>
      <c r="C32" s="29"/>
      <c r="D32" s="29"/>
      <c r="E32" s="29"/>
      <c r="F32" s="29"/>
      <c r="G32" s="8"/>
      <c r="H32" s="8"/>
      <c r="I32" s="24"/>
      <c r="J32" s="48"/>
      <c r="K32" s="22"/>
      <c r="M32" s="44"/>
      <c r="N32" s="22"/>
    </row>
    <row r="33" spans="1:17" ht="14.1" customHeight="1" x14ac:dyDescent="0.2">
      <c r="A33" s="18" t="s">
        <v>97</v>
      </c>
      <c r="B33" s="22">
        <v>1094484.1100000001</v>
      </c>
      <c r="C33" s="22">
        <v>1106103.27</v>
      </c>
      <c r="D33" s="22">
        <v>1096940.96</v>
      </c>
      <c r="E33" s="22">
        <v>1099400.95</v>
      </c>
      <c r="F33" s="22">
        <v>1106060.1499999999</v>
      </c>
      <c r="G33" s="8"/>
      <c r="H33" s="8"/>
      <c r="I33" s="8"/>
      <c r="J33" s="8"/>
      <c r="K33" s="8"/>
      <c r="M33" s="44"/>
      <c r="N33" s="22"/>
    </row>
    <row r="34" spans="1:17" ht="14.1" customHeight="1" x14ac:dyDescent="0.2">
      <c r="A34" s="18" t="s">
        <v>81</v>
      </c>
      <c r="B34" s="22">
        <v>883242.58</v>
      </c>
      <c r="C34" s="22">
        <v>889390.33</v>
      </c>
      <c r="D34" s="22">
        <v>895568.31</v>
      </c>
      <c r="E34" s="22">
        <v>893352.13</v>
      </c>
      <c r="F34" s="22">
        <v>894102.66</v>
      </c>
      <c r="G34" s="8"/>
      <c r="H34" s="8"/>
      <c r="I34" s="8"/>
      <c r="J34" s="8"/>
      <c r="K34" s="8"/>
      <c r="M34" s="44"/>
      <c r="N34" s="22"/>
    </row>
    <row r="35" spans="1:17" ht="14.1" customHeight="1" x14ac:dyDescent="0.2">
      <c r="A35" s="18" t="s">
        <v>82</v>
      </c>
      <c r="B35" s="22">
        <v>276158.01</v>
      </c>
      <c r="C35" s="22">
        <v>276302.99</v>
      </c>
      <c r="D35" s="22">
        <v>277521.28999999998</v>
      </c>
      <c r="E35" s="22">
        <v>276236.90000000002</v>
      </c>
      <c r="F35" s="22">
        <v>292750.2</v>
      </c>
      <c r="G35" s="8"/>
      <c r="H35" s="8"/>
      <c r="I35" s="8"/>
      <c r="J35" s="8"/>
      <c r="K35" s="8"/>
      <c r="M35" s="44"/>
      <c r="N35" s="22"/>
    </row>
    <row r="36" spans="1:17" ht="14.1" customHeight="1" x14ac:dyDescent="0.2">
      <c r="A36" s="18" t="s">
        <v>83</v>
      </c>
      <c r="B36" s="22">
        <v>210063.53</v>
      </c>
      <c r="C36" s="22">
        <v>207902.35</v>
      </c>
      <c r="D36" s="22">
        <v>218606.24</v>
      </c>
      <c r="E36" s="22">
        <v>229248.76</v>
      </c>
      <c r="F36" s="22">
        <v>234686.54</v>
      </c>
      <c r="G36" s="8"/>
      <c r="H36" s="8"/>
      <c r="I36" s="8"/>
      <c r="J36" s="8"/>
      <c r="K36" s="8"/>
      <c r="M36" s="44"/>
      <c r="N36" s="22"/>
    </row>
    <row r="37" spans="1:17" ht="14.1" customHeight="1" x14ac:dyDescent="0.2">
      <c r="A37" s="18" t="s">
        <v>84</v>
      </c>
      <c r="B37" s="22">
        <v>1773447.29</v>
      </c>
      <c r="C37" s="22">
        <v>1804750.51</v>
      </c>
      <c r="D37" s="22">
        <v>1856187.7</v>
      </c>
      <c r="E37" s="22">
        <v>1860578.2</v>
      </c>
      <c r="F37" s="22">
        <v>1865098.41</v>
      </c>
      <c r="G37" s="8"/>
      <c r="H37" s="8"/>
      <c r="I37" s="8"/>
      <c r="J37" s="8"/>
      <c r="K37" s="8"/>
      <c r="M37" s="44"/>
      <c r="N37" s="22"/>
    </row>
    <row r="38" spans="1:17" ht="14.1" customHeight="1" x14ac:dyDescent="0.2">
      <c r="A38" s="18" t="s">
        <v>85</v>
      </c>
      <c r="B38" s="22">
        <v>324684.09000000003</v>
      </c>
      <c r="C38" s="22">
        <v>325437.15000000002</v>
      </c>
      <c r="D38" s="22">
        <v>326973.58</v>
      </c>
      <c r="E38" s="22">
        <v>344031.59</v>
      </c>
      <c r="F38" s="22">
        <v>346391.29</v>
      </c>
      <c r="G38" s="8"/>
      <c r="H38" s="8"/>
      <c r="I38" s="8"/>
      <c r="J38" s="8"/>
      <c r="K38" s="8"/>
      <c r="M38" s="44"/>
      <c r="N38" s="22"/>
    </row>
    <row r="39" spans="1:17" ht="14.1" customHeight="1" x14ac:dyDescent="0.2">
      <c r="A39" s="18" t="s">
        <v>86</v>
      </c>
      <c r="B39" s="22">
        <v>639559.97</v>
      </c>
      <c r="C39" s="22">
        <v>654091.49</v>
      </c>
      <c r="D39" s="22">
        <v>666004.31999999995</v>
      </c>
      <c r="E39" s="22">
        <v>670663.05000000005</v>
      </c>
      <c r="F39" s="22">
        <v>677091.95</v>
      </c>
      <c r="G39" s="8"/>
      <c r="H39" s="8"/>
      <c r="I39" s="8"/>
      <c r="J39" s="8"/>
      <c r="K39" s="8"/>
      <c r="M39" s="44"/>
    </row>
    <row r="40" spans="1:17" ht="14.1" customHeight="1" x14ac:dyDescent="0.2">
      <c r="A40" s="18" t="s">
        <v>87</v>
      </c>
      <c r="B40" s="22">
        <v>310003.52</v>
      </c>
      <c r="C40" s="22">
        <v>310370.34999999998</v>
      </c>
      <c r="D40" s="22">
        <v>321104.62</v>
      </c>
      <c r="E40" s="22">
        <v>323498.53000000003</v>
      </c>
      <c r="F40" s="22">
        <v>330156.09000000003</v>
      </c>
      <c r="G40" s="8"/>
      <c r="H40" s="8"/>
      <c r="I40" s="8"/>
      <c r="J40" s="8"/>
      <c r="K40" s="8"/>
      <c r="M40" s="44"/>
    </row>
    <row r="41" spans="1:17" ht="14.1" customHeight="1" x14ac:dyDescent="0.2">
      <c r="A41" s="18" t="s">
        <v>99</v>
      </c>
      <c r="B41" s="22">
        <v>141683.42000000001</v>
      </c>
      <c r="C41" s="22">
        <v>142617.04999999999</v>
      </c>
      <c r="D41" s="22">
        <v>144131.94</v>
      </c>
      <c r="E41" s="22">
        <v>154622.79</v>
      </c>
      <c r="F41" s="22">
        <v>154769.24</v>
      </c>
      <c r="G41" s="8"/>
      <c r="H41" s="8"/>
      <c r="I41" s="8"/>
      <c r="J41" s="8"/>
      <c r="K41" s="8"/>
      <c r="M41" s="44"/>
    </row>
    <row r="42" spans="1:17" ht="14.1" customHeight="1" x14ac:dyDescent="0.2">
      <c r="A42" s="18" t="s">
        <v>88</v>
      </c>
      <c r="B42" s="22">
        <v>97367.8</v>
      </c>
      <c r="C42" s="22">
        <v>97641.53</v>
      </c>
      <c r="D42" s="22">
        <v>98189.58</v>
      </c>
      <c r="E42" s="22">
        <v>98351.47</v>
      </c>
      <c r="F42" s="22">
        <v>101959.6</v>
      </c>
      <c r="G42" s="8"/>
      <c r="H42" s="8"/>
      <c r="I42" s="8"/>
      <c r="J42" s="8"/>
      <c r="K42" s="8"/>
      <c r="L42" s="22"/>
      <c r="M42" s="22"/>
      <c r="N42" s="22"/>
      <c r="O42" s="22"/>
      <c r="P42" s="22"/>
      <c r="Q42" s="22"/>
    </row>
    <row r="43" spans="1:17" ht="14.1" customHeight="1" x14ac:dyDescent="0.2">
      <c r="A43" s="18" t="s">
        <v>89</v>
      </c>
      <c r="B43" s="22">
        <v>17576.03</v>
      </c>
      <c r="C43" s="22">
        <v>17576.03</v>
      </c>
      <c r="D43" s="22">
        <v>17576.03</v>
      </c>
      <c r="E43" s="22">
        <v>17682.96</v>
      </c>
      <c r="F43" s="22">
        <v>18782.98</v>
      </c>
      <c r="G43" s="8"/>
      <c r="H43" s="8"/>
      <c r="I43" s="8"/>
      <c r="J43" s="8"/>
      <c r="K43" s="8"/>
      <c r="M43" s="45"/>
    </row>
    <row r="44" spans="1:17" ht="14.1" customHeight="1" x14ac:dyDescent="0.2">
      <c r="A44" s="18" t="s">
        <v>90</v>
      </c>
      <c r="B44" s="22">
        <v>9178946.6899999995</v>
      </c>
      <c r="C44" s="22">
        <v>9212744.2599999998</v>
      </c>
      <c r="D44" s="22">
        <v>9229770.2300000004</v>
      </c>
      <c r="E44" s="22">
        <v>9239431.7200000007</v>
      </c>
      <c r="F44" s="22">
        <v>9316493.8000000007</v>
      </c>
      <c r="G44" s="8"/>
      <c r="H44" s="8"/>
      <c r="I44" s="8"/>
      <c r="J44" s="8"/>
      <c r="K44" s="8"/>
      <c r="M44" s="44"/>
    </row>
    <row r="45" spans="1:17" ht="14.1" customHeight="1" x14ac:dyDescent="0.2">
      <c r="A45" s="18" t="s">
        <v>98</v>
      </c>
      <c r="B45" s="22">
        <v>256968.62</v>
      </c>
      <c r="C45" s="22">
        <v>257272.08</v>
      </c>
      <c r="D45" s="22">
        <v>282340.15000000002</v>
      </c>
      <c r="E45" s="22">
        <v>288820.96000000002</v>
      </c>
      <c r="F45" s="22">
        <v>289690.96999999997</v>
      </c>
      <c r="G45" s="8"/>
      <c r="H45" s="8"/>
      <c r="I45" s="8"/>
      <c r="J45" s="8"/>
      <c r="K45" s="8"/>
    </row>
    <row r="46" spans="1:17" ht="12" customHeight="1" x14ac:dyDescent="0.2">
      <c r="A46" s="30"/>
      <c r="B46" s="30"/>
      <c r="C46" s="30"/>
      <c r="D46" s="31"/>
      <c r="E46" s="31" t="s">
        <v>96</v>
      </c>
      <c r="F46" s="31" t="s">
        <v>96</v>
      </c>
      <c r="G46" s="8"/>
      <c r="H46" s="8"/>
      <c r="I46" s="8"/>
      <c r="J46" s="8"/>
      <c r="K46" s="8"/>
    </row>
    <row r="47" spans="1:17" ht="14.1" customHeight="1" x14ac:dyDescent="0.2">
      <c r="A47" s="36" t="s">
        <v>132</v>
      </c>
      <c r="B47" s="36"/>
      <c r="C47" s="36"/>
      <c r="G47" s="8"/>
      <c r="I47" s="44"/>
    </row>
    <row r="48" spans="1:17" ht="12" customHeight="1" x14ac:dyDescent="0.2"/>
    <row r="52" spans="9:9" x14ac:dyDescent="0.2">
      <c r="I52" s="22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Índice Cap_4</vt:lpstr>
      <vt:lpstr>4.1.1</vt:lpstr>
      <vt:lpstr>4.1.2-4.1.3</vt:lpstr>
      <vt:lpstr>4.1.4</vt:lpstr>
      <vt:lpstr>4.1.5-G.4.1</vt:lpstr>
      <vt:lpstr>4.1.6</vt:lpstr>
      <vt:lpstr>4.1.7-G.4.2</vt:lpstr>
      <vt:lpstr>4.1.8</vt:lpstr>
      <vt:lpstr>4.2.1</vt:lpstr>
      <vt:lpstr>4.2.2 </vt:lpstr>
      <vt:lpstr>'4.1.1'!Área_de_impresión</vt:lpstr>
      <vt:lpstr>'4.1.2-4.1.3'!Área_de_impresión</vt:lpstr>
      <vt:lpstr>'4.1.4'!Área_de_impresión</vt:lpstr>
      <vt:lpstr>'4.1.5-G.4.1'!Área_de_impresión</vt:lpstr>
      <vt:lpstr>'4.1.6'!Área_de_impresión</vt:lpstr>
      <vt:lpstr>'4.1.7-G.4.2'!Área_de_impresión</vt:lpstr>
      <vt:lpstr>'4.1.8'!Área_de_impresión</vt:lpstr>
      <vt:lpstr>'4.2.1'!Área_de_impresión</vt:lpstr>
      <vt:lpstr>'4.2.2 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2025-01-17T09:34:47Z</cp:lastPrinted>
  <dcterms:created xsi:type="dcterms:W3CDTF">1996-11-27T10:00:04Z</dcterms:created>
  <dcterms:modified xsi:type="dcterms:W3CDTF">2026-04-23T11:55:35Z</dcterms:modified>
</cp:coreProperties>
</file>