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CAP_01\"/>
    </mc:Choice>
  </mc:AlternateContent>
  <bookViews>
    <workbookView xWindow="450" yWindow="6135" windowWidth="15570" windowHeight="5145" tabRatio="939"/>
  </bookViews>
  <sheets>
    <sheet name="Índice Cap_1" sheetId="138" r:id="rId1"/>
    <sheet name="1.1.1-G.1.1 " sheetId="140" r:id="rId2"/>
    <sheet name="1.1.2" sheetId="95" r:id="rId3"/>
    <sheet name="1.1.3" sheetId="100" r:id="rId4"/>
    <sheet name="1.1.4" sheetId="101" r:id="rId5"/>
    <sheet name="1.1.5 " sheetId="102" r:id="rId6"/>
    <sheet name="1.2.1" sheetId="76" r:id="rId7"/>
    <sheet name="1.2.2-G1.2" sheetId="83" r:id="rId8"/>
    <sheet name="1.3.1" sheetId="112" r:id="rId9"/>
    <sheet name="1.3.2" sheetId="113" r:id="rId10"/>
    <sheet name="1.3.3" sheetId="116" r:id="rId11"/>
    <sheet name="1.3.4" sheetId="117" r:id="rId12"/>
    <sheet name="1.3.5" sheetId="118" r:id="rId13"/>
    <sheet name="1.3.6" sheetId="121" r:id="rId14"/>
    <sheet name="1.4" sheetId="123" r:id="rId15"/>
    <sheet name="1.5" sheetId="122" r:id="rId16"/>
    <sheet name="1.6.1- 1.6.2-1.6.3" sheetId="135" r:id="rId17"/>
    <sheet name="G1.3-G1.4" sheetId="125" r:id="rId18"/>
    <sheet name="1.7.1" sheetId="127" r:id="rId19"/>
    <sheet name="1.7.2-1.7.3" sheetId="128" r:id="rId20"/>
    <sheet name="1.8.1-1.8.2" sheetId="129" r:id="rId21"/>
    <sheet name="1.9" sheetId="132" r:id="rId22"/>
  </sheets>
  <definedNames>
    <definedName name="_xlnm.Print_Area" localSheetId="1">'1.1.1-G.1.1 '!$A$1:$F$46</definedName>
    <definedName name="_xlnm.Print_Area" localSheetId="2">'1.1.2'!$A$1:$F$40</definedName>
    <definedName name="_xlnm.Print_Area" localSheetId="3">'1.1.3'!$A$1:$F$35</definedName>
    <definedName name="_xlnm.Print_Area" localSheetId="4">'1.1.4'!$A$1:$F$35</definedName>
    <definedName name="_xlnm.Print_Area" localSheetId="5">'1.1.5 '!$A$1:$F$35</definedName>
    <definedName name="_xlnm.Print_Area" localSheetId="6">'1.2.1'!$A$1:$F$24</definedName>
    <definedName name="_xlnm.Print_Area" localSheetId="7">'1.2.2-G1.2'!$A$1:$F$51</definedName>
    <definedName name="_xlnm.Print_Area" localSheetId="8">'1.3.1'!$A$1:$F$43</definedName>
    <definedName name="_xlnm.Print_Area" localSheetId="9">'1.3.2'!$A$1:$L$24</definedName>
    <definedName name="_xlnm.Print_Area" localSheetId="10">'1.3.3'!$A$1:$J$18</definedName>
    <definedName name="_xlnm.Print_Area" localSheetId="11">'1.3.4'!$A$1:$F$22</definedName>
    <definedName name="_xlnm.Print_Area" localSheetId="12">'1.3.5'!$A$1:$L$23</definedName>
    <definedName name="_xlnm.Print_Area" localSheetId="13">'1.3.6'!$A$1:$J$18</definedName>
    <definedName name="_xlnm.Print_Area" localSheetId="14">'1.4'!$A$1:$F$44</definedName>
    <definedName name="_xlnm.Print_Area" localSheetId="15">'1.5'!$A$1:$F$17</definedName>
    <definedName name="_xlnm.Print_Area" localSheetId="16">'1.6.1- 1.6.2-1.6.3'!$A$1:$F$44</definedName>
    <definedName name="_xlnm.Print_Area" localSheetId="18">'1.7.1'!$A$1:$F$35</definedName>
    <definedName name="_xlnm.Print_Area" localSheetId="19">'1.7.2-1.7.3'!$A$1:$F$43</definedName>
    <definedName name="_xlnm.Print_Area" localSheetId="20">'1.8.1-1.8.2'!$A$1:$F$50</definedName>
    <definedName name="_xlnm.Print_Area" localSheetId="21">'1.9'!$A$1:$F$31</definedName>
    <definedName name="_xlnm.Print_Area" localSheetId="17">'G1.3-G1.4'!$A$1:$H$51</definedName>
  </definedNames>
  <calcPr calcId="162913"/>
</workbook>
</file>

<file path=xl/calcChain.xml><?xml version="1.0" encoding="utf-8"?>
<calcChain xmlns="http://schemas.openxmlformats.org/spreadsheetml/2006/main">
  <c r="F7" i="132" l="1"/>
  <c r="F41" i="129"/>
  <c r="F40" i="135"/>
  <c r="F41" i="135" s="1"/>
  <c r="F39" i="135"/>
  <c r="F23" i="135"/>
  <c r="E41" i="135"/>
  <c r="E40" i="135"/>
  <c r="E39" i="135"/>
  <c r="D39" i="135"/>
  <c r="E25" i="135"/>
  <c r="E23" i="135"/>
  <c r="I11" i="113"/>
  <c r="I9" i="113" s="1"/>
  <c r="I12" i="113"/>
  <c r="I13" i="113"/>
  <c r="I14" i="113"/>
  <c r="I15" i="113"/>
  <c r="I16" i="113"/>
  <c r="I17" i="113"/>
  <c r="I18" i="113"/>
  <c r="I19" i="113"/>
  <c r="I10" i="113"/>
  <c r="L11" i="113" l="1"/>
  <c r="L12" i="113"/>
  <c r="L13" i="113"/>
  <c r="L14" i="113"/>
  <c r="L15" i="113"/>
  <c r="L16" i="113"/>
  <c r="L17" i="113"/>
  <c r="L18" i="113"/>
  <c r="L19" i="113"/>
  <c r="L10" i="113"/>
  <c r="L12" i="118"/>
  <c r="L13" i="118"/>
  <c r="L14" i="118"/>
  <c r="L15" i="118"/>
  <c r="L16" i="118"/>
  <c r="L17" i="118"/>
  <c r="L18" i="118"/>
  <c r="L19" i="118"/>
  <c r="L20" i="118"/>
  <c r="L11" i="118"/>
  <c r="L9" i="113" l="1"/>
</calcChain>
</file>

<file path=xl/sharedStrings.xml><?xml version="1.0" encoding="utf-8"?>
<sst xmlns="http://schemas.openxmlformats.org/spreadsheetml/2006/main" count="575" uniqueCount="244">
  <si>
    <t>CONSTRUCCIÓN</t>
  </si>
  <si>
    <t>SERVICIOS</t>
  </si>
  <si>
    <t>INDUSTRIA</t>
  </si>
  <si>
    <t>GENERAL</t>
  </si>
  <si>
    <t>Otros</t>
  </si>
  <si>
    <t>Total</t>
  </si>
  <si>
    <t>TOTAL</t>
  </si>
  <si>
    <t>Unidades: Miles de Euros</t>
  </si>
  <si>
    <t>IMPUESTOS NETOS SOBRE LOS PRODUCTOS</t>
  </si>
  <si>
    <t>Industria</t>
  </si>
  <si>
    <t>Construcción</t>
  </si>
  <si>
    <t>Servicios</t>
  </si>
  <si>
    <t>Información y comunicaciones</t>
  </si>
  <si>
    <t>Actividades financieras y de seguros</t>
  </si>
  <si>
    <t>Actividades inmobiliarias</t>
  </si>
  <si>
    <t>De las cuales: Industria manufacturera</t>
  </si>
  <si>
    <t>TOTAL PERSONAS</t>
  </si>
  <si>
    <t>Unidades: Miles de personas</t>
  </si>
  <si>
    <t>PRODUCTO INTERIOR BRUTO A PRECIOS DE MERCADO</t>
  </si>
  <si>
    <t>y motocicletas; transporte y almacenamiento; hostelería</t>
  </si>
  <si>
    <t>educación y actividades sanitarias y de servicios sociales</t>
  </si>
  <si>
    <t>Administración pública y defensa; seguridad social obligatoria</t>
  </si>
  <si>
    <t xml:space="preserve">Actividades artísticas, recreativas y de entretenimiento; reparación </t>
  </si>
  <si>
    <t xml:space="preserve">REMUNERACIÓN DE LOS ASALARIADOS </t>
  </si>
  <si>
    <t xml:space="preserve">EXCEDENTE DE EXPLOTACIÓN BRUTO / RENTA MIXTA BRUTA </t>
  </si>
  <si>
    <t>Unidades: Tasa de variación anual</t>
  </si>
  <si>
    <t xml:space="preserve">        INTERIOR BRUTO A PRECIOS DE MERCADO. VARIACIÓN EN VOLUMEN </t>
  </si>
  <si>
    <t>Unidades: Número de empresas</t>
  </si>
  <si>
    <t>Sociedades Anónimas</t>
  </si>
  <si>
    <t>Sociedades de Responsabilidad Limitada</t>
  </si>
  <si>
    <t>Sociedades Colectivas</t>
  </si>
  <si>
    <t>Sociedades Comanditarias</t>
  </si>
  <si>
    <t>-</t>
  </si>
  <si>
    <t>Comunidades de Bienes</t>
  </si>
  <si>
    <t>Sociedades Cooperativas</t>
  </si>
  <si>
    <t>Asociaciones y otros tipos</t>
  </si>
  <si>
    <t>Organismos Autónomos y otros</t>
  </si>
  <si>
    <t>Personas Físicas</t>
  </si>
  <si>
    <t>FUENTE: Directorio Central de Empresas (DIRCE). INE.</t>
  </si>
  <si>
    <t>NOTA: Datos a 1 de enero.</t>
  </si>
  <si>
    <t>Unidades: Número de locales</t>
  </si>
  <si>
    <t>Comercio</t>
  </si>
  <si>
    <t>Resto de servicios</t>
  </si>
  <si>
    <t>Sin asalariados</t>
  </si>
  <si>
    <t>De 1 a 2 asalariados</t>
  </si>
  <si>
    <t>De 3 a 5 asalariados</t>
  </si>
  <si>
    <t>De 6 a 9 asalariados</t>
  </si>
  <si>
    <t>De 10 a 19 asalariados</t>
  </si>
  <si>
    <t>De 20 a 49 asalariados</t>
  </si>
  <si>
    <t>De 50 a 99 asalariados</t>
  </si>
  <si>
    <t>De 100 a 199 asalariados</t>
  </si>
  <si>
    <t>De 200 a 499 asalariados</t>
  </si>
  <si>
    <t>Empresas</t>
  </si>
  <si>
    <t>Unidades: Miles de euros</t>
  </si>
  <si>
    <t>1.1.2 VALOR AÑADIDO BRUTO A PRECIOS BÁSICOS POR RAMAS DE ACTIVIDAD Y PRODUCTO</t>
  </si>
  <si>
    <t>1.1.3 REMUNERACIÓN DE ASALARIADOS POR RAMAS DE ACTIVIDAD</t>
  </si>
  <si>
    <t>1.1.4 EXCEDENTE DE EXPLOTACIÓN BRUTO / RENTA MIXTA BRUTA POR RAMAS DE ACTIVIDAD</t>
  </si>
  <si>
    <t>1.1.5 EMPLEO TOTAL POR RAMAS DE ACTIVIDAD</t>
  </si>
  <si>
    <t>G.1.2 Evolución de la variación del IPC. Datos a diciembre</t>
  </si>
  <si>
    <t>1.3.1 EMPRESAS SEGÚN SU CONDICIÓN JURÍDICA</t>
  </si>
  <si>
    <t>1.3 DIRECTORIO CENTRAL DE EMPRESAS</t>
  </si>
  <si>
    <t>1.3.2 EMPRESAS SEGÚN NÚMERO DE ASALARIADOS</t>
  </si>
  <si>
    <t>Unidades: Capital en miles de euros</t>
  </si>
  <si>
    <t>SOCIEDADES CREADAS</t>
  </si>
  <si>
    <t>Número</t>
  </si>
  <si>
    <t>Capital suscrito</t>
  </si>
  <si>
    <t>Anónimas</t>
  </si>
  <si>
    <t xml:space="preserve">    Número</t>
  </si>
  <si>
    <t xml:space="preserve">    Capital suscrito</t>
  </si>
  <si>
    <t>Sociedad Limitada</t>
  </si>
  <si>
    <t>SOCIEDADES QUE AUMENTAN CAPITAL</t>
  </si>
  <si>
    <t>Capital</t>
  </si>
  <si>
    <t xml:space="preserve">    Capital</t>
  </si>
  <si>
    <t>SOCIEDADES DISUELTAS (número)</t>
  </si>
  <si>
    <t>Voluntaria</t>
  </si>
  <si>
    <t>Por fusión</t>
  </si>
  <si>
    <t>Otras</t>
  </si>
  <si>
    <t>Entidades de Crédito</t>
  </si>
  <si>
    <t>Entidades de Depósito</t>
  </si>
  <si>
    <t>Otras entidades de Crédito</t>
  </si>
  <si>
    <t>FUENTE: Boletín Estadístico del Banco de España.</t>
  </si>
  <si>
    <t>Unidades: Millones de euros</t>
  </si>
  <si>
    <t xml:space="preserve">    Sector público</t>
  </si>
  <si>
    <t xml:space="preserve">    Sector privado</t>
  </si>
  <si>
    <t xml:space="preserve">   Número</t>
  </si>
  <si>
    <t xml:space="preserve">   Importe</t>
  </si>
  <si>
    <t>FINCAS RÚSTICAS</t>
  </si>
  <si>
    <t>FINCAS URBANAS</t>
  </si>
  <si>
    <t>Viviendas</t>
  </si>
  <si>
    <t>Solares</t>
  </si>
  <si>
    <t>Fuente: Estadística de Hipotecas. INE.</t>
  </si>
  <si>
    <t>TOTAL HIPOTECAS CON CAMBIOS</t>
  </si>
  <si>
    <t>POR NATURALEZA DE LA FINCA</t>
  </si>
  <si>
    <t>Fincas Rústicas</t>
  </si>
  <si>
    <t>Fincas Urbanas</t>
  </si>
  <si>
    <t>POR TIPO DE CAMBIO</t>
  </si>
  <si>
    <t>Novación</t>
  </si>
  <si>
    <t>Subrogación deudor</t>
  </si>
  <si>
    <t>Subrogación acreedor</t>
  </si>
  <si>
    <t>TOTAL CANCELADAS</t>
  </si>
  <si>
    <t>Fincas urbanas: otros</t>
  </si>
  <si>
    <t>POR ENTIDAD QUE CONCEDE EL PRÉSTAMO</t>
  </si>
  <si>
    <t>Banco</t>
  </si>
  <si>
    <t>Caja de ahorros</t>
  </si>
  <si>
    <t>Otras entidades</t>
  </si>
  <si>
    <t>Otras urbanas</t>
  </si>
  <si>
    <t xml:space="preserve">POR TÍTULO DE ADQUISICIÓN </t>
  </si>
  <si>
    <t>Compraventa</t>
  </si>
  <si>
    <t>Donación</t>
  </si>
  <si>
    <t>Permuta</t>
  </si>
  <si>
    <t>Herencia</t>
  </si>
  <si>
    <t>FUENTE: Estadística de Transmisiones de Derechos de la Propiedad. INE.</t>
  </si>
  <si>
    <t>Vivienda libre</t>
  </si>
  <si>
    <t>Vivienda protegida</t>
  </si>
  <si>
    <t>SEGÚN ESTADO</t>
  </si>
  <si>
    <t>Vivienda nueva</t>
  </si>
  <si>
    <t>Vivienda usada</t>
  </si>
  <si>
    <t>Voluntario</t>
  </si>
  <si>
    <t>Necesario</t>
  </si>
  <si>
    <t>Ordinario</t>
  </si>
  <si>
    <t>Abreviado</t>
  </si>
  <si>
    <t>POR NATURALEZA JURÍDICA</t>
  </si>
  <si>
    <t>P. físicas sin actividad empresarial</t>
  </si>
  <si>
    <t>Empresas: S.A.</t>
  </si>
  <si>
    <t>Empresas: Otras</t>
  </si>
  <si>
    <t xml:space="preserve">1.6.3 CONCESIONES DE CRÉDITOS DE BANCOS, CAJAS DE AHORRO Y COOPERATIVAS DE CRÉDITO  </t>
  </si>
  <si>
    <t>1.7.1 FINCAS HIPOTECADAS SEGÚN NATURALEZA DE LA FINCA</t>
  </si>
  <si>
    <t>1.8.1 TRANSMISIONES INSCRITAS EN LOS REGISTROS DE LA PROPIEDAD</t>
  </si>
  <si>
    <t>1.8.2 COMPRAVENTA DE VIVIENDAS, SEGÚN RÉGIMEN Y ESTADO</t>
  </si>
  <si>
    <t>1.2 ÍNDICES DE PRECIOS DE CONSUMO</t>
  </si>
  <si>
    <t>Sector público</t>
  </si>
  <si>
    <t>Sector privado</t>
  </si>
  <si>
    <t>1.1 ESTIMACIONES DE LA CONTABILIDAD REGIONAL. INE</t>
  </si>
  <si>
    <t>1.7  HIPOTECAS</t>
  </si>
  <si>
    <t>1. CUENTAS ECONÓMICAS, EMPRESAS E INDICADORES MONETARIOS Y FINANCIEROS</t>
  </si>
  <si>
    <t>1.4 SOCIEDADES MERCANTILES</t>
  </si>
  <si>
    <t>1.5 INVERSIONES BRUTAS EXTRANJERAS</t>
  </si>
  <si>
    <t>1.8 TRANSMISIONES DE DERECHOS DE LA PROPIEDAD</t>
  </si>
  <si>
    <t>1.2.2 TASA DE VARIACIÓN ANUAL DEL ÍNDICE DE PRECIOS DE CONSUMO POR GRUPOS</t>
  </si>
  <si>
    <t>Agricultura, ganadería, silvicultura y pesca</t>
  </si>
  <si>
    <t>Industria manufacturera</t>
  </si>
  <si>
    <t>Resto de industria</t>
  </si>
  <si>
    <t>1.6.2 DEPÓSITOS EN EL SISTEMA BANCARIO</t>
  </si>
  <si>
    <t xml:space="preserve">1.7.2 HIPOTECAS CON CAMBIOS </t>
  </si>
  <si>
    <t xml:space="preserve">1.7.3 HIPOTECAS CANCELADAS REGISTRALMENTE </t>
  </si>
  <si>
    <t>de artículos de uso doméstico y otros servicios</t>
  </si>
  <si>
    <t>NOTA:  (P) Estimación provisional, (A) Estimación avance.</t>
  </si>
  <si>
    <t>AGRICULTURA, GANADERÍA, SILVICULTURA Y PESCA</t>
  </si>
  <si>
    <t>NOTA: Datos a diciembre.</t>
  </si>
  <si>
    <t>NOTA: Datos a 31 de diciembre.</t>
  </si>
  <si>
    <t>Unidades: Importe en miles de euros</t>
  </si>
  <si>
    <t>1.1.1 VALOR AÑADIDO BRUTO A PRECIOS BÁSICOS POR RAMAS DE ACTIVIDAD Y PRODUCTO INTERIOR</t>
  </si>
  <si>
    <t xml:space="preserve">        BRUTO A PRECIOS DE MERCADO. PRECIOS CORRIENTES</t>
  </si>
  <si>
    <t>CAPÍTULO 1: CUENTAS ECONÓMICAS, EMPRESAS E INDICADORES MONETARIOS Y FINANCIEROS</t>
  </si>
  <si>
    <t>1.1: Estimaciones de la contabilidad regional. INE</t>
  </si>
  <si>
    <t>1.2: Índices de precios de consumo</t>
  </si>
  <si>
    <t>1.3: Directorio Central de Empresas</t>
  </si>
  <si>
    <t xml:space="preserve">1.4: Sociedades mercantiles </t>
  </si>
  <si>
    <t xml:space="preserve">1.5: Inversiones brutas extranjeras </t>
  </si>
  <si>
    <t>1.6: Sistema financiero</t>
  </si>
  <si>
    <t>1.7: Hipotecas</t>
  </si>
  <si>
    <t>1.8: Transmisiones de derechos de la propiedad</t>
  </si>
  <si>
    <t>Volver al índice</t>
  </si>
  <si>
    <t>1.3.4 LOCALES SEGÚN SU CONDICIÓN JURÍDICA</t>
  </si>
  <si>
    <t>1.3.5 LOCALES SEGÚN NÚMERO DE ASALARIADOS</t>
  </si>
  <si>
    <t>01 Alimentos y bebidas no alcohólicas</t>
  </si>
  <si>
    <t>02 Bebidas alcohólicas y tabaco</t>
  </si>
  <si>
    <t>03 Vestido y calzado</t>
  </si>
  <si>
    <t>04 Vivienda, agua, electricidad, gas y otros combustibles</t>
  </si>
  <si>
    <t>06 Sanidad</t>
  </si>
  <si>
    <t>07 Transporte</t>
  </si>
  <si>
    <t>08 Comunicaciones</t>
  </si>
  <si>
    <t>09 Ocio y cultura</t>
  </si>
  <si>
    <t>10 Enseñanza</t>
  </si>
  <si>
    <t>11 Restaurantes y hoteles</t>
  </si>
  <si>
    <t xml:space="preserve">12 Otros bienes y servicios </t>
  </si>
  <si>
    <t>05 Muebles, art. del hogar y art. para el mantenimiento corriente del hogar</t>
  </si>
  <si>
    <t xml:space="preserve">        POR GRUPOS</t>
  </si>
  <si>
    <t xml:space="preserve">1.2.1 TASA DE VARIACIÓN ANUAL DE LAS MEDIAS DEL ÍNDICE DE PRECIOS DE CONSUMO </t>
  </si>
  <si>
    <t>1.9 PROCEDIMIENTO CONCURSAL</t>
  </si>
  <si>
    <t xml:space="preserve">1.9: Procedimiento concursal </t>
  </si>
  <si>
    <t xml:space="preserve">NOTA:  (P) Estimación provisional, (A) Estimación avance </t>
  </si>
  <si>
    <t>TOTAL TRANSMISIONES EFECTUADAS</t>
  </si>
  <si>
    <t>TOTAL VIVIENDAS</t>
  </si>
  <si>
    <t>POR RÉGIMEN</t>
  </si>
  <si>
    <t>DEUDORES CONCURSADOS</t>
  </si>
  <si>
    <t>POR CONCURSO</t>
  </si>
  <si>
    <t>1.6 SISTEMA FINANCIERO</t>
  </si>
  <si>
    <t>1.6.1 NÚMERO DE ENTIDADES DE CRÉDITO</t>
  </si>
  <si>
    <t>%</t>
  </si>
  <si>
    <t>Sin</t>
  </si>
  <si>
    <t>De 1 a</t>
  </si>
  <si>
    <t>De 3 a</t>
  </si>
  <si>
    <t>De 6 a</t>
  </si>
  <si>
    <t>De 10 a</t>
  </si>
  <si>
    <t>De 20 a</t>
  </si>
  <si>
    <t>De 50 a</t>
  </si>
  <si>
    <t>De 100</t>
  </si>
  <si>
    <t>asalar.</t>
  </si>
  <si>
    <t>2 asal.</t>
  </si>
  <si>
    <t>5 asal.</t>
  </si>
  <si>
    <t>9 asal.</t>
  </si>
  <si>
    <t>19 asal.</t>
  </si>
  <si>
    <t>49 asal.</t>
  </si>
  <si>
    <t>99 asal.</t>
  </si>
  <si>
    <t>o más</t>
  </si>
  <si>
    <t>TOTAL GRUPOS</t>
  </si>
  <si>
    <t>Locales</t>
  </si>
  <si>
    <t>De 500 o más asalariados</t>
  </si>
  <si>
    <t xml:space="preserve">    Capital desembolsado</t>
  </si>
  <si>
    <t>Capital desembolsado</t>
  </si>
  <si>
    <r>
      <t xml:space="preserve">NOTA: El </t>
    </r>
    <r>
      <rPr>
        <i/>
        <sz val="8"/>
        <rFont val="Arial"/>
        <family val="2"/>
      </rPr>
      <t>capital suscrito está formado por las acciones adquiridas por los accionistas o el público en general, con independencia de que se</t>
    </r>
  </si>
  <si>
    <r>
      <t xml:space="preserve">           </t>
    </r>
    <r>
      <rPr>
        <i/>
        <sz val="8"/>
        <rFont val="Arial"/>
        <family val="2"/>
      </rPr>
      <t>haya desembolsado.</t>
    </r>
  </si>
  <si>
    <t>FUENTE: Índice de precios de consumo de La Rioja. Instituto de Estadística de La Rioja</t>
  </si>
  <si>
    <t>FUENTE: Estadística de Sociedades Mercantiles. INE.</t>
  </si>
  <si>
    <r>
      <t xml:space="preserve">           El capital desembolsado es el capital </t>
    </r>
    <r>
      <rPr>
        <i/>
        <sz val="8"/>
        <rFont val="Arial"/>
        <family val="2"/>
      </rPr>
      <t>realmente aportado por los socios en una sociedad de capital.</t>
    </r>
  </si>
  <si>
    <t>NOTA:  Los datos del último año son provisionales</t>
  </si>
  <si>
    <t/>
  </si>
  <si>
    <t>NOTA:  (P) Estimación provisional, (A) Estimación avance</t>
  </si>
  <si>
    <t xml:space="preserve">Industrias extractivas; industria manufacturera; suministro de energía </t>
  </si>
  <si>
    <t xml:space="preserve">eléctrica, gas, vapor y aire acondicionado; suministro de agua </t>
  </si>
  <si>
    <t>actividades de saneamiento, gestión de residuos y descontaminación</t>
  </si>
  <si>
    <t>Comercio al por mayor y al por menor; reparación de vehículos de motor</t>
  </si>
  <si>
    <t>1.000 y más asalariados</t>
  </si>
  <si>
    <t xml:space="preserve">FUENTE: Contabilidad Regional. Revisión Estadística 2019. INE. </t>
  </si>
  <si>
    <t>Actividades profesionales, científicas y técnicas; actividades</t>
  </si>
  <si>
    <t>administrativas y servicios auxiliares</t>
  </si>
  <si>
    <t>FUENTE: Colegio de registradores de la propiedad.</t>
  </si>
  <si>
    <t>Exprés</t>
  </si>
  <si>
    <t>Consecutivo</t>
  </si>
  <si>
    <t>FUENTE:  Estadísticas de inversión extranjera en España. Ministerio de Industria y Turismo.</t>
  </si>
  <si>
    <t>De 200 a 999 asalariados</t>
  </si>
  <si>
    <t>Sin Masa</t>
  </si>
  <si>
    <t>* Con la entrada en vigor de la Ley 16/2022, de 5 de septiembre, de reforma del TRLC, desaparecen lor procedimientos abreviados y desde</t>
  </si>
  <si>
    <t xml:space="preserve"> el 1 de Enero de 2023 son de aplicación los procedimientos especiales para microempresas.</t>
  </si>
  <si>
    <t>VALOR AÑADIDO BRUTO TOTAL</t>
  </si>
  <si>
    <t>Especial microempresas</t>
  </si>
  <si>
    <t>Empresas: S.L.</t>
  </si>
  <si>
    <r>
      <t>PROCEDIMIENTO</t>
    </r>
    <r>
      <rPr>
        <vertAlign val="superscript"/>
        <sz val="8"/>
        <rFont val="HelveticaNeue LT 55 Roman"/>
      </rPr>
      <t>*</t>
    </r>
  </si>
  <si>
    <t>2023 (P)</t>
  </si>
  <si>
    <t>2024 (A)</t>
  </si>
  <si>
    <t>G.1.1- Porcentaje de participación del VAB por sectores. Año 2024 (A)</t>
  </si>
  <si>
    <t>1.3.3 EMPRESAS POR SECTORES ECONÓMICOS Y NÚMERO DE ASALARIADOS. AÑO 2025</t>
  </si>
  <si>
    <t>1.3.6  LOCALES POR SECTORES ECONÓMICOS Y NÚMERO DE ASALARIADOS.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</si>
</sst>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P_t_s_-;\-* #,##0.00\ _P_t_s_-;_-* &quot;-&quot;??\ _P_t_s_-;_-@_-"/>
    <numFmt numFmtId="165" formatCode="#,##0.0"/>
    <numFmt numFmtId="166" formatCode="0.0"/>
    <numFmt numFmtId="167" formatCode="mm/dd/yyyy\ hh:mm:ss"/>
    <numFmt numFmtId="168" formatCode="0.0000"/>
  </numFmts>
  <fonts count="5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b/>
      <sz val="9"/>
      <color indexed="8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sz val="10"/>
      <name val="Arial"/>
      <family val="2"/>
    </font>
    <font>
      <i/>
      <sz val="6"/>
      <name val="HelveticaNeue LT 55 Roman"/>
    </font>
    <font>
      <b/>
      <sz val="9"/>
      <color indexed="10"/>
      <name val="HelveticaNeue LT 55 Roman"/>
    </font>
    <font>
      <sz val="10"/>
      <name val="Arial"/>
      <family val="2"/>
    </font>
    <font>
      <sz val="8"/>
      <name val="Arial"/>
      <family val="2"/>
    </font>
    <font>
      <sz val="10"/>
      <color indexed="57"/>
      <name val="HelveticaNeue LT 55 Roman"/>
    </font>
    <font>
      <sz val="10"/>
      <color indexed="48"/>
      <name val="HelveticaNeue LT 55 Roman"/>
    </font>
    <font>
      <sz val="8"/>
      <color rgb="FFFF0000"/>
      <name val="HelveticaNeue LT 55 Roman"/>
    </font>
    <font>
      <sz val="10"/>
      <color rgb="FFFF0000"/>
      <name val="HelveticaNeue LT 55 Roman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1"/>
      <name val="HelveticaNeue LT 55 Roman"/>
    </font>
    <font>
      <sz val="11"/>
      <color rgb="FF008080"/>
      <name val="HelveticaNeue LT 65 Medium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  <font>
      <sz val="10"/>
      <name val="Arial"/>
      <family val="2"/>
    </font>
    <font>
      <i/>
      <sz val="8"/>
      <name val="Arial"/>
      <family val="2"/>
    </font>
    <font>
      <b/>
      <sz val="9"/>
      <name val="Univers"/>
      <family val="2"/>
    </font>
    <font>
      <sz val="11"/>
      <name val="Univers"/>
      <family val="2"/>
    </font>
    <font>
      <b/>
      <sz val="9"/>
      <color indexed="8"/>
      <name val="Univers"/>
      <family val="2"/>
    </font>
    <font>
      <vertAlign val="superscript"/>
      <sz val="8"/>
      <name val="HelveticaNeue LT 55 Roman"/>
    </font>
    <font>
      <sz val="10"/>
      <color theme="0" tint="-0.499984740745262"/>
      <name val="HelveticaNeue LT 55 Roman"/>
    </font>
    <font>
      <sz val="9"/>
      <color theme="0" tint="-0.499984740745262"/>
      <name val="HelveticaNeue LT 55 Roman"/>
    </font>
    <font>
      <sz val="8"/>
      <color theme="0" tint="-0.499984740745262"/>
      <name val="HelveticaNeue LT 55 Roman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59996337778862885"/>
      </top>
      <bottom style="thin">
        <color theme="4" tint="0.59996337778862885"/>
      </bottom>
      <diagonal/>
    </border>
    <border>
      <left/>
      <right/>
      <top/>
      <bottom style="thin">
        <color theme="4"/>
      </bottom>
      <diagonal/>
    </border>
  </borders>
  <cellStyleXfs count="72">
    <xf numFmtId="0" fontId="0" fillId="0" borderId="0"/>
    <xf numFmtId="164" fontId="18" fillId="0" borderId="0" applyFont="0" applyFill="0" applyBorder="0" applyAlignment="0" applyProtection="0"/>
    <xf numFmtId="0" fontId="15" fillId="0" borderId="0"/>
    <xf numFmtId="0" fontId="3" fillId="0" borderId="0"/>
    <xf numFmtId="10" fontId="19" fillId="0" borderId="0" applyNumberFormat="0">
      <alignment horizontal="right" vertical="center"/>
      <protection locked="0"/>
    </xf>
    <xf numFmtId="0" fontId="24" fillId="0" borderId="0" applyNumberFormat="0" applyFill="0" applyBorder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8" applyNumberFormat="0" applyAlignment="0" applyProtection="0"/>
    <xf numFmtId="0" fontId="32" fillId="7" borderId="9" applyNumberFormat="0" applyAlignment="0" applyProtection="0"/>
    <xf numFmtId="0" fontId="33" fillId="7" borderId="8" applyNumberFormat="0" applyAlignment="0" applyProtection="0"/>
    <xf numFmtId="0" fontId="34" fillId="0" borderId="10" applyNumberFormat="0" applyFill="0" applyAlignment="0" applyProtection="0"/>
    <xf numFmtId="0" fontId="35" fillId="8" borderId="11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3" applyNumberFormat="0" applyFill="0" applyAlignment="0" applyProtection="0"/>
    <xf numFmtId="0" fontId="39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39" fillId="33" borderId="0" applyNumberFormat="0" applyBorder="0" applyAlignment="0" applyProtection="0"/>
    <xf numFmtId="0" fontId="2" fillId="0" borderId="0"/>
    <xf numFmtId="0" fontId="2" fillId="9" borderId="12" applyNumberFormat="0" applyFon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9" borderId="12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" fillId="0" borderId="0"/>
    <xf numFmtId="0" fontId="1" fillId="9" borderId="12" applyNumberFormat="0" applyFont="0" applyAlignment="0" applyProtection="0"/>
    <xf numFmtId="0" fontId="48" fillId="34" borderId="0">
      <alignment wrapText="1"/>
    </xf>
    <xf numFmtId="0" fontId="48" fillId="0" borderId="0">
      <alignment wrapText="1"/>
    </xf>
    <xf numFmtId="0" fontId="48" fillId="0" borderId="0">
      <alignment wrapText="1"/>
    </xf>
    <xf numFmtId="0" fontId="48" fillId="0" borderId="0">
      <alignment wrapText="1"/>
    </xf>
    <xf numFmtId="167" fontId="48" fillId="0" borderId="0">
      <alignment wrapText="1"/>
    </xf>
  </cellStyleXfs>
  <cellXfs count="196">
    <xf numFmtId="0" fontId="0" fillId="0" borderId="0" xfId="0"/>
    <xf numFmtId="0" fontId="40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1" fillId="0" borderId="0" xfId="47" applyFont="1" applyAlignment="1" applyProtection="1">
      <alignment horizontal="left" vertical="center" indent="1"/>
    </xf>
    <xf numFmtId="0" fontId="40" fillId="0" borderId="0" xfId="0" applyFont="1" applyFill="1" applyAlignment="1">
      <alignment vertical="center"/>
    </xf>
    <xf numFmtId="0" fontId="44" fillId="0" borderId="0" xfId="0" applyFont="1" applyFill="1" applyAlignment="1">
      <alignment vertical="center"/>
    </xf>
    <xf numFmtId="0" fontId="45" fillId="0" borderId="0" xfId="47" applyFont="1" applyAlignment="1" applyProtection="1">
      <alignment horizontal="left" vertical="center" indent="1"/>
    </xf>
    <xf numFmtId="0" fontId="9" fillId="2" borderId="3" xfId="0" applyNumberFormat="1" applyFont="1" applyFill="1" applyBorder="1" applyAlignment="1"/>
    <xf numFmtId="0" fontId="5" fillId="2" borderId="1" xfId="0" applyFont="1" applyFill="1" applyBorder="1" applyAlignment="1"/>
    <xf numFmtId="0" fontId="6" fillId="2" borderId="1" xfId="0" applyFont="1" applyFill="1" applyBorder="1" applyAlignment="1"/>
    <xf numFmtId="0" fontId="6" fillId="2" borderId="0" xfId="0" applyFont="1" applyFill="1" applyAlignment="1"/>
    <xf numFmtId="0" fontId="7" fillId="2" borderId="0" xfId="0" applyFont="1" applyFill="1" applyBorder="1" applyAlignment="1">
      <alignment vertical="center" wrapText="1"/>
    </xf>
    <xf numFmtId="0" fontId="41" fillId="2" borderId="0" xfId="47" applyFont="1" applyFill="1" applyAlignment="1" applyProtection="1">
      <alignment horizontal="left" vertical="center"/>
    </xf>
    <xf numFmtId="0" fontId="5" fillId="2" borderId="0" xfId="0" applyFont="1" applyFill="1" applyAlignment="1"/>
    <xf numFmtId="0" fontId="8" fillId="2" borderId="0" xfId="0" applyFont="1" applyFill="1" applyBorder="1" applyAlignment="1" applyProtection="1">
      <protection locked="0"/>
    </xf>
    <xf numFmtId="0" fontId="6" fillId="2" borderId="0" xfId="0" applyFont="1" applyFill="1" applyBorder="1" applyAlignment="1"/>
    <xf numFmtId="0" fontId="9" fillId="2" borderId="0" xfId="0" applyFont="1" applyFill="1" applyBorder="1" applyAlignment="1"/>
    <xf numFmtId="0" fontId="9" fillId="2" borderId="4" xfId="0" applyNumberFormat="1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0" fillId="2" borderId="0" xfId="0" applyFill="1"/>
    <xf numFmtId="3" fontId="6" fillId="2" borderId="0" xfId="0" applyNumberFormat="1" applyFont="1" applyFill="1" applyAlignment="1"/>
    <xf numFmtId="3" fontId="9" fillId="2" borderId="0" xfId="0" applyNumberFormat="1" applyFont="1" applyFill="1" applyBorder="1" applyAlignment="1">
      <alignment horizontal="right"/>
    </xf>
    <xf numFmtId="0" fontId="10" fillId="2" borderId="0" xfId="3" applyFont="1" applyFill="1" applyBorder="1" applyAlignment="1">
      <alignment horizontal="left"/>
    </xf>
    <xf numFmtId="3" fontId="9" fillId="2" borderId="0" xfId="0" applyNumberFormat="1" applyFont="1" applyFill="1" applyAlignment="1">
      <alignment horizontal="right"/>
    </xf>
    <xf numFmtId="0" fontId="10" fillId="2" borderId="0" xfId="0" applyFont="1" applyFill="1" applyBorder="1" applyAlignment="1">
      <alignment horizontal="left"/>
    </xf>
    <xf numFmtId="0" fontId="6" fillId="2" borderId="0" xfId="0" applyFont="1" applyFill="1"/>
    <xf numFmtId="4" fontId="9" fillId="2" borderId="0" xfId="0" applyNumberFormat="1" applyFont="1" applyFill="1"/>
    <xf numFmtId="4" fontId="9" fillId="2" borderId="0" xfId="0" applyNumberFormat="1" applyFont="1" applyFill="1" applyAlignment="1">
      <alignment horizontal="left"/>
    </xf>
    <xf numFmtId="4" fontId="9" fillId="2" borderId="0" xfId="0" applyNumberFormat="1" applyFont="1" applyFill="1" applyAlignment="1">
      <alignment horizontal="left" indent="1"/>
    </xf>
    <xf numFmtId="0" fontId="10" fillId="2" borderId="0" xfId="3" applyFont="1" applyFill="1" applyBorder="1" applyAlignment="1"/>
    <xf numFmtId="0" fontId="9" fillId="2" borderId="3" xfId="0" applyFont="1" applyFill="1" applyBorder="1" applyAlignment="1" applyProtection="1">
      <alignment horizontal="left" indent="1"/>
      <protection locked="0"/>
    </xf>
    <xf numFmtId="49" fontId="9" fillId="2" borderId="3" xfId="0" applyNumberFormat="1" applyFont="1" applyFill="1" applyBorder="1" applyAlignment="1"/>
    <xf numFmtId="165" fontId="9" fillId="2" borderId="3" xfId="0" applyNumberFormat="1" applyFont="1" applyFill="1" applyBorder="1" applyAlignment="1"/>
    <xf numFmtId="3" fontId="11" fillId="2" borderId="3" xfId="0" applyNumberFormat="1" applyFont="1" applyFill="1" applyBorder="1" applyAlignment="1"/>
    <xf numFmtId="0" fontId="52" fillId="2" borderId="14" xfId="0" applyFont="1" applyFill="1" applyBorder="1" applyAlignment="1">
      <alignment vertical="center" wrapText="1"/>
    </xf>
    <xf numFmtId="0" fontId="12" fillId="2" borderId="0" xfId="0" applyFont="1" applyFill="1"/>
    <xf numFmtId="0" fontId="12" fillId="35" borderId="2" xfId="0" applyFont="1" applyFill="1" applyBorder="1" applyAlignment="1" applyProtection="1">
      <protection locked="0"/>
    </xf>
    <xf numFmtId="165" fontId="9" fillId="2" borderId="2" xfId="0" applyNumberFormat="1" applyFont="1" applyFill="1" applyBorder="1" applyAlignment="1"/>
    <xf numFmtId="3" fontId="9" fillId="2" borderId="2" xfId="0" applyNumberFormat="1" applyFont="1" applyFill="1" applyBorder="1" applyAlignment="1"/>
    <xf numFmtId="0" fontId="12" fillId="2" borderId="0" xfId="0" applyFont="1" applyFill="1" applyAlignment="1"/>
    <xf numFmtId="165" fontId="9" fillId="2" borderId="0" xfId="0" applyNumberFormat="1" applyFont="1" applyFill="1" applyBorder="1" applyAlignment="1"/>
    <xf numFmtId="3" fontId="9" fillId="2" borderId="0" xfId="0" applyNumberFormat="1" applyFont="1" applyFill="1" applyBorder="1" applyAlignment="1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4" fontId="9" fillId="2" borderId="0" xfId="0" applyNumberFormat="1" applyFont="1" applyFill="1" applyBorder="1" applyAlignment="1">
      <alignment horizontal="centerContinuous" wrapText="1"/>
    </xf>
    <xf numFmtId="3" fontId="12" fillId="2" borderId="0" xfId="0" applyNumberFormat="1" applyFont="1" applyFill="1" applyBorder="1"/>
    <xf numFmtId="2" fontId="6" fillId="2" borderId="0" xfId="0" applyNumberFormat="1" applyFont="1" applyFill="1"/>
    <xf numFmtId="0" fontId="47" fillId="2" borderId="0" xfId="0" applyFont="1" applyFill="1" applyAlignment="1">
      <alignment vertical="center"/>
    </xf>
    <xf numFmtId="0" fontId="46" fillId="2" borderId="0" xfId="0" applyFont="1" applyFill="1" applyAlignment="1">
      <alignment vertical="center"/>
    </xf>
    <xf numFmtId="165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right"/>
    </xf>
    <xf numFmtId="4" fontId="9" fillId="2" borderId="0" xfId="0" applyNumberFormat="1" applyFont="1" applyFill="1" applyAlignment="1">
      <alignment horizontal="left" indent="3"/>
    </xf>
    <xf numFmtId="2" fontId="9" fillId="2" borderId="0" xfId="0" applyNumberFormat="1" applyFont="1" applyFill="1" applyAlignment="1">
      <alignment horizontal="right"/>
    </xf>
    <xf numFmtId="0" fontId="9" fillId="2" borderId="3" xfId="0" applyFont="1" applyFill="1" applyBorder="1" applyAlignment="1" applyProtection="1">
      <protection locked="0"/>
    </xf>
    <xf numFmtId="3" fontId="9" fillId="2" borderId="3" xfId="0" applyNumberFormat="1" applyFont="1" applyFill="1" applyBorder="1" applyAlignment="1"/>
    <xf numFmtId="3" fontId="6" fillId="2" borderId="0" xfId="0" applyNumberFormat="1" applyFont="1" applyFill="1"/>
    <xf numFmtId="3" fontId="50" fillId="2" borderId="14" xfId="0" applyNumberFormat="1" applyFont="1" applyFill="1" applyBorder="1" applyAlignment="1">
      <alignment horizontal="right" vertical="center"/>
    </xf>
    <xf numFmtId="3" fontId="50" fillId="2" borderId="0" xfId="0" applyNumberFormat="1" applyFont="1" applyFill="1" applyBorder="1" applyAlignment="1">
      <alignment horizontal="right" vertical="center"/>
    </xf>
    <xf numFmtId="0" fontId="51" fillId="2" borderId="0" xfId="0" applyFont="1" applyFill="1"/>
    <xf numFmtId="0" fontId="9" fillId="2" borderId="0" xfId="0" applyFont="1" applyFill="1" applyBorder="1" applyAlignment="1">
      <alignment horizontal="right"/>
    </xf>
    <xf numFmtId="49" fontId="9" fillId="2" borderId="0" xfId="0" applyNumberFormat="1" applyFont="1" applyFill="1" applyBorder="1" applyAlignment="1"/>
    <xf numFmtId="166" fontId="9" fillId="2" borderId="0" xfId="0" applyNumberFormat="1" applyFont="1" applyFill="1" applyAlignment="1">
      <alignment horizontal="right"/>
    </xf>
    <xf numFmtId="166" fontId="9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/>
    <xf numFmtId="166" fontId="9" fillId="2" borderId="0" xfId="0" applyNumberFormat="1" applyFont="1" applyFill="1" applyBorder="1" applyAlignment="1"/>
    <xf numFmtId="0" fontId="9" fillId="2" borderId="0" xfId="0" applyFont="1" applyFill="1" applyBorder="1" applyAlignment="1">
      <alignment horizontal="left"/>
    </xf>
    <xf numFmtId="0" fontId="9" fillId="2" borderId="0" xfId="3" applyFont="1" applyFill="1" applyBorder="1" applyAlignment="1">
      <alignment horizontal="left"/>
    </xf>
    <xf numFmtId="0" fontId="12" fillId="2" borderId="2" xfId="0" applyFont="1" applyFill="1" applyBorder="1" applyAlignment="1" applyProtection="1">
      <protection locked="0"/>
    </xf>
    <xf numFmtId="3" fontId="5" fillId="2" borderId="0" xfId="0" applyNumberFormat="1" applyFont="1" applyFill="1" applyBorder="1" applyAlignment="1"/>
    <xf numFmtId="0" fontId="9" fillId="2" borderId="4" xfId="0" applyNumberFormat="1" applyFont="1" applyFill="1" applyBorder="1" applyAlignment="1">
      <alignment vertical="center"/>
    </xf>
    <xf numFmtId="0" fontId="10" fillId="2" borderId="0" xfId="0" applyFont="1" applyFill="1" applyBorder="1" applyAlignment="1"/>
    <xf numFmtId="0" fontId="9" fillId="2" borderId="0" xfId="0" applyFont="1" applyFill="1" applyAlignment="1" applyProtection="1">
      <protection locked="0"/>
    </xf>
    <xf numFmtId="0" fontId="12" fillId="35" borderId="0" xfId="0" applyFont="1" applyFill="1" applyBorder="1" applyAlignment="1" applyProtection="1">
      <protection locked="0"/>
    </xf>
    <xf numFmtId="0" fontId="6" fillId="2" borderId="0" xfId="0" applyFont="1" applyFill="1" applyAlignment="1">
      <alignment horizontal="center"/>
    </xf>
    <xf numFmtId="0" fontId="54" fillId="2" borderId="0" xfId="0" applyFont="1" applyFill="1" applyBorder="1" applyAlignment="1"/>
    <xf numFmtId="0" fontId="55" fillId="2" borderId="0" xfId="0" applyFont="1" applyFill="1" applyBorder="1" applyAlignment="1"/>
    <xf numFmtId="0" fontId="56" fillId="2" borderId="0" xfId="0" applyFont="1" applyFill="1" applyBorder="1" applyAlignment="1"/>
    <xf numFmtId="166" fontId="56" fillId="2" borderId="0" xfId="0" applyNumberFormat="1" applyFont="1" applyFill="1" applyBorder="1" applyAlignment="1"/>
    <xf numFmtId="0" fontId="56" fillId="2" borderId="0" xfId="0" applyFont="1" applyFill="1" applyBorder="1"/>
    <xf numFmtId="166" fontId="56" fillId="2" borderId="0" xfId="0" applyNumberFormat="1" applyFont="1" applyFill="1" applyBorder="1"/>
    <xf numFmtId="0" fontId="8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9" fillId="36" borderId="4" xfId="0" applyNumberFormat="1" applyFont="1" applyFill="1" applyBorder="1" applyAlignment="1">
      <alignment vertical="center"/>
    </xf>
    <xf numFmtId="165" fontId="9" fillId="2" borderId="0" xfId="0" applyNumberFormat="1" applyFont="1" applyFill="1" applyBorder="1" applyAlignment="1">
      <alignment horizontal="right"/>
    </xf>
    <xf numFmtId="0" fontId="9" fillId="2" borderId="0" xfId="0" applyFont="1" applyFill="1"/>
    <xf numFmtId="0" fontId="9" fillId="2" borderId="0" xfId="0" applyNumberFormat="1" applyFont="1" applyFill="1" applyBorder="1" applyAlignment="1"/>
    <xf numFmtId="0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12" fillId="2" borderId="2" xfId="0" applyFont="1" applyFill="1" applyBorder="1"/>
    <xf numFmtId="0" fontId="9" fillId="2" borderId="2" xfId="0" applyFont="1" applyFill="1" applyBorder="1" applyAlignment="1"/>
    <xf numFmtId="0" fontId="16" fillId="2" borderId="0" xfId="0" applyFont="1" applyFill="1" applyBorder="1" applyAlignment="1"/>
    <xf numFmtId="0" fontId="5" fillId="2" borderId="0" xfId="0" applyFont="1" applyFill="1" applyBorder="1" applyAlignment="1"/>
    <xf numFmtId="165" fontId="17" fillId="2" borderId="0" xfId="0" applyNumberFormat="1" applyFont="1" applyFill="1" applyBorder="1" applyAlignment="1">
      <alignment horizontal="right"/>
    </xf>
    <xf numFmtId="0" fontId="9" fillId="2" borderId="2" xfId="0" applyNumberFormat="1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>
      <alignment vertical="center"/>
    </xf>
    <xf numFmtId="0" fontId="9" fillId="2" borderId="3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/>
    <xf numFmtId="165" fontId="9" fillId="2" borderId="0" xfId="0" applyNumberFormat="1" applyFont="1" applyFill="1" applyAlignment="1"/>
    <xf numFmtId="4" fontId="9" fillId="2" borderId="0" xfId="0" applyNumberFormat="1" applyFont="1" applyFill="1" applyAlignment="1"/>
    <xf numFmtId="3" fontId="0" fillId="2" borderId="0" xfId="0" applyNumberFormat="1" applyFill="1"/>
    <xf numFmtId="4" fontId="9" fillId="2" borderId="0" xfId="0" applyNumberFormat="1" applyFont="1" applyFill="1" applyBorder="1" applyAlignment="1"/>
    <xf numFmtId="0" fontId="9" fillId="2" borderId="0" xfId="0" applyFont="1" applyFill="1" applyAlignment="1"/>
    <xf numFmtId="4" fontId="9" fillId="2" borderId="0" xfId="0" applyNumberFormat="1" applyFont="1" applyFill="1" applyBorder="1" applyAlignment="1">
      <alignment horizontal="right"/>
    </xf>
    <xf numFmtId="49" fontId="9" fillId="2" borderId="0" xfId="0" applyNumberFormat="1" applyFont="1" applyFill="1" applyBorder="1" applyAlignment="1">
      <alignment horizontal="right"/>
    </xf>
    <xf numFmtId="165" fontId="9" fillId="2" borderId="2" xfId="0" applyNumberFormat="1" applyFont="1" applyFill="1" applyBorder="1" applyAlignment="1">
      <alignment horizontal="right"/>
    </xf>
    <xf numFmtId="0" fontId="5" fillId="2" borderId="0" xfId="0" applyFont="1" applyFill="1" applyBorder="1"/>
    <xf numFmtId="2" fontId="6" fillId="2" borderId="0" xfId="0" applyNumberFormat="1" applyFont="1" applyFill="1" applyAlignment="1"/>
    <xf numFmtId="2" fontId="6" fillId="2" borderId="0" xfId="0" applyNumberFormat="1" applyFont="1" applyFill="1" applyBorder="1" applyAlignment="1">
      <alignment horizontal="right"/>
    </xf>
    <xf numFmtId="2" fontId="9" fillId="2" borderId="0" xfId="0" applyNumberFormat="1" applyFont="1" applyFill="1" applyAlignment="1"/>
    <xf numFmtId="0" fontId="9" fillId="2" borderId="2" xfId="0" applyNumberFormat="1" applyFont="1" applyFill="1" applyBorder="1" applyAlignment="1">
      <alignment vertical="center"/>
    </xf>
    <xf numFmtId="0" fontId="9" fillId="2" borderId="2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/>
    </xf>
    <xf numFmtId="0" fontId="9" fillId="2" borderId="3" xfId="0" applyNumberFormat="1" applyFont="1" applyFill="1" applyBorder="1" applyAlignment="1">
      <alignment horizontal="left" vertical="center"/>
    </xf>
    <xf numFmtId="0" fontId="9" fillId="36" borderId="3" xfId="0" applyNumberFormat="1" applyFont="1" applyFill="1" applyBorder="1" applyAlignment="1">
      <alignment horizontal="right" vertical="center"/>
    </xf>
    <xf numFmtId="0" fontId="10" fillId="2" borderId="0" xfId="0" applyFont="1" applyFill="1" applyBorder="1"/>
    <xf numFmtId="0" fontId="12" fillId="35" borderId="2" xfId="0" applyFont="1" applyFill="1" applyBorder="1"/>
    <xf numFmtId="2" fontId="9" fillId="2" borderId="0" xfId="0" applyNumberFormat="1" applyFont="1" applyFill="1" applyBorder="1" applyAlignment="1"/>
    <xf numFmtId="0" fontId="12" fillId="2" borderId="0" xfId="0" applyFont="1" applyFill="1" applyBorder="1"/>
    <xf numFmtId="2" fontId="9" fillId="2" borderId="0" xfId="0" applyNumberFormat="1" applyFont="1" applyFill="1" applyBorder="1" applyAlignment="1">
      <alignment horizontal="right"/>
    </xf>
    <xf numFmtId="3" fontId="46" fillId="2" borderId="0" xfId="0" applyNumberFormat="1" applyFont="1" applyFill="1" applyAlignment="1">
      <alignment vertical="center"/>
    </xf>
    <xf numFmtId="0" fontId="9" fillId="2" borderId="3" xfId="0" applyFont="1" applyFill="1" applyBorder="1"/>
    <xf numFmtId="3" fontId="9" fillId="2" borderId="3" xfId="0" applyNumberFormat="1" applyFont="1" applyFill="1" applyBorder="1" applyAlignment="1">
      <alignment horizontal="right"/>
    </xf>
    <xf numFmtId="165" fontId="9" fillId="2" borderId="3" xfId="0" applyNumberFormat="1" applyFont="1" applyFill="1" applyBorder="1" applyAlignment="1">
      <alignment horizontal="right"/>
    </xf>
    <xf numFmtId="0" fontId="9" fillId="2" borderId="2" xfId="0" applyFont="1" applyFill="1" applyBorder="1" applyAlignment="1">
      <alignment horizontal="right" vertical="center"/>
    </xf>
    <xf numFmtId="0" fontId="9" fillId="36" borderId="2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/>
    </xf>
    <xf numFmtId="3" fontId="9" fillId="2" borderId="3" xfId="0" applyNumberFormat="1" applyFont="1" applyFill="1" applyBorder="1" applyAlignment="1">
      <alignment horizontal="right" vertical="center"/>
    </xf>
    <xf numFmtId="0" fontId="9" fillId="36" borderId="3" xfId="0" applyFont="1" applyFill="1" applyBorder="1" applyAlignment="1">
      <alignment horizontal="right" vertical="center"/>
    </xf>
    <xf numFmtId="3" fontId="22" fillId="2" borderId="0" xfId="0" applyNumberFormat="1" applyFont="1" applyFill="1" applyBorder="1" applyAlignment="1"/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3" fontId="9" fillId="2" borderId="0" xfId="0" applyNumberFormat="1" applyFont="1" applyFill="1" applyBorder="1" applyAlignment="1">
      <alignment horizontal="right" vertical="center"/>
    </xf>
    <xf numFmtId="0" fontId="46" fillId="2" borderId="0" xfId="0" applyFont="1" applyFill="1" applyAlignment="1">
      <alignment horizontal="left" vertical="top" wrapText="1"/>
    </xf>
    <xf numFmtId="0" fontId="14" fillId="2" borderId="1" xfId="0" applyFont="1" applyFill="1" applyBorder="1" applyAlignment="1"/>
    <xf numFmtId="0" fontId="14" fillId="2" borderId="0" xfId="0" applyFont="1" applyFill="1"/>
    <xf numFmtId="0" fontId="5" fillId="2" borderId="0" xfId="0" applyFont="1" applyFill="1" applyBorder="1" applyAlignment="1" applyProtection="1">
      <protection locked="0"/>
    </xf>
    <xf numFmtId="165" fontId="11" fillId="2" borderId="0" xfId="0" applyNumberFormat="1" applyFont="1" applyFill="1" applyBorder="1" applyAlignment="1">
      <alignment horizontal="right"/>
    </xf>
    <xf numFmtId="0" fontId="14" fillId="2" borderId="0" xfId="0" applyFont="1" applyFill="1" applyAlignment="1"/>
    <xf numFmtId="0" fontId="8" fillId="2" borderId="0" xfId="0" applyFont="1" applyFill="1" applyAlignment="1"/>
    <xf numFmtId="0" fontId="11" fillId="2" borderId="0" xfId="0" applyFont="1" applyFill="1" applyBorder="1" applyAlignment="1">
      <alignment horizontal="right"/>
    </xf>
    <xf numFmtId="0" fontId="9" fillId="36" borderId="4" xfId="0" applyNumberFormat="1" applyFont="1" applyFill="1" applyBorder="1" applyAlignment="1">
      <alignment horizontal="right" vertical="center"/>
    </xf>
    <xf numFmtId="165" fontId="22" fillId="2" borderId="0" xfId="0" applyNumberFormat="1" applyFont="1" applyFill="1" applyBorder="1" applyAlignment="1"/>
    <xf numFmtId="0" fontId="10" fillId="35" borderId="0" xfId="0" applyFont="1" applyFill="1" applyBorder="1" applyAlignment="1"/>
    <xf numFmtId="3" fontId="11" fillId="2" borderId="0" xfId="63" applyNumberFormat="1" applyFont="1" applyFill="1" applyBorder="1" applyAlignment="1">
      <alignment horizontal="right"/>
    </xf>
    <xf numFmtId="3" fontId="22" fillId="2" borderId="0" xfId="63" applyNumberFormat="1" applyFont="1" applyFill="1" applyBorder="1" applyAlignment="1">
      <alignment horizontal="right"/>
    </xf>
    <xf numFmtId="0" fontId="9" fillId="2" borderId="0" xfId="63" applyNumberFormat="1" applyFont="1" applyFill="1" applyBorder="1" applyAlignment="1">
      <alignment horizontal="right"/>
    </xf>
    <xf numFmtId="3" fontId="9" fillId="2" borderId="0" xfId="63" applyNumberFormat="1" applyFont="1" applyFill="1" applyBorder="1" applyAlignment="1">
      <alignment horizontal="right"/>
    </xf>
    <xf numFmtId="0" fontId="9" fillId="35" borderId="0" xfId="0" applyFont="1" applyFill="1" applyBorder="1" applyAlignment="1">
      <alignment horizontal="left" indent="2"/>
    </xf>
    <xf numFmtId="0" fontId="9" fillId="2" borderId="0" xfId="0" applyFont="1" applyFill="1" applyBorder="1" applyAlignment="1">
      <alignment horizontal="left" indent="3"/>
    </xf>
    <xf numFmtId="0" fontId="9" fillId="2" borderId="0" xfId="0" applyFont="1" applyFill="1" applyBorder="1" applyAlignment="1">
      <alignment horizontal="left" indent="2"/>
    </xf>
    <xf numFmtId="0" fontId="47" fillId="2" borderId="0" xfId="0" applyFont="1" applyFill="1" applyAlignment="1">
      <alignment horizontal="left" vertical="center"/>
    </xf>
    <xf numFmtId="0" fontId="46" fillId="2" borderId="0" xfId="0" applyFont="1" applyFill="1" applyAlignment="1">
      <alignment horizontal="left" vertical="center"/>
    </xf>
    <xf numFmtId="0" fontId="9" fillId="35" borderId="0" xfId="0" applyFont="1" applyFill="1" applyBorder="1" applyAlignment="1">
      <alignment horizontal="left"/>
    </xf>
    <xf numFmtId="0" fontId="6" fillId="2" borderId="15" xfId="0" applyFont="1" applyFill="1" applyBorder="1"/>
    <xf numFmtId="165" fontId="11" fillId="2" borderId="2" xfId="0" applyNumberFormat="1" applyFont="1" applyFill="1" applyBorder="1" applyAlignment="1"/>
    <xf numFmtId="0" fontId="12" fillId="2" borderId="0" xfId="0" applyFont="1" applyFill="1" applyBorder="1" applyAlignment="1"/>
    <xf numFmtId="0" fontId="47" fillId="2" borderId="0" xfId="0" applyFont="1" applyFill="1" applyAlignment="1">
      <alignment horizontal="left" vertical="center" wrapText="1"/>
    </xf>
    <xf numFmtId="0" fontId="11" fillId="2" borderId="0" xfId="0" applyFont="1" applyFill="1" applyBorder="1" applyAlignment="1"/>
    <xf numFmtId="0" fontId="14" fillId="2" borderId="0" xfId="0" applyFont="1" applyFill="1" applyBorder="1" applyAlignment="1"/>
    <xf numFmtId="0" fontId="9" fillId="2" borderId="0" xfId="0" applyNumberFormat="1" applyFont="1" applyFill="1" applyBorder="1" applyAlignment="1">
      <alignment horizontal="left" vertical="center"/>
    </xf>
    <xf numFmtId="3" fontId="9" fillId="2" borderId="0" xfId="0" applyNumberFormat="1" applyFont="1" applyFill="1" applyBorder="1" applyAlignment="1">
      <alignment vertical="center"/>
    </xf>
    <xf numFmtId="0" fontId="3" fillId="2" borderId="0" xfId="0" applyFont="1" applyFill="1"/>
    <xf numFmtId="0" fontId="9" fillId="2" borderId="3" xfId="0" applyFont="1" applyFill="1" applyBorder="1" applyAlignment="1"/>
    <xf numFmtId="0" fontId="9" fillId="2" borderId="0" xfId="0" applyFont="1" applyFill="1" applyAlignment="1" applyProtection="1">
      <alignment horizontal="left"/>
      <protection locked="0"/>
    </xf>
    <xf numFmtId="0" fontId="9" fillId="2" borderId="0" xfId="1" applyNumberFormat="1" applyFont="1" applyFill="1" applyBorder="1" applyAlignment="1">
      <alignment horizontal="right"/>
    </xf>
    <xf numFmtId="0" fontId="9" fillId="2" borderId="0" xfId="0" applyFont="1" applyFill="1" applyAlignment="1" applyProtection="1">
      <alignment horizontal="left" indent="1"/>
      <protection locked="0"/>
    </xf>
    <xf numFmtId="3" fontId="9" fillId="2" borderId="0" xfId="1" applyNumberFormat="1" applyFont="1" applyFill="1" applyBorder="1" applyAlignment="1">
      <alignment horizontal="right"/>
    </xf>
    <xf numFmtId="168" fontId="0" fillId="2" borderId="0" xfId="0" applyNumberFormat="1" applyFill="1" applyAlignment="1">
      <alignment wrapText="1"/>
    </xf>
    <xf numFmtId="0" fontId="6" fillId="2" borderId="0" xfId="0" applyNumberFormat="1" applyFont="1" applyFill="1"/>
    <xf numFmtId="0" fontId="6" fillId="2" borderId="15" xfId="0" applyNumberFormat="1" applyFont="1" applyFill="1" applyBorder="1"/>
    <xf numFmtId="0" fontId="10" fillId="2" borderId="0" xfId="0" applyFont="1" applyFill="1"/>
    <xf numFmtId="0" fontId="43" fillId="2" borderId="0" xfId="47" applyFill="1" applyAlignment="1" applyProtection="1"/>
    <xf numFmtId="3" fontId="23" fillId="2" borderId="0" xfId="0" applyNumberFormat="1" applyFont="1" applyFill="1"/>
    <xf numFmtId="0" fontId="10" fillId="2" borderId="0" xfId="0" applyFont="1" applyFill="1" applyAlignment="1">
      <alignment horizontal="left"/>
    </xf>
    <xf numFmtId="3" fontId="22" fillId="2" borderId="0" xfId="1" applyNumberFormat="1" applyFont="1" applyFill="1" applyBorder="1" applyAlignment="1">
      <alignment horizontal="right"/>
    </xf>
    <xf numFmtId="3" fontId="14" fillId="2" borderId="0" xfId="0" applyNumberFormat="1" applyFont="1" applyFill="1"/>
    <xf numFmtId="0" fontId="10" fillId="2" borderId="0" xfId="0" applyFont="1" applyFill="1" applyAlignment="1"/>
    <xf numFmtId="3" fontId="19" fillId="2" borderId="0" xfId="0" applyNumberFormat="1" applyFont="1" applyFill="1"/>
    <xf numFmtId="3" fontId="6" fillId="2" borderId="0" xfId="0" applyNumberFormat="1" applyFont="1" applyFill="1" applyAlignment="1">
      <alignment horizontal="right"/>
    </xf>
    <xf numFmtId="0" fontId="20" fillId="2" borderId="0" xfId="0" applyFont="1" applyFill="1"/>
    <xf numFmtId="0" fontId="3" fillId="2" borderId="0" xfId="0" applyFont="1" applyFill="1" applyAlignment="1">
      <alignment vertical="center" wrapText="1"/>
    </xf>
    <xf numFmtId="0" fontId="21" fillId="2" borderId="0" xfId="0" applyFont="1" applyFill="1" applyAlignment="1"/>
    <xf numFmtId="0" fontId="9" fillId="2" borderId="0" xfId="0" applyFont="1" applyFill="1" applyBorder="1" applyAlignment="1">
      <alignment horizontal="left" indent="1"/>
    </xf>
    <xf numFmtId="3" fontId="22" fillId="2" borderId="0" xfId="0" applyNumberFormat="1" applyFont="1" applyFill="1" applyBorder="1" applyAlignment="1">
      <alignment horizontal="right"/>
    </xf>
    <xf numFmtId="0" fontId="6" fillId="2" borderId="15" xfId="0" applyFont="1" applyFill="1" applyBorder="1" applyAlignment="1"/>
    <xf numFmtId="0" fontId="9" fillId="2" borderId="0" xfId="0" applyFont="1" applyFill="1" applyBorder="1" applyAlignment="1">
      <alignment horizontal="left" vertical="center" indent="2"/>
    </xf>
    <xf numFmtId="0" fontId="9" fillId="2" borderId="0" xfId="0" applyFont="1" applyFill="1" applyBorder="1" applyAlignment="1">
      <alignment horizontal="left" vertical="center" indent="4"/>
    </xf>
    <xf numFmtId="0" fontId="9" fillId="2" borderId="0" xfId="0" applyFont="1" applyFill="1" applyBorder="1" applyAlignment="1">
      <alignment horizontal="left" vertical="center" indent="1"/>
    </xf>
    <xf numFmtId="0" fontId="22" fillId="2" borderId="0" xfId="0" applyFont="1" applyFill="1" applyAlignment="1"/>
    <xf numFmtId="0" fontId="9" fillId="2" borderId="0" xfId="0" applyNumberFormat="1" applyFont="1" applyFill="1" applyAlignment="1">
      <alignment horizontal="right"/>
    </xf>
    <xf numFmtId="4" fontId="6" fillId="2" borderId="0" xfId="0" applyNumberFormat="1" applyFont="1" applyFill="1"/>
    <xf numFmtId="0" fontId="13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 applyBorder="1"/>
  </cellXfs>
  <cellStyles count="72">
    <cellStyle name="20% - Énfasis1" xfId="22" builtinId="30" customBuiltin="1"/>
    <cellStyle name="20% - Énfasis1 2" xfId="50"/>
    <cellStyle name="20% - Énfasis2" xfId="26" builtinId="34" customBuiltin="1"/>
    <cellStyle name="20% - Énfasis2 2" xfId="52"/>
    <cellStyle name="20% - Énfasis3" xfId="30" builtinId="38" customBuiltin="1"/>
    <cellStyle name="20% - Énfasis3 2" xfId="54"/>
    <cellStyle name="20% - Énfasis4" xfId="34" builtinId="42" customBuiltin="1"/>
    <cellStyle name="20% - Énfasis4 2" xfId="56"/>
    <cellStyle name="20% - Énfasis5" xfId="38" builtinId="46" customBuiltin="1"/>
    <cellStyle name="20% - Énfasis5 2" xfId="58"/>
    <cellStyle name="20% - Énfasis6" xfId="42" builtinId="50" customBuiltin="1"/>
    <cellStyle name="20% - Énfasis6 2" xfId="60"/>
    <cellStyle name="40% - Énfasis1" xfId="23" builtinId="31" customBuiltin="1"/>
    <cellStyle name="40% - Énfasis1 2" xfId="51"/>
    <cellStyle name="40% - Énfasis2" xfId="27" builtinId="35" customBuiltin="1"/>
    <cellStyle name="40% - Énfasis2 2" xfId="53"/>
    <cellStyle name="40% - Énfasis3" xfId="31" builtinId="39" customBuiltin="1"/>
    <cellStyle name="40% - Énfasis3 2" xfId="55"/>
    <cellStyle name="40% - Énfasis4" xfId="35" builtinId="43" customBuiltin="1"/>
    <cellStyle name="40% - Énfasis4 2" xfId="57"/>
    <cellStyle name="40% - Énfasis5" xfId="39" builtinId="47" customBuiltin="1"/>
    <cellStyle name="40% - Énfasis5 2" xfId="59"/>
    <cellStyle name="40% - Énfasis6" xfId="43" builtinId="51" customBuiltin="1"/>
    <cellStyle name="40% - Énfasis6 2" xfId="61"/>
    <cellStyle name="60% - Énfasis1" xfId="24" builtinId="32" customBuiltin="1"/>
    <cellStyle name="60% - Énfasis2" xfId="28" builtinId="36" customBuiltin="1"/>
    <cellStyle name="60% - Énfasis3" xfId="32" builtinId="40" customBuiltin="1"/>
    <cellStyle name="60% - Énfasis4" xfId="36" builtinId="44" customBuiltin="1"/>
    <cellStyle name="60% - Énfasis5" xfId="40" builtinId="48" customBuiltin="1"/>
    <cellStyle name="60% - Énfasis6" xfId="44" builtinId="52" customBuiltin="1"/>
    <cellStyle name="Bueno" xfId="10" builtinId="26" customBuiltin="1"/>
    <cellStyle name="Cálculo" xfId="15" builtinId="22" customBuiltin="1"/>
    <cellStyle name="Celda de comprobación" xfId="17" builtinId="23" customBuiltin="1"/>
    <cellStyle name="Celda vinculada" xfId="16" builtinId="24" customBuiltin="1"/>
    <cellStyle name="Encabezado 1" xfId="6" builtinId="16" customBuiltin="1"/>
    <cellStyle name="Encabezado 4" xfId="9" builtinId="19" customBuiltin="1"/>
    <cellStyle name="Énfasis1" xfId="21" builtinId="29" customBuiltin="1"/>
    <cellStyle name="Énfasis2" xfId="25" builtinId="33" customBuiltin="1"/>
    <cellStyle name="Énfasis3" xfId="29" builtinId="37" customBuiltin="1"/>
    <cellStyle name="Énfasis4" xfId="33" builtinId="41" customBuiltin="1"/>
    <cellStyle name="Énfasis5" xfId="37" builtinId="45" customBuiltin="1"/>
    <cellStyle name="Énfasis6" xfId="41" builtinId="49" customBuiltin="1"/>
    <cellStyle name="Entrada" xfId="13" builtinId="20" customBuiltin="1"/>
    <cellStyle name="Hipervínculo" xfId="47" builtinId="8"/>
    <cellStyle name="Incorrecto" xfId="11" builtinId="27" customBuiltin="1"/>
    <cellStyle name="Millares 2" xfId="1"/>
    <cellStyle name="Millares 2 2" xfId="63"/>
    <cellStyle name="Neutral" xfId="12" builtinId="28" customBuiltin="1"/>
    <cellStyle name="Normal" xfId="0" builtinId="0"/>
    <cellStyle name="Normal 2" xfId="2"/>
    <cellStyle name="Normal 2 2" xfId="64"/>
    <cellStyle name="Normal 3" xfId="45"/>
    <cellStyle name="Normal 3 2" xfId="65"/>
    <cellStyle name="Normal 4" xfId="48"/>
    <cellStyle name="Normal 5" xfId="62"/>
    <cellStyle name="Normal_Andalucía" xfId="3"/>
    <cellStyle name="Notas 2" xfId="46"/>
    <cellStyle name="Notas 2 2" xfId="66"/>
    <cellStyle name="Notas 3" xfId="49"/>
    <cellStyle name="porcen_sin%" xfId="4"/>
    <cellStyle name="Salida" xfId="14" builtinId="21" customBuiltin="1"/>
    <cellStyle name="Texto de advertencia" xfId="18" builtinId="11" customBuiltin="1"/>
    <cellStyle name="Texto explicativo" xfId="19" builtinId="53" customBuiltin="1"/>
    <cellStyle name="Título" xfId="5" builtinId="15" customBuiltin="1"/>
    <cellStyle name="Título 2" xfId="7" builtinId="17" customBuiltin="1"/>
    <cellStyle name="Título 3" xfId="8" builtinId="18" customBuiltin="1"/>
    <cellStyle name="Total" xfId="20" builtinId="25" customBuiltin="1"/>
    <cellStyle name="XLConnect.Boolean" xfId="70"/>
    <cellStyle name="XLConnect.DateTime" xfId="71"/>
    <cellStyle name="XLConnect.Header" xfId="67"/>
    <cellStyle name="XLConnect.Numeric" xfId="69"/>
    <cellStyle name="XLConnect.String" xfId="6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FF00"/>
      <color rgb="FF66FF99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53-4201-9059-FAF4A8FB0222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53-4201-9059-FAF4A8FB0222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53-4201-9059-FAF4A8FB0222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'1.1.3'!#REF!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053-4201-9059-FAF4A8FB0222}"/>
            </c:ext>
          </c:extLst>
        </c:ser>
        <c:ser>
          <c:idx val="0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053-4201-9059-FAF4A8FB0222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53-4201-9059-FAF4A8FB0222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053-4201-9059-FAF4A8FB0222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'1.1.3'!#REF!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6053-4201-9059-FAF4A8FB02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708352"/>
        <c:axId val="126714240"/>
      </c:barChart>
      <c:catAx>
        <c:axId val="12670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7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71424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708352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FFD-40BC-BDDC-C65D07E364C8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FD-40BC-BDDC-C65D07E364C8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FFD-40BC-BDDC-C65D07E364C8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'1.1.4'!#REF!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'1.1.4'!#REF!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4FFD-40BC-BDDC-C65D07E364C8}"/>
            </c:ext>
          </c:extLst>
        </c:ser>
        <c:ser>
          <c:idx val="0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FFD-40BC-BDDC-C65D07E364C8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FFD-40BC-BDDC-C65D07E364C8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FFD-40BC-BDDC-C65D07E364C8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'1.1.4'!#REF!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'1.1.4'!#REF!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4FFD-40BC-BDDC-C65D07E36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811136"/>
        <c:axId val="127931136"/>
      </c:barChart>
      <c:catAx>
        <c:axId val="12681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931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931136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811136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0B0-4AA1-9654-91BF410EE0D0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0B0-4AA1-9654-91BF410EE0D0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0B0-4AA1-9654-91BF410EE0D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'1.1.5 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'1.1.5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10B0-4AA1-9654-91BF410EE0D0}"/>
            </c:ext>
          </c:extLst>
        </c:ser>
        <c:ser>
          <c:idx val="0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0B0-4AA1-9654-91BF410EE0D0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0B0-4AA1-9654-91BF410EE0D0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0B0-4AA1-9654-91BF410EE0D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'1.1.5 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'1.1.5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10B0-4AA1-9654-91BF410EE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69536"/>
        <c:axId val="127979520"/>
      </c:barChart>
      <c:catAx>
        <c:axId val="12796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979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97952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969536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66674</xdr:rowOff>
    </xdr:from>
    <xdr:to>
      <xdr:col>6</xdr:col>
      <xdr:colOff>595275</xdr:colOff>
      <xdr:row>3</xdr:row>
      <xdr:rowOff>149474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5274"/>
          <a:ext cx="7920000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38</xdr:row>
      <xdr:rowOff>123825</xdr:rowOff>
    </xdr:from>
    <xdr:to>
      <xdr:col>6</xdr:col>
      <xdr:colOff>200025</xdr:colOff>
      <xdr:row>51</xdr:row>
      <xdr:rowOff>142875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6610350"/>
          <a:ext cx="5762625" cy="2124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4</xdr:col>
      <xdr:colOff>0</xdr:colOff>
      <xdr:row>35</xdr:row>
      <xdr:rowOff>0</xdr:rowOff>
    </xdr:to>
    <xdr:graphicFrame macro="">
      <xdr:nvGraphicFramePr>
        <xdr:cNvPr id="2293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5</xdr:col>
      <xdr:colOff>0</xdr:colOff>
      <xdr:row>35</xdr:row>
      <xdr:rowOff>0</xdr:rowOff>
    </xdr:to>
    <xdr:graphicFrame macro="">
      <xdr:nvGraphicFramePr>
        <xdr:cNvPr id="2395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4</xdr:col>
      <xdr:colOff>0</xdr:colOff>
      <xdr:row>35</xdr:row>
      <xdr:rowOff>0</xdr:rowOff>
    </xdr:to>
    <xdr:graphicFrame macro="">
      <xdr:nvGraphicFramePr>
        <xdr:cNvPr id="2498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5</xdr:col>
      <xdr:colOff>361950</xdr:colOff>
      <xdr:row>51</xdr:row>
      <xdr:rowOff>66675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3000"/>
          <a:ext cx="5943600" cy="3629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11</xdr:col>
      <xdr:colOff>238125</xdr:colOff>
      <xdr:row>61</xdr:row>
      <xdr:rowOff>28575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7686675" cy="10296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5"/>
  <sheetViews>
    <sheetView showGridLines="0" showRowColHeaders="0" tabSelected="1" workbookViewId="0">
      <selection activeCell="H11" sqref="H11"/>
    </sheetView>
  </sheetViews>
  <sheetFormatPr baseColWidth="10" defaultColWidth="0" defaultRowHeight="18" customHeight="1" zeroHeight="1"/>
  <cols>
    <col min="1" max="1" width="4.28515625" style="1" customWidth="1" collapsed="1"/>
    <col min="2" max="2" width="59.85546875" style="1" customWidth="1" collapsed="1"/>
    <col min="3" max="7" width="11.42578125" style="1" customWidth="1" collapsed="1"/>
    <col min="8" max="8" width="6.28515625" style="1" customWidth="1" collapsed="1"/>
    <col min="9" max="255" width="0" style="1" hidden="1" customWidth="1" collapsed="1"/>
    <col min="256" max="256" width="1.42578125" style="1" hidden="1" collapsed="1"/>
    <col min="257" max="257" width="4.28515625" style="1" hidden="1" collapsed="1"/>
    <col min="258" max="258" width="59.85546875" style="1" hidden="1" collapsed="1"/>
    <col min="259" max="263" width="11.42578125" style="1" hidden="1" collapsed="1"/>
    <col min="264" max="264" width="6.28515625" style="1" hidden="1" collapsed="1"/>
    <col min="265" max="512" width="1.42578125" style="1" hidden="1" collapsed="1"/>
    <col min="513" max="513" width="4.28515625" style="1" hidden="1" collapsed="1"/>
    <col min="514" max="514" width="59.85546875" style="1" hidden="1" collapsed="1"/>
    <col min="515" max="519" width="11.42578125" style="1" hidden="1" collapsed="1"/>
    <col min="520" max="520" width="6.28515625" style="1" hidden="1" collapsed="1"/>
    <col min="521" max="768" width="1.42578125" style="1" hidden="1" collapsed="1"/>
    <col min="769" max="769" width="4.28515625" style="1" hidden="1" collapsed="1"/>
    <col min="770" max="770" width="59.85546875" style="1" hidden="1" collapsed="1"/>
    <col min="771" max="775" width="11.42578125" style="1" hidden="1" collapsed="1"/>
    <col min="776" max="776" width="6.28515625" style="1" hidden="1" collapsed="1"/>
    <col min="777" max="1024" width="1.42578125" style="1" hidden="1" collapsed="1"/>
    <col min="1025" max="1025" width="4.28515625" style="1" hidden="1" collapsed="1"/>
    <col min="1026" max="1026" width="59.85546875" style="1" hidden="1" collapsed="1"/>
    <col min="1027" max="1031" width="11.42578125" style="1" hidden="1" collapsed="1"/>
    <col min="1032" max="1032" width="6.28515625" style="1" hidden="1" collapsed="1"/>
    <col min="1033" max="1280" width="1.42578125" style="1" hidden="1" collapsed="1"/>
    <col min="1281" max="1281" width="4.28515625" style="1" hidden="1" collapsed="1"/>
    <col min="1282" max="1282" width="59.85546875" style="1" hidden="1" collapsed="1"/>
    <col min="1283" max="1287" width="11.42578125" style="1" hidden="1" collapsed="1"/>
    <col min="1288" max="1288" width="6.28515625" style="1" hidden="1" collapsed="1"/>
    <col min="1289" max="1536" width="1.42578125" style="1" hidden="1" collapsed="1"/>
    <col min="1537" max="1537" width="4.28515625" style="1" hidden="1" collapsed="1"/>
    <col min="1538" max="1538" width="59.85546875" style="1" hidden="1" collapsed="1"/>
    <col min="1539" max="1543" width="11.42578125" style="1" hidden="1" collapsed="1"/>
    <col min="1544" max="1544" width="6.28515625" style="1" hidden="1" collapsed="1"/>
    <col min="1545" max="1792" width="1.42578125" style="1" hidden="1" collapsed="1"/>
    <col min="1793" max="1793" width="4.28515625" style="1" hidden="1" collapsed="1"/>
    <col min="1794" max="1794" width="59.85546875" style="1" hidden="1" collapsed="1"/>
    <col min="1795" max="1799" width="11.42578125" style="1" hidden="1" collapsed="1"/>
    <col min="1800" max="1800" width="6.28515625" style="1" hidden="1" collapsed="1"/>
    <col min="1801" max="2048" width="1.42578125" style="1" hidden="1" collapsed="1"/>
    <col min="2049" max="2049" width="4.28515625" style="1" hidden="1" collapsed="1"/>
    <col min="2050" max="2050" width="59.85546875" style="1" hidden="1" collapsed="1"/>
    <col min="2051" max="2055" width="11.42578125" style="1" hidden="1" collapsed="1"/>
    <col min="2056" max="2056" width="6.28515625" style="1" hidden="1" collapsed="1"/>
    <col min="2057" max="2304" width="1.42578125" style="1" hidden="1" collapsed="1"/>
    <col min="2305" max="2305" width="4.28515625" style="1" hidden="1" collapsed="1"/>
    <col min="2306" max="2306" width="59.85546875" style="1" hidden="1" collapsed="1"/>
    <col min="2307" max="2311" width="11.42578125" style="1" hidden="1" collapsed="1"/>
    <col min="2312" max="2312" width="6.28515625" style="1" hidden="1" collapsed="1"/>
    <col min="2313" max="2560" width="1.42578125" style="1" hidden="1" collapsed="1"/>
    <col min="2561" max="2561" width="4.28515625" style="1" hidden="1" collapsed="1"/>
    <col min="2562" max="2562" width="59.85546875" style="1" hidden="1" collapsed="1"/>
    <col min="2563" max="2567" width="11.42578125" style="1" hidden="1" collapsed="1"/>
    <col min="2568" max="2568" width="6.28515625" style="1" hidden="1" collapsed="1"/>
    <col min="2569" max="2816" width="1.42578125" style="1" hidden="1" collapsed="1"/>
    <col min="2817" max="2817" width="4.28515625" style="1" hidden="1" collapsed="1"/>
    <col min="2818" max="2818" width="59.85546875" style="1" hidden="1" collapsed="1"/>
    <col min="2819" max="2823" width="11.42578125" style="1" hidden="1" collapsed="1"/>
    <col min="2824" max="2824" width="6.28515625" style="1" hidden="1" collapsed="1"/>
    <col min="2825" max="3072" width="1.42578125" style="1" hidden="1" collapsed="1"/>
    <col min="3073" max="3073" width="4.28515625" style="1" hidden="1" collapsed="1"/>
    <col min="3074" max="3074" width="59.85546875" style="1" hidden="1" collapsed="1"/>
    <col min="3075" max="3079" width="11.42578125" style="1" hidden="1" collapsed="1"/>
    <col min="3080" max="3080" width="6.28515625" style="1" hidden="1" collapsed="1"/>
    <col min="3081" max="3328" width="1.42578125" style="1" hidden="1" collapsed="1"/>
    <col min="3329" max="3329" width="4.28515625" style="1" hidden="1" collapsed="1"/>
    <col min="3330" max="3330" width="59.85546875" style="1" hidden="1" collapsed="1"/>
    <col min="3331" max="3335" width="11.42578125" style="1" hidden="1" collapsed="1"/>
    <col min="3336" max="3336" width="6.28515625" style="1" hidden="1" collapsed="1"/>
    <col min="3337" max="3584" width="1.42578125" style="1" hidden="1" collapsed="1"/>
    <col min="3585" max="3585" width="4.28515625" style="1" hidden="1" collapsed="1"/>
    <col min="3586" max="3586" width="59.85546875" style="1" hidden="1" collapsed="1"/>
    <col min="3587" max="3591" width="11.42578125" style="1" hidden="1" collapsed="1"/>
    <col min="3592" max="3592" width="6.28515625" style="1" hidden="1" collapsed="1"/>
    <col min="3593" max="3840" width="1.42578125" style="1" hidden="1" collapsed="1"/>
    <col min="3841" max="3841" width="4.28515625" style="1" hidden="1" collapsed="1"/>
    <col min="3842" max="3842" width="59.85546875" style="1" hidden="1" collapsed="1"/>
    <col min="3843" max="3847" width="11.42578125" style="1" hidden="1" collapsed="1"/>
    <col min="3848" max="3848" width="6.28515625" style="1" hidden="1" collapsed="1"/>
    <col min="3849" max="4096" width="1.42578125" style="1" hidden="1" collapsed="1"/>
    <col min="4097" max="4097" width="4.28515625" style="1" hidden="1" collapsed="1"/>
    <col min="4098" max="4098" width="59.85546875" style="1" hidden="1" collapsed="1"/>
    <col min="4099" max="4103" width="11.42578125" style="1" hidden="1" collapsed="1"/>
    <col min="4104" max="4104" width="6.28515625" style="1" hidden="1" collapsed="1"/>
    <col min="4105" max="4352" width="1.42578125" style="1" hidden="1" collapsed="1"/>
    <col min="4353" max="4353" width="4.28515625" style="1" hidden="1" collapsed="1"/>
    <col min="4354" max="4354" width="59.85546875" style="1" hidden="1" collapsed="1"/>
    <col min="4355" max="4359" width="11.42578125" style="1" hidden="1" collapsed="1"/>
    <col min="4360" max="4360" width="6.28515625" style="1" hidden="1" collapsed="1"/>
    <col min="4361" max="4608" width="1.42578125" style="1" hidden="1" collapsed="1"/>
    <col min="4609" max="4609" width="4.28515625" style="1" hidden="1" collapsed="1"/>
    <col min="4610" max="4610" width="59.85546875" style="1" hidden="1" collapsed="1"/>
    <col min="4611" max="4615" width="11.42578125" style="1" hidden="1" collapsed="1"/>
    <col min="4616" max="4616" width="6.28515625" style="1" hidden="1" collapsed="1"/>
    <col min="4617" max="4864" width="1.42578125" style="1" hidden="1" collapsed="1"/>
    <col min="4865" max="4865" width="4.28515625" style="1" hidden="1" collapsed="1"/>
    <col min="4866" max="4866" width="59.85546875" style="1" hidden="1" collapsed="1"/>
    <col min="4867" max="4871" width="11.42578125" style="1" hidden="1" collapsed="1"/>
    <col min="4872" max="4872" width="6.28515625" style="1" hidden="1" collapsed="1"/>
    <col min="4873" max="5120" width="1.42578125" style="1" hidden="1" collapsed="1"/>
    <col min="5121" max="5121" width="4.28515625" style="1" hidden="1" collapsed="1"/>
    <col min="5122" max="5122" width="59.85546875" style="1" hidden="1" collapsed="1"/>
    <col min="5123" max="5127" width="11.42578125" style="1" hidden="1" collapsed="1"/>
    <col min="5128" max="5128" width="6.28515625" style="1" hidden="1" collapsed="1"/>
    <col min="5129" max="5376" width="1.42578125" style="1" hidden="1" collapsed="1"/>
    <col min="5377" max="5377" width="4.28515625" style="1" hidden="1" collapsed="1"/>
    <col min="5378" max="5378" width="59.85546875" style="1" hidden="1" collapsed="1"/>
    <col min="5379" max="5383" width="11.42578125" style="1" hidden="1" collapsed="1"/>
    <col min="5384" max="5384" width="6.28515625" style="1" hidden="1" collapsed="1"/>
    <col min="5385" max="5632" width="1.42578125" style="1" hidden="1" collapsed="1"/>
    <col min="5633" max="5633" width="4.28515625" style="1" hidden="1" collapsed="1"/>
    <col min="5634" max="5634" width="59.85546875" style="1" hidden="1" collapsed="1"/>
    <col min="5635" max="5639" width="11.42578125" style="1" hidden="1" collapsed="1"/>
    <col min="5640" max="5640" width="6.28515625" style="1" hidden="1" collapsed="1"/>
    <col min="5641" max="5888" width="1.42578125" style="1" hidden="1" collapsed="1"/>
    <col min="5889" max="5889" width="4.28515625" style="1" hidden="1" collapsed="1"/>
    <col min="5890" max="5890" width="59.85546875" style="1" hidden="1" collapsed="1"/>
    <col min="5891" max="5895" width="11.42578125" style="1" hidden="1" collapsed="1"/>
    <col min="5896" max="5896" width="6.28515625" style="1" hidden="1" collapsed="1"/>
    <col min="5897" max="6144" width="1.42578125" style="1" hidden="1" collapsed="1"/>
    <col min="6145" max="6145" width="4.28515625" style="1" hidden="1" collapsed="1"/>
    <col min="6146" max="6146" width="59.85546875" style="1" hidden="1" collapsed="1"/>
    <col min="6147" max="6151" width="11.42578125" style="1" hidden="1" collapsed="1"/>
    <col min="6152" max="6152" width="6.28515625" style="1" hidden="1" collapsed="1"/>
    <col min="6153" max="6400" width="1.42578125" style="1" hidden="1" collapsed="1"/>
    <col min="6401" max="6401" width="4.28515625" style="1" hidden="1" collapsed="1"/>
    <col min="6402" max="6402" width="59.85546875" style="1" hidden="1" collapsed="1"/>
    <col min="6403" max="6407" width="11.42578125" style="1" hidden="1" collapsed="1"/>
    <col min="6408" max="6408" width="6.28515625" style="1" hidden="1" collapsed="1"/>
    <col min="6409" max="6656" width="1.42578125" style="1" hidden="1" collapsed="1"/>
    <col min="6657" max="6657" width="4.28515625" style="1" hidden="1" collapsed="1"/>
    <col min="6658" max="6658" width="59.85546875" style="1" hidden="1" collapsed="1"/>
    <col min="6659" max="6663" width="11.42578125" style="1" hidden="1" collapsed="1"/>
    <col min="6664" max="6664" width="6.28515625" style="1" hidden="1" collapsed="1"/>
    <col min="6665" max="6912" width="1.42578125" style="1" hidden="1" collapsed="1"/>
    <col min="6913" max="6913" width="4.28515625" style="1" hidden="1" collapsed="1"/>
    <col min="6914" max="6914" width="59.85546875" style="1" hidden="1" collapsed="1"/>
    <col min="6915" max="6919" width="11.42578125" style="1" hidden="1" collapsed="1"/>
    <col min="6920" max="6920" width="6.28515625" style="1" hidden="1" collapsed="1"/>
    <col min="6921" max="7168" width="1.42578125" style="1" hidden="1" collapsed="1"/>
    <col min="7169" max="7169" width="4.28515625" style="1" hidden="1" collapsed="1"/>
    <col min="7170" max="7170" width="59.85546875" style="1" hidden="1" collapsed="1"/>
    <col min="7171" max="7175" width="11.42578125" style="1" hidden="1" collapsed="1"/>
    <col min="7176" max="7176" width="6.28515625" style="1" hidden="1" collapsed="1"/>
    <col min="7177" max="7424" width="1.42578125" style="1" hidden="1" collapsed="1"/>
    <col min="7425" max="7425" width="4.28515625" style="1" hidden="1" collapsed="1"/>
    <col min="7426" max="7426" width="59.85546875" style="1" hidden="1" collapsed="1"/>
    <col min="7427" max="7431" width="11.42578125" style="1" hidden="1" collapsed="1"/>
    <col min="7432" max="7432" width="6.28515625" style="1" hidden="1" collapsed="1"/>
    <col min="7433" max="7680" width="1.42578125" style="1" hidden="1" collapsed="1"/>
    <col min="7681" max="7681" width="4.28515625" style="1" hidden="1" collapsed="1"/>
    <col min="7682" max="7682" width="59.85546875" style="1" hidden="1" collapsed="1"/>
    <col min="7683" max="7687" width="11.42578125" style="1" hidden="1" collapsed="1"/>
    <col min="7688" max="7688" width="6.28515625" style="1" hidden="1" collapsed="1"/>
    <col min="7689" max="7936" width="1.42578125" style="1" hidden="1" collapsed="1"/>
    <col min="7937" max="7937" width="4.28515625" style="1" hidden="1" collapsed="1"/>
    <col min="7938" max="7938" width="59.85546875" style="1" hidden="1" collapsed="1"/>
    <col min="7939" max="7943" width="11.42578125" style="1" hidden="1" collapsed="1"/>
    <col min="7944" max="7944" width="6.28515625" style="1" hidden="1" collapsed="1"/>
    <col min="7945" max="8192" width="1.42578125" style="1" hidden="1" collapsed="1"/>
    <col min="8193" max="8193" width="4.28515625" style="1" hidden="1" collapsed="1"/>
    <col min="8194" max="8194" width="59.85546875" style="1" hidden="1" collapsed="1"/>
    <col min="8195" max="8199" width="11.42578125" style="1" hidden="1" collapsed="1"/>
    <col min="8200" max="8200" width="6.28515625" style="1" hidden="1" collapsed="1"/>
    <col min="8201" max="8448" width="1.42578125" style="1" hidden="1" collapsed="1"/>
    <col min="8449" max="8449" width="4.28515625" style="1" hidden="1" collapsed="1"/>
    <col min="8450" max="8450" width="59.85546875" style="1" hidden="1" collapsed="1"/>
    <col min="8451" max="8455" width="11.42578125" style="1" hidden="1" collapsed="1"/>
    <col min="8456" max="8456" width="6.28515625" style="1" hidden="1" collapsed="1"/>
    <col min="8457" max="8704" width="1.42578125" style="1" hidden="1" collapsed="1"/>
    <col min="8705" max="8705" width="4.28515625" style="1" hidden="1" collapsed="1"/>
    <col min="8706" max="8706" width="59.85546875" style="1" hidden="1" collapsed="1"/>
    <col min="8707" max="8711" width="11.42578125" style="1" hidden="1" collapsed="1"/>
    <col min="8712" max="8712" width="6.28515625" style="1" hidden="1" collapsed="1"/>
    <col min="8713" max="8960" width="1.42578125" style="1" hidden="1" collapsed="1"/>
    <col min="8961" max="8961" width="4.28515625" style="1" hidden="1" collapsed="1"/>
    <col min="8962" max="8962" width="59.85546875" style="1" hidden="1" collapsed="1"/>
    <col min="8963" max="8967" width="11.42578125" style="1" hidden="1" collapsed="1"/>
    <col min="8968" max="8968" width="6.28515625" style="1" hidden="1" collapsed="1"/>
    <col min="8969" max="9216" width="1.42578125" style="1" hidden="1" collapsed="1"/>
    <col min="9217" max="9217" width="4.28515625" style="1" hidden="1" collapsed="1"/>
    <col min="9218" max="9218" width="59.85546875" style="1" hidden="1" collapsed="1"/>
    <col min="9219" max="9223" width="11.42578125" style="1" hidden="1" collapsed="1"/>
    <col min="9224" max="9224" width="6.28515625" style="1" hidden="1" collapsed="1"/>
    <col min="9225" max="9472" width="1.42578125" style="1" hidden="1" collapsed="1"/>
    <col min="9473" max="9473" width="4.28515625" style="1" hidden="1" collapsed="1"/>
    <col min="9474" max="9474" width="59.85546875" style="1" hidden="1" collapsed="1"/>
    <col min="9475" max="9479" width="11.42578125" style="1" hidden="1" collapsed="1"/>
    <col min="9480" max="9480" width="6.28515625" style="1" hidden="1" collapsed="1"/>
    <col min="9481" max="9728" width="1.42578125" style="1" hidden="1" collapsed="1"/>
    <col min="9729" max="9729" width="4.28515625" style="1" hidden="1" collapsed="1"/>
    <col min="9730" max="9730" width="59.85546875" style="1" hidden="1" collapsed="1"/>
    <col min="9731" max="9735" width="11.42578125" style="1" hidden="1" collapsed="1"/>
    <col min="9736" max="9736" width="6.28515625" style="1" hidden="1" collapsed="1"/>
    <col min="9737" max="9984" width="1.42578125" style="1" hidden="1" collapsed="1"/>
    <col min="9985" max="9985" width="4.28515625" style="1" hidden="1" collapsed="1"/>
    <col min="9986" max="9986" width="59.85546875" style="1" hidden="1" collapsed="1"/>
    <col min="9987" max="9991" width="11.42578125" style="1" hidden="1" collapsed="1"/>
    <col min="9992" max="9992" width="6.28515625" style="1" hidden="1" collapsed="1"/>
    <col min="9993" max="10240" width="1.42578125" style="1" hidden="1" collapsed="1"/>
    <col min="10241" max="10241" width="4.28515625" style="1" hidden="1" collapsed="1"/>
    <col min="10242" max="10242" width="59.85546875" style="1" hidden="1" collapsed="1"/>
    <col min="10243" max="10247" width="11.42578125" style="1" hidden="1" collapsed="1"/>
    <col min="10248" max="10248" width="6.28515625" style="1" hidden="1" collapsed="1"/>
    <col min="10249" max="10496" width="1.42578125" style="1" hidden="1" collapsed="1"/>
    <col min="10497" max="10497" width="4.28515625" style="1" hidden="1" collapsed="1"/>
    <col min="10498" max="10498" width="59.85546875" style="1" hidden="1" collapsed="1"/>
    <col min="10499" max="10503" width="11.42578125" style="1" hidden="1" collapsed="1"/>
    <col min="10504" max="10504" width="6.28515625" style="1" hidden="1" collapsed="1"/>
    <col min="10505" max="10752" width="1.42578125" style="1" hidden="1" collapsed="1"/>
    <col min="10753" max="10753" width="4.28515625" style="1" hidden="1" collapsed="1"/>
    <col min="10754" max="10754" width="59.85546875" style="1" hidden="1" collapsed="1"/>
    <col min="10755" max="10759" width="11.42578125" style="1" hidden="1" collapsed="1"/>
    <col min="10760" max="10760" width="6.28515625" style="1" hidden="1" collapsed="1"/>
    <col min="10761" max="11008" width="1.42578125" style="1" hidden="1" collapsed="1"/>
    <col min="11009" max="11009" width="4.28515625" style="1" hidden="1" collapsed="1"/>
    <col min="11010" max="11010" width="59.85546875" style="1" hidden="1" collapsed="1"/>
    <col min="11011" max="11015" width="11.42578125" style="1" hidden="1" collapsed="1"/>
    <col min="11016" max="11016" width="6.28515625" style="1" hidden="1" collapsed="1"/>
    <col min="11017" max="11264" width="1.42578125" style="1" hidden="1" collapsed="1"/>
    <col min="11265" max="11265" width="4.28515625" style="1" hidden="1" collapsed="1"/>
    <col min="11266" max="11266" width="59.85546875" style="1" hidden="1" collapsed="1"/>
    <col min="11267" max="11271" width="11.42578125" style="1" hidden="1" collapsed="1"/>
    <col min="11272" max="11272" width="6.28515625" style="1" hidden="1" collapsed="1"/>
    <col min="11273" max="11520" width="1.42578125" style="1" hidden="1" collapsed="1"/>
    <col min="11521" max="11521" width="4.28515625" style="1" hidden="1" collapsed="1"/>
    <col min="11522" max="11522" width="59.85546875" style="1" hidden="1" collapsed="1"/>
    <col min="11523" max="11527" width="11.42578125" style="1" hidden="1" collapsed="1"/>
    <col min="11528" max="11528" width="6.28515625" style="1" hidden="1" collapsed="1"/>
    <col min="11529" max="11776" width="1.42578125" style="1" hidden="1" collapsed="1"/>
    <col min="11777" max="11777" width="4.28515625" style="1" hidden="1" collapsed="1"/>
    <col min="11778" max="11778" width="59.85546875" style="1" hidden="1" collapsed="1"/>
    <col min="11779" max="11783" width="11.42578125" style="1" hidden="1" collapsed="1"/>
    <col min="11784" max="11784" width="6.28515625" style="1" hidden="1" collapsed="1"/>
    <col min="11785" max="12032" width="1.42578125" style="1" hidden="1" collapsed="1"/>
    <col min="12033" max="12033" width="4.28515625" style="1" hidden="1" collapsed="1"/>
    <col min="12034" max="12034" width="59.85546875" style="1" hidden="1" collapsed="1"/>
    <col min="12035" max="12039" width="11.42578125" style="1" hidden="1" collapsed="1"/>
    <col min="12040" max="12040" width="6.28515625" style="1" hidden="1" collapsed="1"/>
    <col min="12041" max="12288" width="1.42578125" style="1" hidden="1" collapsed="1"/>
    <col min="12289" max="12289" width="4.28515625" style="1" hidden="1" collapsed="1"/>
    <col min="12290" max="12290" width="59.85546875" style="1" hidden="1" collapsed="1"/>
    <col min="12291" max="12295" width="11.42578125" style="1" hidden="1" collapsed="1"/>
    <col min="12296" max="12296" width="6.28515625" style="1" hidden="1" collapsed="1"/>
    <col min="12297" max="12544" width="1.42578125" style="1" hidden="1" collapsed="1"/>
    <col min="12545" max="12545" width="4.28515625" style="1" hidden="1" collapsed="1"/>
    <col min="12546" max="12546" width="59.85546875" style="1" hidden="1" collapsed="1"/>
    <col min="12547" max="12551" width="11.42578125" style="1" hidden="1" collapsed="1"/>
    <col min="12552" max="12552" width="6.28515625" style="1" hidden="1" collapsed="1"/>
    <col min="12553" max="12800" width="1.42578125" style="1" hidden="1" collapsed="1"/>
    <col min="12801" max="12801" width="4.28515625" style="1" hidden="1" collapsed="1"/>
    <col min="12802" max="12802" width="59.85546875" style="1" hidden="1" collapsed="1"/>
    <col min="12803" max="12807" width="11.42578125" style="1" hidden="1" collapsed="1"/>
    <col min="12808" max="12808" width="6.28515625" style="1" hidden="1" collapsed="1"/>
    <col min="12809" max="13056" width="1.42578125" style="1" hidden="1" collapsed="1"/>
    <col min="13057" max="13057" width="4.28515625" style="1" hidden="1" collapsed="1"/>
    <col min="13058" max="13058" width="59.85546875" style="1" hidden="1" collapsed="1"/>
    <col min="13059" max="13063" width="11.42578125" style="1" hidden="1" collapsed="1"/>
    <col min="13064" max="13064" width="6.28515625" style="1" hidden="1" collapsed="1"/>
    <col min="13065" max="13312" width="1.42578125" style="1" hidden="1" collapsed="1"/>
    <col min="13313" max="13313" width="4.28515625" style="1" hidden="1" collapsed="1"/>
    <col min="13314" max="13314" width="59.85546875" style="1" hidden="1" collapsed="1"/>
    <col min="13315" max="13319" width="11.42578125" style="1" hidden="1" collapsed="1"/>
    <col min="13320" max="13320" width="6.28515625" style="1" hidden="1" collapsed="1"/>
    <col min="13321" max="13568" width="1.42578125" style="1" hidden="1" collapsed="1"/>
    <col min="13569" max="13569" width="4.28515625" style="1" hidden="1" collapsed="1"/>
    <col min="13570" max="13570" width="59.85546875" style="1" hidden="1" collapsed="1"/>
    <col min="13571" max="13575" width="11.42578125" style="1" hidden="1" collapsed="1"/>
    <col min="13576" max="13576" width="6.28515625" style="1" hidden="1" collapsed="1"/>
    <col min="13577" max="13824" width="1.42578125" style="1" hidden="1" collapsed="1"/>
    <col min="13825" max="13825" width="4.28515625" style="1" hidden="1" collapsed="1"/>
    <col min="13826" max="13826" width="59.85546875" style="1" hidden="1" collapsed="1"/>
    <col min="13827" max="13831" width="11.42578125" style="1" hidden="1" collapsed="1"/>
    <col min="13832" max="13832" width="6.28515625" style="1" hidden="1" collapsed="1"/>
    <col min="13833" max="14080" width="1.42578125" style="1" hidden="1" collapsed="1"/>
    <col min="14081" max="14081" width="4.28515625" style="1" hidden="1" collapsed="1"/>
    <col min="14082" max="14082" width="59.85546875" style="1" hidden="1" collapsed="1"/>
    <col min="14083" max="14087" width="11.42578125" style="1" hidden="1" collapsed="1"/>
    <col min="14088" max="14088" width="6.28515625" style="1" hidden="1" collapsed="1"/>
    <col min="14089" max="14336" width="1.42578125" style="1" hidden="1" collapsed="1"/>
    <col min="14337" max="14337" width="4.28515625" style="1" hidden="1" collapsed="1"/>
    <col min="14338" max="14338" width="59.85546875" style="1" hidden="1" collapsed="1"/>
    <col min="14339" max="14343" width="11.42578125" style="1" hidden="1" collapsed="1"/>
    <col min="14344" max="14344" width="6.28515625" style="1" hidden="1" collapsed="1"/>
    <col min="14345" max="14592" width="1.42578125" style="1" hidden="1" collapsed="1"/>
    <col min="14593" max="14593" width="4.28515625" style="1" hidden="1" collapsed="1"/>
    <col min="14594" max="14594" width="59.85546875" style="1" hidden="1" collapsed="1"/>
    <col min="14595" max="14599" width="11.42578125" style="1" hidden="1" collapsed="1"/>
    <col min="14600" max="14600" width="6.28515625" style="1" hidden="1" collapsed="1"/>
    <col min="14601" max="14848" width="1.42578125" style="1" hidden="1" collapsed="1"/>
    <col min="14849" max="14849" width="4.28515625" style="1" hidden="1" collapsed="1"/>
    <col min="14850" max="14850" width="59.85546875" style="1" hidden="1" collapsed="1"/>
    <col min="14851" max="14855" width="11.42578125" style="1" hidden="1" collapsed="1"/>
    <col min="14856" max="14856" width="6.28515625" style="1" hidden="1" collapsed="1"/>
    <col min="14857" max="15104" width="1.42578125" style="1" hidden="1" collapsed="1"/>
    <col min="15105" max="15105" width="4.28515625" style="1" hidden="1" collapsed="1"/>
    <col min="15106" max="15106" width="59.85546875" style="1" hidden="1" collapsed="1"/>
    <col min="15107" max="15111" width="11.42578125" style="1" hidden="1" collapsed="1"/>
    <col min="15112" max="15112" width="6.28515625" style="1" hidden="1" collapsed="1"/>
    <col min="15113" max="15360" width="1.42578125" style="1" hidden="1" collapsed="1"/>
    <col min="15361" max="15361" width="4.28515625" style="1" hidden="1" collapsed="1"/>
    <col min="15362" max="15362" width="59.85546875" style="1" hidden="1" collapsed="1"/>
    <col min="15363" max="15367" width="11.42578125" style="1" hidden="1" collapsed="1"/>
    <col min="15368" max="15368" width="6.28515625" style="1" hidden="1" collapsed="1"/>
    <col min="15369" max="15616" width="1.42578125" style="1" hidden="1" collapsed="1"/>
    <col min="15617" max="15617" width="4.28515625" style="1" hidden="1" collapsed="1"/>
    <col min="15618" max="15618" width="59.85546875" style="1" hidden="1" collapsed="1"/>
    <col min="15619" max="15623" width="11.42578125" style="1" hidden="1" collapsed="1"/>
    <col min="15624" max="15624" width="6.28515625" style="1" hidden="1" collapsed="1"/>
    <col min="15625" max="15872" width="1.42578125" style="1" hidden="1" collapsed="1"/>
    <col min="15873" max="15873" width="4.28515625" style="1" hidden="1" collapsed="1"/>
    <col min="15874" max="15874" width="59.85546875" style="1" hidden="1" collapsed="1"/>
    <col min="15875" max="15879" width="11.42578125" style="1" hidden="1" collapsed="1"/>
    <col min="15880" max="15880" width="6.28515625" style="1" hidden="1" collapsed="1"/>
    <col min="15881" max="16128" width="1.42578125" style="1" hidden="1" collapsed="1"/>
    <col min="16129" max="16129" width="4.28515625" style="1" hidden="1" collapsed="1"/>
    <col min="16130" max="16130" width="59.85546875" style="1" hidden="1" collapsed="1"/>
    <col min="16131" max="16135" width="11.42578125" style="1" hidden="1" collapsed="1"/>
    <col min="16136" max="16136" width="6.28515625" style="1" hidden="1" collapsed="1"/>
    <col min="16137" max="16384" width="1.42578125" style="1" hidden="1" collapsed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2" t="s">
        <v>153</v>
      </c>
      <c r="C8" s="3"/>
      <c r="D8" s="3"/>
      <c r="E8" s="3"/>
      <c r="F8" s="3"/>
      <c r="G8" s="3"/>
      <c r="H8" s="3"/>
    </row>
    <row r="9" spans="2:8" ht="18" customHeight="1"/>
    <row r="10" spans="2:8" ht="18" customHeight="1">
      <c r="B10" s="7" t="s">
        <v>154</v>
      </c>
    </row>
    <row r="11" spans="2:8" ht="18" customHeight="1">
      <c r="B11" s="7" t="s">
        <v>155</v>
      </c>
    </row>
    <row r="12" spans="2:8" ht="18" customHeight="1">
      <c r="B12" s="4" t="s">
        <v>156</v>
      </c>
      <c r="E12" s="5"/>
      <c r="F12" s="5"/>
    </row>
    <row r="13" spans="2:8" ht="18" customHeight="1">
      <c r="B13" s="7" t="s">
        <v>157</v>
      </c>
      <c r="E13" s="6"/>
      <c r="F13" s="5"/>
    </row>
    <row r="14" spans="2:8" ht="18" customHeight="1">
      <c r="B14" s="4" t="s">
        <v>158</v>
      </c>
      <c r="E14" s="5"/>
      <c r="F14" s="5"/>
    </row>
    <row r="15" spans="2:8" ht="18" customHeight="1">
      <c r="B15" s="7" t="s">
        <v>159</v>
      </c>
    </row>
    <row r="16" spans="2:8" ht="18" customHeight="1">
      <c r="B16" s="4" t="s">
        <v>160</v>
      </c>
    </row>
    <row r="17" spans="2:3" ht="18" customHeight="1">
      <c r="B17" s="4" t="s">
        <v>161</v>
      </c>
    </row>
    <row r="18" spans="2:3" ht="18" customHeight="1">
      <c r="B18" s="7" t="s">
        <v>180</v>
      </c>
    </row>
    <row r="19" spans="2:3" ht="18" customHeight="1"/>
    <row r="20" spans="2:3" ht="18" customHeight="1"/>
    <row r="21" spans="2:3" ht="18" customHeight="1"/>
    <row r="22" spans="2:3" ht="18" customHeight="1"/>
    <row r="23" spans="2:3" ht="18" customHeight="1">
      <c r="B23"/>
      <c r="C23"/>
    </row>
    <row r="24" spans="2:3" customFormat="1" ht="18" customHeight="1">
      <c r="B24" s="1"/>
      <c r="C24" s="1"/>
    </row>
    <row r="25" spans="2:3" ht="18" customHeight="1"/>
  </sheetData>
  <hyperlinks>
    <hyperlink ref="B11" location="'1.2.1'!Área_de_impresión" display="1.2: Índices de precios de consumo"/>
    <hyperlink ref="B12" location="'1.3.1'!A1" display="1.3: Directorio Central de Empresas"/>
    <hyperlink ref="B13" location="'1.4'!Área_de_impresión" display="1.4: Sociedades mercantiles "/>
    <hyperlink ref="B14" location="'1.5'!A1" display="1.5: Inversiones brutas extranjeras "/>
    <hyperlink ref="B15" location="'1.6.1- 1.6.2-1.6.3'!Área_de_impresión" display="1.6: Sistema financiero"/>
    <hyperlink ref="B16" location="'1.7.1'!A1" display="1.7: Hipotecas"/>
    <hyperlink ref="B17" location="'1.8.1-1.8.2'!A1" display="1.8: Transmisiones de derechos de la propiedad"/>
    <hyperlink ref="B18" location="'1.9'!Área_de_impresión" display="1.9: Procedimiento concursal "/>
    <hyperlink ref="B10" location="'1.1.1-G.1.1 '!A1" display="1.1: Estimaciones de la contabilidad regional. INE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T124"/>
  <sheetViews>
    <sheetView topLeftCell="A37" zoomScaleNormal="100" workbookViewId="0">
      <selection activeCell="D12" sqref="D12"/>
    </sheetView>
  </sheetViews>
  <sheetFormatPr baseColWidth="10" defaultColWidth="11.42578125" defaultRowHeight="12.75"/>
  <cols>
    <col min="1" max="1" width="47" style="27" customWidth="1" collapsed="1"/>
    <col min="2" max="2" width="9" style="27" customWidth="1"/>
    <col min="3" max="6" width="9" style="27" customWidth="1" collapsed="1"/>
    <col min="7" max="7" width="5.5703125" style="27" customWidth="1" collapsed="1"/>
    <col min="8" max="8" width="26.42578125" style="27" customWidth="1" collapsed="1"/>
    <col min="9" max="9" width="11.28515625" style="27" customWidth="1" collapsed="1"/>
    <col min="10" max="10" width="1.85546875" style="27" customWidth="1" collapsed="1"/>
    <col min="11" max="16" width="11.42578125" style="27" collapsed="1"/>
    <col min="17" max="17" width="11.42578125" style="27"/>
    <col min="18" max="18" width="11.42578125" style="27" collapsed="1"/>
    <col min="19" max="20" width="11.42578125" style="27"/>
    <col min="21" max="16384" width="11.42578125" style="27" collapsed="1"/>
  </cols>
  <sheetData>
    <row r="1" spans="1:15" s="11" customFormat="1" ht="14.1" customHeight="1" thickBot="1">
      <c r="A1" s="9" t="s">
        <v>134</v>
      </c>
      <c r="B1" s="9"/>
      <c r="C1" s="10"/>
      <c r="D1" s="10"/>
      <c r="E1" s="10"/>
      <c r="F1" s="10"/>
    </row>
    <row r="2" spans="1:15" s="11" customFormat="1" ht="14.1" customHeight="1">
      <c r="G2" s="12"/>
      <c r="H2" s="13" t="s">
        <v>162</v>
      </c>
    </row>
    <row r="3" spans="1:15" s="11" customFormat="1" ht="14.1" customHeight="1">
      <c r="A3" s="14" t="s">
        <v>132</v>
      </c>
      <c r="B3" s="14"/>
      <c r="G3" s="12"/>
    </row>
    <row r="4" spans="1:15" s="11" customFormat="1" ht="14.1" customHeight="1">
      <c r="G4" s="12"/>
    </row>
    <row r="5" spans="1:15" s="11" customFormat="1" ht="14.1" customHeight="1">
      <c r="A5" s="14" t="s">
        <v>151</v>
      </c>
      <c r="B5" s="14"/>
    </row>
    <row r="6" spans="1:15" s="11" customFormat="1" ht="14.1" customHeight="1">
      <c r="A6" s="14" t="s">
        <v>152</v>
      </c>
      <c r="B6" s="14"/>
    </row>
    <row r="7" spans="1:15" s="11" customFormat="1" ht="14.1" customHeight="1">
      <c r="A7" s="14"/>
      <c r="B7" s="14"/>
    </row>
    <row r="8" spans="1:15" s="11" customFormat="1" ht="14.1" customHeight="1">
      <c r="A8" s="15" t="s">
        <v>7</v>
      </c>
      <c r="B8" s="15"/>
    </row>
    <row r="9" spans="1:15" s="11" customFormat="1" ht="9.9499999999999993" customHeight="1">
      <c r="A9" s="16"/>
      <c r="B9" s="16"/>
      <c r="C9" s="17"/>
      <c r="D9" s="17"/>
      <c r="E9" s="17"/>
      <c r="F9" s="16"/>
    </row>
    <row r="10" spans="1:15" s="20" customFormat="1" ht="14.1" customHeight="1">
      <c r="A10" s="18"/>
      <c r="B10" s="19">
        <v>2020</v>
      </c>
      <c r="C10" s="19">
        <v>2021</v>
      </c>
      <c r="D10" s="18">
        <v>2022</v>
      </c>
      <c r="E10" s="18" t="s">
        <v>239</v>
      </c>
      <c r="F10" s="18" t="s">
        <v>240</v>
      </c>
      <c r="H10" s="21"/>
      <c r="I10" s="21"/>
      <c r="J10" s="21"/>
      <c r="K10" s="21"/>
      <c r="L10" s="21"/>
    </row>
    <row r="11" spans="1:15" s="11" customFormat="1" ht="14.1" customHeight="1">
      <c r="A11" s="17"/>
      <c r="B11" s="22"/>
      <c r="C11" s="23"/>
      <c r="D11" s="23"/>
      <c r="E11" s="23"/>
      <c r="F11" s="23"/>
      <c r="H11" s="21"/>
      <c r="I11" s="21"/>
      <c r="J11" s="21"/>
      <c r="K11" s="21"/>
      <c r="L11" s="21"/>
    </row>
    <row r="12" spans="1:15" s="11" customFormat="1" ht="14.1" customHeight="1">
      <c r="A12" s="24" t="s">
        <v>18</v>
      </c>
      <c r="B12" s="25">
        <v>8186915</v>
      </c>
      <c r="C12" s="25">
        <v>8735750</v>
      </c>
      <c r="D12" s="25">
        <v>9767469</v>
      </c>
      <c r="E12" s="25">
        <v>10476650</v>
      </c>
      <c r="F12" s="25">
        <v>11111889</v>
      </c>
      <c r="H12" s="21"/>
      <c r="I12" s="21"/>
      <c r="J12" s="21"/>
      <c r="K12" s="21"/>
      <c r="L12" s="21"/>
      <c r="M12" s="21"/>
      <c r="N12" s="21"/>
      <c r="O12" s="21"/>
    </row>
    <row r="13" spans="1:15" s="11" customFormat="1" ht="14.1" customHeight="1">
      <c r="A13" s="26" t="s">
        <v>147</v>
      </c>
      <c r="B13" s="25">
        <v>462735</v>
      </c>
      <c r="C13" s="25">
        <v>483869</v>
      </c>
      <c r="D13" s="25">
        <v>506293</v>
      </c>
      <c r="E13" s="25">
        <v>484333</v>
      </c>
      <c r="F13" s="25">
        <v>540698</v>
      </c>
      <c r="H13" s="21"/>
      <c r="I13" s="21"/>
      <c r="J13" s="21"/>
      <c r="K13" s="21"/>
      <c r="L13" s="21"/>
      <c r="M13" s="21"/>
      <c r="N13" s="21"/>
      <c r="O13" s="21"/>
    </row>
    <row r="14" spans="1:15" ht="14.1" customHeight="1">
      <c r="A14" s="26" t="s">
        <v>2</v>
      </c>
      <c r="B14" s="25"/>
      <c r="C14" s="25"/>
      <c r="D14" s="25"/>
      <c r="E14" s="25"/>
      <c r="F14" s="25"/>
      <c r="H14" s="21"/>
      <c r="I14" s="21"/>
      <c r="J14" s="21"/>
      <c r="K14" s="21"/>
      <c r="L14" s="21"/>
      <c r="M14" s="21"/>
      <c r="N14" s="21"/>
      <c r="O14" s="21"/>
    </row>
    <row r="15" spans="1:15" ht="14.1" customHeight="1">
      <c r="A15" s="28" t="s">
        <v>219</v>
      </c>
      <c r="B15" s="25"/>
      <c r="C15" s="25"/>
      <c r="D15" s="25"/>
      <c r="E15" s="25"/>
      <c r="F15" s="25"/>
      <c r="H15" s="21"/>
      <c r="I15" s="21"/>
      <c r="J15" s="21"/>
      <c r="K15" s="21"/>
      <c r="L15" s="21"/>
      <c r="M15" s="21"/>
      <c r="N15" s="21"/>
      <c r="O15" s="21"/>
    </row>
    <row r="16" spans="1:15" ht="14.1" customHeight="1">
      <c r="A16" s="28" t="s">
        <v>220</v>
      </c>
      <c r="B16" s="25"/>
      <c r="C16" s="25"/>
      <c r="D16" s="25"/>
      <c r="E16" s="25"/>
      <c r="F16" s="25"/>
      <c r="H16" s="21"/>
      <c r="I16" s="21"/>
      <c r="J16" s="21"/>
      <c r="K16" s="21"/>
      <c r="L16" s="21"/>
      <c r="M16" s="21"/>
      <c r="N16" s="21"/>
      <c r="O16" s="21"/>
    </row>
    <row r="17" spans="1:15" ht="14.1" customHeight="1">
      <c r="A17" s="29" t="s">
        <v>221</v>
      </c>
      <c r="B17" s="25">
        <v>1946857</v>
      </c>
      <c r="C17" s="25">
        <v>2060932</v>
      </c>
      <c r="D17" s="25">
        <v>2513024</v>
      </c>
      <c r="E17" s="25">
        <v>2519568</v>
      </c>
      <c r="F17" s="25">
        <v>2592707</v>
      </c>
      <c r="H17" s="21"/>
      <c r="I17" s="21"/>
      <c r="J17" s="21"/>
      <c r="K17" s="21"/>
      <c r="L17" s="21"/>
      <c r="M17" s="21"/>
      <c r="N17" s="21"/>
      <c r="O17" s="21"/>
    </row>
    <row r="18" spans="1:15" ht="14.1" customHeight="1">
      <c r="A18" s="30" t="s">
        <v>15</v>
      </c>
      <c r="B18" s="25">
        <v>1601527</v>
      </c>
      <c r="C18" s="25">
        <v>1686717</v>
      </c>
      <c r="D18" s="25">
        <v>1818036</v>
      </c>
      <c r="E18" s="25">
        <v>2049088</v>
      </c>
      <c r="F18" s="25">
        <v>2160106</v>
      </c>
      <c r="H18" s="21"/>
      <c r="I18" s="21"/>
      <c r="J18" s="21"/>
      <c r="K18" s="21"/>
      <c r="L18" s="21"/>
      <c r="M18" s="21"/>
      <c r="N18" s="21"/>
      <c r="O18" s="21"/>
    </row>
    <row r="19" spans="1:15" ht="14.1" customHeight="1">
      <c r="A19" s="26" t="s">
        <v>0</v>
      </c>
      <c r="B19" s="25">
        <v>432703</v>
      </c>
      <c r="C19" s="25">
        <v>442472</v>
      </c>
      <c r="D19" s="25">
        <v>484646</v>
      </c>
      <c r="E19" s="25">
        <v>530683</v>
      </c>
      <c r="F19" s="25">
        <v>557648</v>
      </c>
      <c r="H19" s="21"/>
      <c r="I19" s="21"/>
      <c r="J19" s="21"/>
      <c r="K19" s="21"/>
      <c r="L19" s="21"/>
      <c r="M19" s="21"/>
      <c r="N19" s="21"/>
      <c r="O19" s="21"/>
    </row>
    <row r="20" spans="1:15" ht="14.1" customHeight="1">
      <c r="A20" s="26" t="s">
        <v>1</v>
      </c>
      <c r="B20" s="25"/>
      <c r="C20" s="25"/>
      <c r="D20" s="25"/>
      <c r="E20" s="25"/>
      <c r="F20" s="25"/>
      <c r="H20" s="21"/>
      <c r="I20" s="21"/>
      <c r="J20" s="21"/>
      <c r="K20" s="21"/>
      <c r="L20" s="21"/>
      <c r="M20" s="21"/>
      <c r="N20" s="21"/>
      <c r="O20" s="21"/>
    </row>
    <row r="21" spans="1:15" ht="14.1" customHeight="1">
      <c r="A21" s="30" t="s">
        <v>222</v>
      </c>
      <c r="B21" s="25"/>
      <c r="C21" s="25"/>
      <c r="D21" s="25"/>
      <c r="E21" s="25"/>
      <c r="F21" s="25"/>
      <c r="H21" s="21"/>
      <c r="I21" s="21"/>
      <c r="J21" s="21"/>
      <c r="K21" s="21"/>
      <c r="L21" s="21"/>
      <c r="M21" s="21"/>
      <c r="N21" s="21"/>
      <c r="O21" s="21"/>
    </row>
    <row r="22" spans="1:15" ht="14.1" customHeight="1">
      <c r="A22" s="30" t="s">
        <v>19</v>
      </c>
      <c r="B22" s="25">
        <v>1275266</v>
      </c>
      <c r="C22" s="25">
        <v>1485354</v>
      </c>
      <c r="D22" s="25">
        <v>1701246</v>
      </c>
      <c r="E22" s="25">
        <v>1863466</v>
      </c>
      <c r="F22" s="25">
        <v>2022207</v>
      </c>
      <c r="H22" s="21"/>
      <c r="I22" s="21"/>
      <c r="J22" s="21"/>
      <c r="K22" s="21"/>
      <c r="L22" s="21"/>
      <c r="M22" s="21"/>
      <c r="N22" s="21"/>
      <c r="O22" s="21"/>
    </row>
    <row r="23" spans="1:15" ht="14.1" customHeight="1">
      <c r="A23" s="30" t="s">
        <v>12</v>
      </c>
      <c r="B23" s="25">
        <v>110980</v>
      </c>
      <c r="C23" s="25">
        <v>116689</v>
      </c>
      <c r="D23" s="25">
        <v>134744</v>
      </c>
      <c r="E23" s="25">
        <v>148195</v>
      </c>
      <c r="F23" s="25">
        <v>152275</v>
      </c>
      <c r="H23" s="21"/>
      <c r="I23" s="21"/>
      <c r="J23" s="21"/>
      <c r="K23" s="21"/>
      <c r="L23" s="21"/>
      <c r="M23" s="21"/>
      <c r="N23" s="21"/>
      <c r="O23" s="21"/>
    </row>
    <row r="24" spans="1:15" ht="14.1" customHeight="1">
      <c r="A24" s="30" t="s">
        <v>13</v>
      </c>
      <c r="B24" s="25">
        <v>280339</v>
      </c>
      <c r="C24" s="25">
        <v>279175</v>
      </c>
      <c r="D24" s="25">
        <v>319998</v>
      </c>
      <c r="E24" s="25">
        <v>449997</v>
      </c>
      <c r="F24" s="25">
        <v>484108</v>
      </c>
      <c r="H24" s="21"/>
      <c r="I24" s="21"/>
      <c r="J24" s="21"/>
      <c r="K24" s="21"/>
      <c r="L24" s="21"/>
      <c r="M24" s="21"/>
      <c r="N24" s="21"/>
      <c r="O24" s="21"/>
    </row>
    <row r="25" spans="1:15" ht="14.1" customHeight="1">
      <c r="A25" s="30" t="s">
        <v>14</v>
      </c>
      <c r="B25" s="25">
        <v>822252</v>
      </c>
      <c r="C25" s="25">
        <v>846509</v>
      </c>
      <c r="D25" s="25">
        <v>901162</v>
      </c>
      <c r="E25" s="25">
        <v>978320</v>
      </c>
      <c r="F25" s="25">
        <v>1024215</v>
      </c>
      <c r="H25" s="21"/>
      <c r="I25" s="21"/>
      <c r="J25" s="21"/>
      <c r="K25" s="21"/>
      <c r="L25" s="21"/>
      <c r="M25" s="21"/>
      <c r="N25" s="21"/>
      <c r="O25" s="21"/>
    </row>
    <row r="26" spans="1:15" ht="14.1" customHeight="1">
      <c r="A26" s="30" t="s">
        <v>225</v>
      </c>
      <c r="B26" s="25"/>
      <c r="C26" s="25"/>
      <c r="D26" s="25"/>
      <c r="E26" s="25"/>
      <c r="F26" s="25"/>
      <c r="H26" s="21"/>
      <c r="I26" s="21"/>
      <c r="J26" s="21"/>
      <c r="K26" s="21"/>
      <c r="L26" s="21"/>
      <c r="M26" s="21"/>
      <c r="N26" s="21"/>
      <c r="O26" s="21"/>
    </row>
    <row r="27" spans="1:15" ht="14.1" customHeight="1">
      <c r="A27" s="30" t="s">
        <v>226</v>
      </c>
      <c r="B27" s="25">
        <v>418307</v>
      </c>
      <c r="C27" s="25">
        <v>447061</v>
      </c>
      <c r="D27" s="25">
        <v>499637</v>
      </c>
      <c r="E27" s="25">
        <v>518164</v>
      </c>
      <c r="F27" s="25">
        <v>576081</v>
      </c>
      <c r="H27" s="21"/>
      <c r="I27" s="21"/>
      <c r="J27" s="21"/>
      <c r="K27" s="21"/>
      <c r="L27" s="21"/>
      <c r="M27" s="21"/>
      <c r="N27" s="21"/>
      <c r="O27" s="21"/>
    </row>
    <row r="28" spans="1:15" ht="14.1" customHeight="1">
      <c r="A28" s="30" t="s">
        <v>21</v>
      </c>
      <c r="B28" s="25"/>
      <c r="C28" s="25"/>
      <c r="D28" s="25"/>
      <c r="E28" s="25"/>
      <c r="F28" s="25"/>
      <c r="H28" s="21"/>
      <c r="I28" s="21"/>
      <c r="J28" s="21"/>
      <c r="K28" s="21"/>
      <c r="L28" s="21"/>
    </row>
    <row r="29" spans="1:15" ht="14.1" customHeight="1">
      <c r="A29" s="30" t="s">
        <v>20</v>
      </c>
      <c r="B29" s="25">
        <v>1473387</v>
      </c>
      <c r="C29" s="25">
        <v>1493272</v>
      </c>
      <c r="D29" s="25">
        <v>1552408</v>
      </c>
      <c r="E29" s="25">
        <v>1746676</v>
      </c>
      <c r="F29" s="25">
        <v>1835275</v>
      </c>
      <c r="H29" s="21"/>
      <c r="I29" s="21"/>
      <c r="J29" s="21"/>
      <c r="K29" s="21"/>
      <c r="L29" s="21"/>
    </row>
    <row r="30" spans="1:15" ht="14.1" customHeight="1">
      <c r="A30" s="30" t="s">
        <v>22</v>
      </c>
      <c r="B30" s="25"/>
      <c r="C30" s="25"/>
      <c r="D30" s="25"/>
      <c r="E30" s="25"/>
      <c r="F30" s="25"/>
      <c r="H30" s="21"/>
      <c r="I30" s="21"/>
      <c r="J30" s="21"/>
      <c r="K30" s="21"/>
      <c r="L30" s="21"/>
    </row>
    <row r="31" spans="1:15" ht="14.1" customHeight="1">
      <c r="A31" s="30" t="s">
        <v>145</v>
      </c>
      <c r="B31" s="25">
        <v>240328</v>
      </c>
      <c r="C31" s="25">
        <v>239478</v>
      </c>
      <c r="D31" s="25">
        <v>280345</v>
      </c>
      <c r="E31" s="25">
        <v>308351</v>
      </c>
      <c r="F31" s="25">
        <v>325384</v>
      </c>
      <c r="H31" s="21"/>
      <c r="I31" s="21"/>
      <c r="J31" s="21"/>
      <c r="K31" s="21"/>
      <c r="L31" s="21"/>
    </row>
    <row r="32" spans="1:15" ht="14.1" customHeight="1">
      <c r="A32" s="31" t="s">
        <v>235</v>
      </c>
      <c r="B32" s="25">
        <v>7463154</v>
      </c>
      <c r="C32" s="25">
        <v>7894811</v>
      </c>
      <c r="D32" s="25">
        <v>8893503</v>
      </c>
      <c r="E32" s="25">
        <v>9547753</v>
      </c>
      <c r="F32" s="25">
        <v>10110598</v>
      </c>
      <c r="H32" s="21"/>
      <c r="I32" s="21"/>
      <c r="J32" s="21"/>
      <c r="K32" s="21"/>
      <c r="L32" s="21"/>
    </row>
    <row r="33" spans="1:12" ht="14.1" customHeight="1">
      <c r="A33" s="24" t="s">
        <v>8</v>
      </c>
      <c r="B33" s="25">
        <v>723761</v>
      </c>
      <c r="C33" s="25">
        <v>840939</v>
      </c>
      <c r="D33" s="25">
        <v>873966</v>
      </c>
      <c r="E33" s="25">
        <v>928897</v>
      </c>
      <c r="F33" s="25">
        <v>1001291</v>
      </c>
      <c r="H33" s="21"/>
      <c r="I33" s="21"/>
      <c r="J33" s="21"/>
      <c r="K33" s="21"/>
      <c r="L33" s="21"/>
    </row>
    <row r="34" spans="1:12" ht="14.1" customHeight="1">
      <c r="A34" s="32"/>
      <c r="B34" s="32"/>
      <c r="C34" s="33"/>
      <c r="D34" s="34"/>
      <c r="E34" s="34"/>
      <c r="F34" s="35"/>
      <c r="H34" s="36"/>
    </row>
    <row r="35" spans="1:12" ht="14.1" customHeight="1">
      <c r="A35" s="37" t="s">
        <v>224</v>
      </c>
      <c r="B35" s="38"/>
      <c r="C35" s="39"/>
      <c r="D35" s="39"/>
      <c r="E35" s="39"/>
      <c r="F35" s="40"/>
    </row>
    <row r="36" spans="1:12" ht="14.1" customHeight="1">
      <c r="A36" s="41" t="s">
        <v>218</v>
      </c>
      <c r="B36" s="41"/>
      <c r="C36" s="42"/>
      <c r="D36" s="42"/>
      <c r="E36" s="42"/>
      <c r="F36" s="43"/>
    </row>
    <row r="37" spans="1:12" ht="14.1" customHeight="1"/>
    <row r="38" spans="1:12" ht="15">
      <c r="A38" s="193" t="s">
        <v>241</v>
      </c>
      <c r="B38" s="193"/>
      <c r="C38" s="193"/>
      <c r="D38" s="193"/>
      <c r="E38" s="193"/>
      <c r="F38" s="193"/>
    </row>
    <row r="39" spans="1:12">
      <c r="J39" s="44"/>
    </row>
    <row r="40" spans="1:12">
      <c r="G40" s="30"/>
      <c r="H40" s="46"/>
      <c r="I40" s="46"/>
      <c r="J40" s="46"/>
    </row>
    <row r="41" spans="1:12">
      <c r="G41" s="30"/>
      <c r="H41" s="46"/>
      <c r="I41" s="46"/>
      <c r="J41" s="46"/>
    </row>
    <row r="42" spans="1:12">
      <c r="G42" s="28"/>
      <c r="H42" s="46"/>
      <c r="I42" s="46"/>
      <c r="J42" s="46"/>
    </row>
    <row r="43" spans="1:12">
      <c r="G43" s="28"/>
      <c r="H43" s="46"/>
      <c r="I43" s="46"/>
      <c r="J43" s="46"/>
    </row>
    <row r="44" spans="1:12">
      <c r="G44" s="28"/>
      <c r="H44" s="46"/>
      <c r="I44" s="46"/>
      <c r="J44" s="46"/>
    </row>
    <row r="45" spans="1:12">
      <c r="G45" s="28"/>
      <c r="H45" s="46"/>
      <c r="I45" s="46"/>
      <c r="J45" s="46"/>
    </row>
    <row r="46" spans="1:12">
      <c r="G46" s="28"/>
      <c r="H46" s="46"/>
      <c r="I46" s="46"/>
      <c r="J46" s="46"/>
    </row>
    <row r="47" spans="1:12">
      <c r="G47" s="28"/>
      <c r="H47" s="46"/>
      <c r="I47" s="46"/>
      <c r="J47" s="46"/>
    </row>
    <row r="48" spans="1:12">
      <c r="G48" s="28"/>
      <c r="H48" s="46"/>
      <c r="I48" s="46"/>
      <c r="J48" s="46"/>
    </row>
    <row r="49" spans="1:18">
      <c r="G49" s="28"/>
      <c r="H49" s="46"/>
      <c r="I49" s="46"/>
      <c r="J49" s="46"/>
    </row>
    <row r="50" spans="1:18">
      <c r="G50" s="47"/>
      <c r="H50" s="46"/>
      <c r="I50" s="46"/>
    </row>
    <row r="58" spans="1:18" s="48" customFormat="1" ht="15">
      <c r="A58" s="193"/>
      <c r="B58" s="193"/>
      <c r="C58" s="193"/>
      <c r="D58" s="193"/>
      <c r="E58" s="193"/>
      <c r="F58" s="193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</row>
    <row r="108" spans="1:2">
      <c r="A108" s="49"/>
      <c r="B108" s="49"/>
    </row>
    <row r="109" spans="1:2">
      <c r="A109" s="50"/>
      <c r="B109" s="50"/>
    </row>
    <row r="110" spans="1:2">
      <c r="A110" s="50"/>
      <c r="B110" s="50"/>
    </row>
    <row r="111" spans="1:2">
      <c r="A111" s="50"/>
      <c r="B111" s="50"/>
    </row>
    <row r="112" spans="1:2">
      <c r="A112" s="50"/>
      <c r="B112" s="50"/>
    </row>
    <row r="113" spans="1:2">
      <c r="A113" s="50"/>
      <c r="B113" s="50"/>
    </row>
    <row r="114" spans="1:2">
      <c r="A114" s="50"/>
      <c r="B114" s="50"/>
    </row>
    <row r="115" spans="1:2">
      <c r="A115" s="50"/>
      <c r="B115" s="50"/>
    </row>
    <row r="116" spans="1:2">
      <c r="A116" s="50"/>
      <c r="B116" s="50"/>
    </row>
    <row r="117" spans="1:2">
      <c r="A117" s="50"/>
      <c r="B117" s="50"/>
    </row>
    <row r="118" spans="1:2">
      <c r="A118" s="50"/>
      <c r="B118" s="50"/>
    </row>
    <row r="119" spans="1:2">
      <c r="A119" s="50"/>
      <c r="B119" s="50"/>
    </row>
    <row r="120" spans="1:2">
      <c r="A120" s="50"/>
      <c r="B120" s="50"/>
    </row>
    <row r="121" spans="1:2">
      <c r="A121" s="50"/>
      <c r="B121" s="50"/>
    </row>
    <row r="122" spans="1:2">
      <c r="A122" s="50"/>
      <c r="B122" s="50"/>
    </row>
    <row r="123" spans="1:2">
      <c r="A123" s="50"/>
      <c r="B123" s="50"/>
    </row>
    <row r="124" spans="1:2">
      <c r="A124" s="50"/>
      <c r="B124" s="50"/>
    </row>
  </sheetData>
  <sortState ref="G43:H46">
    <sortCondition descending="1" ref="H43:H46"/>
  </sortState>
  <mergeCells count="2">
    <mergeCell ref="A38:F38"/>
    <mergeCell ref="A58:F58"/>
  </mergeCells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40"/>
  <sheetViews>
    <sheetView zoomScaleNormal="100" workbookViewId="0">
      <selection activeCell="D12" sqref="D12"/>
    </sheetView>
  </sheetViews>
  <sheetFormatPr baseColWidth="10" defaultColWidth="11.42578125" defaultRowHeight="12.75"/>
  <cols>
    <col min="1" max="1" width="52.5703125" style="27" customWidth="1" collapsed="1"/>
    <col min="2" max="6" width="7.5703125" style="27" customWidth="1" collapsed="1"/>
    <col min="7" max="10" width="11.42578125" style="27" collapsed="1"/>
    <col min="11" max="14" width="11.42578125" style="27"/>
    <col min="15" max="16384" width="11.42578125" style="27" collapsed="1"/>
  </cols>
  <sheetData>
    <row r="1" spans="1:13" ht="14.1" customHeight="1" thickBot="1">
      <c r="A1" s="9" t="s">
        <v>134</v>
      </c>
      <c r="B1" s="10"/>
      <c r="C1" s="10"/>
      <c r="D1" s="10"/>
      <c r="E1" s="10"/>
      <c r="F1" s="10"/>
    </row>
    <row r="2" spans="1:13" ht="14.1" customHeight="1">
      <c r="A2" s="11"/>
      <c r="B2" s="11"/>
      <c r="C2" s="11"/>
      <c r="D2" s="11"/>
      <c r="E2" s="11"/>
      <c r="F2" s="11"/>
      <c r="H2" s="13" t="s">
        <v>162</v>
      </c>
    </row>
    <row r="3" spans="1:13" ht="14.1" customHeight="1">
      <c r="A3" s="14" t="s">
        <v>54</v>
      </c>
      <c r="B3" s="11"/>
      <c r="C3" s="11"/>
      <c r="D3" s="11"/>
      <c r="E3" s="11"/>
      <c r="F3" s="11"/>
      <c r="H3" s="21"/>
      <c r="I3" s="21"/>
      <c r="J3" s="21"/>
      <c r="K3" s="21"/>
      <c r="L3" s="21"/>
      <c r="M3" s="21"/>
    </row>
    <row r="4" spans="1:13" ht="14.1" customHeight="1">
      <c r="A4" s="14" t="s">
        <v>26</v>
      </c>
      <c r="B4" s="11"/>
      <c r="C4" s="11"/>
      <c r="D4" s="11"/>
      <c r="E4" s="11"/>
      <c r="F4" s="11"/>
      <c r="H4" s="21"/>
      <c r="I4" s="21"/>
      <c r="J4" s="21"/>
      <c r="K4" s="21"/>
      <c r="L4" s="21"/>
      <c r="M4" s="21"/>
    </row>
    <row r="5" spans="1:13" ht="14.1" customHeight="1">
      <c r="A5" s="14"/>
      <c r="B5" s="11"/>
      <c r="C5" s="11"/>
      <c r="D5" s="11"/>
      <c r="E5" s="11"/>
      <c r="F5" s="11"/>
      <c r="H5" s="21"/>
      <c r="I5" s="21"/>
      <c r="J5" s="21"/>
      <c r="K5" s="21"/>
      <c r="L5" s="21"/>
      <c r="M5" s="21"/>
    </row>
    <row r="6" spans="1:13" ht="14.1" customHeight="1">
      <c r="A6" s="15" t="s">
        <v>25</v>
      </c>
      <c r="B6" s="11"/>
      <c r="C6" s="11"/>
      <c r="D6" s="11"/>
      <c r="E6" s="11"/>
      <c r="F6" s="11"/>
      <c r="H6" s="21"/>
      <c r="I6" s="21"/>
      <c r="J6" s="21"/>
      <c r="K6" s="21"/>
      <c r="L6" s="21"/>
      <c r="M6" s="21"/>
    </row>
    <row r="7" spans="1:13" ht="9.9499999999999993" customHeight="1">
      <c r="A7" s="11"/>
      <c r="B7" s="11"/>
      <c r="C7" s="11"/>
      <c r="D7" s="11"/>
      <c r="E7" s="11"/>
      <c r="F7" s="11"/>
      <c r="H7" s="21"/>
      <c r="I7" s="21"/>
      <c r="J7" s="21"/>
      <c r="K7" s="21"/>
      <c r="L7" s="21"/>
      <c r="M7" s="21"/>
    </row>
    <row r="8" spans="1:13" ht="14.1" customHeight="1">
      <c r="A8" s="18"/>
      <c r="B8" s="19">
        <v>2020</v>
      </c>
      <c r="C8" s="19">
        <v>2021</v>
      </c>
      <c r="D8" s="18">
        <v>2022</v>
      </c>
      <c r="E8" s="18" t="s">
        <v>239</v>
      </c>
      <c r="F8" s="18" t="s">
        <v>240</v>
      </c>
      <c r="H8" s="21"/>
      <c r="I8" s="21"/>
      <c r="J8" s="21"/>
      <c r="K8" s="21"/>
      <c r="L8" s="21"/>
      <c r="M8" s="21"/>
    </row>
    <row r="9" spans="1:13" ht="14.1" customHeight="1">
      <c r="A9" s="17"/>
      <c r="B9" s="43"/>
      <c r="C9" s="43"/>
      <c r="D9" s="43"/>
      <c r="E9" s="43"/>
      <c r="F9" s="43"/>
      <c r="G9" s="21"/>
      <c r="H9" s="21"/>
      <c r="I9" s="21"/>
      <c r="J9" s="21"/>
      <c r="K9" s="21"/>
      <c r="L9" s="21"/>
      <c r="M9" s="21"/>
    </row>
    <row r="10" spans="1:13" ht="14.1" customHeight="1">
      <c r="A10" s="24" t="s">
        <v>18</v>
      </c>
      <c r="B10" s="51">
        <v>-8.6999999999999993</v>
      </c>
      <c r="C10" s="51">
        <v>5</v>
      </c>
      <c r="D10" s="51">
        <v>5.6</v>
      </c>
      <c r="E10" s="51">
        <v>2.5</v>
      </c>
      <c r="F10" s="51">
        <v>3.2</v>
      </c>
      <c r="G10" s="21"/>
      <c r="H10" s="21"/>
      <c r="I10" s="21"/>
      <c r="J10" s="21"/>
      <c r="K10" s="21"/>
      <c r="L10" s="21"/>
      <c r="M10" s="21"/>
    </row>
    <row r="11" spans="1:13" ht="14.1" customHeight="1">
      <c r="A11" s="24"/>
      <c r="B11" s="52"/>
      <c r="C11" s="52"/>
      <c r="D11" s="52"/>
      <c r="E11" s="52"/>
      <c r="F11" s="52"/>
      <c r="H11" s="21"/>
      <c r="I11" s="21"/>
      <c r="J11" s="21"/>
      <c r="K11" s="21"/>
      <c r="L11" s="21"/>
      <c r="M11" s="21"/>
    </row>
    <row r="12" spans="1:13" ht="14.1" customHeight="1">
      <c r="A12" s="26" t="s">
        <v>147</v>
      </c>
      <c r="B12" s="51">
        <v>-0.3</v>
      </c>
      <c r="C12" s="51">
        <v>1.8</v>
      </c>
      <c r="D12" s="51">
        <v>-4.8</v>
      </c>
      <c r="E12" s="51">
        <v>4</v>
      </c>
      <c r="F12" s="51">
        <v>8.6999999999999993</v>
      </c>
      <c r="G12" s="21"/>
      <c r="H12" s="21"/>
      <c r="I12" s="21"/>
      <c r="J12" s="21"/>
      <c r="K12" s="21"/>
      <c r="L12" s="21"/>
      <c r="M12" s="21"/>
    </row>
    <row r="13" spans="1:13" ht="14.1" customHeight="1">
      <c r="A13" s="26"/>
      <c r="B13" s="51"/>
      <c r="C13" s="51"/>
      <c r="D13" s="51"/>
      <c r="E13" s="51"/>
      <c r="F13" s="51"/>
      <c r="H13" s="21"/>
      <c r="I13" s="21"/>
      <c r="J13" s="21"/>
      <c r="K13" s="21"/>
      <c r="L13" s="21"/>
      <c r="M13" s="21"/>
    </row>
    <row r="14" spans="1:13" ht="14.1" customHeight="1">
      <c r="A14" s="26" t="s">
        <v>2</v>
      </c>
      <c r="B14" s="51"/>
      <c r="C14" s="51"/>
      <c r="D14" s="51"/>
      <c r="E14" s="51"/>
      <c r="F14" s="51"/>
      <c r="H14" s="21"/>
      <c r="I14" s="21"/>
      <c r="J14" s="21"/>
      <c r="K14" s="21"/>
      <c r="L14" s="21"/>
      <c r="M14" s="21"/>
    </row>
    <row r="15" spans="1:13" ht="14.1" customHeight="1">
      <c r="A15" s="28" t="s">
        <v>219</v>
      </c>
      <c r="B15" s="51">
        <v>-10.7</v>
      </c>
      <c r="C15" s="51">
        <v>5.8</v>
      </c>
      <c r="D15" s="51">
        <v>6.2</v>
      </c>
      <c r="E15" s="51">
        <v>-2.4</v>
      </c>
      <c r="F15" s="51">
        <v>-0.1</v>
      </c>
      <c r="H15" s="21"/>
      <c r="I15" s="21"/>
      <c r="J15" s="21"/>
      <c r="K15" s="21"/>
      <c r="L15" s="21"/>
      <c r="M15" s="21"/>
    </row>
    <row r="16" spans="1:13" ht="14.1" customHeight="1">
      <c r="A16" s="28" t="s">
        <v>220</v>
      </c>
      <c r="H16" s="21"/>
      <c r="I16" s="21"/>
      <c r="J16" s="21"/>
      <c r="K16" s="21"/>
      <c r="L16" s="21"/>
      <c r="M16" s="21"/>
    </row>
    <row r="17" spans="1:13" ht="14.1" customHeight="1">
      <c r="A17" s="29" t="s">
        <v>221</v>
      </c>
      <c r="G17" s="21"/>
      <c r="H17" s="21"/>
      <c r="I17" s="21"/>
      <c r="J17" s="21"/>
      <c r="K17" s="21"/>
      <c r="L17" s="21"/>
      <c r="M17" s="21"/>
    </row>
    <row r="18" spans="1:13" ht="14.1" customHeight="1">
      <c r="A18" s="30" t="s">
        <v>15</v>
      </c>
      <c r="B18" s="51">
        <v>-13.5</v>
      </c>
      <c r="C18" s="51">
        <v>10.7</v>
      </c>
      <c r="D18" s="51">
        <v>7.4</v>
      </c>
      <c r="E18" s="51">
        <v>4.2</v>
      </c>
      <c r="F18" s="51">
        <v>0.7</v>
      </c>
      <c r="G18" s="21"/>
      <c r="H18" s="21"/>
      <c r="I18" s="21"/>
      <c r="J18" s="21"/>
      <c r="K18" s="21"/>
      <c r="L18" s="21"/>
      <c r="M18" s="21"/>
    </row>
    <row r="19" spans="1:13" ht="14.1" customHeight="1">
      <c r="A19" s="53"/>
      <c r="B19" s="51"/>
      <c r="C19" s="51"/>
      <c r="D19" s="51"/>
      <c r="E19" s="51"/>
      <c r="F19" s="51"/>
      <c r="H19" s="21"/>
      <c r="I19" s="21"/>
      <c r="J19" s="21"/>
      <c r="K19" s="21"/>
      <c r="L19" s="21"/>
      <c r="M19" s="21"/>
    </row>
    <row r="20" spans="1:13" ht="14.1" customHeight="1">
      <c r="A20" s="26" t="s">
        <v>0</v>
      </c>
      <c r="B20" s="51">
        <v>-13.5</v>
      </c>
      <c r="C20" s="51">
        <v>-0.9</v>
      </c>
      <c r="D20" s="51">
        <v>7.1</v>
      </c>
      <c r="E20" s="51">
        <v>2.2999999999999998</v>
      </c>
      <c r="F20" s="51">
        <v>4.5999999999999996</v>
      </c>
      <c r="G20" s="21"/>
      <c r="H20" s="21"/>
      <c r="I20" s="21"/>
      <c r="J20" s="21"/>
      <c r="K20" s="21"/>
      <c r="L20" s="21"/>
      <c r="M20" s="21"/>
    </row>
    <row r="21" spans="1:13" ht="14.1" customHeight="1">
      <c r="A21" s="26"/>
      <c r="B21" s="51"/>
      <c r="C21" s="51"/>
      <c r="D21" s="51"/>
      <c r="E21" s="51"/>
      <c r="F21" s="51"/>
      <c r="H21" s="21"/>
      <c r="I21" s="21"/>
      <c r="J21" s="21"/>
      <c r="K21" s="21"/>
      <c r="L21" s="21"/>
      <c r="M21" s="21"/>
    </row>
    <row r="22" spans="1:13" ht="14.1" customHeight="1">
      <c r="A22" s="26" t="s">
        <v>1</v>
      </c>
      <c r="H22" s="21"/>
      <c r="I22" s="21"/>
      <c r="J22" s="21"/>
      <c r="K22" s="21"/>
      <c r="L22" s="21"/>
      <c r="M22" s="21"/>
    </row>
    <row r="23" spans="1:13" ht="13.5" customHeight="1">
      <c r="A23" s="30" t="s">
        <v>222</v>
      </c>
      <c r="H23" s="21"/>
      <c r="I23" s="21"/>
      <c r="J23" s="21"/>
      <c r="K23" s="21"/>
      <c r="L23" s="21"/>
      <c r="M23" s="21"/>
    </row>
    <row r="24" spans="1:13" ht="14.1" customHeight="1">
      <c r="A24" s="30" t="s">
        <v>19</v>
      </c>
      <c r="B24" s="51">
        <v>-20.9</v>
      </c>
      <c r="C24" s="51">
        <v>12.7</v>
      </c>
      <c r="D24" s="51">
        <v>10.3</v>
      </c>
      <c r="E24" s="51">
        <v>4.2</v>
      </c>
      <c r="F24" s="51">
        <v>5.7</v>
      </c>
      <c r="G24" s="21"/>
      <c r="H24" s="21"/>
      <c r="I24" s="21"/>
      <c r="J24" s="21"/>
      <c r="K24" s="21"/>
      <c r="L24" s="21"/>
      <c r="M24" s="21"/>
    </row>
    <row r="25" spans="1:13" ht="14.1" customHeight="1">
      <c r="A25" s="30" t="s">
        <v>12</v>
      </c>
      <c r="B25" s="51">
        <v>-3.7</v>
      </c>
      <c r="C25" s="51">
        <v>6</v>
      </c>
      <c r="D25" s="51">
        <v>16.5</v>
      </c>
      <c r="E25" s="51">
        <v>4.7</v>
      </c>
      <c r="F25" s="51">
        <v>0.8</v>
      </c>
      <c r="G25" s="21"/>
      <c r="H25" s="21"/>
      <c r="I25" s="21"/>
      <c r="J25" s="21"/>
      <c r="K25" s="21"/>
      <c r="L25" s="21"/>
      <c r="M25" s="21"/>
    </row>
    <row r="26" spans="1:13" ht="14.1" customHeight="1">
      <c r="A26" s="30" t="s">
        <v>13</v>
      </c>
      <c r="B26" s="51">
        <v>5.2</v>
      </c>
      <c r="C26" s="51">
        <v>-2.2999999999999998</v>
      </c>
      <c r="D26" s="51">
        <v>3.7</v>
      </c>
      <c r="E26" s="51">
        <v>-3.8</v>
      </c>
      <c r="F26" s="51">
        <v>1.5</v>
      </c>
      <c r="G26" s="21"/>
      <c r="H26" s="21"/>
      <c r="I26" s="21"/>
      <c r="J26" s="21"/>
      <c r="K26" s="21"/>
      <c r="L26" s="21"/>
      <c r="M26" s="21"/>
    </row>
    <row r="27" spans="1:13" ht="14.1" customHeight="1">
      <c r="A27" s="30" t="s">
        <v>14</v>
      </c>
      <c r="B27" s="51">
        <v>-0.5</v>
      </c>
      <c r="C27" s="51">
        <v>3.6</v>
      </c>
      <c r="D27" s="51">
        <v>4.7</v>
      </c>
      <c r="E27" s="51">
        <v>3.5</v>
      </c>
      <c r="F27" s="51">
        <v>4.9000000000000004</v>
      </c>
      <c r="G27" s="21"/>
      <c r="H27" s="21"/>
      <c r="I27" s="21"/>
      <c r="J27" s="21"/>
      <c r="K27" s="21"/>
      <c r="L27" s="21"/>
      <c r="M27" s="21"/>
    </row>
    <row r="28" spans="1:13" ht="14.1" customHeight="1">
      <c r="A28" s="30" t="s">
        <v>225</v>
      </c>
      <c r="H28" s="21"/>
      <c r="I28" s="21"/>
      <c r="J28" s="21"/>
      <c r="K28" s="21"/>
      <c r="L28" s="21"/>
      <c r="M28" s="21"/>
    </row>
    <row r="29" spans="1:13" ht="14.1" customHeight="1">
      <c r="A29" s="30" t="s">
        <v>226</v>
      </c>
      <c r="B29" s="51">
        <v>-7.6</v>
      </c>
      <c r="C29" s="51">
        <v>8.1999999999999993</v>
      </c>
      <c r="D29" s="51">
        <v>11.8</v>
      </c>
      <c r="E29" s="51">
        <v>-1.5</v>
      </c>
      <c r="F29" s="51">
        <v>10.7</v>
      </c>
      <c r="G29" s="21"/>
      <c r="H29" s="21"/>
      <c r="I29" s="21"/>
      <c r="J29" s="21"/>
      <c r="K29" s="21"/>
      <c r="L29" s="21"/>
      <c r="M29" s="21"/>
    </row>
    <row r="30" spans="1:13" ht="14.1" customHeight="1">
      <c r="A30" s="30" t="s">
        <v>21</v>
      </c>
      <c r="H30" s="21"/>
      <c r="I30" s="21"/>
      <c r="J30" s="21"/>
      <c r="K30" s="21"/>
      <c r="L30" s="21"/>
      <c r="M30" s="21"/>
    </row>
    <row r="31" spans="1:13" ht="14.1" customHeight="1">
      <c r="A31" s="30" t="s">
        <v>20</v>
      </c>
      <c r="B31" s="51">
        <v>1</v>
      </c>
      <c r="C31" s="51">
        <v>0.4</v>
      </c>
      <c r="D31" s="51">
        <v>2.4</v>
      </c>
      <c r="E31" s="51">
        <v>10.5</v>
      </c>
      <c r="F31" s="51">
        <v>3.3</v>
      </c>
      <c r="G31" s="21"/>
      <c r="H31" s="21"/>
      <c r="I31" s="21"/>
      <c r="J31" s="21"/>
      <c r="K31" s="21"/>
      <c r="L31" s="21"/>
      <c r="M31" s="21"/>
    </row>
    <row r="32" spans="1:13" ht="14.1" customHeight="1">
      <c r="A32" s="30" t="s">
        <v>22</v>
      </c>
      <c r="H32" s="21"/>
      <c r="I32" s="21"/>
      <c r="J32" s="21"/>
      <c r="K32" s="21"/>
      <c r="L32" s="21"/>
      <c r="M32" s="21"/>
    </row>
    <row r="33" spans="1:13" ht="14.1" customHeight="1">
      <c r="A33" s="30" t="s">
        <v>145</v>
      </c>
      <c r="B33" s="51">
        <v>-19.2</v>
      </c>
      <c r="C33" s="51">
        <v>-1.1000000000000001</v>
      </c>
      <c r="D33" s="51">
        <v>13.4</v>
      </c>
      <c r="E33" s="51">
        <v>9.1999999999999993</v>
      </c>
      <c r="F33" s="51">
        <v>2.6</v>
      </c>
      <c r="G33" s="21"/>
      <c r="H33" s="21"/>
      <c r="I33" s="21"/>
      <c r="J33" s="21"/>
      <c r="K33" s="21"/>
      <c r="L33" s="21"/>
      <c r="M33" s="21"/>
    </row>
    <row r="34" spans="1:13" ht="14.1" customHeight="1">
      <c r="A34" s="30"/>
      <c r="B34" s="54"/>
      <c r="C34" s="54"/>
      <c r="D34" s="54"/>
      <c r="E34" s="54"/>
      <c r="F34" s="54"/>
      <c r="H34" s="21"/>
      <c r="I34" s="21"/>
      <c r="J34" s="21"/>
      <c r="K34" s="21"/>
      <c r="L34" s="21"/>
      <c r="M34" s="21"/>
    </row>
    <row r="35" spans="1:13" ht="14.1" customHeight="1">
      <c r="A35" s="31" t="s">
        <v>235</v>
      </c>
      <c r="B35" s="51">
        <v>-8.6</v>
      </c>
      <c r="C35" s="51">
        <v>4.7</v>
      </c>
      <c r="D35" s="51">
        <v>6.1</v>
      </c>
      <c r="E35" s="51">
        <v>2.8</v>
      </c>
      <c r="F35" s="51">
        <v>3.6</v>
      </c>
      <c r="G35" s="21"/>
      <c r="H35" s="21"/>
      <c r="I35" s="21"/>
      <c r="J35" s="21"/>
      <c r="K35" s="21"/>
      <c r="L35" s="21"/>
      <c r="M35" s="21"/>
    </row>
    <row r="36" spans="1:13" ht="14.1" customHeight="1">
      <c r="A36" s="31"/>
      <c r="B36" s="51"/>
      <c r="C36" s="51"/>
      <c r="D36" s="51"/>
      <c r="E36" s="51"/>
      <c r="F36" s="51"/>
      <c r="H36" s="21"/>
      <c r="I36" s="21"/>
      <c r="J36" s="21"/>
      <c r="K36" s="21"/>
      <c r="L36" s="21"/>
      <c r="M36" s="21"/>
    </row>
    <row r="37" spans="1:13" ht="14.1" customHeight="1">
      <c r="A37" s="24" t="s">
        <v>8</v>
      </c>
      <c r="B37" s="51">
        <v>-9.5</v>
      </c>
      <c r="C37" s="51">
        <v>9.1</v>
      </c>
      <c r="D37" s="51">
        <v>1.5</v>
      </c>
      <c r="E37" s="51">
        <v>-1</v>
      </c>
      <c r="F37" s="51">
        <v>-1.6</v>
      </c>
      <c r="G37" s="21"/>
      <c r="H37" s="21"/>
      <c r="I37" s="21"/>
      <c r="J37" s="21"/>
      <c r="K37" s="21"/>
      <c r="L37" s="21"/>
      <c r="M37" s="21"/>
    </row>
    <row r="38" spans="1:13" ht="14.1" customHeight="1">
      <c r="A38" s="55"/>
      <c r="B38" s="34"/>
      <c r="C38" s="56"/>
      <c r="D38" s="56"/>
      <c r="E38" s="56"/>
      <c r="F38" s="56"/>
      <c r="H38" s="21"/>
      <c r="I38" s="21"/>
      <c r="J38" s="21"/>
      <c r="K38" s="21"/>
      <c r="L38" s="21"/>
      <c r="M38" s="21"/>
    </row>
    <row r="39" spans="1:13" ht="14.1" customHeight="1">
      <c r="A39" s="37" t="s">
        <v>224</v>
      </c>
      <c r="B39" s="21"/>
      <c r="C39" s="21"/>
      <c r="D39" s="21"/>
      <c r="E39" s="21"/>
      <c r="F39" s="21"/>
    </row>
    <row r="40" spans="1:13" ht="14.1" customHeight="1">
      <c r="A40" s="41" t="s">
        <v>218</v>
      </c>
    </row>
  </sheetData>
  <phoneticPr fontId="4" type="noConversion"/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N37"/>
  <sheetViews>
    <sheetView zoomScaleNormal="100" workbookViewId="0">
      <selection activeCell="D12" sqref="D12"/>
    </sheetView>
  </sheetViews>
  <sheetFormatPr baseColWidth="10" defaultColWidth="11.42578125" defaultRowHeight="12.75"/>
  <cols>
    <col min="1" max="1" width="42.5703125" style="27" customWidth="1" collapsed="1"/>
    <col min="2" max="4" width="9.7109375" style="27" customWidth="1" collapsed="1"/>
    <col min="5" max="6" width="9.7109375" style="27" customWidth="1"/>
    <col min="7" max="7" width="5.5703125" style="27" customWidth="1"/>
    <col min="8" max="9" width="11.42578125" style="27" collapsed="1"/>
    <col min="10" max="10" width="11.42578125" style="27"/>
    <col min="11" max="11" width="11.42578125" style="27" collapsed="1"/>
    <col min="12" max="14" width="11.42578125" style="27"/>
    <col min="15" max="16384" width="11.42578125" style="27" collapsed="1"/>
  </cols>
  <sheetData>
    <row r="1" spans="1:13" s="11" customFormat="1" ht="14.1" customHeight="1" thickBot="1">
      <c r="A1" s="9" t="s">
        <v>134</v>
      </c>
      <c r="B1" s="10"/>
      <c r="C1" s="10"/>
      <c r="D1" s="10"/>
      <c r="E1" s="10"/>
      <c r="F1" s="10"/>
      <c r="G1" s="16"/>
    </row>
    <row r="2" spans="1:13" s="11" customFormat="1" ht="14.1" customHeight="1">
      <c r="H2" s="13" t="s">
        <v>162</v>
      </c>
    </row>
    <row r="3" spans="1:13" s="11" customFormat="1" ht="14.1" customHeight="1">
      <c r="A3" s="14" t="s">
        <v>55</v>
      </c>
    </row>
    <row r="4" spans="1:13" s="11" customFormat="1" ht="14.1" customHeight="1">
      <c r="A4" s="14"/>
    </row>
    <row r="5" spans="1:13" s="11" customFormat="1" ht="14.1" customHeight="1">
      <c r="A5" s="15" t="s">
        <v>7</v>
      </c>
    </row>
    <row r="6" spans="1:13" s="11" customFormat="1" ht="9.9499999999999993" customHeight="1">
      <c r="A6" s="16"/>
      <c r="B6" s="17"/>
      <c r="C6" s="17"/>
      <c r="D6" s="17"/>
      <c r="E6" s="17"/>
      <c r="F6" s="17"/>
    </row>
    <row r="7" spans="1:13" s="20" customFormat="1" ht="14.1" customHeight="1">
      <c r="A7" s="18"/>
      <c r="B7" s="19">
        <v>2020</v>
      </c>
      <c r="C7" s="19">
        <v>2021</v>
      </c>
      <c r="D7" s="18">
        <v>2022</v>
      </c>
      <c r="E7" s="18" t="s">
        <v>239</v>
      </c>
      <c r="F7" s="18" t="s">
        <v>240</v>
      </c>
      <c r="G7" s="11"/>
    </row>
    <row r="8" spans="1:13" s="11" customFormat="1" ht="14.1" customHeight="1">
      <c r="A8" s="17"/>
    </row>
    <row r="9" spans="1:13" s="11" customFormat="1" ht="14.1" customHeight="1">
      <c r="A9" s="24" t="s">
        <v>23</v>
      </c>
      <c r="B9" s="23">
        <v>3603231</v>
      </c>
      <c r="C9" s="23">
        <v>3794039</v>
      </c>
      <c r="D9" s="23">
        <v>4065668</v>
      </c>
      <c r="E9" s="23">
        <v>4434348</v>
      </c>
      <c r="F9" s="23">
        <v>4736506</v>
      </c>
      <c r="H9" s="21"/>
      <c r="I9" s="21"/>
      <c r="J9" s="21"/>
      <c r="K9" s="21"/>
      <c r="L9" s="21"/>
      <c r="M9" s="21"/>
    </row>
    <row r="10" spans="1:13" s="11" customFormat="1" ht="14.1" customHeight="1">
      <c r="A10" s="24"/>
      <c r="B10" s="23"/>
      <c r="C10" s="23"/>
      <c r="D10" s="23"/>
      <c r="E10" s="23"/>
      <c r="F10" s="23"/>
      <c r="G10" s="23"/>
      <c r="H10" s="21"/>
      <c r="I10" s="21"/>
      <c r="J10" s="21"/>
      <c r="K10" s="21"/>
      <c r="L10" s="21"/>
      <c r="M10" s="21"/>
    </row>
    <row r="11" spans="1:13" s="11" customFormat="1" ht="14.1" customHeight="1">
      <c r="A11" s="26" t="s">
        <v>147</v>
      </c>
      <c r="B11" s="25">
        <v>69292</v>
      </c>
      <c r="C11" s="25">
        <v>73909</v>
      </c>
      <c r="D11" s="25">
        <v>74309</v>
      </c>
      <c r="E11" s="25">
        <v>75763</v>
      </c>
      <c r="F11" s="25">
        <v>83117</v>
      </c>
      <c r="G11" s="25"/>
      <c r="H11" s="21"/>
      <c r="I11" s="21"/>
      <c r="J11" s="21"/>
      <c r="K11" s="21"/>
      <c r="L11" s="21"/>
      <c r="M11" s="21"/>
    </row>
    <row r="12" spans="1:13" s="11" customFormat="1" ht="14.1" customHeight="1">
      <c r="A12" s="26"/>
      <c r="B12" s="25"/>
      <c r="C12" s="25"/>
      <c r="D12" s="25"/>
      <c r="E12" s="25"/>
      <c r="F12" s="25"/>
      <c r="G12" s="25"/>
      <c r="H12" s="21"/>
      <c r="I12" s="21"/>
      <c r="J12" s="21"/>
      <c r="K12" s="21"/>
      <c r="L12" s="21"/>
      <c r="M12" s="21"/>
    </row>
    <row r="13" spans="1:13" ht="14.1" customHeight="1">
      <c r="A13" s="26" t="s">
        <v>2</v>
      </c>
      <c r="H13" s="21"/>
      <c r="I13" s="21"/>
      <c r="J13" s="21"/>
      <c r="K13" s="21"/>
      <c r="L13" s="21"/>
      <c r="M13" s="21"/>
    </row>
    <row r="14" spans="1:13" ht="14.1" customHeight="1">
      <c r="A14" s="28" t="s">
        <v>219</v>
      </c>
      <c r="H14" s="21"/>
      <c r="I14" s="21"/>
      <c r="J14" s="21"/>
      <c r="K14" s="21"/>
      <c r="L14" s="21"/>
      <c r="M14" s="21"/>
    </row>
    <row r="15" spans="1:13" ht="14.1" customHeight="1">
      <c r="A15" s="28" t="s">
        <v>220</v>
      </c>
      <c r="H15" s="21"/>
      <c r="I15" s="21"/>
      <c r="J15" s="21"/>
      <c r="K15" s="21"/>
      <c r="L15" s="21"/>
      <c r="M15" s="21"/>
    </row>
    <row r="16" spans="1:13" ht="14.1" customHeight="1">
      <c r="A16" s="29" t="s">
        <v>221</v>
      </c>
      <c r="B16" s="25">
        <v>889546</v>
      </c>
      <c r="C16" s="25">
        <v>893724</v>
      </c>
      <c r="D16" s="25">
        <v>964847</v>
      </c>
      <c r="E16" s="25">
        <v>1027186</v>
      </c>
      <c r="F16" s="25">
        <v>1088863</v>
      </c>
      <c r="G16" s="25"/>
      <c r="H16" s="21"/>
      <c r="I16" s="21"/>
      <c r="J16" s="21"/>
      <c r="K16" s="21"/>
      <c r="L16" s="21"/>
      <c r="M16" s="21"/>
    </row>
    <row r="17" spans="1:13" ht="14.1" customHeight="1">
      <c r="A17" s="30" t="s">
        <v>15</v>
      </c>
      <c r="B17" s="25">
        <v>838058</v>
      </c>
      <c r="C17" s="25">
        <v>840622</v>
      </c>
      <c r="D17" s="25">
        <v>907064</v>
      </c>
      <c r="E17" s="25">
        <v>964785</v>
      </c>
      <c r="F17" s="25">
        <v>1024164</v>
      </c>
      <c r="G17" s="25"/>
      <c r="H17" s="21"/>
      <c r="I17" s="21"/>
      <c r="J17" s="21"/>
      <c r="K17" s="21"/>
      <c r="L17" s="21"/>
      <c r="M17" s="21"/>
    </row>
    <row r="18" spans="1:13" ht="14.1" customHeight="1">
      <c r="A18" s="53"/>
      <c r="B18" s="25"/>
      <c r="C18" s="25"/>
      <c r="D18" s="25"/>
      <c r="E18" s="25"/>
      <c r="F18" s="25"/>
      <c r="G18" s="25"/>
      <c r="H18" s="21"/>
      <c r="I18" s="21"/>
      <c r="J18" s="21"/>
      <c r="K18" s="21"/>
      <c r="L18" s="21"/>
      <c r="M18" s="21"/>
    </row>
    <row r="19" spans="1:13" ht="14.1" customHeight="1">
      <c r="A19" s="26" t="s">
        <v>0</v>
      </c>
      <c r="B19" s="25">
        <v>250519</v>
      </c>
      <c r="C19" s="25">
        <v>275380</v>
      </c>
      <c r="D19" s="25">
        <v>294243</v>
      </c>
      <c r="E19" s="25">
        <v>336066</v>
      </c>
      <c r="F19" s="25">
        <v>353902</v>
      </c>
      <c r="G19" s="25"/>
      <c r="H19" s="21"/>
      <c r="I19" s="21"/>
      <c r="J19" s="21"/>
      <c r="K19" s="21"/>
      <c r="L19" s="21"/>
      <c r="M19" s="21"/>
    </row>
    <row r="20" spans="1:13" ht="14.1" customHeight="1">
      <c r="A20" s="26"/>
      <c r="B20" s="25"/>
      <c r="C20" s="25"/>
      <c r="D20" s="25"/>
      <c r="E20" s="25"/>
      <c r="F20" s="25"/>
      <c r="G20" s="25"/>
      <c r="H20" s="21"/>
      <c r="I20" s="21"/>
      <c r="J20" s="21"/>
      <c r="K20" s="21"/>
      <c r="L20" s="21"/>
      <c r="M20" s="21"/>
    </row>
    <row r="21" spans="1:13" ht="14.1" customHeight="1">
      <c r="A21" s="26" t="s">
        <v>1</v>
      </c>
      <c r="B21" s="25"/>
      <c r="C21" s="25"/>
      <c r="D21" s="25"/>
      <c r="E21" s="25"/>
      <c r="F21" s="25"/>
      <c r="G21" s="25"/>
      <c r="H21" s="21"/>
      <c r="I21" s="21"/>
      <c r="J21" s="21"/>
      <c r="K21" s="21"/>
      <c r="L21" s="21"/>
      <c r="M21" s="21"/>
    </row>
    <row r="22" spans="1:13" ht="14.1" customHeight="1">
      <c r="A22" s="30" t="s">
        <v>222</v>
      </c>
      <c r="H22" s="21"/>
      <c r="I22" s="21"/>
      <c r="J22" s="21"/>
      <c r="K22" s="21"/>
      <c r="L22" s="21"/>
      <c r="M22" s="21"/>
    </row>
    <row r="23" spans="1:13" ht="14.1" customHeight="1">
      <c r="A23" s="30" t="s">
        <v>19</v>
      </c>
      <c r="B23" s="25">
        <v>679698</v>
      </c>
      <c r="C23" s="25">
        <v>747482</v>
      </c>
      <c r="D23" s="25">
        <v>829930</v>
      </c>
      <c r="E23" s="25">
        <v>892279</v>
      </c>
      <c r="F23" s="25">
        <v>969650</v>
      </c>
      <c r="G23" s="25"/>
      <c r="H23" s="21"/>
      <c r="I23" s="21"/>
      <c r="J23" s="21"/>
      <c r="K23" s="21"/>
      <c r="L23" s="21"/>
      <c r="M23" s="21"/>
    </row>
    <row r="24" spans="1:13" ht="14.1" customHeight="1">
      <c r="A24" s="30" t="s">
        <v>12</v>
      </c>
      <c r="B24" s="25">
        <v>52541</v>
      </c>
      <c r="C24" s="25">
        <v>56858</v>
      </c>
      <c r="D24" s="25">
        <v>65297</v>
      </c>
      <c r="E24" s="25">
        <v>73731</v>
      </c>
      <c r="F24" s="25">
        <v>76891</v>
      </c>
      <c r="G24" s="25"/>
      <c r="H24" s="21"/>
      <c r="I24" s="21"/>
      <c r="J24" s="21"/>
      <c r="K24" s="21"/>
      <c r="L24" s="21"/>
    </row>
    <row r="25" spans="1:13" ht="14.1" customHeight="1">
      <c r="A25" s="30" t="s">
        <v>13</v>
      </c>
      <c r="B25" s="25">
        <v>105121</v>
      </c>
      <c r="C25" s="25">
        <v>102721</v>
      </c>
      <c r="D25" s="25">
        <v>101021</v>
      </c>
      <c r="E25" s="25">
        <v>107575</v>
      </c>
      <c r="F25" s="25">
        <v>115285</v>
      </c>
      <c r="G25" s="25"/>
      <c r="H25" s="21"/>
      <c r="I25" s="21"/>
      <c r="J25" s="21"/>
      <c r="K25" s="21"/>
      <c r="L25" s="21"/>
    </row>
    <row r="26" spans="1:13" ht="14.1" customHeight="1">
      <c r="A26" s="30" t="s">
        <v>14</v>
      </c>
      <c r="B26" s="25">
        <v>15418</v>
      </c>
      <c r="C26" s="25">
        <v>15642</v>
      </c>
      <c r="D26" s="25">
        <v>17192</v>
      </c>
      <c r="E26" s="25">
        <v>16903</v>
      </c>
      <c r="F26" s="25">
        <v>17638</v>
      </c>
      <c r="G26" s="25"/>
      <c r="H26" s="21"/>
      <c r="I26" s="21"/>
      <c r="J26" s="21"/>
      <c r="K26" s="21"/>
      <c r="L26" s="21"/>
    </row>
    <row r="27" spans="1:13" ht="14.1" customHeight="1">
      <c r="A27" s="30" t="s">
        <v>225</v>
      </c>
      <c r="B27" s="25"/>
      <c r="C27" s="25"/>
      <c r="D27" s="25"/>
      <c r="E27" s="25"/>
      <c r="F27" s="25"/>
      <c r="G27" s="25"/>
      <c r="H27" s="21"/>
      <c r="I27" s="21"/>
      <c r="J27" s="21"/>
      <c r="K27" s="21"/>
      <c r="L27" s="21"/>
    </row>
    <row r="28" spans="1:13" ht="14.1" customHeight="1">
      <c r="A28" s="30" t="s">
        <v>226</v>
      </c>
      <c r="B28" s="25">
        <v>270208</v>
      </c>
      <c r="C28" s="25">
        <v>286592</v>
      </c>
      <c r="D28" s="25">
        <v>307005</v>
      </c>
      <c r="E28" s="25">
        <v>320364</v>
      </c>
      <c r="F28" s="25">
        <v>359588</v>
      </c>
      <c r="G28" s="25"/>
      <c r="H28" s="21"/>
      <c r="I28" s="21"/>
      <c r="J28" s="21"/>
      <c r="K28" s="21"/>
      <c r="L28" s="21"/>
    </row>
    <row r="29" spans="1:13" ht="14.1" customHeight="1">
      <c r="A29" s="30" t="s">
        <v>21</v>
      </c>
      <c r="H29" s="21"/>
      <c r="I29" s="21"/>
      <c r="J29" s="21"/>
      <c r="K29" s="21"/>
      <c r="L29" s="21"/>
    </row>
    <row r="30" spans="1:13" ht="14.1" customHeight="1">
      <c r="A30" s="30" t="s">
        <v>20</v>
      </c>
      <c r="B30" s="25">
        <v>1117966</v>
      </c>
      <c r="C30" s="25">
        <v>1180112</v>
      </c>
      <c r="D30" s="25">
        <v>1233156</v>
      </c>
      <c r="E30" s="25">
        <v>1377064</v>
      </c>
      <c r="F30" s="25">
        <v>1449949</v>
      </c>
      <c r="G30" s="25"/>
      <c r="H30" s="21"/>
      <c r="I30" s="21"/>
      <c r="J30" s="21"/>
      <c r="K30" s="21"/>
      <c r="L30" s="21"/>
    </row>
    <row r="31" spans="1:13" ht="14.1" customHeight="1">
      <c r="A31" s="30" t="s">
        <v>22</v>
      </c>
      <c r="H31" s="21"/>
      <c r="I31" s="21"/>
      <c r="J31" s="21"/>
      <c r="K31" s="21"/>
      <c r="L31" s="21"/>
    </row>
    <row r="32" spans="1:13" ht="14.1" customHeight="1">
      <c r="A32" s="30" t="s">
        <v>145</v>
      </c>
      <c r="B32" s="25">
        <v>152922</v>
      </c>
      <c r="C32" s="25">
        <v>161619</v>
      </c>
      <c r="D32" s="25">
        <v>178668</v>
      </c>
      <c r="E32" s="25">
        <v>207417</v>
      </c>
      <c r="F32" s="25">
        <v>221623</v>
      </c>
      <c r="G32" s="25"/>
      <c r="H32" s="21"/>
      <c r="I32" s="21"/>
      <c r="J32" s="21"/>
      <c r="K32" s="21"/>
      <c r="L32" s="21"/>
    </row>
    <row r="33" spans="1:10" ht="14.1" customHeight="1">
      <c r="A33" s="34"/>
      <c r="B33" s="34"/>
      <c r="C33" s="33"/>
      <c r="D33" s="34"/>
      <c r="E33" s="34"/>
      <c r="F33" s="34"/>
      <c r="G33" s="42"/>
    </row>
    <row r="34" spans="1:10" ht="14.1" customHeight="1">
      <c r="A34" s="37" t="s">
        <v>224</v>
      </c>
      <c r="B34" s="39"/>
      <c r="C34" s="39"/>
      <c r="D34" s="39"/>
      <c r="E34" s="39"/>
      <c r="F34" s="39"/>
      <c r="G34" s="42"/>
    </row>
    <row r="35" spans="1:10" ht="14.1" customHeight="1">
      <c r="A35" s="41" t="s">
        <v>218</v>
      </c>
      <c r="B35" s="42"/>
      <c r="C35" s="42"/>
      <c r="D35" s="42"/>
      <c r="E35" s="42"/>
      <c r="F35" s="42"/>
      <c r="G35" s="42"/>
    </row>
    <row r="36" spans="1:10">
      <c r="A36" s="24"/>
      <c r="B36" s="57"/>
      <c r="C36" s="57"/>
      <c r="D36" s="57"/>
      <c r="E36" s="57"/>
      <c r="F36" s="57"/>
      <c r="G36" s="57"/>
    </row>
    <row r="37" spans="1:10" ht="14.25">
      <c r="B37" s="58"/>
      <c r="C37" s="58"/>
      <c r="D37" s="58"/>
      <c r="E37" s="58"/>
      <c r="F37" s="58"/>
      <c r="G37" s="59"/>
      <c r="H37" s="60"/>
      <c r="J37" s="60"/>
    </row>
  </sheetData>
  <phoneticPr fontId="4" type="noConversion"/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M37"/>
  <sheetViews>
    <sheetView zoomScaleNormal="100" workbookViewId="0">
      <selection activeCell="D12" sqref="D12"/>
    </sheetView>
  </sheetViews>
  <sheetFormatPr baseColWidth="10" defaultColWidth="11.42578125" defaultRowHeight="12.75"/>
  <cols>
    <col min="1" max="1" width="49.5703125" style="27" customWidth="1" collapsed="1"/>
    <col min="2" max="2" width="8" style="27" customWidth="1" collapsed="1"/>
    <col min="3" max="5" width="8.85546875" style="27" customWidth="1" collapsed="1"/>
    <col min="6" max="6" width="7.85546875" style="27" customWidth="1" collapsed="1"/>
    <col min="7" max="7" width="5.5703125" style="27" customWidth="1"/>
    <col min="8" max="9" width="11.42578125" style="27" collapsed="1"/>
    <col min="10" max="10" width="11.42578125" style="27"/>
    <col min="11" max="11" width="11.42578125" style="27" collapsed="1"/>
    <col min="12" max="13" width="11.42578125" style="27"/>
    <col min="14" max="16384" width="11.42578125" style="27" collapsed="1"/>
  </cols>
  <sheetData>
    <row r="1" spans="1:13" s="11" customFormat="1" ht="14.1" customHeight="1" thickBot="1">
      <c r="A1" s="9" t="s">
        <v>134</v>
      </c>
      <c r="B1" s="10"/>
      <c r="C1" s="10"/>
      <c r="D1" s="10"/>
      <c r="E1" s="10"/>
      <c r="F1" s="10"/>
      <c r="G1" s="16"/>
    </row>
    <row r="2" spans="1:13" s="11" customFormat="1" ht="14.1" customHeight="1">
      <c r="H2" s="13" t="s">
        <v>162</v>
      </c>
    </row>
    <row r="3" spans="1:13" s="11" customFormat="1" ht="14.1" customHeight="1">
      <c r="A3" s="14" t="s">
        <v>56</v>
      </c>
    </row>
    <row r="4" spans="1:13" s="11" customFormat="1" ht="14.1" customHeight="1">
      <c r="A4" s="14"/>
    </row>
    <row r="5" spans="1:13" s="11" customFormat="1" ht="14.1" customHeight="1">
      <c r="A5" s="15" t="s">
        <v>7</v>
      </c>
    </row>
    <row r="6" spans="1:13" s="11" customFormat="1" ht="9.9499999999999993" customHeight="1">
      <c r="A6" s="16"/>
      <c r="B6" s="17"/>
      <c r="C6" s="17"/>
      <c r="D6" s="17"/>
      <c r="E6" s="17"/>
      <c r="F6" s="17"/>
      <c r="G6" s="17"/>
    </row>
    <row r="7" spans="1:13" s="20" customFormat="1" ht="14.1" customHeight="1">
      <c r="A7" s="18"/>
      <c r="B7" s="19">
        <v>2020</v>
      </c>
      <c r="C7" s="19">
        <v>2021</v>
      </c>
      <c r="D7" s="18">
        <v>2022</v>
      </c>
      <c r="E7" s="18" t="s">
        <v>239</v>
      </c>
      <c r="F7" s="18" t="s">
        <v>240</v>
      </c>
      <c r="G7" s="11"/>
    </row>
    <row r="8" spans="1:13" s="11" customFormat="1" ht="14.1" customHeight="1">
      <c r="A8" s="17"/>
      <c r="H8" s="21"/>
      <c r="I8" s="21"/>
      <c r="J8" s="21"/>
    </row>
    <row r="9" spans="1:13" s="11" customFormat="1" ht="14.1" customHeight="1">
      <c r="A9" s="24" t="s">
        <v>24</v>
      </c>
      <c r="B9" s="25">
        <v>3872965</v>
      </c>
      <c r="C9" s="25">
        <v>4156860</v>
      </c>
      <c r="D9" s="25">
        <v>4883128</v>
      </c>
      <c r="E9" s="25">
        <v>5052529</v>
      </c>
      <c r="F9" s="25">
        <v>5314891</v>
      </c>
      <c r="G9" s="25"/>
      <c r="H9" s="21"/>
      <c r="I9" s="21"/>
      <c r="J9" s="21"/>
      <c r="K9" s="21"/>
      <c r="L9" s="21"/>
      <c r="M9" s="21"/>
    </row>
    <row r="10" spans="1:13" s="11" customFormat="1" ht="14.1" customHeight="1">
      <c r="A10" s="24"/>
      <c r="B10" s="61"/>
      <c r="C10" s="61"/>
      <c r="D10" s="61"/>
      <c r="E10" s="61"/>
      <c r="F10" s="61"/>
      <c r="G10" s="23"/>
      <c r="H10" s="21"/>
      <c r="I10" s="21"/>
      <c r="J10" s="21"/>
      <c r="K10" s="21"/>
      <c r="L10" s="21"/>
      <c r="M10" s="21"/>
    </row>
    <row r="11" spans="1:13" s="11" customFormat="1" ht="14.1" customHeight="1">
      <c r="A11" s="26" t="s">
        <v>147</v>
      </c>
      <c r="B11" s="25">
        <v>555759</v>
      </c>
      <c r="C11" s="25">
        <v>562848</v>
      </c>
      <c r="D11" s="25">
        <v>594127</v>
      </c>
      <c r="E11" s="25">
        <v>463417</v>
      </c>
      <c r="F11" s="25">
        <v>517595</v>
      </c>
      <c r="G11" s="25"/>
      <c r="H11" s="21"/>
      <c r="I11" s="21"/>
      <c r="J11" s="21"/>
      <c r="K11" s="21"/>
      <c r="L11" s="21"/>
      <c r="M11" s="21"/>
    </row>
    <row r="12" spans="1:13" s="11" customFormat="1" ht="14.1" customHeight="1">
      <c r="A12" s="26"/>
      <c r="B12" s="25"/>
      <c r="C12" s="25"/>
      <c r="D12" s="25"/>
      <c r="E12" s="25"/>
      <c r="F12" s="25"/>
      <c r="G12" s="25"/>
      <c r="H12" s="21"/>
      <c r="I12" s="21"/>
      <c r="J12" s="21"/>
      <c r="K12" s="21"/>
      <c r="L12" s="21"/>
      <c r="M12" s="21"/>
    </row>
    <row r="13" spans="1:13" ht="14.1" customHeight="1">
      <c r="A13" s="26" t="s">
        <v>2</v>
      </c>
      <c r="H13" s="21"/>
      <c r="I13" s="21"/>
      <c r="J13" s="21"/>
      <c r="K13" s="21"/>
      <c r="L13" s="21"/>
      <c r="M13" s="21"/>
    </row>
    <row r="14" spans="1:13" ht="14.1" customHeight="1">
      <c r="A14" s="28" t="s">
        <v>219</v>
      </c>
      <c r="H14" s="21"/>
      <c r="I14" s="21"/>
      <c r="J14" s="21"/>
      <c r="K14" s="21"/>
      <c r="L14" s="21"/>
      <c r="M14" s="21"/>
    </row>
    <row r="15" spans="1:13" ht="14.1" customHeight="1">
      <c r="A15" s="28" t="s">
        <v>220</v>
      </c>
      <c r="H15" s="21"/>
      <c r="I15" s="21"/>
      <c r="J15" s="21"/>
      <c r="K15" s="21"/>
      <c r="L15" s="21"/>
      <c r="M15" s="21"/>
    </row>
    <row r="16" spans="1:13" ht="14.1" customHeight="1">
      <c r="A16" s="29" t="s">
        <v>221</v>
      </c>
      <c r="B16" s="25">
        <v>993952</v>
      </c>
      <c r="C16" s="25">
        <v>1162705</v>
      </c>
      <c r="D16" s="25">
        <v>1544646</v>
      </c>
      <c r="E16" s="25">
        <v>1489877</v>
      </c>
      <c r="F16" s="25">
        <v>1494812</v>
      </c>
      <c r="G16" s="25"/>
      <c r="H16" s="21"/>
      <c r="I16" s="21"/>
      <c r="J16" s="21"/>
      <c r="K16" s="21"/>
      <c r="L16" s="21"/>
      <c r="M16" s="21"/>
    </row>
    <row r="17" spans="1:13" ht="14.1" customHeight="1">
      <c r="A17" s="30" t="s">
        <v>15</v>
      </c>
      <c r="B17" s="25">
        <v>793708</v>
      </c>
      <c r="C17" s="25">
        <v>847958</v>
      </c>
      <c r="D17" s="25">
        <v>906891</v>
      </c>
      <c r="E17" s="25">
        <v>1079747</v>
      </c>
      <c r="F17" s="25">
        <v>1131375</v>
      </c>
      <c r="G17" s="25"/>
      <c r="H17" s="21"/>
      <c r="I17" s="21"/>
      <c r="J17" s="21"/>
      <c r="K17" s="21"/>
      <c r="L17" s="21"/>
      <c r="M17" s="21"/>
    </row>
    <row r="18" spans="1:13" ht="14.1" customHeight="1">
      <c r="A18" s="53"/>
      <c r="B18" s="25"/>
      <c r="C18" s="25"/>
      <c r="D18" s="25"/>
      <c r="E18" s="25"/>
      <c r="F18" s="25"/>
      <c r="G18" s="25"/>
      <c r="H18" s="21"/>
      <c r="I18" s="21"/>
      <c r="J18" s="21"/>
      <c r="K18" s="21"/>
      <c r="L18" s="21"/>
      <c r="M18" s="21"/>
    </row>
    <row r="19" spans="1:13" ht="14.1" customHeight="1">
      <c r="A19" s="26" t="s">
        <v>0</v>
      </c>
      <c r="B19" s="25">
        <v>136468</v>
      </c>
      <c r="C19" s="25">
        <v>152679</v>
      </c>
      <c r="D19" s="25">
        <v>173080</v>
      </c>
      <c r="E19" s="25">
        <v>174978</v>
      </c>
      <c r="F19" s="25">
        <v>183742</v>
      </c>
      <c r="G19" s="25"/>
      <c r="H19" s="21"/>
      <c r="I19" s="21"/>
      <c r="J19" s="21"/>
      <c r="K19" s="21"/>
      <c r="L19" s="21"/>
      <c r="M19" s="21"/>
    </row>
    <row r="20" spans="1:13" ht="14.1" customHeight="1">
      <c r="A20" s="26"/>
      <c r="B20" s="25"/>
      <c r="C20" s="25"/>
      <c r="D20" s="25"/>
      <c r="E20" s="25"/>
      <c r="F20" s="25"/>
      <c r="G20" s="25"/>
      <c r="H20" s="21"/>
      <c r="I20" s="21"/>
      <c r="J20" s="21"/>
      <c r="K20" s="21"/>
      <c r="L20" s="21"/>
      <c r="M20" s="21"/>
    </row>
    <row r="21" spans="1:13" ht="14.1" customHeight="1">
      <c r="A21" s="26" t="s">
        <v>1</v>
      </c>
      <c r="B21" s="25"/>
      <c r="C21" s="25"/>
      <c r="D21" s="25"/>
      <c r="E21" s="25"/>
      <c r="F21" s="25"/>
      <c r="G21" s="25"/>
      <c r="H21" s="21"/>
      <c r="I21" s="21"/>
      <c r="J21" s="21"/>
      <c r="K21" s="21"/>
      <c r="L21" s="21"/>
      <c r="M21" s="21"/>
    </row>
    <row r="22" spans="1:13" ht="14.1" customHeight="1">
      <c r="A22" s="30" t="s">
        <v>222</v>
      </c>
      <c r="H22" s="21"/>
      <c r="I22" s="21"/>
      <c r="J22" s="21"/>
      <c r="K22" s="21"/>
      <c r="L22" s="21"/>
      <c r="M22" s="21"/>
    </row>
    <row r="23" spans="1:13" ht="14.1" customHeight="1">
      <c r="A23" s="30" t="s">
        <v>19</v>
      </c>
      <c r="B23" s="25">
        <v>573604</v>
      </c>
      <c r="C23" s="25">
        <v>734266</v>
      </c>
      <c r="D23" s="25">
        <v>865030</v>
      </c>
      <c r="E23" s="25">
        <v>962423</v>
      </c>
      <c r="F23" s="25">
        <v>1042228</v>
      </c>
      <c r="G23" s="25"/>
      <c r="H23" s="21"/>
      <c r="I23" s="21"/>
      <c r="J23" s="21"/>
      <c r="K23" s="21"/>
      <c r="L23" s="21"/>
      <c r="M23" s="21"/>
    </row>
    <row r="24" spans="1:13" ht="14.1" customHeight="1">
      <c r="A24" s="30" t="s">
        <v>12</v>
      </c>
      <c r="B24" s="25">
        <v>55618</v>
      </c>
      <c r="C24" s="25">
        <v>59238</v>
      </c>
      <c r="D24" s="25">
        <v>69729</v>
      </c>
      <c r="E24" s="25">
        <v>74733</v>
      </c>
      <c r="F24" s="25">
        <v>75442</v>
      </c>
      <c r="G24" s="25"/>
      <c r="H24" s="21"/>
      <c r="I24" s="21"/>
      <c r="J24" s="21"/>
      <c r="K24" s="21"/>
      <c r="L24" s="21"/>
      <c r="M24" s="21"/>
    </row>
    <row r="25" spans="1:13" ht="14.1" customHeight="1">
      <c r="A25" s="30" t="s">
        <v>13</v>
      </c>
      <c r="B25" s="25">
        <v>160452</v>
      </c>
      <c r="C25" s="25">
        <v>157244</v>
      </c>
      <c r="D25" s="25">
        <v>199200</v>
      </c>
      <c r="E25" s="25">
        <v>320921</v>
      </c>
      <c r="F25" s="25">
        <v>354132</v>
      </c>
      <c r="G25" s="25"/>
      <c r="H25" s="21"/>
      <c r="I25" s="21"/>
      <c r="J25" s="21"/>
      <c r="K25" s="21"/>
      <c r="L25" s="21"/>
      <c r="M25" s="21"/>
    </row>
    <row r="26" spans="1:13" ht="14.1" customHeight="1">
      <c r="A26" s="30" t="s">
        <v>14</v>
      </c>
      <c r="B26" s="25">
        <v>747450</v>
      </c>
      <c r="C26" s="25">
        <v>773198</v>
      </c>
      <c r="D26" s="25">
        <v>824463</v>
      </c>
      <c r="E26" s="25">
        <v>901096</v>
      </c>
      <c r="F26" s="25">
        <v>945443</v>
      </c>
      <c r="G26" s="25"/>
      <c r="H26" s="21"/>
      <c r="I26" s="21"/>
      <c r="J26" s="21"/>
      <c r="K26" s="21"/>
      <c r="L26" s="21"/>
      <c r="M26" s="21"/>
    </row>
    <row r="27" spans="1:13" ht="14.1" customHeight="1">
      <c r="A27" s="30" t="s">
        <v>225</v>
      </c>
      <c r="B27" s="25"/>
      <c r="C27" s="25"/>
      <c r="D27" s="25"/>
      <c r="E27" s="25"/>
      <c r="F27" s="25"/>
      <c r="G27" s="25"/>
      <c r="H27" s="21"/>
      <c r="I27" s="21"/>
      <c r="J27" s="21"/>
      <c r="K27" s="21"/>
      <c r="L27" s="21"/>
      <c r="M27" s="21"/>
    </row>
    <row r="28" spans="1:13" ht="14.1" customHeight="1">
      <c r="A28" s="30" t="s">
        <v>226</v>
      </c>
      <c r="B28" s="25">
        <v>139749</v>
      </c>
      <c r="C28" s="25">
        <v>165005</v>
      </c>
      <c r="D28" s="25">
        <v>194984</v>
      </c>
      <c r="E28" s="25">
        <v>200127</v>
      </c>
      <c r="F28" s="25">
        <v>217849</v>
      </c>
      <c r="G28" s="25"/>
      <c r="H28" s="21"/>
      <c r="I28" s="21"/>
      <c r="J28" s="21"/>
      <c r="K28" s="21"/>
      <c r="L28" s="21"/>
      <c r="M28" s="21"/>
    </row>
    <row r="29" spans="1:13" ht="14.1" customHeight="1">
      <c r="A29" s="30" t="s">
        <v>21</v>
      </c>
      <c r="H29" s="21"/>
      <c r="I29" s="21"/>
      <c r="J29" s="21"/>
      <c r="K29" s="21"/>
      <c r="L29" s="21"/>
      <c r="M29" s="21"/>
    </row>
    <row r="30" spans="1:13" ht="14.1" customHeight="1">
      <c r="A30" s="30" t="s">
        <v>20</v>
      </c>
      <c r="B30" s="25">
        <v>406173</v>
      </c>
      <c r="C30" s="25">
        <v>311261</v>
      </c>
      <c r="D30" s="25">
        <v>316551</v>
      </c>
      <c r="E30" s="25">
        <v>364828</v>
      </c>
      <c r="F30" s="25">
        <v>380339</v>
      </c>
      <c r="G30" s="25"/>
      <c r="H30" s="21"/>
      <c r="I30" s="21"/>
      <c r="J30" s="21"/>
      <c r="K30" s="21"/>
      <c r="L30" s="21"/>
      <c r="M30" s="21"/>
    </row>
    <row r="31" spans="1:13" ht="14.1" customHeight="1">
      <c r="A31" s="30" t="s">
        <v>22</v>
      </c>
      <c r="H31" s="21"/>
      <c r="I31" s="21"/>
      <c r="J31" s="21"/>
      <c r="K31" s="21"/>
      <c r="L31" s="21"/>
      <c r="M31" s="21"/>
    </row>
    <row r="32" spans="1:13" ht="14.1" customHeight="1">
      <c r="A32" s="30" t="s">
        <v>145</v>
      </c>
      <c r="B32" s="25">
        <v>103740</v>
      </c>
      <c r="C32" s="25">
        <v>78416</v>
      </c>
      <c r="D32" s="25">
        <v>101318</v>
      </c>
      <c r="E32" s="25">
        <v>100129</v>
      </c>
      <c r="F32" s="25">
        <v>103309</v>
      </c>
      <c r="G32" s="25"/>
      <c r="H32" s="21"/>
      <c r="I32" s="21"/>
      <c r="J32" s="21"/>
      <c r="K32" s="21"/>
      <c r="L32" s="21"/>
      <c r="M32" s="21"/>
    </row>
    <row r="33" spans="1:13" ht="14.1" customHeight="1">
      <c r="A33" s="32"/>
      <c r="B33" s="34"/>
      <c r="C33" s="33"/>
      <c r="D33" s="33"/>
      <c r="E33" s="33"/>
      <c r="F33" s="33"/>
      <c r="G33" s="62"/>
      <c r="H33" s="21"/>
      <c r="I33" s="21"/>
      <c r="J33" s="21"/>
      <c r="K33" s="21"/>
      <c r="L33" s="21"/>
      <c r="M33" s="21"/>
    </row>
    <row r="34" spans="1:13" ht="14.1" customHeight="1">
      <c r="A34" s="37" t="s">
        <v>224</v>
      </c>
      <c r="B34" s="39"/>
      <c r="C34" s="39"/>
      <c r="D34" s="39"/>
      <c r="E34" s="39"/>
      <c r="F34" s="39"/>
      <c r="G34" s="42"/>
    </row>
    <row r="35" spans="1:13" ht="14.1" customHeight="1">
      <c r="A35" s="41" t="s">
        <v>146</v>
      </c>
      <c r="B35" s="42"/>
      <c r="C35" s="42"/>
      <c r="D35" s="42"/>
      <c r="E35" s="42"/>
      <c r="F35" s="42"/>
      <c r="G35" s="42"/>
    </row>
    <row r="36" spans="1:13">
      <c r="B36" s="57"/>
      <c r="C36" s="57"/>
      <c r="D36" s="57"/>
      <c r="E36" s="57"/>
      <c r="F36" s="57"/>
      <c r="G36" s="57"/>
    </row>
    <row r="37" spans="1:13">
      <c r="B37" s="57"/>
      <c r="C37" s="57"/>
      <c r="D37" s="57"/>
      <c r="E37" s="57"/>
      <c r="F37" s="57"/>
      <c r="G37" s="57"/>
    </row>
  </sheetData>
  <phoneticPr fontId="4" type="noConversion"/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M37"/>
  <sheetViews>
    <sheetView zoomScaleNormal="100" workbookViewId="0">
      <selection activeCell="D12" sqref="D12"/>
    </sheetView>
  </sheetViews>
  <sheetFormatPr baseColWidth="10" defaultColWidth="11.42578125" defaultRowHeight="12.75"/>
  <cols>
    <col min="1" max="1" width="49.42578125" style="27" customWidth="1" collapsed="1"/>
    <col min="2" max="6" width="8.42578125" style="27" customWidth="1" collapsed="1"/>
    <col min="7" max="7" width="5.5703125" style="27" customWidth="1"/>
    <col min="8" max="9" width="11.42578125" style="27" collapsed="1"/>
    <col min="10" max="10" width="11.42578125" style="27"/>
    <col min="11" max="11" width="11.42578125" style="27" collapsed="1"/>
    <col min="12" max="13" width="11.42578125" style="27"/>
    <col min="14" max="16384" width="11.42578125" style="27" collapsed="1"/>
  </cols>
  <sheetData>
    <row r="1" spans="1:13" s="11" customFormat="1" ht="14.1" customHeight="1" thickBot="1">
      <c r="A1" s="9" t="s">
        <v>134</v>
      </c>
      <c r="B1" s="10"/>
      <c r="C1" s="10"/>
      <c r="D1" s="10"/>
      <c r="E1" s="10"/>
      <c r="F1" s="10"/>
      <c r="G1" s="16"/>
    </row>
    <row r="2" spans="1:13" s="11" customFormat="1" ht="14.1" customHeight="1">
      <c r="H2" s="13" t="s">
        <v>162</v>
      </c>
    </row>
    <row r="3" spans="1:13" s="11" customFormat="1" ht="14.1" customHeight="1">
      <c r="A3" s="14" t="s">
        <v>57</v>
      </c>
    </row>
    <row r="4" spans="1:13" s="11" customFormat="1" ht="14.1" customHeight="1">
      <c r="A4" s="14"/>
    </row>
    <row r="5" spans="1:13" s="11" customFormat="1" ht="14.1" customHeight="1">
      <c r="A5" s="15" t="s">
        <v>17</v>
      </c>
    </row>
    <row r="6" spans="1:13" s="11" customFormat="1" ht="9.9499999999999993" customHeight="1">
      <c r="A6" s="16"/>
      <c r="B6" s="17"/>
      <c r="C6" s="17"/>
      <c r="D6" s="17"/>
      <c r="E6" s="17"/>
      <c r="F6" s="17"/>
      <c r="G6" s="17"/>
    </row>
    <row r="7" spans="1:13" s="20" customFormat="1" ht="14.1" customHeight="1">
      <c r="A7" s="18"/>
      <c r="B7" s="19">
        <v>2020</v>
      </c>
      <c r="C7" s="19">
        <v>2021</v>
      </c>
      <c r="D7" s="18">
        <v>2022</v>
      </c>
      <c r="E7" s="18" t="s">
        <v>239</v>
      </c>
      <c r="F7" s="18" t="s">
        <v>240</v>
      </c>
      <c r="G7" s="11"/>
    </row>
    <row r="8" spans="1:13" s="11" customFormat="1" ht="14.1" customHeight="1">
      <c r="A8" s="17"/>
    </row>
    <row r="9" spans="1:13" s="11" customFormat="1" ht="14.1" customHeight="1">
      <c r="A9" s="24" t="s">
        <v>16</v>
      </c>
      <c r="B9" s="63">
        <v>135.4</v>
      </c>
      <c r="C9" s="63">
        <v>137.60000000000002</v>
      </c>
      <c r="D9" s="63">
        <v>140.30000000000001</v>
      </c>
      <c r="E9" s="63">
        <v>146.29999999999998</v>
      </c>
      <c r="F9" s="63">
        <v>147.80000000000001</v>
      </c>
      <c r="G9" s="63"/>
      <c r="H9" s="21"/>
      <c r="I9" s="21"/>
      <c r="J9" s="21"/>
      <c r="K9" s="21"/>
      <c r="L9" s="21"/>
    </row>
    <row r="10" spans="1:13" s="11" customFormat="1" ht="14.1" customHeight="1">
      <c r="A10" s="24"/>
      <c r="B10" s="64"/>
      <c r="C10" s="64"/>
      <c r="D10" s="64"/>
      <c r="E10" s="64"/>
      <c r="F10" s="64"/>
      <c r="G10" s="64"/>
    </row>
    <row r="11" spans="1:13" s="11" customFormat="1" ht="14.1" customHeight="1">
      <c r="A11" s="26" t="s">
        <v>147</v>
      </c>
      <c r="B11" s="63">
        <v>9.3000000000000007</v>
      </c>
      <c r="C11" s="63">
        <v>9.5</v>
      </c>
      <c r="D11" s="63">
        <v>9.6999999999999993</v>
      </c>
      <c r="E11" s="63">
        <v>9.6</v>
      </c>
      <c r="F11" s="63">
        <v>9.8000000000000007</v>
      </c>
      <c r="G11" s="63"/>
      <c r="H11" s="21"/>
      <c r="I11" s="21"/>
      <c r="J11" s="21"/>
      <c r="K11" s="21"/>
      <c r="L11" s="21"/>
    </row>
    <row r="12" spans="1:13" s="11" customFormat="1" ht="14.1" customHeight="1">
      <c r="A12" s="26"/>
      <c r="B12" s="63"/>
      <c r="C12" s="63"/>
      <c r="D12" s="63"/>
      <c r="E12" s="63"/>
      <c r="F12" s="63"/>
      <c r="G12" s="63"/>
    </row>
    <row r="13" spans="1:13" ht="14.1" customHeight="1">
      <c r="A13" s="26" t="s">
        <v>2</v>
      </c>
      <c r="B13" s="65"/>
      <c r="C13" s="65"/>
      <c r="D13" s="65"/>
      <c r="E13" s="65"/>
      <c r="F13" s="65"/>
      <c r="G13" s="65"/>
    </row>
    <row r="14" spans="1:13" ht="14.1" customHeight="1">
      <c r="A14" s="28" t="s">
        <v>219</v>
      </c>
      <c r="B14" s="65"/>
      <c r="C14" s="65"/>
      <c r="D14" s="65"/>
      <c r="E14" s="65"/>
      <c r="F14" s="65"/>
      <c r="G14" s="65"/>
    </row>
    <row r="15" spans="1:13" ht="14.1" customHeight="1">
      <c r="A15" s="28" t="s">
        <v>220</v>
      </c>
      <c r="B15" s="65"/>
      <c r="C15" s="65"/>
      <c r="D15" s="65"/>
      <c r="E15" s="65"/>
      <c r="F15" s="65"/>
      <c r="G15" s="65"/>
    </row>
    <row r="16" spans="1:13" ht="14.1" customHeight="1">
      <c r="A16" s="29" t="s">
        <v>221</v>
      </c>
      <c r="B16" s="63">
        <v>26.9</v>
      </c>
      <c r="C16" s="63">
        <v>26.5</v>
      </c>
      <c r="D16" s="63">
        <v>27.4</v>
      </c>
      <c r="E16" s="63">
        <v>28.000000000000004</v>
      </c>
      <c r="F16" s="63">
        <v>28.1</v>
      </c>
      <c r="G16" s="63"/>
      <c r="H16" s="21"/>
      <c r="I16" s="21"/>
      <c r="J16" s="21"/>
      <c r="K16" s="21"/>
      <c r="L16" s="21"/>
      <c r="M16" s="11"/>
    </row>
    <row r="17" spans="1:13" ht="14.1" customHeight="1">
      <c r="A17" s="30" t="s">
        <v>15</v>
      </c>
      <c r="B17" s="63">
        <v>25.5</v>
      </c>
      <c r="C17" s="63">
        <v>25</v>
      </c>
      <c r="D17" s="63">
        <v>25.9</v>
      </c>
      <c r="E17" s="63">
        <v>26.500000000000004</v>
      </c>
      <c r="F17" s="63">
        <v>26.5</v>
      </c>
      <c r="G17" s="63"/>
      <c r="H17" s="21"/>
      <c r="I17" s="21"/>
      <c r="J17" s="21"/>
      <c r="K17" s="21"/>
      <c r="L17" s="21"/>
      <c r="M17" s="11"/>
    </row>
    <row r="18" spans="1:13" ht="14.1" customHeight="1">
      <c r="A18" s="53"/>
      <c r="B18" s="63"/>
      <c r="C18" s="63"/>
      <c r="D18" s="63"/>
      <c r="E18" s="63"/>
      <c r="F18" s="63"/>
      <c r="G18" s="63"/>
    </row>
    <row r="19" spans="1:13" ht="14.1" customHeight="1">
      <c r="A19" s="26" t="s">
        <v>0</v>
      </c>
      <c r="B19" s="63">
        <v>9.5</v>
      </c>
      <c r="C19" s="63">
        <v>10</v>
      </c>
      <c r="D19" s="63">
        <v>10.7</v>
      </c>
      <c r="E19" s="63">
        <v>11.5</v>
      </c>
      <c r="F19" s="63">
        <v>12</v>
      </c>
      <c r="G19" s="63"/>
      <c r="H19" s="21"/>
      <c r="I19" s="21"/>
      <c r="J19" s="21"/>
      <c r="K19" s="21"/>
      <c r="L19" s="21"/>
    </row>
    <row r="20" spans="1:13" ht="14.1" customHeight="1">
      <c r="A20" s="26"/>
      <c r="B20" s="63"/>
      <c r="C20" s="63"/>
      <c r="D20" s="63"/>
      <c r="E20" s="63"/>
      <c r="F20" s="63"/>
      <c r="G20" s="63"/>
    </row>
    <row r="21" spans="1:13" ht="14.1" customHeight="1">
      <c r="A21" s="26" t="s">
        <v>1</v>
      </c>
      <c r="B21" s="63"/>
      <c r="C21" s="63"/>
      <c r="D21" s="63"/>
      <c r="E21" s="63"/>
      <c r="F21" s="63"/>
      <c r="G21" s="63"/>
    </row>
    <row r="22" spans="1:13" ht="14.1" customHeight="1">
      <c r="A22" s="30" t="s">
        <v>222</v>
      </c>
      <c r="B22" s="65"/>
      <c r="C22" s="65"/>
      <c r="D22" s="65"/>
      <c r="E22" s="65"/>
      <c r="F22" s="65"/>
      <c r="G22" s="65"/>
    </row>
    <row r="23" spans="1:13" ht="14.1" customHeight="1">
      <c r="A23" s="30" t="s">
        <v>19</v>
      </c>
      <c r="B23" s="63">
        <v>32.4</v>
      </c>
      <c r="C23" s="63">
        <v>32.900000000000006</v>
      </c>
      <c r="D23" s="63">
        <v>33.900000000000006</v>
      </c>
      <c r="E23" s="63">
        <v>35.799999999999997</v>
      </c>
      <c r="F23" s="63">
        <v>36.599999999999994</v>
      </c>
      <c r="G23" s="63"/>
      <c r="H23" s="21"/>
      <c r="I23" s="21"/>
      <c r="J23" s="21"/>
      <c r="K23" s="21"/>
      <c r="L23" s="21"/>
    </row>
    <row r="24" spans="1:13" ht="14.1" customHeight="1">
      <c r="A24" s="30" t="s">
        <v>12</v>
      </c>
      <c r="B24" s="63">
        <v>1.3</v>
      </c>
      <c r="C24" s="63">
        <v>1.4</v>
      </c>
      <c r="D24" s="63">
        <v>1.6</v>
      </c>
      <c r="E24" s="63">
        <v>1.7</v>
      </c>
      <c r="F24" s="63">
        <v>1.9</v>
      </c>
      <c r="G24" s="63"/>
      <c r="H24" s="21"/>
      <c r="I24" s="21"/>
      <c r="J24" s="21"/>
      <c r="K24" s="21"/>
      <c r="L24" s="21"/>
    </row>
    <row r="25" spans="1:13" ht="14.1" customHeight="1">
      <c r="A25" s="30" t="s">
        <v>13</v>
      </c>
      <c r="B25" s="63">
        <v>2.1</v>
      </c>
      <c r="C25" s="63">
        <v>1.9</v>
      </c>
      <c r="D25" s="63">
        <v>1.8</v>
      </c>
      <c r="E25" s="63">
        <v>1.9</v>
      </c>
      <c r="F25" s="63">
        <v>1.9</v>
      </c>
      <c r="G25" s="63"/>
      <c r="H25" s="21"/>
      <c r="I25" s="21"/>
      <c r="J25" s="21"/>
      <c r="K25" s="21"/>
      <c r="L25" s="21"/>
      <c r="M25" s="11"/>
    </row>
    <row r="26" spans="1:13" ht="14.1" customHeight="1">
      <c r="A26" s="30" t="s">
        <v>14</v>
      </c>
      <c r="B26" s="63">
        <v>1.4</v>
      </c>
      <c r="C26" s="63">
        <v>1.4</v>
      </c>
      <c r="D26" s="63">
        <v>1.4</v>
      </c>
      <c r="E26" s="63">
        <v>1.4</v>
      </c>
      <c r="F26" s="63">
        <v>1.3</v>
      </c>
      <c r="G26" s="63"/>
      <c r="H26" s="21"/>
      <c r="I26" s="21"/>
      <c r="J26" s="21"/>
      <c r="K26" s="21"/>
      <c r="L26" s="21"/>
    </row>
    <row r="27" spans="1:13" ht="14.1" customHeight="1">
      <c r="A27" s="30" t="s">
        <v>225</v>
      </c>
      <c r="B27" s="63"/>
      <c r="C27" s="63"/>
      <c r="D27" s="63"/>
      <c r="E27" s="63"/>
      <c r="F27" s="63"/>
      <c r="G27" s="63"/>
    </row>
    <row r="28" spans="1:13" ht="14.1" customHeight="1">
      <c r="A28" s="30" t="s">
        <v>226</v>
      </c>
      <c r="B28" s="63">
        <v>11.8</v>
      </c>
      <c r="C28" s="63">
        <v>12</v>
      </c>
      <c r="D28" s="63">
        <v>12.3</v>
      </c>
      <c r="E28" s="63">
        <v>12.200000000000001</v>
      </c>
      <c r="F28" s="63">
        <v>12.799999999999999</v>
      </c>
      <c r="G28" s="63"/>
      <c r="H28" s="21"/>
      <c r="I28" s="21"/>
      <c r="J28" s="21"/>
      <c r="K28" s="21"/>
      <c r="L28" s="21"/>
    </row>
    <row r="29" spans="1:13" ht="14.1" customHeight="1">
      <c r="A29" s="30" t="s">
        <v>21</v>
      </c>
      <c r="B29" s="65"/>
      <c r="C29" s="65"/>
      <c r="D29" s="65"/>
      <c r="E29" s="65"/>
      <c r="F29" s="65"/>
      <c r="G29" s="65"/>
    </row>
    <row r="30" spans="1:13" ht="14.1" customHeight="1">
      <c r="A30" s="30" t="s">
        <v>20</v>
      </c>
      <c r="B30" s="63">
        <v>30.8</v>
      </c>
      <c r="C30" s="63">
        <v>32</v>
      </c>
      <c r="D30" s="63">
        <v>31.599999999999998</v>
      </c>
      <c r="E30" s="63">
        <v>33.799999999999997</v>
      </c>
      <c r="F30" s="63">
        <v>33</v>
      </c>
      <c r="G30" s="63"/>
      <c r="H30" s="21"/>
      <c r="I30" s="21"/>
      <c r="J30" s="21"/>
      <c r="K30" s="21"/>
      <c r="L30" s="21"/>
    </row>
    <row r="31" spans="1:13" ht="14.1" customHeight="1">
      <c r="A31" s="30" t="s">
        <v>22</v>
      </c>
      <c r="B31" s="65"/>
      <c r="C31" s="65"/>
      <c r="D31" s="65"/>
      <c r="E31" s="65"/>
      <c r="F31" s="65"/>
      <c r="G31" s="65"/>
    </row>
    <row r="32" spans="1:13" ht="14.1" customHeight="1">
      <c r="A32" s="30" t="s">
        <v>145</v>
      </c>
      <c r="B32" s="63">
        <v>9.9</v>
      </c>
      <c r="C32" s="63">
        <v>10</v>
      </c>
      <c r="D32" s="63">
        <v>9.8999999999999986</v>
      </c>
      <c r="E32" s="63">
        <v>10.4</v>
      </c>
      <c r="F32" s="63">
        <v>10.4</v>
      </c>
      <c r="G32" s="63"/>
      <c r="H32" s="21"/>
      <c r="I32" s="21"/>
      <c r="J32" s="21"/>
      <c r="K32" s="21"/>
      <c r="L32" s="21"/>
    </row>
    <row r="33" spans="1:7" ht="14.1" customHeight="1">
      <c r="A33" s="32"/>
      <c r="B33" s="34"/>
      <c r="C33" s="33"/>
      <c r="D33" s="33"/>
      <c r="E33" s="33"/>
      <c r="F33" s="33"/>
      <c r="G33" s="62"/>
    </row>
    <row r="34" spans="1:7" ht="14.1" customHeight="1">
      <c r="A34" s="37" t="s">
        <v>224</v>
      </c>
      <c r="B34" s="39"/>
      <c r="C34" s="39"/>
      <c r="D34" s="39"/>
      <c r="E34" s="39"/>
      <c r="F34" s="39"/>
      <c r="G34" s="42"/>
    </row>
    <row r="35" spans="1:7" ht="14.1" customHeight="1">
      <c r="A35" s="41" t="s">
        <v>181</v>
      </c>
      <c r="B35" s="42"/>
      <c r="C35" s="42"/>
      <c r="D35" s="42"/>
      <c r="E35" s="42"/>
      <c r="F35" s="42"/>
      <c r="G35" s="42"/>
    </row>
    <row r="36" spans="1:7">
      <c r="B36" s="57"/>
      <c r="C36" s="57"/>
      <c r="D36" s="57"/>
      <c r="E36" s="57"/>
      <c r="F36" s="57"/>
      <c r="G36" s="57"/>
    </row>
    <row r="37" spans="1:7">
      <c r="B37" s="57"/>
      <c r="C37" s="57"/>
      <c r="D37" s="57"/>
      <c r="E37" s="57"/>
      <c r="F37" s="57"/>
      <c r="G37" s="57"/>
    </row>
  </sheetData>
  <phoneticPr fontId="4" type="noConversion"/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R25"/>
  <sheetViews>
    <sheetView zoomScaleNormal="100" workbookViewId="0">
      <selection activeCell="D12" sqref="D12"/>
    </sheetView>
  </sheetViews>
  <sheetFormatPr baseColWidth="10" defaultColWidth="11.42578125" defaultRowHeight="12.75"/>
  <cols>
    <col min="1" max="1" width="51" style="27" customWidth="1" collapsed="1"/>
    <col min="2" max="7" width="8.140625" style="27" customWidth="1" collapsed="1"/>
    <col min="8" max="11" width="11.42578125" style="27" collapsed="1"/>
    <col min="12" max="18" width="11.42578125" style="27"/>
    <col min="19" max="16384" width="11.42578125" style="27" collapsed="1"/>
  </cols>
  <sheetData>
    <row r="1" spans="1:12" ht="14.1" customHeight="1" thickBot="1">
      <c r="A1" s="9" t="s">
        <v>134</v>
      </c>
      <c r="B1" s="10"/>
      <c r="C1" s="10"/>
      <c r="D1" s="10"/>
      <c r="E1" s="10"/>
      <c r="F1" s="10"/>
      <c r="G1" s="11"/>
      <c r="H1" s="11"/>
      <c r="I1" s="11"/>
      <c r="J1" s="11"/>
      <c r="K1" s="11"/>
    </row>
    <row r="2" spans="1:12" ht="14.1" customHeight="1">
      <c r="A2" s="11"/>
      <c r="B2" s="11"/>
      <c r="C2" s="11"/>
      <c r="D2" s="11"/>
      <c r="E2" s="11"/>
      <c r="F2" s="11"/>
      <c r="G2" s="11"/>
      <c r="H2" s="13" t="s">
        <v>162</v>
      </c>
      <c r="I2" s="11"/>
      <c r="J2" s="11"/>
      <c r="K2" s="11"/>
    </row>
    <row r="3" spans="1:12" ht="14.1" customHeight="1">
      <c r="A3" s="14" t="s">
        <v>129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2" ht="14.1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2" ht="14.1" customHeight="1">
      <c r="A5" s="14" t="s">
        <v>178</v>
      </c>
      <c r="B5" s="11"/>
      <c r="C5" s="11"/>
      <c r="D5" s="11"/>
      <c r="E5" s="11"/>
      <c r="F5" s="11"/>
    </row>
    <row r="6" spans="1:12" ht="14.1" customHeight="1">
      <c r="A6" s="14" t="s">
        <v>177</v>
      </c>
      <c r="B6" s="11"/>
      <c r="C6" s="11"/>
      <c r="D6" s="11"/>
      <c r="E6" s="11"/>
      <c r="F6" s="11"/>
    </row>
    <row r="7" spans="1:12" ht="14.1" customHeight="1">
      <c r="A7" s="14"/>
      <c r="B7" s="11"/>
      <c r="C7" s="11"/>
      <c r="D7" s="11"/>
      <c r="E7" s="11"/>
      <c r="F7" s="11"/>
    </row>
    <row r="8" spans="1:12" ht="14.1" customHeight="1">
      <c r="A8" s="18"/>
      <c r="B8" s="18">
        <v>2021</v>
      </c>
      <c r="C8" s="18">
        <v>2022</v>
      </c>
      <c r="D8" s="18">
        <v>2023</v>
      </c>
      <c r="E8" s="18">
        <v>2024</v>
      </c>
      <c r="F8" s="18">
        <v>2025</v>
      </c>
    </row>
    <row r="9" spans="1:12" ht="14.1" customHeight="1">
      <c r="A9" s="17"/>
      <c r="B9" s="11"/>
      <c r="C9" s="11"/>
    </row>
    <row r="10" spans="1:12" ht="14.1" customHeight="1">
      <c r="A10" s="24" t="s">
        <v>3</v>
      </c>
      <c r="B10" s="66">
        <v>3.2</v>
      </c>
      <c r="C10" s="66">
        <v>8.9</v>
      </c>
      <c r="D10" s="66">
        <v>3.5</v>
      </c>
      <c r="E10" s="66">
        <v>2.7</v>
      </c>
      <c r="F10" s="66">
        <v>2.4</v>
      </c>
      <c r="H10" s="21"/>
      <c r="I10" s="21"/>
      <c r="J10" s="21"/>
      <c r="K10" s="21"/>
      <c r="L10" s="21"/>
    </row>
    <row r="11" spans="1:12" ht="14.1" customHeight="1">
      <c r="A11" s="67" t="s">
        <v>165</v>
      </c>
      <c r="B11" s="66">
        <v>1</v>
      </c>
      <c r="C11" s="66">
        <v>10.5</v>
      </c>
      <c r="D11" s="66">
        <v>11.7</v>
      </c>
      <c r="E11" s="66">
        <v>4.0999999999999996</v>
      </c>
      <c r="F11" s="66">
        <v>2.4</v>
      </c>
      <c r="H11" s="21"/>
      <c r="I11" s="21"/>
      <c r="J11" s="21"/>
      <c r="K11" s="21"/>
      <c r="L11" s="21"/>
    </row>
    <row r="12" spans="1:12" ht="14.1" customHeight="1">
      <c r="A12" s="67" t="s">
        <v>166</v>
      </c>
      <c r="B12" s="66">
        <v>-0.7</v>
      </c>
      <c r="C12" s="66">
        <v>3.6</v>
      </c>
      <c r="D12" s="66">
        <v>8.1</v>
      </c>
      <c r="E12" s="66">
        <v>4</v>
      </c>
      <c r="F12" s="66">
        <v>3.7</v>
      </c>
      <c r="H12" s="21"/>
      <c r="I12" s="21"/>
      <c r="J12" s="21"/>
      <c r="K12" s="21"/>
      <c r="L12" s="21"/>
    </row>
    <row r="13" spans="1:12" ht="14.1" customHeight="1">
      <c r="A13" s="68" t="s">
        <v>167</v>
      </c>
      <c r="B13" s="66">
        <v>1</v>
      </c>
      <c r="C13" s="66">
        <v>8.5</v>
      </c>
      <c r="D13" s="66">
        <v>1.9</v>
      </c>
      <c r="E13" s="66">
        <v>1.1000000000000001</v>
      </c>
      <c r="F13" s="66">
        <v>-2.4</v>
      </c>
      <c r="H13" s="21"/>
      <c r="I13" s="21"/>
      <c r="J13" s="21"/>
      <c r="K13" s="21"/>
      <c r="L13" s="21"/>
    </row>
    <row r="14" spans="1:12" ht="14.1" customHeight="1">
      <c r="A14" s="68" t="s">
        <v>168</v>
      </c>
      <c r="B14" s="66">
        <v>12.6</v>
      </c>
      <c r="C14" s="66">
        <v>18.899999999999999</v>
      </c>
      <c r="D14" s="66">
        <v>-12.6</v>
      </c>
      <c r="E14" s="66">
        <v>3.4</v>
      </c>
      <c r="F14" s="66">
        <v>5.6</v>
      </c>
      <c r="H14" s="21"/>
      <c r="I14" s="21"/>
      <c r="J14" s="21"/>
      <c r="K14" s="21"/>
      <c r="L14" s="21"/>
    </row>
    <row r="15" spans="1:12" ht="14.1" customHeight="1">
      <c r="A15" s="68" t="s">
        <v>176</v>
      </c>
      <c r="B15" s="66">
        <v>0.9</v>
      </c>
      <c r="C15" s="66">
        <v>6.2</v>
      </c>
      <c r="D15" s="66">
        <v>5</v>
      </c>
      <c r="E15" s="66">
        <v>-0.2</v>
      </c>
      <c r="F15" s="66">
        <v>0.9</v>
      </c>
      <c r="H15" s="21"/>
      <c r="I15" s="21"/>
      <c r="J15" s="21"/>
      <c r="K15" s="21"/>
      <c r="L15" s="21"/>
    </row>
    <row r="16" spans="1:12" ht="14.1" customHeight="1">
      <c r="A16" s="68" t="s">
        <v>169</v>
      </c>
      <c r="B16" s="66">
        <v>1.7</v>
      </c>
      <c r="C16" s="66">
        <v>1.9</v>
      </c>
      <c r="D16" s="66">
        <v>1.4</v>
      </c>
      <c r="E16" s="66">
        <v>2.8</v>
      </c>
      <c r="F16" s="66">
        <v>3.1</v>
      </c>
      <c r="H16" s="21"/>
      <c r="I16" s="21"/>
      <c r="J16" s="21"/>
      <c r="K16" s="21"/>
      <c r="L16" s="21"/>
    </row>
    <row r="17" spans="1:12" ht="14.1" customHeight="1">
      <c r="A17" s="68" t="s">
        <v>170</v>
      </c>
      <c r="B17" s="66">
        <v>7.5</v>
      </c>
      <c r="C17" s="66">
        <v>12</v>
      </c>
      <c r="D17" s="66">
        <v>0.4</v>
      </c>
      <c r="E17" s="66">
        <v>0.5</v>
      </c>
      <c r="F17" s="66">
        <v>-0.2</v>
      </c>
      <c r="H17" s="21"/>
      <c r="I17" s="21"/>
      <c r="J17" s="21"/>
      <c r="K17" s="21"/>
      <c r="L17" s="21"/>
    </row>
    <row r="18" spans="1:12" ht="14.1" customHeight="1">
      <c r="A18" s="68" t="s">
        <v>171</v>
      </c>
      <c r="B18" s="66">
        <v>-3</v>
      </c>
      <c r="C18" s="66">
        <v>-1.3</v>
      </c>
      <c r="D18" s="66">
        <v>3</v>
      </c>
      <c r="E18" s="66">
        <v>0</v>
      </c>
      <c r="F18" s="66">
        <v>1.5</v>
      </c>
      <c r="H18" s="21"/>
      <c r="I18" s="21"/>
      <c r="J18" s="21"/>
      <c r="K18" s="21"/>
      <c r="L18" s="21"/>
    </row>
    <row r="19" spans="1:12" ht="14.1" customHeight="1">
      <c r="A19" s="68" t="s">
        <v>172</v>
      </c>
      <c r="B19" s="66">
        <v>-0.1</v>
      </c>
      <c r="C19" s="66">
        <v>2.6</v>
      </c>
      <c r="D19" s="66">
        <v>4.9000000000000004</v>
      </c>
      <c r="E19" s="66">
        <v>2.5</v>
      </c>
      <c r="F19" s="66">
        <v>0.2</v>
      </c>
      <c r="H19" s="21"/>
      <c r="I19" s="21"/>
      <c r="J19" s="21"/>
      <c r="K19" s="21"/>
      <c r="L19" s="21"/>
    </row>
    <row r="20" spans="1:12" ht="14.1" customHeight="1">
      <c r="A20" s="68" t="s">
        <v>173</v>
      </c>
      <c r="B20" s="66">
        <v>-1</v>
      </c>
      <c r="C20" s="66">
        <v>-1.7</v>
      </c>
      <c r="D20" s="66">
        <v>3.7</v>
      </c>
      <c r="E20" s="66">
        <v>2.2000000000000002</v>
      </c>
      <c r="F20" s="66">
        <v>1.5</v>
      </c>
      <c r="H20" s="21"/>
      <c r="I20" s="21"/>
      <c r="J20" s="21"/>
      <c r="K20" s="21"/>
      <c r="L20" s="21"/>
    </row>
    <row r="21" spans="1:12" ht="14.1" customHeight="1">
      <c r="A21" s="68" t="s">
        <v>174</v>
      </c>
      <c r="B21" s="66">
        <v>1.7</v>
      </c>
      <c r="C21" s="66">
        <v>6.4</v>
      </c>
      <c r="D21" s="66">
        <v>7.3</v>
      </c>
      <c r="E21" s="66">
        <v>4</v>
      </c>
      <c r="F21" s="66">
        <v>4.0999999999999996</v>
      </c>
      <c r="H21" s="21"/>
      <c r="I21" s="21"/>
      <c r="J21" s="21"/>
      <c r="K21" s="21"/>
      <c r="L21" s="21"/>
    </row>
    <row r="22" spans="1:12" ht="14.1" customHeight="1">
      <c r="A22" s="68" t="s">
        <v>175</v>
      </c>
      <c r="B22" s="66">
        <v>1.6</v>
      </c>
      <c r="C22" s="66">
        <v>4.5</v>
      </c>
      <c r="D22" s="66">
        <v>5</v>
      </c>
      <c r="E22" s="66">
        <v>2.6</v>
      </c>
      <c r="F22" s="66">
        <v>3.2</v>
      </c>
      <c r="H22" s="21"/>
      <c r="I22" s="21"/>
      <c r="J22" s="21"/>
      <c r="K22" s="21"/>
      <c r="L22" s="21"/>
    </row>
    <row r="23" spans="1:12" ht="14.1" customHeight="1">
      <c r="A23" s="55"/>
      <c r="B23" s="8"/>
      <c r="C23" s="8"/>
      <c r="D23" s="8"/>
      <c r="E23" s="8"/>
      <c r="F23" s="8"/>
    </row>
    <row r="24" spans="1:12" ht="14.1" customHeight="1">
      <c r="A24" s="69" t="s">
        <v>213</v>
      </c>
      <c r="B24" s="39"/>
      <c r="C24" s="39"/>
      <c r="D24" s="39"/>
      <c r="E24" s="39"/>
      <c r="F24" s="39"/>
    </row>
    <row r="25" spans="1:12" ht="14.1" customHeight="1">
      <c r="A25" s="37"/>
    </row>
  </sheetData>
  <phoneticPr fontId="4" type="noConversion"/>
  <hyperlinks>
    <hyperlink ref="H2" location="'Índice Cap_1'!B8" display="Volver al índice"/>
  </hyperlinks>
  <pageMargins left="0.59055118110236215" right="0.59055118110236215" top="0.98425196850393704" bottom="0.98425196850393704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T54"/>
  <sheetViews>
    <sheetView topLeftCell="B1" zoomScaleNormal="100" workbookViewId="0">
      <selection activeCell="D12" sqref="D12"/>
    </sheetView>
  </sheetViews>
  <sheetFormatPr baseColWidth="10" defaultColWidth="11.42578125" defaultRowHeight="12.75"/>
  <cols>
    <col min="1" max="1" width="51.85546875" style="27" customWidth="1" collapsed="1"/>
    <col min="2" max="2" width="8" style="27" customWidth="1" collapsed="1"/>
    <col min="3" max="3" width="7.85546875" style="27" customWidth="1" collapsed="1"/>
    <col min="4" max="4" width="7.7109375" style="27" customWidth="1" collapsed="1"/>
    <col min="5" max="7" width="8.28515625" style="27" customWidth="1" collapsed="1"/>
    <col min="8" max="8" width="13.5703125" style="27" customWidth="1" collapsed="1"/>
    <col min="9" max="9" width="15" style="27" customWidth="1" collapsed="1"/>
    <col min="10" max="17" width="11.42578125" style="27" collapsed="1"/>
    <col min="18" max="18" width="11.42578125" style="27"/>
    <col min="19" max="19" width="11.42578125" style="27" collapsed="1"/>
    <col min="20" max="20" width="11.42578125" style="27"/>
    <col min="21" max="16384" width="11.42578125" style="27" collapsed="1"/>
  </cols>
  <sheetData>
    <row r="1" spans="1:17" ht="14.1" customHeight="1" thickBot="1">
      <c r="A1" s="9" t="s">
        <v>134</v>
      </c>
      <c r="B1" s="9"/>
      <c r="C1" s="9"/>
      <c r="D1" s="9"/>
      <c r="E1" s="9"/>
      <c r="F1" s="10"/>
    </row>
    <row r="2" spans="1:17" ht="14.1" customHeight="1">
      <c r="A2" s="11"/>
      <c r="B2" s="11"/>
      <c r="C2" s="11"/>
      <c r="E2" s="11"/>
      <c r="F2" s="11"/>
      <c r="H2" s="13" t="s">
        <v>162</v>
      </c>
    </row>
    <row r="3" spans="1:17" ht="14.1" customHeight="1">
      <c r="A3" s="70" t="s">
        <v>138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14.1" customHeight="1">
      <c r="A4" s="15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14.1" customHeight="1">
      <c r="A5" s="71"/>
      <c r="B5" s="18">
        <v>2021</v>
      </c>
      <c r="C5" s="18">
        <v>2022</v>
      </c>
      <c r="D5" s="18">
        <v>2023</v>
      </c>
      <c r="E5" s="18">
        <v>2024</v>
      </c>
      <c r="F5" s="18">
        <v>2025</v>
      </c>
      <c r="J5" s="11"/>
      <c r="K5" s="11"/>
      <c r="L5" s="11"/>
      <c r="M5" s="11"/>
      <c r="N5" s="11"/>
      <c r="O5" s="11"/>
      <c r="P5" s="11"/>
      <c r="Q5" s="11"/>
    </row>
    <row r="6" spans="1:17" ht="14.1" customHeight="1">
      <c r="A6" s="17"/>
      <c r="B6" s="42"/>
      <c r="C6" s="42"/>
      <c r="D6" s="11"/>
      <c r="E6" s="11"/>
      <c r="F6" s="11"/>
      <c r="H6" s="49"/>
      <c r="J6" s="11"/>
      <c r="K6" s="11"/>
      <c r="L6" s="11"/>
      <c r="M6" s="11"/>
      <c r="N6" s="11"/>
      <c r="O6" s="11"/>
      <c r="P6" s="11"/>
      <c r="Q6" s="11"/>
    </row>
    <row r="7" spans="1:17" ht="14.1" customHeight="1">
      <c r="A7" s="72" t="s">
        <v>3</v>
      </c>
      <c r="B7" s="66">
        <v>7</v>
      </c>
      <c r="C7" s="66">
        <v>5.8</v>
      </c>
      <c r="D7" s="66">
        <v>3.1</v>
      </c>
      <c r="E7" s="66">
        <v>2.8</v>
      </c>
      <c r="F7" s="66">
        <v>2.6</v>
      </c>
      <c r="H7" s="50"/>
      <c r="I7" s="21"/>
      <c r="J7" s="11"/>
      <c r="K7" s="11"/>
      <c r="L7" s="11"/>
      <c r="M7" s="11"/>
      <c r="N7" s="11"/>
      <c r="O7" s="11"/>
      <c r="P7" s="11"/>
      <c r="Q7" s="11"/>
    </row>
    <row r="8" spans="1:17" ht="14.1" customHeight="1">
      <c r="A8" s="17" t="s">
        <v>165</v>
      </c>
      <c r="B8" s="66">
        <v>4.9000000000000004</v>
      </c>
      <c r="C8" s="66">
        <v>14</v>
      </c>
      <c r="D8" s="66">
        <v>7.7</v>
      </c>
      <c r="E8" s="66">
        <v>2.4</v>
      </c>
      <c r="F8" s="66">
        <v>3</v>
      </c>
      <c r="H8" s="50"/>
      <c r="I8" s="21"/>
      <c r="J8" s="11"/>
      <c r="K8" s="11"/>
      <c r="L8" s="11"/>
      <c r="M8" s="11"/>
      <c r="N8" s="11"/>
      <c r="O8" s="11"/>
      <c r="P8" s="11"/>
      <c r="Q8" s="11"/>
    </row>
    <row r="9" spans="1:17" ht="14.1" customHeight="1">
      <c r="A9" s="17" t="s">
        <v>166</v>
      </c>
      <c r="B9" s="66">
        <v>0.7</v>
      </c>
      <c r="C9" s="66">
        <v>7.6</v>
      </c>
      <c r="D9" s="66">
        <v>3.6</v>
      </c>
      <c r="E9" s="66">
        <v>4.8</v>
      </c>
      <c r="F9" s="66">
        <v>4.5999999999999996</v>
      </c>
      <c r="H9" s="50"/>
      <c r="I9" s="21"/>
      <c r="J9" s="11"/>
      <c r="K9" s="11"/>
      <c r="L9" s="11"/>
      <c r="M9" s="11"/>
      <c r="N9" s="11"/>
      <c r="O9" s="11"/>
      <c r="P9" s="11"/>
      <c r="Q9" s="11"/>
    </row>
    <row r="10" spans="1:17" ht="14.1" customHeight="1">
      <c r="A10" s="17" t="s">
        <v>167</v>
      </c>
      <c r="B10" s="66">
        <v>1.4</v>
      </c>
      <c r="C10" s="66">
        <v>3.8</v>
      </c>
      <c r="D10" s="66">
        <v>4</v>
      </c>
      <c r="E10" s="66">
        <v>-2.2000000000000002</v>
      </c>
      <c r="F10" s="66">
        <v>-1.3</v>
      </c>
      <c r="H10" s="50"/>
      <c r="I10" s="21"/>
      <c r="J10" s="11"/>
      <c r="K10" s="11"/>
      <c r="L10" s="11"/>
      <c r="M10" s="11"/>
      <c r="N10" s="11"/>
      <c r="O10" s="11"/>
      <c r="P10" s="11"/>
      <c r="Q10" s="11"/>
    </row>
    <row r="11" spans="1:17" ht="14.1" customHeight="1">
      <c r="A11" s="17" t="s">
        <v>168</v>
      </c>
      <c r="B11" s="66">
        <v>27.1</v>
      </c>
      <c r="C11" s="66">
        <v>-3.8</v>
      </c>
      <c r="D11" s="66">
        <v>-7.5</v>
      </c>
      <c r="E11" s="66">
        <v>7.8</v>
      </c>
      <c r="F11" s="66">
        <v>4.8</v>
      </c>
      <c r="H11" s="50"/>
      <c r="I11" s="21"/>
      <c r="J11" s="11"/>
      <c r="K11" s="11"/>
      <c r="L11" s="11"/>
      <c r="M11" s="11"/>
      <c r="N11" s="11"/>
      <c r="O11" s="11"/>
      <c r="P11" s="11"/>
      <c r="Q11" s="11"/>
    </row>
    <row r="12" spans="1:17" ht="14.1" customHeight="1">
      <c r="A12" s="17" t="s">
        <v>176</v>
      </c>
      <c r="B12" s="66">
        <v>2.4</v>
      </c>
      <c r="C12" s="66">
        <v>8.1999999999999993</v>
      </c>
      <c r="D12" s="66">
        <v>1.3</v>
      </c>
      <c r="E12" s="66">
        <v>-0.1</v>
      </c>
      <c r="F12" s="66">
        <v>1.6</v>
      </c>
      <c r="H12" s="50"/>
      <c r="J12" s="11"/>
      <c r="K12" s="11"/>
      <c r="L12" s="11"/>
      <c r="M12" s="11"/>
      <c r="N12" s="11"/>
      <c r="O12" s="11"/>
      <c r="P12" s="11"/>
      <c r="Q12" s="11"/>
    </row>
    <row r="13" spans="1:17" ht="14.1" customHeight="1">
      <c r="A13" s="17" t="s">
        <v>169</v>
      </c>
      <c r="B13" s="66">
        <v>1.3</v>
      </c>
      <c r="C13" s="66">
        <v>1.9</v>
      </c>
      <c r="D13" s="66">
        <v>1.7</v>
      </c>
      <c r="E13" s="66">
        <v>3.6</v>
      </c>
      <c r="F13" s="66">
        <v>2.2999999999999998</v>
      </c>
      <c r="H13" s="50"/>
      <c r="J13" s="11"/>
      <c r="K13" s="11"/>
      <c r="L13" s="11"/>
      <c r="M13" s="11"/>
      <c r="N13" s="11"/>
      <c r="O13" s="11"/>
      <c r="P13" s="11"/>
      <c r="Q13" s="11"/>
    </row>
    <row r="14" spans="1:17" ht="14.1" customHeight="1">
      <c r="A14" s="17" t="s">
        <v>170</v>
      </c>
      <c r="B14" s="66">
        <v>10.5</v>
      </c>
      <c r="C14" s="66">
        <v>4.2</v>
      </c>
      <c r="D14" s="66">
        <v>4.3</v>
      </c>
      <c r="E14" s="66">
        <v>0.1</v>
      </c>
      <c r="F14" s="66">
        <v>1</v>
      </c>
      <c r="H14" s="50"/>
      <c r="J14" s="11"/>
      <c r="K14" s="11"/>
      <c r="L14" s="11"/>
      <c r="M14" s="11"/>
      <c r="N14" s="11"/>
      <c r="O14" s="11"/>
      <c r="P14" s="11"/>
      <c r="Q14" s="11"/>
    </row>
    <row r="15" spans="1:17" ht="14.1" customHeight="1">
      <c r="A15" s="17" t="s">
        <v>171</v>
      </c>
      <c r="B15" s="66">
        <v>-0.3</v>
      </c>
      <c r="C15" s="66">
        <v>-1.9</v>
      </c>
      <c r="D15" s="66">
        <v>3</v>
      </c>
      <c r="E15" s="66">
        <v>0.1</v>
      </c>
      <c r="F15" s="66">
        <v>1.5</v>
      </c>
      <c r="H15" s="50"/>
      <c r="J15" s="11"/>
      <c r="K15" s="11"/>
      <c r="L15" s="11"/>
      <c r="M15" s="11"/>
      <c r="N15" s="11"/>
      <c r="O15" s="11"/>
      <c r="P15" s="11"/>
      <c r="Q15" s="11"/>
    </row>
    <row r="16" spans="1:17" ht="14.1" customHeight="1">
      <c r="A16" s="17" t="s">
        <v>172</v>
      </c>
      <c r="B16" s="66">
        <v>1.1000000000000001</v>
      </c>
      <c r="C16" s="66">
        <v>4.5</v>
      </c>
      <c r="D16" s="66">
        <v>3.1</v>
      </c>
      <c r="E16" s="66">
        <v>2.8</v>
      </c>
      <c r="F16" s="66">
        <v>0.2</v>
      </c>
      <c r="H16" s="50"/>
      <c r="J16" s="11"/>
      <c r="K16" s="11"/>
      <c r="L16" s="11"/>
      <c r="M16" s="11"/>
      <c r="N16" s="11"/>
      <c r="O16" s="11"/>
      <c r="P16" s="11"/>
      <c r="Q16" s="11"/>
    </row>
    <row r="17" spans="1:17" ht="14.1" customHeight="1">
      <c r="A17" s="17" t="s">
        <v>173</v>
      </c>
      <c r="B17" s="66">
        <v>-3.6</v>
      </c>
      <c r="C17" s="66">
        <v>3.7</v>
      </c>
      <c r="D17" s="66">
        <v>3.2</v>
      </c>
      <c r="E17" s="66">
        <v>0.7</v>
      </c>
      <c r="F17" s="66">
        <v>3.4</v>
      </c>
      <c r="H17" s="50"/>
      <c r="J17" s="11"/>
      <c r="K17" s="11"/>
      <c r="L17" s="11"/>
      <c r="M17" s="11"/>
      <c r="N17" s="11"/>
      <c r="O17" s="11"/>
      <c r="P17" s="11"/>
      <c r="Q17" s="11"/>
    </row>
    <row r="18" spans="1:17" ht="14.1" customHeight="1">
      <c r="A18" s="73" t="s">
        <v>174</v>
      </c>
      <c r="B18" s="66">
        <v>3.5</v>
      </c>
      <c r="C18" s="66">
        <v>7.9</v>
      </c>
      <c r="D18" s="66">
        <v>5.5</v>
      </c>
      <c r="E18" s="66">
        <v>4.2</v>
      </c>
      <c r="F18" s="66">
        <v>3.6</v>
      </c>
      <c r="H18" s="50"/>
      <c r="J18" s="11"/>
      <c r="K18" s="11"/>
      <c r="L18" s="11"/>
      <c r="M18" s="11"/>
      <c r="N18" s="11"/>
      <c r="O18" s="11"/>
      <c r="P18" s="11"/>
      <c r="Q18" s="11"/>
    </row>
    <row r="19" spans="1:17" ht="14.1" customHeight="1">
      <c r="A19" s="68" t="s">
        <v>175</v>
      </c>
      <c r="B19" s="66">
        <v>2.2999999999999998</v>
      </c>
      <c r="C19" s="66">
        <v>5.4</v>
      </c>
      <c r="D19" s="66">
        <v>3.6</v>
      </c>
      <c r="E19" s="66">
        <v>2.6</v>
      </c>
      <c r="F19" s="66">
        <v>3.5</v>
      </c>
      <c r="H19" s="50"/>
      <c r="J19" s="11"/>
      <c r="K19" s="11"/>
      <c r="L19" s="11"/>
      <c r="M19" s="11"/>
      <c r="N19" s="11"/>
      <c r="O19" s="11"/>
      <c r="P19" s="11"/>
      <c r="Q19" s="11"/>
    </row>
    <row r="20" spans="1:17" ht="14.1" customHeight="1">
      <c r="A20" s="55"/>
      <c r="B20" s="8"/>
      <c r="C20" s="8"/>
      <c r="D20" s="8"/>
      <c r="E20" s="8"/>
      <c r="F20" s="8"/>
      <c r="H20" s="50"/>
      <c r="J20" s="11"/>
      <c r="K20" s="11"/>
      <c r="L20" s="11"/>
      <c r="M20" s="11"/>
      <c r="N20" s="11"/>
      <c r="O20" s="11"/>
      <c r="P20" s="11"/>
      <c r="Q20" s="11"/>
    </row>
    <row r="21" spans="1:17" ht="14.1" customHeight="1">
      <c r="A21" s="69" t="s">
        <v>213</v>
      </c>
      <c r="B21" s="39"/>
      <c r="C21" s="39"/>
      <c r="D21" s="39"/>
      <c r="E21" s="39"/>
      <c r="F21" s="39"/>
      <c r="G21" s="11"/>
      <c r="J21" s="11"/>
      <c r="K21" s="11"/>
      <c r="L21" s="11"/>
      <c r="M21" s="11"/>
      <c r="N21" s="11"/>
      <c r="O21" s="11"/>
      <c r="P21" s="11"/>
      <c r="Q21" s="11"/>
    </row>
    <row r="22" spans="1:17" ht="14.1" customHeight="1">
      <c r="A22" s="74" t="s">
        <v>148</v>
      </c>
      <c r="B22" s="42"/>
      <c r="C22" s="42"/>
      <c r="D22" s="42"/>
      <c r="E22" s="42"/>
      <c r="F22" s="42"/>
      <c r="G22" s="11"/>
      <c r="J22" s="11"/>
      <c r="K22" s="11"/>
      <c r="L22" s="11"/>
      <c r="M22" s="11"/>
      <c r="N22" s="11"/>
      <c r="O22" s="11"/>
      <c r="P22" s="11"/>
      <c r="Q22" s="11"/>
    </row>
    <row r="23" spans="1:17" ht="14.1" customHeight="1">
      <c r="A23" s="74"/>
      <c r="B23" s="42"/>
      <c r="C23" s="42"/>
      <c r="D23" s="42"/>
      <c r="E23" s="42"/>
      <c r="F23" s="42"/>
      <c r="G23" s="11"/>
      <c r="J23" s="11"/>
      <c r="K23" s="11"/>
      <c r="L23" s="11"/>
      <c r="M23" s="11"/>
      <c r="N23" s="11"/>
      <c r="O23" s="11"/>
      <c r="P23" s="11"/>
      <c r="Q23" s="11"/>
    </row>
    <row r="24" spans="1:17" ht="14.1" customHeight="1">
      <c r="A24" s="74"/>
      <c r="B24" s="42"/>
      <c r="C24" s="42"/>
      <c r="D24" s="42"/>
      <c r="E24" s="42"/>
      <c r="F24" s="42"/>
      <c r="G24" s="11"/>
      <c r="J24" s="11"/>
      <c r="K24" s="11"/>
      <c r="L24" s="11"/>
      <c r="M24" s="11"/>
      <c r="N24" s="11"/>
      <c r="O24" s="11"/>
      <c r="P24" s="11"/>
      <c r="Q24" s="11"/>
    </row>
    <row r="25" spans="1:17">
      <c r="A25" s="41"/>
      <c r="B25" s="11"/>
      <c r="C25" s="11"/>
      <c r="D25" s="11"/>
      <c r="E25" s="11"/>
      <c r="F25" s="11"/>
    </row>
    <row r="26" spans="1:17">
      <c r="G26" s="75"/>
      <c r="H26" s="76"/>
      <c r="I26" s="76"/>
    </row>
    <row r="27" spans="1:17" ht="15">
      <c r="A27" s="193" t="s">
        <v>58</v>
      </c>
      <c r="B27" s="194"/>
      <c r="C27" s="194"/>
      <c r="D27" s="194"/>
      <c r="E27" s="194"/>
      <c r="F27" s="194"/>
      <c r="H27" s="77"/>
      <c r="I27" s="77"/>
    </row>
    <row r="28" spans="1:17">
      <c r="H28" s="77"/>
      <c r="I28" s="77"/>
    </row>
    <row r="29" spans="1:17">
      <c r="H29" s="77"/>
      <c r="I29" s="77"/>
    </row>
    <row r="30" spans="1:17">
      <c r="H30" s="77"/>
      <c r="I30" s="77"/>
    </row>
    <row r="31" spans="1:17">
      <c r="H31" s="77"/>
      <c r="I31" s="77"/>
    </row>
    <row r="32" spans="1:17">
      <c r="H32" s="78"/>
      <c r="I32" s="76"/>
    </row>
    <row r="33" spans="8:9">
      <c r="H33" s="78"/>
      <c r="I33" s="79"/>
    </row>
    <row r="34" spans="8:9">
      <c r="H34" s="78"/>
      <c r="I34" s="79"/>
    </row>
    <row r="35" spans="8:9">
      <c r="H35" s="78"/>
      <c r="I35" s="79"/>
    </row>
    <row r="36" spans="8:9">
      <c r="H36" s="78"/>
      <c r="I36" s="79"/>
    </row>
    <row r="37" spans="8:9">
      <c r="H37" s="78"/>
      <c r="I37" s="79"/>
    </row>
    <row r="38" spans="8:9">
      <c r="H38" s="78"/>
      <c r="I38" s="79"/>
    </row>
    <row r="39" spans="8:9">
      <c r="H39" s="78"/>
      <c r="I39" s="79"/>
    </row>
    <row r="40" spans="8:9">
      <c r="H40" s="78"/>
      <c r="I40" s="79"/>
    </row>
    <row r="41" spans="8:9">
      <c r="H41" s="78"/>
      <c r="I41" s="79"/>
    </row>
    <row r="42" spans="8:9">
      <c r="H42" s="78"/>
      <c r="I42" s="79"/>
    </row>
    <row r="43" spans="8:9">
      <c r="H43" s="78"/>
      <c r="I43" s="79"/>
    </row>
    <row r="44" spans="8:9">
      <c r="H44" s="80"/>
      <c r="I44" s="81"/>
    </row>
    <row r="45" spans="8:9">
      <c r="H45" s="80"/>
      <c r="I45" s="81"/>
    </row>
    <row r="46" spans="8:9">
      <c r="H46" s="80"/>
      <c r="I46" s="81"/>
    </row>
    <row r="47" spans="8:9">
      <c r="H47" s="80"/>
      <c r="I47" s="81"/>
    </row>
    <row r="48" spans="8:9">
      <c r="H48" s="80"/>
      <c r="I48" s="81"/>
    </row>
    <row r="49" spans="8:9">
      <c r="H49" s="80"/>
      <c r="I49" s="81"/>
    </row>
    <row r="50" spans="8:9">
      <c r="H50" s="80"/>
      <c r="I50" s="81"/>
    </row>
    <row r="51" spans="8:9">
      <c r="H51" s="80"/>
      <c r="I51" s="81"/>
    </row>
    <row r="52" spans="8:9">
      <c r="H52" s="80"/>
      <c r="I52" s="81"/>
    </row>
    <row r="53" spans="8:9">
      <c r="H53" s="80"/>
      <c r="I53" s="81"/>
    </row>
    <row r="54" spans="8:9">
      <c r="H54" s="80"/>
      <c r="I54" s="81"/>
    </row>
  </sheetData>
  <mergeCells count="1">
    <mergeCell ref="A27:F27"/>
  </mergeCells>
  <phoneticPr fontId="4" type="noConversion"/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28"/>
  <sheetViews>
    <sheetView zoomScaleNormal="100" workbookViewId="0">
      <selection activeCell="D12" sqref="D12"/>
    </sheetView>
  </sheetViews>
  <sheetFormatPr baseColWidth="10" defaultColWidth="11.42578125" defaultRowHeight="16.5" customHeight="1"/>
  <cols>
    <col min="1" max="1" width="38.5703125" style="11" customWidth="1"/>
    <col min="2" max="5" width="10.7109375" style="11" customWidth="1"/>
    <col min="6" max="6" width="10.42578125" style="11" customWidth="1"/>
    <col min="7" max="7" width="5.5703125" style="11" customWidth="1"/>
    <col min="8" max="16384" width="11.42578125" style="11"/>
  </cols>
  <sheetData>
    <row r="1" spans="1:17" ht="13.5" thickBot="1">
      <c r="A1" s="9" t="s">
        <v>134</v>
      </c>
      <c r="B1" s="10"/>
      <c r="C1" s="10"/>
      <c r="D1" s="10"/>
      <c r="E1" s="10"/>
      <c r="F1" s="10"/>
    </row>
    <row r="2" spans="1:17" ht="14.1" customHeight="1">
      <c r="H2" s="13" t="s">
        <v>162</v>
      </c>
    </row>
    <row r="3" spans="1:17" ht="14.1" customHeight="1">
      <c r="A3" s="14" t="s">
        <v>60</v>
      </c>
    </row>
    <row r="4" spans="1:17" ht="14.1" customHeight="1"/>
    <row r="5" spans="1:17" ht="14.1" customHeight="1">
      <c r="A5" s="14" t="s">
        <v>59</v>
      </c>
    </row>
    <row r="6" spans="1:17" ht="14.1" customHeight="1">
      <c r="A6" s="14"/>
    </row>
    <row r="7" spans="1:17" ht="14.1" customHeight="1">
      <c r="A7" s="82" t="s">
        <v>27</v>
      </c>
    </row>
    <row r="8" spans="1:17" ht="9.9499999999999993" customHeight="1">
      <c r="A8" s="83"/>
      <c r="B8" s="83"/>
      <c r="C8" s="61"/>
      <c r="D8" s="83"/>
      <c r="E8" s="83"/>
      <c r="F8" s="83"/>
    </row>
    <row r="9" spans="1:17" ht="14.1" customHeight="1">
      <c r="A9" s="84"/>
      <c r="B9" s="18">
        <v>2021</v>
      </c>
      <c r="C9" s="18">
        <v>2022</v>
      </c>
      <c r="D9" s="18">
        <v>2023</v>
      </c>
      <c r="E9" s="18">
        <v>2024</v>
      </c>
      <c r="F9" s="18">
        <v>2025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</row>
    <row r="10" spans="1:17" ht="14.1" customHeight="1">
      <c r="A10" s="17"/>
      <c r="B10" s="85"/>
      <c r="C10" s="85"/>
      <c r="D10" s="85"/>
      <c r="E10" s="85"/>
      <c r="F10" s="85"/>
    </row>
    <row r="11" spans="1:17" ht="14.1" customHeight="1">
      <c r="A11" s="86" t="s">
        <v>6</v>
      </c>
      <c r="B11" s="43">
        <v>22357</v>
      </c>
      <c r="C11" s="43">
        <v>22532</v>
      </c>
      <c r="D11" s="43">
        <v>21178</v>
      </c>
      <c r="E11" s="43">
        <v>21219</v>
      </c>
      <c r="F11" s="43">
        <v>21481</v>
      </c>
      <c r="H11" s="49"/>
      <c r="I11" s="22"/>
    </row>
    <row r="12" spans="1:17" ht="14.1" customHeight="1">
      <c r="A12" s="86" t="s">
        <v>28</v>
      </c>
      <c r="B12" s="87">
        <v>515</v>
      </c>
      <c r="C12" s="87">
        <v>495</v>
      </c>
      <c r="D12" s="43">
        <v>454</v>
      </c>
      <c r="E12" s="43">
        <v>442</v>
      </c>
      <c r="F12" s="43">
        <v>437</v>
      </c>
      <c r="H12" s="50"/>
      <c r="I12" s="22"/>
      <c r="J12" s="22"/>
      <c r="K12" s="22"/>
      <c r="L12" s="22"/>
      <c r="M12" s="22"/>
    </row>
    <row r="13" spans="1:17" ht="14.1" customHeight="1">
      <c r="A13" s="86" t="s">
        <v>29</v>
      </c>
      <c r="B13" s="43">
        <v>6625</v>
      </c>
      <c r="C13" s="43">
        <v>6797</v>
      </c>
      <c r="D13" s="43">
        <v>6467</v>
      </c>
      <c r="E13" s="43">
        <v>6620</v>
      </c>
      <c r="F13" s="43">
        <v>6738</v>
      </c>
      <c r="H13" s="50"/>
      <c r="I13" s="22"/>
      <c r="J13" s="22"/>
      <c r="K13" s="22"/>
      <c r="L13" s="22"/>
      <c r="M13" s="22"/>
    </row>
    <row r="14" spans="1:17" ht="14.1" customHeight="1">
      <c r="A14" s="86" t="s">
        <v>30</v>
      </c>
      <c r="B14" s="87">
        <v>1</v>
      </c>
      <c r="C14" s="87">
        <v>1</v>
      </c>
      <c r="D14" s="87">
        <v>1</v>
      </c>
      <c r="E14" s="87">
        <v>1</v>
      </c>
      <c r="F14" s="87">
        <v>1</v>
      </c>
      <c r="H14" s="50"/>
      <c r="I14" s="22"/>
      <c r="J14" s="22"/>
      <c r="K14" s="22"/>
      <c r="L14" s="22"/>
      <c r="M14" s="22"/>
    </row>
    <row r="15" spans="1:17" ht="14.1" customHeight="1">
      <c r="A15" s="86" t="s">
        <v>31</v>
      </c>
      <c r="B15" s="88" t="s">
        <v>32</v>
      </c>
      <c r="C15" s="88" t="s">
        <v>32</v>
      </c>
      <c r="D15" s="88" t="s">
        <v>32</v>
      </c>
      <c r="E15" s="88" t="s">
        <v>32</v>
      </c>
      <c r="F15" s="88" t="s">
        <v>32</v>
      </c>
      <c r="H15" s="50"/>
      <c r="I15" s="22"/>
      <c r="J15" s="22"/>
      <c r="K15" s="22"/>
      <c r="L15" s="22"/>
      <c r="M15" s="22"/>
    </row>
    <row r="16" spans="1:17" ht="14.1" customHeight="1">
      <c r="A16" s="86" t="s">
        <v>33</v>
      </c>
      <c r="B16" s="43">
        <v>1288</v>
      </c>
      <c r="C16" s="43">
        <v>1283</v>
      </c>
      <c r="D16" s="43">
        <v>1219</v>
      </c>
      <c r="E16" s="43">
        <v>1243</v>
      </c>
      <c r="F16" s="43">
        <v>1275</v>
      </c>
      <c r="H16" s="50"/>
      <c r="I16" s="88"/>
      <c r="J16" s="88"/>
      <c r="K16" s="88"/>
      <c r="L16" s="88"/>
      <c r="M16" s="88"/>
    </row>
    <row r="17" spans="1:36" ht="14.1" customHeight="1">
      <c r="A17" s="86" t="s">
        <v>34</v>
      </c>
      <c r="B17" s="87">
        <v>122</v>
      </c>
      <c r="C17" s="87">
        <v>116</v>
      </c>
      <c r="D17" s="87">
        <v>105</v>
      </c>
      <c r="E17" s="87">
        <v>102</v>
      </c>
      <c r="F17" s="87">
        <v>101</v>
      </c>
      <c r="H17" s="50"/>
      <c r="I17" s="22"/>
      <c r="J17" s="22"/>
      <c r="K17" s="22"/>
      <c r="L17" s="22"/>
      <c r="M17" s="22"/>
    </row>
    <row r="18" spans="1:36" ht="14.1" customHeight="1">
      <c r="A18" s="86" t="s">
        <v>35</v>
      </c>
      <c r="B18" s="43">
        <v>1445</v>
      </c>
      <c r="C18" s="43">
        <v>1452</v>
      </c>
      <c r="D18" s="43">
        <v>1317</v>
      </c>
      <c r="E18" s="43">
        <v>1338</v>
      </c>
      <c r="F18" s="43">
        <v>1332</v>
      </c>
      <c r="H18" s="50"/>
      <c r="I18" s="22"/>
      <c r="J18" s="22"/>
      <c r="K18" s="22"/>
      <c r="L18" s="22"/>
      <c r="M18" s="22"/>
    </row>
    <row r="19" spans="1:36" ht="14.1" customHeight="1">
      <c r="A19" s="86" t="s">
        <v>36</v>
      </c>
      <c r="B19" s="87">
        <v>111</v>
      </c>
      <c r="C19" s="87">
        <v>112</v>
      </c>
      <c r="D19" s="87">
        <v>109</v>
      </c>
      <c r="E19" s="87">
        <v>111</v>
      </c>
      <c r="F19" s="87">
        <v>109</v>
      </c>
      <c r="H19" s="50"/>
      <c r="I19" s="22"/>
      <c r="J19" s="22"/>
      <c r="K19" s="22"/>
      <c r="L19" s="22"/>
      <c r="M19" s="22"/>
    </row>
    <row r="20" spans="1:36" ht="14.1" customHeight="1">
      <c r="A20" s="86" t="s">
        <v>37</v>
      </c>
      <c r="B20" s="43">
        <v>12250</v>
      </c>
      <c r="C20" s="43">
        <v>12276</v>
      </c>
      <c r="D20" s="43">
        <v>11506</v>
      </c>
      <c r="E20" s="43">
        <v>11362</v>
      </c>
      <c r="F20" s="43">
        <v>11488</v>
      </c>
      <c r="H20" s="50"/>
      <c r="I20" s="22"/>
      <c r="J20" s="22"/>
      <c r="K20" s="22"/>
      <c r="L20" s="22"/>
      <c r="M20" s="22"/>
    </row>
    <row r="21" spans="1:36" ht="14.1" customHeight="1">
      <c r="A21" s="89"/>
      <c r="B21" s="23"/>
      <c r="C21" s="23"/>
      <c r="D21" s="23"/>
      <c r="E21" s="23"/>
      <c r="F21" s="23"/>
      <c r="H21" s="50"/>
      <c r="I21" s="22"/>
      <c r="J21" s="22"/>
      <c r="K21" s="22"/>
      <c r="L21" s="22"/>
      <c r="M21" s="22"/>
    </row>
    <row r="22" spans="1:36" ht="12.75">
      <c r="A22" s="90" t="s">
        <v>38</v>
      </c>
      <c r="B22" s="91"/>
      <c r="C22" s="91"/>
      <c r="D22" s="91"/>
      <c r="E22" s="91"/>
      <c r="F22" s="91"/>
      <c r="H22" s="50"/>
      <c r="J22" s="22"/>
      <c r="K22" s="22"/>
      <c r="L22" s="22"/>
      <c r="M22" s="22"/>
    </row>
    <row r="23" spans="1:36" ht="12.75">
      <c r="A23" s="37" t="s">
        <v>39</v>
      </c>
      <c r="B23" s="85"/>
      <c r="C23" s="85"/>
      <c r="D23" s="85"/>
      <c r="E23" s="23"/>
      <c r="F23" s="23"/>
    </row>
    <row r="24" spans="1:36" ht="12.75">
      <c r="A24" s="37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</row>
    <row r="25" spans="1:36" ht="12.75">
      <c r="A25" s="92"/>
      <c r="B25" s="43"/>
      <c r="C25" s="43"/>
      <c r="D25" s="43"/>
      <c r="E25" s="43"/>
      <c r="F25" s="43"/>
      <c r="AG25" s="85"/>
      <c r="AH25" s="85"/>
      <c r="AI25" s="85"/>
      <c r="AJ25" s="85"/>
    </row>
    <row r="26" spans="1:36" ht="12.75">
      <c r="A26" s="17"/>
      <c r="B26" s="43"/>
      <c r="C26" s="43"/>
      <c r="D26" s="43"/>
      <c r="E26" s="43"/>
      <c r="F26" s="43"/>
      <c r="AG26" s="85"/>
      <c r="AH26" s="85"/>
      <c r="AI26" s="85"/>
      <c r="AJ26" s="85"/>
    </row>
    <row r="27" spans="1:36" ht="12.75">
      <c r="A27" s="17"/>
      <c r="B27" s="17"/>
      <c r="C27" s="17"/>
      <c r="D27" s="17"/>
      <c r="E27" s="17"/>
      <c r="F27" s="17"/>
      <c r="AG27" s="85"/>
      <c r="AH27" s="85"/>
      <c r="AI27" s="85"/>
      <c r="AJ27" s="85"/>
    </row>
    <row r="28" spans="1:36" ht="12.75">
      <c r="A28" s="17"/>
      <c r="B28" s="17"/>
      <c r="C28" s="17"/>
      <c r="D28" s="17"/>
      <c r="E28" s="17"/>
      <c r="F28" s="17"/>
      <c r="AG28" s="85"/>
      <c r="AH28" s="85"/>
      <c r="AI28" s="85"/>
      <c r="AJ28" s="85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L24"/>
  <sheetViews>
    <sheetView zoomScaleNormal="100" workbookViewId="0">
      <selection activeCell="D12" sqref="D12"/>
    </sheetView>
  </sheetViews>
  <sheetFormatPr baseColWidth="10" defaultColWidth="11.42578125" defaultRowHeight="12.75"/>
  <cols>
    <col min="1" max="1" width="20" style="27" customWidth="1"/>
    <col min="2" max="2" width="8.7109375" style="27" customWidth="1"/>
    <col min="3" max="3" width="7" style="27" customWidth="1"/>
    <col min="4" max="4" width="2.85546875" style="27" customWidth="1"/>
    <col min="5" max="5" width="8.7109375" style="27" customWidth="1"/>
    <col min="6" max="6" width="7" style="27" customWidth="1"/>
    <col min="7" max="7" width="2.85546875" style="27" customWidth="1"/>
    <col min="8" max="8" width="8.7109375" style="27" customWidth="1"/>
    <col min="9" max="9" width="7" style="27" customWidth="1"/>
    <col min="10" max="10" width="2.85546875" style="27" customWidth="1"/>
    <col min="11" max="11" width="8.7109375" style="27" customWidth="1"/>
    <col min="12" max="12" width="7" style="27" customWidth="1"/>
    <col min="13" max="13" width="5.5703125" style="27" customWidth="1"/>
    <col min="14" max="14" width="22.7109375" style="27" bestFit="1" customWidth="1"/>
    <col min="15" max="16" width="11.42578125" style="27"/>
    <col min="17" max="17" width="12.140625" style="27" bestFit="1" customWidth="1"/>
    <col min="18" max="16384" width="11.42578125" style="27"/>
  </cols>
  <sheetData>
    <row r="1" spans="1:38" ht="14.1" customHeight="1">
      <c r="N1" s="11"/>
    </row>
    <row r="2" spans="1:38" s="11" customFormat="1" ht="14.1" customHeight="1">
      <c r="A2" s="93" t="s">
        <v>61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13" t="s">
        <v>162</v>
      </c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23"/>
      <c r="AF2" s="23"/>
      <c r="AG2" s="23"/>
      <c r="AH2" s="23"/>
      <c r="AI2" s="85"/>
      <c r="AJ2" s="85"/>
      <c r="AK2" s="85"/>
      <c r="AL2" s="85"/>
    </row>
    <row r="3" spans="1:38" s="11" customFormat="1" ht="14.1" customHeight="1">
      <c r="A3" s="93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23"/>
      <c r="AF3" s="23"/>
      <c r="AG3" s="23"/>
      <c r="AH3" s="23"/>
      <c r="AI3" s="85"/>
      <c r="AJ3" s="85"/>
      <c r="AK3" s="85"/>
      <c r="AL3" s="85"/>
    </row>
    <row r="4" spans="1:38" s="11" customFormat="1" ht="14.1" customHeight="1">
      <c r="A4" s="82" t="s">
        <v>27</v>
      </c>
      <c r="N4" s="94"/>
    </row>
    <row r="5" spans="1:38" s="11" customFormat="1" ht="9.9499999999999993" customHeight="1">
      <c r="A5" s="83"/>
      <c r="B5" s="83"/>
      <c r="C5" s="83"/>
      <c r="D5" s="61"/>
      <c r="E5" s="83"/>
      <c r="F5" s="83"/>
      <c r="G5" s="83"/>
      <c r="H5" s="61"/>
      <c r="I5" s="67"/>
      <c r="J5" s="83"/>
      <c r="K5" s="61"/>
      <c r="L5" s="67"/>
    </row>
    <row r="6" spans="1:38" s="11" customFormat="1">
      <c r="A6" s="95"/>
      <c r="B6" s="95">
        <v>2022</v>
      </c>
      <c r="C6" s="95"/>
      <c r="D6" s="95" t="s">
        <v>217</v>
      </c>
      <c r="E6" s="95">
        <v>2023</v>
      </c>
      <c r="F6" s="95"/>
      <c r="G6" s="95" t="s">
        <v>217</v>
      </c>
      <c r="H6" s="95">
        <v>2024</v>
      </c>
      <c r="I6" s="95"/>
      <c r="J6" s="95" t="s">
        <v>217</v>
      </c>
      <c r="K6" s="95">
        <v>2025</v>
      </c>
      <c r="L6" s="95"/>
    </row>
    <row r="7" spans="1:38" s="11" customFormat="1">
      <c r="A7" s="96"/>
      <c r="B7" s="18" t="s">
        <v>52</v>
      </c>
      <c r="C7" s="18" t="s">
        <v>189</v>
      </c>
      <c r="D7" s="97"/>
      <c r="E7" s="18" t="s">
        <v>52</v>
      </c>
      <c r="F7" s="18" t="s">
        <v>189</v>
      </c>
      <c r="G7" s="97"/>
      <c r="H7" s="18" t="s">
        <v>52</v>
      </c>
      <c r="I7" s="18" t="s">
        <v>189</v>
      </c>
      <c r="J7" s="97"/>
      <c r="K7" s="18" t="s">
        <v>52</v>
      </c>
      <c r="L7" s="18" t="s">
        <v>189</v>
      </c>
    </row>
    <row r="8" spans="1:38" s="11" customFormat="1" ht="14.1" customHeight="1">
      <c r="A8" s="17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</row>
    <row r="9" spans="1:38" s="11" customFormat="1" ht="14.1" customHeight="1">
      <c r="A9" s="86" t="s">
        <v>6</v>
      </c>
      <c r="B9" s="98">
        <v>22532</v>
      </c>
      <c r="C9" s="99">
        <v>100</v>
      </c>
      <c r="D9" s="100"/>
      <c r="E9" s="98">
        <v>21178</v>
      </c>
      <c r="F9" s="99">
        <v>99.999999999999986</v>
      </c>
      <c r="G9" s="100"/>
      <c r="H9" s="98">
        <v>21219</v>
      </c>
      <c r="I9" s="99">
        <f>SUM(I10:I19)</f>
        <v>100</v>
      </c>
      <c r="J9" s="100"/>
      <c r="K9" s="98">
        <v>21481</v>
      </c>
      <c r="L9" s="99">
        <f>SUM(L10:L19)</f>
        <v>100.00000000000001</v>
      </c>
      <c r="M9" s="21"/>
      <c r="N9" s="21"/>
      <c r="O9" s="101"/>
    </row>
    <row r="10" spans="1:38" s="11" customFormat="1" ht="14.1" customHeight="1">
      <c r="A10" s="86" t="s">
        <v>43</v>
      </c>
      <c r="B10" s="98">
        <v>12041</v>
      </c>
      <c r="C10" s="42">
        <v>53.439552636250667</v>
      </c>
      <c r="D10" s="100"/>
      <c r="E10" s="98">
        <v>10787</v>
      </c>
      <c r="F10" s="42">
        <v>50.934932477098876</v>
      </c>
      <c r="G10" s="100"/>
      <c r="H10" s="98">
        <v>10793</v>
      </c>
      <c r="I10" s="42">
        <f>H10*100/$H$9</f>
        <v>50.864790989207783</v>
      </c>
      <c r="J10" s="100"/>
      <c r="K10" s="98">
        <v>11151</v>
      </c>
      <c r="L10" s="42">
        <f>K10*100/$K$9</f>
        <v>51.910991108421399</v>
      </c>
      <c r="M10" s="21"/>
      <c r="N10" s="50"/>
      <c r="O10" s="101"/>
      <c r="Q10" s="22"/>
      <c r="R10" s="22"/>
      <c r="S10" s="22"/>
    </row>
    <row r="11" spans="1:38" s="14" customFormat="1" ht="14.1" customHeight="1">
      <c r="A11" s="86" t="s">
        <v>44</v>
      </c>
      <c r="B11" s="98">
        <v>6242</v>
      </c>
      <c r="C11" s="42">
        <v>27.702822652227944</v>
      </c>
      <c r="D11" s="100"/>
      <c r="E11" s="98">
        <v>6122</v>
      </c>
      <c r="F11" s="42">
        <v>28.907356690905658</v>
      </c>
      <c r="G11" s="100"/>
      <c r="H11" s="98">
        <v>6150</v>
      </c>
      <c r="I11" s="42">
        <f t="shared" ref="I11:I19" si="0">H11*100/$H$9</f>
        <v>28.983458221405343</v>
      </c>
      <c r="J11" s="100"/>
      <c r="K11" s="98">
        <v>6102</v>
      </c>
      <c r="L11" s="42">
        <f t="shared" ref="L11:L19" si="1">K11*100/$K$9</f>
        <v>28.40649876635166</v>
      </c>
      <c r="M11" s="21"/>
      <c r="N11" s="50"/>
      <c r="O11" s="101"/>
      <c r="P11" s="101"/>
      <c r="Q11" s="101"/>
      <c r="R11" s="101"/>
      <c r="S11" s="101"/>
      <c r="T11" s="21"/>
    </row>
    <row r="12" spans="1:38" s="11" customFormat="1" ht="14.1" customHeight="1">
      <c r="A12" s="86" t="s">
        <v>45</v>
      </c>
      <c r="B12" s="98">
        <v>2181</v>
      </c>
      <c r="C12" s="42">
        <v>9.6795668382744537</v>
      </c>
      <c r="D12" s="100"/>
      <c r="E12" s="98">
        <v>2163</v>
      </c>
      <c r="F12" s="42">
        <v>10.213429030125601</v>
      </c>
      <c r="G12" s="100"/>
      <c r="H12" s="98">
        <v>2154</v>
      </c>
      <c r="I12" s="42">
        <f t="shared" si="0"/>
        <v>10.151279513643432</v>
      </c>
      <c r="J12" s="100"/>
      <c r="K12" s="98">
        <v>2158</v>
      </c>
      <c r="L12" s="42">
        <f t="shared" si="1"/>
        <v>10.046087239886411</v>
      </c>
      <c r="M12" s="21"/>
      <c r="N12" s="50"/>
      <c r="O12" s="101"/>
      <c r="P12" s="22"/>
      <c r="Q12" s="22"/>
      <c r="R12" s="22"/>
      <c r="S12" s="22"/>
    </row>
    <row r="13" spans="1:38" s="103" customFormat="1" ht="14.1" customHeight="1">
      <c r="A13" s="86" t="s">
        <v>46</v>
      </c>
      <c r="B13" s="87">
        <v>906</v>
      </c>
      <c r="C13" s="42">
        <v>4.0209479850878749</v>
      </c>
      <c r="D13" s="102"/>
      <c r="E13" s="87">
        <v>933</v>
      </c>
      <c r="F13" s="42">
        <v>4.4055151572386437</v>
      </c>
      <c r="G13" s="102"/>
      <c r="H13" s="87">
        <v>915</v>
      </c>
      <c r="I13" s="42">
        <f t="shared" si="0"/>
        <v>4.31217305245299</v>
      </c>
      <c r="J13" s="102"/>
      <c r="K13" s="87">
        <v>887</v>
      </c>
      <c r="L13" s="42">
        <f t="shared" si="1"/>
        <v>4.1292304827521997</v>
      </c>
      <c r="M13" s="21"/>
      <c r="N13" s="50"/>
      <c r="O13" s="101"/>
      <c r="P13" s="22"/>
      <c r="Q13" s="98"/>
      <c r="R13" s="98"/>
      <c r="S13" s="98"/>
    </row>
    <row r="14" spans="1:38" s="11" customFormat="1" ht="14.1" customHeight="1">
      <c r="A14" s="86" t="s">
        <v>47</v>
      </c>
      <c r="B14" s="87">
        <v>609</v>
      </c>
      <c r="C14" s="42">
        <v>2.7028226522279426</v>
      </c>
      <c r="D14" s="102"/>
      <c r="E14" s="87">
        <v>621</v>
      </c>
      <c r="F14" s="42">
        <v>2.9322882236282934</v>
      </c>
      <c r="G14" s="102"/>
      <c r="H14" s="87">
        <v>645</v>
      </c>
      <c r="I14" s="42">
        <f t="shared" si="0"/>
        <v>3.0397285451717799</v>
      </c>
      <c r="J14" s="102"/>
      <c r="K14" s="87">
        <v>628</v>
      </c>
      <c r="L14" s="42">
        <f t="shared" si="1"/>
        <v>2.9235138028955823</v>
      </c>
      <c r="M14" s="21"/>
      <c r="N14" s="50"/>
      <c r="O14" s="101"/>
      <c r="P14" s="22"/>
      <c r="Q14" s="22"/>
      <c r="R14" s="22"/>
      <c r="S14" s="22"/>
    </row>
    <row r="15" spans="1:38" s="11" customFormat="1" ht="14.1" customHeight="1">
      <c r="A15" s="86" t="s">
        <v>48</v>
      </c>
      <c r="B15" s="87">
        <v>380</v>
      </c>
      <c r="C15" s="42">
        <v>1.6864903248712941</v>
      </c>
      <c r="D15" s="102"/>
      <c r="E15" s="87">
        <v>379</v>
      </c>
      <c r="F15" s="42">
        <v>1.7895929738407781</v>
      </c>
      <c r="G15" s="102"/>
      <c r="H15" s="87">
        <v>381</v>
      </c>
      <c r="I15" s="42">
        <f t="shared" si="0"/>
        <v>1.7955605824968188</v>
      </c>
      <c r="J15" s="102"/>
      <c r="K15" s="87">
        <v>369</v>
      </c>
      <c r="L15" s="42">
        <f t="shared" si="1"/>
        <v>1.7177971230389646</v>
      </c>
      <c r="M15" s="21"/>
      <c r="N15" s="50"/>
      <c r="O15" s="101"/>
    </row>
    <row r="16" spans="1:38" s="11" customFormat="1" ht="14.1" customHeight="1">
      <c r="A16" s="86" t="s">
        <v>49</v>
      </c>
      <c r="B16" s="87">
        <v>98</v>
      </c>
      <c r="C16" s="42">
        <v>0.43493697851943902</v>
      </c>
      <c r="D16" s="102"/>
      <c r="E16" s="87">
        <v>98</v>
      </c>
      <c r="F16" s="42">
        <v>0.462744357351969</v>
      </c>
      <c r="G16" s="102"/>
      <c r="H16" s="87">
        <v>104</v>
      </c>
      <c r="I16" s="42">
        <f t="shared" si="0"/>
        <v>0.49012677317498471</v>
      </c>
      <c r="J16" s="102"/>
      <c r="K16" s="87">
        <v>113</v>
      </c>
      <c r="L16" s="42">
        <f t="shared" si="1"/>
        <v>0.52604627345095667</v>
      </c>
      <c r="M16" s="21"/>
      <c r="N16" s="50"/>
      <c r="O16" s="101"/>
    </row>
    <row r="17" spans="1:18" s="11" customFormat="1" ht="14.1" customHeight="1">
      <c r="A17" s="86" t="s">
        <v>50</v>
      </c>
      <c r="B17" s="87">
        <v>43</v>
      </c>
      <c r="C17" s="42">
        <v>0.19083969465648856</v>
      </c>
      <c r="D17" s="102"/>
      <c r="E17" s="87">
        <v>39</v>
      </c>
      <c r="F17" s="42">
        <v>0.18415336670129379</v>
      </c>
      <c r="G17" s="102"/>
      <c r="H17" s="87">
        <v>38</v>
      </c>
      <c r="I17" s="42">
        <f t="shared" si="0"/>
        <v>0.17908478250624441</v>
      </c>
      <c r="J17" s="102"/>
      <c r="K17" s="87">
        <v>33</v>
      </c>
      <c r="L17" s="42">
        <f t="shared" si="1"/>
        <v>0.15362413295470415</v>
      </c>
      <c r="M17" s="21"/>
      <c r="N17" s="50"/>
      <c r="O17" s="101"/>
    </row>
    <row r="18" spans="1:18" s="11" customFormat="1" ht="14.1" customHeight="1">
      <c r="A18" s="86" t="s">
        <v>231</v>
      </c>
      <c r="B18" s="87">
        <v>29</v>
      </c>
      <c r="C18" s="42">
        <v>0.12870584058228299</v>
      </c>
      <c r="D18" s="102"/>
      <c r="E18" s="87">
        <v>33</v>
      </c>
      <c r="F18" s="42">
        <v>0.15582207951647936</v>
      </c>
      <c r="G18" s="102"/>
      <c r="H18" s="87">
        <v>35</v>
      </c>
      <c r="I18" s="42">
        <f t="shared" si="0"/>
        <v>0.16494651020311984</v>
      </c>
      <c r="J18" s="102"/>
      <c r="K18" s="87">
        <v>36</v>
      </c>
      <c r="L18" s="42">
        <f t="shared" si="1"/>
        <v>0.16758996322331363</v>
      </c>
      <c r="M18" s="21"/>
      <c r="O18" s="101"/>
    </row>
    <row r="19" spans="1:18" s="11" customFormat="1" ht="14.1" customHeight="1">
      <c r="A19" s="86" t="s">
        <v>223</v>
      </c>
      <c r="B19" s="88">
        <v>3</v>
      </c>
      <c r="C19" s="42">
        <v>1.331439730161548E-2</v>
      </c>
      <c r="D19" s="104"/>
      <c r="E19" s="88">
        <v>3</v>
      </c>
      <c r="F19" s="42">
        <v>1.4165643592407216E-2</v>
      </c>
      <c r="G19" s="104"/>
      <c r="H19" s="88">
        <v>4</v>
      </c>
      <c r="I19" s="42">
        <f t="shared" si="0"/>
        <v>1.8851029737499411E-2</v>
      </c>
      <c r="J19" s="104"/>
      <c r="K19" s="88">
        <v>4</v>
      </c>
      <c r="L19" s="42">
        <f t="shared" si="1"/>
        <v>1.8621107024812626E-2</v>
      </c>
      <c r="M19" s="21"/>
      <c r="N19" s="50"/>
      <c r="O19" s="101"/>
    </row>
    <row r="20" spans="1:18" s="11" customFormat="1" ht="14.1" customHeight="1">
      <c r="A20" s="89"/>
      <c r="B20" s="85"/>
      <c r="C20" s="85"/>
      <c r="D20" s="85"/>
      <c r="E20" s="105"/>
      <c r="F20" s="16"/>
      <c r="G20" s="16"/>
      <c r="H20" s="23"/>
      <c r="I20" s="23"/>
      <c r="J20" s="16"/>
      <c r="K20" s="23"/>
      <c r="L20" s="23"/>
      <c r="M20" s="21"/>
      <c r="N20" s="50"/>
      <c r="O20" s="21"/>
    </row>
    <row r="21" spans="1:18" s="11" customFormat="1">
      <c r="A21" s="90" t="s">
        <v>38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21"/>
      <c r="N21" s="50"/>
      <c r="O21" s="21"/>
    </row>
    <row r="22" spans="1:18" s="11" customFormat="1">
      <c r="A22" s="37" t="s">
        <v>39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N22" s="50"/>
    </row>
    <row r="23" spans="1:18" s="11" customFormat="1">
      <c r="A23" s="37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N23" s="100"/>
      <c r="Q23" s="100"/>
      <c r="R23" s="100"/>
    </row>
    <row r="24" spans="1:18" s="11" customFormat="1">
      <c r="N24" s="100"/>
      <c r="Q24" s="100"/>
      <c r="R24" s="100"/>
    </row>
  </sheetData>
  <sortState ref="N34:O45">
    <sortCondition ref="O34:O45"/>
  </sortState>
  <hyperlinks>
    <hyperlink ref="N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J6 L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P33"/>
  <sheetViews>
    <sheetView zoomScaleNormal="100" workbookViewId="0">
      <selection activeCell="D12" sqref="D12"/>
    </sheetView>
  </sheetViews>
  <sheetFormatPr baseColWidth="10" defaultColWidth="11.42578125" defaultRowHeight="12.75"/>
  <cols>
    <col min="1" max="1" width="20.85546875" style="27" customWidth="1"/>
    <col min="2" max="2" width="7" style="27" customWidth="1"/>
    <col min="3" max="9" width="8" style="27" customWidth="1"/>
    <col min="10" max="10" width="7.85546875" style="27" customWidth="1"/>
    <col min="11" max="11" width="5.5703125" style="27" customWidth="1"/>
    <col min="12" max="12" width="17.7109375" style="48" customWidth="1"/>
    <col min="13" max="16384" width="11.42578125" style="27"/>
  </cols>
  <sheetData>
    <row r="1" spans="1:21" ht="13.5" thickBot="1">
      <c r="A1" s="9" t="s">
        <v>134</v>
      </c>
      <c r="B1" s="10"/>
      <c r="C1" s="10"/>
      <c r="D1" s="10"/>
      <c r="E1" s="10"/>
      <c r="F1" s="10"/>
      <c r="G1" s="10"/>
      <c r="H1" s="10"/>
      <c r="I1" s="10"/>
      <c r="J1" s="10"/>
    </row>
    <row r="2" spans="1:21" ht="14.1" customHeight="1">
      <c r="L2" s="13" t="s">
        <v>162</v>
      </c>
      <c r="M2" s="11"/>
      <c r="N2" s="11"/>
    </row>
    <row r="3" spans="1:21" s="11" customFormat="1" ht="14.1" customHeight="1">
      <c r="A3" s="107" t="s">
        <v>242</v>
      </c>
      <c r="L3" s="108"/>
    </row>
    <row r="4" spans="1:21" s="11" customFormat="1" ht="14.1" customHeight="1">
      <c r="A4" s="107"/>
      <c r="L4" s="108"/>
    </row>
    <row r="5" spans="1:21" s="11" customFormat="1" ht="14.1" customHeight="1">
      <c r="A5" s="82" t="s">
        <v>27</v>
      </c>
      <c r="D5" s="14"/>
      <c r="L5" s="109"/>
      <c r="M5" s="61"/>
      <c r="N5" s="83"/>
    </row>
    <row r="6" spans="1:21" s="11" customFormat="1" ht="9.9499999999999993" customHeight="1">
      <c r="A6" s="83"/>
      <c r="B6" s="61"/>
      <c r="C6" s="83"/>
      <c r="D6" s="61"/>
      <c r="E6" s="83"/>
      <c r="F6" s="83"/>
      <c r="G6" s="61"/>
      <c r="H6" s="83"/>
      <c r="I6" s="83"/>
      <c r="J6" s="61"/>
      <c r="K6" s="83"/>
      <c r="L6" s="110"/>
      <c r="M6" s="103"/>
      <c r="N6" s="103"/>
    </row>
    <row r="7" spans="1:21" s="103" customFormat="1">
      <c r="A7" s="111"/>
      <c r="B7" s="112"/>
      <c r="C7" s="113" t="s">
        <v>190</v>
      </c>
      <c r="D7" s="113" t="s">
        <v>191</v>
      </c>
      <c r="E7" s="113" t="s">
        <v>192</v>
      </c>
      <c r="F7" s="113" t="s">
        <v>193</v>
      </c>
      <c r="G7" s="112" t="s">
        <v>194</v>
      </c>
      <c r="H7" s="112" t="s">
        <v>195</v>
      </c>
      <c r="I7" s="112" t="s">
        <v>196</v>
      </c>
      <c r="J7" s="112" t="s">
        <v>197</v>
      </c>
      <c r="L7" s="108"/>
      <c r="M7" s="21"/>
      <c r="N7" s="21"/>
      <c r="O7" s="21"/>
    </row>
    <row r="8" spans="1:21" s="11" customFormat="1">
      <c r="A8" s="114"/>
      <c r="B8" s="97" t="s">
        <v>5</v>
      </c>
      <c r="C8" s="97" t="s">
        <v>198</v>
      </c>
      <c r="D8" s="97" t="s">
        <v>199</v>
      </c>
      <c r="E8" s="97" t="s">
        <v>200</v>
      </c>
      <c r="F8" s="115" t="s">
        <v>201</v>
      </c>
      <c r="G8" s="97" t="s">
        <v>202</v>
      </c>
      <c r="H8" s="97" t="s">
        <v>203</v>
      </c>
      <c r="I8" s="97" t="s">
        <v>204</v>
      </c>
      <c r="J8" s="97" t="s">
        <v>205</v>
      </c>
      <c r="L8" s="108"/>
      <c r="M8" s="21"/>
      <c r="N8" s="21"/>
      <c r="O8" s="21"/>
    </row>
    <row r="9" spans="1:21" s="11" customFormat="1" ht="14.1" customHeight="1">
      <c r="A9" s="17"/>
      <c r="B9" s="85"/>
      <c r="C9" s="85"/>
      <c r="D9" s="85"/>
      <c r="E9" s="85"/>
      <c r="G9" s="85"/>
      <c r="H9" s="85"/>
      <c r="I9" s="23"/>
      <c r="J9" s="85"/>
      <c r="L9" s="108"/>
      <c r="M9" s="21"/>
      <c r="N9" s="21"/>
      <c r="O9" s="21"/>
    </row>
    <row r="10" spans="1:21" s="11" customFormat="1" ht="14.1" customHeight="1">
      <c r="A10" s="116" t="s">
        <v>206</v>
      </c>
      <c r="B10" s="43">
        <v>21481</v>
      </c>
      <c r="C10" s="43">
        <v>11151</v>
      </c>
      <c r="D10" s="43">
        <v>6102</v>
      </c>
      <c r="E10" s="43">
        <v>2158</v>
      </c>
      <c r="F10" s="87">
        <v>887</v>
      </c>
      <c r="G10" s="87">
        <v>628</v>
      </c>
      <c r="H10" s="87">
        <v>369</v>
      </c>
      <c r="I10" s="87">
        <v>113</v>
      </c>
      <c r="J10" s="87">
        <v>73</v>
      </c>
      <c r="L10" s="21"/>
      <c r="M10" s="21"/>
      <c r="N10" s="21"/>
      <c r="O10" s="21"/>
      <c r="P10" s="21"/>
      <c r="Q10" s="21"/>
      <c r="R10" s="21"/>
      <c r="S10" s="21"/>
      <c r="T10" s="21"/>
      <c r="U10" s="21"/>
    </row>
    <row r="11" spans="1:21" s="11" customFormat="1" ht="14.1" customHeight="1">
      <c r="L11" s="21"/>
      <c r="M11" s="21"/>
      <c r="N11" s="21"/>
      <c r="O11" s="21"/>
      <c r="P11" s="21"/>
      <c r="Q11" s="21"/>
      <c r="R11" s="21"/>
      <c r="S11" s="21"/>
      <c r="T11" s="21"/>
      <c r="U11" s="21"/>
    </row>
    <row r="12" spans="1:21" s="11" customFormat="1" ht="14.1" customHeight="1">
      <c r="A12" s="89" t="s">
        <v>9</v>
      </c>
      <c r="B12" s="43">
        <v>2001</v>
      </c>
      <c r="C12" s="88">
        <v>545</v>
      </c>
      <c r="D12" s="88">
        <v>539</v>
      </c>
      <c r="E12" s="88">
        <v>267</v>
      </c>
      <c r="F12" s="88">
        <v>208</v>
      </c>
      <c r="G12" s="88">
        <v>200</v>
      </c>
      <c r="H12" s="88">
        <v>158</v>
      </c>
      <c r="I12" s="88">
        <v>47</v>
      </c>
      <c r="J12" s="88">
        <v>37</v>
      </c>
      <c r="L12" s="21"/>
      <c r="M12" s="21"/>
      <c r="N12" s="21"/>
      <c r="O12" s="21"/>
      <c r="P12" s="21"/>
      <c r="Q12" s="21"/>
      <c r="R12" s="21"/>
      <c r="S12" s="21"/>
      <c r="T12" s="21"/>
      <c r="U12" s="21"/>
    </row>
    <row r="13" spans="1:21" s="11" customFormat="1" ht="14.1" customHeight="1">
      <c r="A13" s="89" t="s">
        <v>10</v>
      </c>
      <c r="B13" s="43">
        <v>2426</v>
      </c>
      <c r="C13" s="43">
        <v>1289</v>
      </c>
      <c r="D13" s="87">
        <v>705</v>
      </c>
      <c r="E13" s="87">
        <v>201</v>
      </c>
      <c r="F13" s="87">
        <v>86</v>
      </c>
      <c r="G13" s="87">
        <v>93</v>
      </c>
      <c r="H13" s="87">
        <v>44</v>
      </c>
      <c r="I13" s="87">
        <v>8</v>
      </c>
      <c r="J13" s="88">
        <v>0</v>
      </c>
      <c r="L13" s="21"/>
      <c r="M13" s="21"/>
      <c r="N13" s="21"/>
      <c r="O13" s="21"/>
      <c r="P13" s="21"/>
      <c r="Q13" s="21"/>
      <c r="R13" s="21"/>
      <c r="S13" s="21"/>
      <c r="T13" s="21"/>
      <c r="U13" s="21"/>
    </row>
    <row r="14" spans="1:21" s="11" customFormat="1" ht="14.1" customHeight="1">
      <c r="A14" s="89" t="s">
        <v>41</v>
      </c>
      <c r="B14" s="43">
        <v>4317</v>
      </c>
      <c r="C14" s="43">
        <v>1852</v>
      </c>
      <c r="D14" s="43">
        <v>1657</v>
      </c>
      <c r="E14" s="87">
        <v>502</v>
      </c>
      <c r="F14" s="87">
        <v>165</v>
      </c>
      <c r="G14" s="87">
        <v>72</v>
      </c>
      <c r="H14" s="87">
        <v>49</v>
      </c>
      <c r="I14" s="87">
        <v>14</v>
      </c>
      <c r="J14" s="87">
        <v>6</v>
      </c>
      <c r="L14" s="21"/>
      <c r="M14" s="21"/>
      <c r="N14" s="21"/>
      <c r="O14" s="21"/>
      <c r="P14" s="21"/>
      <c r="Q14" s="21"/>
      <c r="R14" s="21"/>
      <c r="S14" s="21"/>
      <c r="T14" s="21"/>
      <c r="U14" s="21"/>
    </row>
    <row r="15" spans="1:21" s="11" customFormat="1" ht="14.1" customHeight="1">
      <c r="A15" s="89" t="s">
        <v>42</v>
      </c>
      <c r="B15" s="43">
        <v>12737</v>
      </c>
      <c r="C15" s="43">
        <v>7465</v>
      </c>
      <c r="D15" s="43">
        <v>3201</v>
      </c>
      <c r="E15" s="43">
        <v>1188</v>
      </c>
      <c r="F15" s="87">
        <v>428</v>
      </c>
      <c r="G15" s="87">
        <v>263</v>
      </c>
      <c r="H15" s="87">
        <v>118</v>
      </c>
      <c r="I15" s="87">
        <v>44</v>
      </c>
      <c r="J15" s="87">
        <v>30</v>
      </c>
      <c r="L15" s="21"/>
      <c r="M15" s="21"/>
      <c r="N15" s="21"/>
      <c r="O15" s="21"/>
      <c r="P15" s="21"/>
      <c r="Q15" s="21"/>
      <c r="R15" s="21"/>
      <c r="S15" s="21"/>
      <c r="T15" s="21"/>
      <c r="U15" s="21"/>
    </row>
    <row r="16" spans="1:21" s="11" customFormat="1" ht="14.1" customHeight="1">
      <c r="A16" s="89"/>
      <c r="B16" s="85"/>
      <c r="C16" s="85"/>
      <c r="D16" s="105"/>
      <c r="E16" s="85"/>
      <c r="F16" s="23"/>
      <c r="G16" s="23"/>
      <c r="H16" s="23"/>
      <c r="I16" s="89"/>
      <c r="J16" s="85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42" s="11" customFormat="1" ht="14.1" customHeight="1">
      <c r="A17" s="90" t="s">
        <v>38</v>
      </c>
      <c r="B17" s="91"/>
      <c r="C17" s="91"/>
      <c r="D17" s="91"/>
      <c r="E17" s="91"/>
      <c r="F17" s="91"/>
      <c r="G17" s="91"/>
      <c r="H17" s="91"/>
      <c r="I17" s="117"/>
      <c r="J17" s="113"/>
      <c r="K17" s="85"/>
      <c r="L17" s="118"/>
      <c r="M17" s="21"/>
      <c r="N17" s="21"/>
      <c r="O17" s="21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42" s="11" customFormat="1" ht="14.1" customHeight="1">
      <c r="A18" s="119" t="s">
        <v>39</v>
      </c>
      <c r="B18" s="43"/>
      <c r="C18" s="43"/>
      <c r="D18" s="43"/>
      <c r="E18" s="43"/>
      <c r="F18" s="43"/>
      <c r="G18" s="43"/>
      <c r="H18" s="43"/>
      <c r="I18" s="43"/>
      <c r="J18" s="43"/>
      <c r="K18" s="17"/>
      <c r="L18" s="120"/>
      <c r="M18" s="21"/>
      <c r="N18" s="21"/>
      <c r="O18" s="21"/>
      <c r="P18" s="85"/>
      <c r="Q18" s="85"/>
      <c r="R18" s="16"/>
      <c r="S18" s="105"/>
      <c r="T18" s="105"/>
      <c r="U18" s="105"/>
      <c r="V18" s="105"/>
      <c r="W18" s="16"/>
      <c r="X18" s="85"/>
      <c r="Y18" s="85"/>
      <c r="Z18" s="85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</row>
    <row r="19" spans="1:42" ht="14.1" customHeight="1">
      <c r="A19" s="37"/>
      <c r="B19" s="57"/>
      <c r="C19" s="57"/>
      <c r="D19" s="57"/>
      <c r="E19" s="57"/>
      <c r="F19" s="57"/>
      <c r="G19" s="57"/>
      <c r="H19" s="57"/>
      <c r="I19" s="57"/>
      <c r="J19" s="57"/>
      <c r="M19" s="21"/>
      <c r="N19" s="21"/>
      <c r="O19" s="21"/>
    </row>
    <row r="20" spans="1:42" s="11" customFormat="1" ht="14.1" customHeight="1">
      <c r="B20" s="22"/>
      <c r="C20" s="22"/>
      <c r="D20" s="22"/>
      <c r="E20" s="22"/>
      <c r="F20" s="22"/>
      <c r="G20" s="22"/>
      <c r="H20" s="22"/>
      <c r="I20" s="22"/>
      <c r="J20" s="22"/>
      <c r="L20" s="108"/>
      <c r="M20" s="21"/>
      <c r="N20" s="21"/>
      <c r="O20" s="21"/>
    </row>
    <row r="21" spans="1:42" s="11" customFormat="1">
      <c r="A21" s="21"/>
      <c r="I21" s="101"/>
      <c r="J21" s="101"/>
      <c r="L21" s="108"/>
      <c r="M21" s="21"/>
      <c r="N21" s="21"/>
      <c r="O21" s="21"/>
    </row>
    <row r="22" spans="1:42" s="11" customFormat="1">
      <c r="A22" s="21"/>
      <c r="B22" s="21"/>
      <c r="C22" s="21"/>
      <c r="D22" s="21"/>
      <c r="E22" s="21"/>
      <c r="F22" s="21"/>
      <c r="G22" s="21"/>
      <c r="H22" s="21"/>
      <c r="I22" s="21"/>
      <c r="J22" s="21"/>
      <c r="L22" s="108"/>
    </row>
    <row r="23" spans="1:42" s="11" customFormat="1">
      <c r="A23" s="21"/>
      <c r="B23" s="21"/>
      <c r="C23" s="21"/>
      <c r="D23" s="21"/>
      <c r="E23" s="21"/>
      <c r="F23" s="21"/>
      <c r="G23" s="21"/>
      <c r="H23" s="21"/>
      <c r="I23" s="21"/>
      <c r="J23" s="21"/>
      <c r="L23" s="108"/>
    </row>
    <row r="24" spans="1:42" s="11" customFormat="1">
      <c r="A24" s="21"/>
      <c r="B24" s="21"/>
      <c r="C24" s="21"/>
      <c r="D24" s="21"/>
      <c r="E24" s="21"/>
      <c r="F24" s="21"/>
      <c r="G24" s="21"/>
      <c r="H24" s="21"/>
      <c r="I24" s="21"/>
      <c r="J24" s="21"/>
      <c r="L24" s="108"/>
    </row>
    <row r="25" spans="1:42" s="11" customFormat="1">
      <c r="A25" s="21"/>
      <c r="B25" s="21"/>
      <c r="C25" s="21"/>
      <c r="D25" s="21"/>
      <c r="E25" s="21"/>
      <c r="F25" s="21"/>
      <c r="G25" s="21"/>
      <c r="H25" s="21"/>
      <c r="I25" s="21"/>
      <c r="J25" s="21"/>
      <c r="L25" s="108"/>
    </row>
    <row r="26" spans="1:42" s="11" customFormat="1">
      <c r="A26" s="21"/>
      <c r="B26" s="21"/>
      <c r="C26" s="21"/>
      <c r="D26" s="21"/>
      <c r="E26" s="21"/>
      <c r="F26" s="21"/>
      <c r="G26" s="21"/>
      <c r="H26" s="21"/>
      <c r="I26" s="21"/>
      <c r="J26" s="21"/>
      <c r="L26" s="108"/>
    </row>
    <row r="27" spans="1:42" s="11" customFormat="1">
      <c r="L27" s="108"/>
    </row>
    <row r="28" spans="1:42" s="11" customFormat="1">
      <c r="L28" s="120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42" s="11" customFormat="1">
      <c r="L29" s="120"/>
      <c r="M29" s="85"/>
      <c r="N29" s="85"/>
      <c r="O29" s="85"/>
      <c r="P29" s="85"/>
      <c r="Q29" s="85"/>
      <c r="R29" s="16"/>
      <c r="S29" s="105"/>
      <c r="T29" s="105"/>
      <c r="U29" s="105"/>
      <c r="V29" s="105"/>
      <c r="W29" s="16"/>
      <c r="X29" s="85"/>
      <c r="Y29" s="85"/>
      <c r="Z29" s="85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</row>
    <row r="33" spans="12:12">
      <c r="L33" s="27"/>
    </row>
  </sheetData>
  <hyperlinks>
    <hyperlink ref="L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23"/>
  <sheetViews>
    <sheetView zoomScaleNormal="100" workbookViewId="0">
      <selection activeCell="D12" sqref="D12"/>
    </sheetView>
  </sheetViews>
  <sheetFormatPr baseColWidth="10" defaultColWidth="11.42578125" defaultRowHeight="16.5" customHeight="1"/>
  <cols>
    <col min="1" max="1" width="35.28515625" style="11" customWidth="1"/>
    <col min="2" max="6" width="11.28515625" style="11" customWidth="1"/>
    <col min="7" max="7" width="5.5703125" style="11" customWidth="1"/>
    <col min="8" max="16384" width="11.42578125" style="11"/>
  </cols>
  <sheetData>
    <row r="1" spans="1:15" ht="16.5" customHeight="1">
      <c r="A1" s="93"/>
    </row>
    <row r="2" spans="1:15" ht="14.1" customHeight="1">
      <c r="A2" s="14" t="s">
        <v>163</v>
      </c>
      <c r="H2" s="13" t="s">
        <v>162</v>
      </c>
    </row>
    <row r="3" spans="1:15" ht="14.1" customHeight="1">
      <c r="A3" s="14"/>
    </row>
    <row r="4" spans="1:15" ht="14.1" customHeight="1">
      <c r="A4" s="82" t="s">
        <v>40</v>
      </c>
    </row>
    <row r="5" spans="1:15" ht="9.9499999999999993" customHeight="1">
      <c r="A5" s="83"/>
      <c r="B5" s="83"/>
      <c r="C5" s="83"/>
      <c r="D5" s="61"/>
      <c r="E5" s="83"/>
      <c r="F5" s="83"/>
    </row>
    <row r="6" spans="1:15" ht="14.1" customHeight="1">
      <c r="A6" s="84"/>
      <c r="B6" s="18">
        <v>2021</v>
      </c>
      <c r="C6" s="18">
        <v>2022</v>
      </c>
      <c r="D6" s="18">
        <v>2023</v>
      </c>
      <c r="E6" s="18">
        <v>2024</v>
      </c>
      <c r="F6" s="18">
        <v>2025</v>
      </c>
    </row>
    <row r="7" spans="1:15" ht="14.1" customHeight="1">
      <c r="A7" s="17"/>
      <c r="B7" s="85"/>
      <c r="C7" s="85"/>
      <c r="D7" s="85"/>
      <c r="E7" s="85"/>
      <c r="F7" s="85"/>
    </row>
    <row r="8" spans="1:15" ht="14.1" customHeight="1">
      <c r="A8" s="89" t="s">
        <v>6</v>
      </c>
      <c r="B8" s="43">
        <v>26325</v>
      </c>
      <c r="C8" s="43">
        <v>26456</v>
      </c>
      <c r="D8" s="43">
        <v>26092</v>
      </c>
      <c r="E8" s="43">
        <v>25184</v>
      </c>
      <c r="F8" s="43">
        <v>25514</v>
      </c>
      <c r="H8" s="21"/>
      <c r="I8" s="49"/>
      <c r="J8" s="22"/>
    </row>
    <row r="9" spans="1:15" ht="14.1" customHeight="1">
      <c r="A9" s="89" t="s">
        <v>28</v>
      </c>
      <c r="B9" s="43">
        <v>1520</v>
      </c>
      <c r="C9" s="43">
        <v>1411</v>
      </c>
      <c r="D9" s="43">
        <v>1452</v>
      </c>
      <c r="E9" s="43">
        <v>1384</v>
      </c>
      <c r="F9" s="43">
        <v>1354</v>
      </c>
      <c r="H9" s="21"/>
      <c r="I9" s="121"/>
      <c r="J9" s="22"/>
      <c r="K9" s="22"/>
      <c r="L9" s="22"/>
      <c r="M9" s="22"/>
    </row>
    <row r="10" spans="1:15" ht="14.1" customHeight="1">
      <c r="A10" s="89" t="s">
        <v>29</v>
      </c>
      <c r="B10" s="43">
        <v>9339</v>
      </c>
      <c r="C10" s="43">
        <v>9576</v>
      </c>
      <c r="D10" s="43">
        <v>9709</v>
      </c>
      <c r="E10" s="43">
        <v>9471</v>
      </c>
      <c r="F10" s="43">
        <v>9680</v>
      </c>
      <c r="H10" s="21"/>
      <c r="I10" s="121"/>
      <c r="J10" s="22"/>
      <c r="K10" s="22"/>
      <c r="L10" s="22"/>
      <c r="M10" s="22"/>
      <c r="N10" s="22"/>
    </row>
    <row r="11" spans="1:15" ht="14.1" customHeight="1">
      <c r="A11" s="89" t="s">
        <v>30</v>
      </c>
      <c r="B11" s="87">
        <v>1</v>
      </c>
      <c r="C11" s="87">
        <v>1</v>
      </c>
      <c r="D11" s="87">
        <v>1</v>
      </c>
      <c r="E11" s="87">
        <v>1</v>
      </c>
      <c r="F11" s="87">
        <v>1</v>
      </c>
      <c r="H11" s="21"/>
      <c r="I11" s="121"/>
      <c r="J11" s="22"/>
      <c r="K11" s="22"/>
      <c r="L11" s="22"/>
      <c r="M11" s="22"/>
      <c r="N11" s="22"/>
    </row>
    <row r="12" spans="1:15" ht="14.1" customHeight="1">
      <c r="A12" s="89" t="s">
        <v>31</v>
      </c>
      <c r="B12" s="87">
        <v>3</v>
      </c>
      <c r="C12" s="87">
        <v>3</v>
      </c>
      <c r="D12" s="87">
        <v>3</v>
      </c>
      <c r="E12" s="87">
        <v>2</v>
      </c>
      <c r="F12" s="87">
        <v>2</v>
      </c>
      <c r="H12" s="21"/>
      <c r="I12" s="50"/>
      <c r="J12" s="22"/>
      <c r="K12" s="101"/>
      <c r="L12" s="101"/>
      <c r="M12" s="101"/>
      <c r="N12" s="101"/>
      <c r="O12" s="21"/>
    </row>
    <row r="13" spans="1:15" ht="14.1" customHeight="1">
      <c r="A13" s="89" t="s">
        <v>33</v>
      </c>
      <c r="B13" s="43">
        <v>1291</v>
      </c>
      <c r="C13" s="43">
        <v>1287</v>
      </c>
      <c r="D13" s="43">
        <v>1277</v>
      </c>
      <c r="E13" s="43">
        <v>1243</v>
      </c>
      <c r="F13" s="43">
        <v>1271</v>
      </c>
      <c r="H13" s="21"/>
      <c r="I13" s="50"/>
      <c r="J13" s="22"/>
    </row>
    <row r="14" spans="1:15" ht="14.1" customHeight="1">
      <c r="A14" s="89" t="s">
        <v>34</v>
      </c>
      <c r="B14" s="87">
        <v>210</v>
      </c>
      <c r="C14" s="87">
        <v>205</v>
      </c>
      <c r="D14" s="87">
        <v>197</v>
      </c>
      <c r="E14" s="87">
        <v>188</v>
      </c>
      <c r="F14" s="87">
        <v>187</v>
      </c>
      <c r="H14" s="21"/>
      <c r="I14" s="121"/>
      <c r="J14" s="22"/>
      <c r="K14" s="22"/>
      <c r="L14" s="22"/>
      <c r="M14" s="22"/>
    </row>
    <row r="15" spans="1:15" ht="14.1" customHeight="1">
      <c r="A15" s="89" t="s">
        <v>35</v>
      </c>
      <c r="B15" s="43">
        <v>1584</v>
      </c>
      <c r="C15" s="43">
        <v>1580</v>
      </c>
      <c r="D15" s="43">
        <v>1587</v>
      </c>
      <c r="E15" s="43">
        <v>1458</v>
      </c>
      <c r="F15" s="43">
        <v>1455</v>
      </c>
      <c r="H15" s="21"/>
      <c r="I15" s="50"/>
      <c r="J15" s="22"/>
      <c r="K15" s="22"/>
      <c r="L15" s="22"/>
      <c r="M15" s="22"/>
      <c r="N15" s="22"/>
    </row>
    <row r="16" spans="1:15" ht="14.1" customHeight="1">
      <c r="A16" s="89" t="s">
        <v>36</v>
      </c>
      <c r="B16" s="87">
        <v>126</v>
      </c>
      <c r="C16" s="87">
        <v>127</v>
      </c>
      <c r="D16" s="87">
        <v>128</v>
      </c>
      <c r="E16" s="87">
        <v>127</v>
      </c>
      <c r="F16" s="87">
        <v>125</v>
      </c>
      <c r="H16" s="21"/>
      <c r="I16" s="121"/>
      <c r="J16" s="22"/>
      <c r="K16" s="22"/>
      <c r="L16" s="22"/>
      <c r="M16" s="22"/>
    </row>
    <row r="17" spans="1:39" ht="14.1" customHeight="1">
      <c r="A17" s="89" t="s">
        <v>37</v>
      </c>
      <c r="B17" s="43">
        <v>12251</v>
      </c>
      <c r="C17" s="43">
        <v>12266</v>
      </c>
      <c r="D17" s="43">
        <v>11738</v>
      </c>
      <c r="E17" s="43">
        <v>11310</v>
      </c>
      <c r="F17" s="43">
        <v>11439</v>
      </c>
      <c r="H17" s="21"/>
      <c r="I17" s="50"/>
      <c r="J17" s="22"/>
      <c r="K17" s="22"/>
      <c r="L17" s="22"/>
      <c r="M17" s="22"/>
      <c r="N17" s="22"/>
    </row>
    <row r="18" spans="1:39" ht="14.1" customHeight="1">
      <c r="A18" s="122"/>
      <c r="B18" s="123"/>
      <c r="C18" s="123"/>
      <c r="D18" s="123"/>
      <c r="E18" s="123"/>
      <c r="F18" s="123"/>
      <c r="I18" s="121"/>
      <c r="J18" s="22"/>
      <c r="K18" s="22"/>
      <c r="L18" s="22"/>
      <c r="M18" s="22"/>
    </row>
    <row r="19" spans="1:39" ht="12.75">
      <c r="A19" s="119" t="s">
        <v>38</v>
      </c>
      <c r="B19" s="85"/>
      <c r="C19" s="85"/>
      <c r="D19" s="85"/>
      <c r="E19" s="85"/>
      <c r="F19" s="85"/>
      <c r="G19" s="23"/>
      <c r="H19" s="23"/>
      <c r="I19" s="50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</row>
    <row r="20" spans="1:39" ht="12.75">
      <c r="A20" s="119" t="s">
        <v>39</v>
      </c>
      <c r="B20" s="85"/>
      <c r="C20" s="85"/>
      <c r="D20" s="85"/>
      <c r="E20" s="85"/>
      <c r="F20" s="85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</row>
    <row r="21" spans="1:39" ht="12.75">
      <c r="A21" s="17"/>
      <c r="B21" s="43"/>
      <c r="C21" s="43"/>
      <c r="D21" s="43"/>
      <c r="E21" s="43"/>
      <c r="F21" s="43"/>
      <c r="G21" s="85"/>
      <c r="H21" s="85"/>
      <c r="I21" s="85"/>
      <c r="J21" s="85"/>
      <c r="K21" s="85"/>
      <c r="L21" s="85"/>
      <c r="M21" s="85"/>
      <c r="N21" s="16"/>
      <c r="O21" s="85"/>
      <c r="P21" s="85"/>
      <c r="Q21" s="85"/>
      <c r="R21" s="85"/>
      <c r="S21" s="85"/>
      <c r="T21" s="16"/>
      <c r="U21" s="85"/>
      <c r="V21" s="85"/>
      <c r="W21" s="85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</row>
    <row r="22" spans="1:39" ht="16.5" customHeight="1">
      <c r="B22" s="22"/>
      <c r="C22" s="22"/>
      <c r="D22" s="22"/>
      <c r="E22" s="22"/>
      <c r="F22" s="22"/>
    </row>
    <row r="23" spans="1:39" ht="16.5" customHeight="1">
      <c r="B23" s="22"/>
      <c r="C23" s="22"/>
      <c r="D23" s="22"/>
      <c r="E23" s="22"/>
      <c r="F23" s="22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U26"/>
  <sheetViews>
    <sheetView zoomScaleNormal="100" workbookViewId="0">
      <selection activeCell="D12" sqref="D12"/>
    </sheetView>
  </sheetViews>
  <sheetFormatPr baseColWidth="10" defaultColWidth="11.42578125" defaultRowHeight="12.75"/>
  <cols>
    <col min="1" max="1" width="22.28515625" style="27" customWidth="1"/>
    <col min="2" max="2" width="8.7109375" style="27" customWidth="1"/>
    <col min="3" max="3" width="6.5703125" style="27" customWidth="1"/>
    <col min="4" max="4" width="2.85546875" style="27" customWidth="1"/>
    <col min="5" max="5" width="8.7109375" style="27" customWidth="1"/>
    <col min="6" max="6" width="6.5703125" style="27" customWidth="1"/>
    <col min="7" max="7" width="2.85546875" style="27" customWidth="1"/>
    <col min="8" max="8" width="8.7109375" style="27" customWidth="1"/>
    <col min="9" max="9" width="6.5703125" style="27" customWidth="1"/>
    <col min="10" max="10" width="2.85546875" style="27" customWidth="1"/>
    <col min="11" max="11" width="8.7109375" style="27" customWidth="1"/>
    <col min="12" max="12" width="6.5703125" style="27" customWidth="1"/>
    <col min="13" max="13" width="5.5703125" style="27" customWidth="1"/>
    <col min="14" max="16384" width="11.42578125" style="27"/>
  </cols>
  <sheetData>
    <row r="1" spans="1:33" ht="14.1" customHeight="1" thickBot="1">
      <c r="A1" s="9" t="s">
        <v>134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N1" s="13" t="s">
        <v>162</v>
      </c>
    </row>
    <row r="2" spans="1:33" ht="14.1" customHeight="1">
      <c r="A2" s="93"/>
      <c r="B2" s="16"/>
      <c r="C2" s="16"/>
      <c r="D2" s="16"/>
      <c r="E2" s="16"/>
      <c r="F2" s="16"/>
      <c r="N2" s="13"/>
    </row>
    <row r="3" spans="1:33" s="11" customFormat="1" ht="14.1" customHeight="1">
      <c r="A3" s="93" t="s">
        <v>164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23"/>
      <c r="AA3" s="23"/>
      <c r="AB3" s="23"/>
      <c r="AC3" s="23"/>
      <c r="AD3" s="85"/>
      <c r="AE3" s="85"/>
      <c r="AF3" s="85"/>
      <c r="AG3" s="85"/>
    </row>
    <row r="4" spans="1:33" s="11" customFormat="1" ht="14.1" customHeight="1">
      <c r="A4" s="93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23"/>
      <c r="AA4" s="23"/>
      <c r="AB4" s="23"/>
      <c r="AC4" s="23"/>
      <c r="AD4" s="85"/>
      <c r="AE4" s="85"/>
      <c r="AF4" s="85"/>
      <c r="AG4" s="85"/>
    </row>
    <row r="5" spans="1:33" s="11" customFormat="1" ht="14.1" customHeight="1">
      <c r="A5" s="82" t="s">
        <v>40</v>
      </c>
    </row>
    <row r="6" spans="1:33" s="11" customFormat="1" ht="9.9499999999999993" customHeight="1">
      <c r="A6" s="83"/>
      <c r="B6" s="83"/>
      <c r="C6" s="83"/>
      <c r="D6" s="61"/>
      <c r="E6" s="83"/>
      <c r="F6" s="83"/>
      <c r="G6" s="83"/>
      <c r="H6" s="61"/>
      <c r="I6" s="67"/>
      <c r="J6" s="83"/>
      <c r="K6" s="61"/>
      <c r="L6" s="67"/>
    </row>
    <row r="7" spans="1:33" s="11" customFormat="1">
      <c r="A7" s="95"/>
      <c r="B7" s="95">
        <v>2022</v>
      </c>
      <c r="C7" s="95"/>
      <c r="D7" s="95" t="s">
        <v>217</v>
      </c>
      <c r="E7" s="95">
        <v>2023</v>
      </c>
      <c r="F7" s="95"/>
      <c r="G7" s="95" t="s">
        <v>217</v>
      </c>
      <c r="H7" s="95">
        <v>2024</v>
      </c>
      <c r="I7" s="95"/>
      <c r="J7" s="95" t="s">
        <v>217</v>
      </c>
      <c r="K7" s="95">
        <v>2025</v>
      </c>
      <c r="L7" s="95"/>
    </row>
    <row r="8" spans="1:33" s="11" customFormat="1">
      <c r="A8" s="96"/>
      <c r="B8" s="18" t="s">
        <v>207</v>
      </c>
      <c r="C8" s="18" t="s">
        <v>189</v>
      </c>
      <c r="D8" s="97"/>
      <c r="E8" s="18" t="s">
        <v>207</v>
      </c>
      <c r="F8" s="18" t="s">
        <v>189</v>
      </c>
      <c r="G8" s="97"/>
      <c r="H8" s="18" t="s">
        <v>207</v>
      </c>
      <c r="I8" s="18" t="s">
        <v>189</v>
      </c>
      <c r="J8" s="97"/>
      <c r="K8" s="18" t="s">
        <v>207</v>
      </c>
      <c r="L8" s="18" t="s">
        <v>189</v>
      </c>
    </row>
    <row r="9" spans="1:33" s="11" customFormat="1" ht="14.1" customHeight="1">
      <c r="A9" s="17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</row>
    <row r="10" spans="1:33" s="11" customFormat="1" ht="14.1" customHeight="1">
      <c r="A10" s="86" t="s">
        <v>6</v>
      </c>
      <c r="B10" s="43">
        <v>26456</v>
      </c>
      <c r="C10" s="42">
        <v>100</v>
      </c>
      <c r="D10" s="42"/>
      <c r="E10" s="43">
        <v>26092</v>
      </c>
      <c r="F10" s="42">
        <v>100</v>
      </c>
      <c r="G10" s="42"/>
      <c r="H10" s="43">
        <v>25184</v>
      </c>
      <c r="I10" s="42">
        <v>100</v>
      </c>
      <c r="J10" s="42"/>
      <c r="K10" s="43">
        <v>25514</v>
      </c>
      <c r="L10" s="42">
        <v>100</v>
      </c>
      <c r="N10" s="49"/>
      <c r="O10" s="43"/>
      <c r="P10" s="43"/>
      <c r="Q10" s="43"/>
      <c r="R10" s="43"/>
    </row>
    <row r="11" spans="1:33" s="11" customFormat="1" ht="14.1" customHeight="1">
      <c r="A11" s="86" t="s">
        <v>43</v>
      </c>
      <c r="B11" s="43">
        <v>14506</v>
      </c>
      <c r="C11" s="42">
        <v>54.83066223162988</v>
      </c>
      <c r="D11" s="42"/>
      <c r="E11" s="43">
        <v>14226</v>
      </c>
      <c r="F11" s="42">
        <v>54.522458991261693</v>
      </c>
      <c r="G11" s="42"/>
      <c r="H11" s="43">
        <v>13259</v>
      </c>
      <c r="I11" s="42">
        <v>52.648506988564172</v>
      </c>
      <c r="J11" s="42"/>
      <c r="K11" s="43">
        <v>13639</v>
      </c>
      <c r="L11" s="42">
        <f>K11/$K$10*100</f>
        <v>53.456925609469309</v>
      </c>
      <c r="M11" s="42"/>
      <c r="N11" s="50"/>
      <c r="O11" s="43"/>
      <c r="P11" s="43"/>
      <c r="Q11" s="43"/>
      <c r="R11" s="43"/>
    </row>
    <row r="12" spans="1:33" s="14" customFormat="1" ht="14.1" customHeight="1">
      <c r="A12" s="86" t="s">
        <v>44</v>
      </c>
      <c r="B12" s="43">
        <v>6820</v>
      </c>
      <c r="C12" s="42">
        <v>25.778651345630482</v>
      </c>
      <c r="D12" s="42"/>
      <c r="E12" s="43">
        <v>6700</v>
      </c>
      <c r="F12" s="42">
        <v>25.678368848689253</v>
      </c>
      <c r="G12" s="42"/>
      <c r="H12" s="43">
        <v>6751</v>
      </c>
      <c r="I12" s="42">
        <v>26.806702668360867</v>
      </c>
      <c r="J12" s="42"/>
      <c r="K12" s="43">
        <v>6686</v>
      </c>
      <c r="L12" s="42">
        <f t="shared" ref="L12:L20" si="0">K12/$K$10*100</f>
        <v>26.205220663165317</v>
      </c>
      <c r="M12" s="42"/>
      <c r="N12" s="50"/>
      <c r="O12" s="43"/>
      <c r="P12" s="43"/>
      <c r="Q12" s="43"/>
      <c r="R12" s="43"/>
    </row>
    <row r="13" spans="1:33" s="11" customFormat="1" ht="14.1" customHeight="1">
      <c r="A13" s="86" t="s">
        <v>45</v>
      </c>
      <c r="B13" s="43">
        <v>2562</v>
      </c>
      <c r="C13" s="42">
        <v>9.6840036286664652</v>
      </c>
      <c r="D13" s="42"/>
      <c r="E13" s="43">
        <v>2537</v>
      </c>
      <c r="F13" s="42">
        <v>9.7232868312126328</v>
      </c>
      <c r="G13" s="42"/>
      <c r="H13" s="43">
        <v>2516</v>
      </c>
      <c r="I13" s="42">
        <v>9.9904701397712827</v>
      </c>
      <c r="J13" s="42"/>
      <c r="K13" s="43">
        <v>2549</v>
      </c>
      <c r="L13" s="42">
        <f t="shared" si="0"/>
        <v>9.9905933997021243</v>
      </c>
      <c r="M13" s="42"/>
      <c r="N13" s="50"/>
      <c r="O13" s="43"/>
      <c r="P13" s="43"/>
      <c r="Q13" s="43"/>
      <c r="R13" s="43"/>
    </row>
    <row r="14" spans="1:33" s="103" customFormat="1" ht="14.1" customHeight="1">
      <c r="A14" s="86" t="s">
        <v>46</v>
      </c>
      <c r="B14" s="43">
        <v>1129</v>
      </c>
      <c r="C14" s="42">
        <v>4.2674629573631693</v>
      </c>
      <c r="D14" s="42"/>
      <c r="E14" s="43">
        <v>1160</v>
      </c>
      <c r="F14" s="42">
        <v>4.4458071439521696</v>
      </c>
      <c r="G14" s="42"/>
      <c r="H14" s="43">
        <v>1139</v>
      </c>
      <c r="I14" s="42">
        <v>4.5227128335451079</v>
      </c>
      <c r="J14" s="42"/>
      <c r="K14" s="43">
        <v>1089</v>
      </c>
      <c r="L14" s="42">
        <f t="shared" si="0"/>
        <v>4.2682448851610877</v>
      </c>
      <c r="M14" s="42"/>
      <c r="N14" s="50"/>
      <c r="O14" s="43"/>
      <c r="P14" s="43"/>
      <c r="Q14" s="43"/>
      <c r="R14" s="43"/>
      <c r="S14" s="21"/>
    </row>
    <row r="15" spans="1:33" s="11" customFormat="1" ht="14.1" customHeight="1">
      <c r="A15" s="86" t="s">
        <v>47</v>
      </c>
      <c r="B15" s="87">
        <v>767</v>
      </c>
      <c r="C15" s="42">
        <v>2.8991533111581496</v>
      </c>
      <c r="D15" s="42"/>
      <c r="E15" s="87">
        <v>758</v>
      </c>
      <c r="F15" s="42">
        <v>2.905105013030814</v>
      </c>
      <c r="G15" s="42"/>
      <c r="H15" s="87">
        <v>800</v>
      </c>
      <c r="I15" s="42">
        <v>3.1766200762388821</v>
      </c>
      <c r="J15" s="42"/>
      <c r="K15" s="87">
        <v>841</v>
      </c>
      <c r="L15" s="42">
        <f t="shared" si="0"/>
        <v>3.2962295210472683</v>
      </c>
      <c r="M15" s="42"/>
      <c r="N15" s="50"/>
      <c r="O15" s="43"/>
      <c r="P15" s="43"/>
      <c r="Q15" s="43"/>
      <c r="R15" s="43"/>
    </row>
    <row r="16" spans="1:33" s="11" customFormat="1" ht="14.1" customHeight="1">
      <c r="A16" s="86" t="s">
        <v>48</v>
      </c>
      <c r="B16" s="87">
        <v>441</v>
      </c>
      <c r="C16" s="42">
        <v>1.6669186573934081</v>
      </c>
      <c r="D16" s="42"/>
      <c r="E16" s="87">
        <v>474</v>
      </c>
      <c r="F16" s="42">
        <v>1.8166487812356278</v>
      </c>
      <c r="G16" s="42"/>
      <c r="H16" s="87">
        <v>485</v>
      </c>
      <c r="I16" s="42">
        <v>1.9258259212198221</v>
      </c>
      <c r="J16" s="42"/>
      <c r="K16" s="87">
        <v>462</v>
      </c>
      <c r="L16" s="42">
        <f t="shared" si="0"/>
        <v>1.8107705573410675</v>
      </c>
      <c r="M16" s="42"/>
      <c r="N16" s="50"/>
      <c r="O16" s="43"/>
      <c r="P16" s="43"/>
      <c r="Q16" s="43"/>
      <c r="R16" s="43"/>
    </row>
    <row r="17" spans="1:47" s="11" customFormat="1" ht="14.1" customHeight="1">
      <c r="A17" s="86" t="s">
        <v>49</v>
      </c>
      <c r="B17" s="87">
        <v>142</v>
      </c>
      <c r="C17" s="42">
        <v>0.53674024795887509</v>
      </c>
      <c r="D17" s="42"/>
      <c r="E17" s="87">
        <v>148</v>
      </c>
      <c r="F17" s="42">
        <v>0.56722367009044927</v>
      </c>
      <c r="G17" s="42"/>
      <c r="H17" s="87">
        <v>145</v>
      </c>
      <c r="I17" s="42">
        <v>0.57576238881829733</v>
      </c>
      <c r="J17" s="42"/>
      <c r="K17" s="87">
        <v>157</v>
      </c>
      <c r="L17" s="42">
        <f t="shared" si="0"/>
        <v>0.61534843615270041</v>
      </c>
      <c r="M17" s="42"/>
      <c r="N17" s="50"/>
      <c r="O17" s="87"/>
      <c r="P17" s="87"/>
      <c r="Q17" s="87"/>
      <c r="R17" s="87"/>
    </row>
    <row r="18" spans="1:47" s="11" customFormat="1" ht="14.1" customHeight="1">
      <c r="A18" s="86" t="s">
        <v>50</v>
      </c>
      <c r="B18" s="87">
        <v>58</v>
      </c>
      <c r="C18" s="42">
        <v>0.21923193226489265</v>
      </c>
      <c r="D18" s="42"/>
      <c r="E18" s="87">
        <v>61</v>
      </c>
      <c r="F18" s="42">
        <v>0.2337881342940365</v>
      </c>
      <c r="G18" s="42"/>
      <c r="H18" s="87">
        <v>62</v>
      </c>
      <c r="I18" s="42">
        <v>0.24618805590851334</v>
      </c>
      <c r="J18" s="42"/>
      <c r="K18" s="87">
        <v>58</v>
      </c>
      <c r="L18" s="42">
        <f t="shared" si="0"/>
        <v>0.22732617386532883</v>
      </c>
      <c r="M18" s="42"/>
      <c r="N18" s="50"/>
      <c r="O18" s="87"/>
      <c r="P18" s="87"/>
      <c r="Q18" s="87"/>
      <c r="R18" s="87"/>
    </row>
    <row r="19" spans="1:47" s="11" customFormat="1" ht="14.1" customHeight="1">
      <c r="A19" s="86" t="s">
        <v>51</v>
      </c>
      <c r="B19" s="87">
        <v>25</v>
      </c>
      <c r="C19" s="42">
        <v>9.4496522527970972E-2</v>
      </c>
      <c r="D19" s="42"/>
      <c r="E19" s="87">
        <v>22</v>
      </c>
      <c r="F19" s="42">
        <v>8.4317032040472167E-2</v>
      </c>
      <c r="G19" s="42"/>
      <c r="H19" s="87">
        <v>20</v>
      </c>
      <c r="I19" s="42">
        <v>7.9415501905972047E-2</v>
      </c>
      <c r="J19" s="42"/>
      <c r="K19" s="87">
        <v>26</v>
      </c>
      <c r="L19" s="42">
        <f t="shared" si="0"/>
        <v>0.10190483656031982</v>
      </c>
      <c r="M19" s="42"/>
      <c r="N19" s="50"/>
      <c r="O19" s="87"/>
      <c r="P19" s="87"/>
      <c r="Q19" s="87"/>
      <c r="R19" s="87"/>
    </row>
    <row r="20" spans="1:47" s="11" customFormat="1" ht="14.1" customHeight="1">
      <c r="A20" s="86" t="s">
        <v>208</v>
      </c>
      <c r="B20" s="87">
        <v>6</v>
      </c>
      <c r="C20" s="42">
        <v>2.2679165406713032E-2</v>
      </c>
      <c r="D20" s="42"/>
      <c r="E20" s="87">
        <v>6</v>
      </c>
      <c r="F20" s="42">
        <v>2.2995554192856048E-2</v>
      </c>
      <c r="G20" s="42"/>
      <c r="H20" s="87">
        <v>7</v>
      </c>
      <c r="I20" s="42">
        <v>2.7795425667090215E-2</v>
      </c>
      <c r="J20" s="42"/>
      <c r="K20" s="87">
        <v>7</v>
      </c>
      <c r="L20" s="42">
        <f t="shared" si="0"/>
        <v>2.743591753547072E-2</v>
      </c>
      <c r="M20" s="42"/>
      <c r="N20" s="50"/>
      <c r="O20" s="87"/>
      <c r="P20" s="87"/>
      <c r="Q20" s="87"/>
      <c r="R20" s="87"/>
    </row>
    <row r="21" spans="1:47" s="11" customFormat="1" ht="14.1" customHeight="1">
      <c r="A21" s="122"/>
      <c r="B21" s="124"/>
      <c r="C21" s="123"/>
      <c r="D21" s="123"/>
      <c r="E21" s="123"/>
      <c r="F21" s="122"/>
      <c r="G21" s="123"/>
      <c r="H21" s="123"/>
      <c r="I21" s="122"/>
      <c r="J21" s="123"/>
      <c r="K21" s="123"/>
      <c r="L21" s="122"/>
      <c r="N21" s="50"/>
    </row>
    <row r="22" spans="1:47" s="11" customFormat="1">
      <c r="A22" s="90" t="s">
        <v>38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50"/>
      <c r="O22" s="85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</row>
    <row r="23" spans="1:47" s="11" customFormat="1">
      <c r="A23" s="119" t="s">
        <v>39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</row>
    <row r="24" spans="1:47" s="11" customFormat="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85"/>
      <c r="N24" s="85"/>
      <c r="O24" s="85"/>
      <c r="P24" s="85"/>
      <c r="Q24" s="85"/>
      <c r="R24" s="85"/>
      <c r="S24" s="85"/>
      <c r="T24" s="85"/>
      <c r="U24" s="85"/>
      <c r="V24" s="16"/>
      <c r="W24" s="85"/>
      <c r="X24" s="85"/>
      <c r="Y24" s="85"/>
      <c r="Z24" s="85"/>
      <c r="AA24" s="85"/>
      <c r="AB24" s="16"/>
      <c r="AC24" s="85"/>
      <c r="AD24" s="85"/>
      <c r="AE24" s="85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</row>
    <row r="25" spans="1:47"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47"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</row>
  </sheetData>
  <hyperlinks>
    <hyperlink ref="N1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Z26"/>
  <sheetViews>
    <sheetView zoomScaleNormal="100" workbookViewId="0">
      <selection activeCell="D12" sqref="D12"/>
    </sheetView>
  </sheetViews>
  <sheetFormatPr baseColWidth="10" defaultColWidth="11.42578125" defaultRowHeight="12.75"/>
  <cols>
    <col min="1" max="1" width="22.85546875" style="27" customWidth="1"/>
    <col min="2" max="2" width="7" style="27" customWidth="1"/>
    <col min="3" max="10" width="7.7109375" style="27" customWidth="1"/>
    <col min="11" max="11" width="5.5703125" style="27" customWidth="1"/>
    <col min="12" max="16384" width="11.42578125" style="27"/>
  </cols>
  <sheetData>
    <row r="1" spans="1:52">
      <c r="A1" s="14" t="s">
        <v>243</v>
      </c>
    </row>
    <row r="2" spans="1:52" s="11" customFormat="1" ht="14.1" customHeight="1">
      <c r="A2" s="107"/>
      <c r="B2" s="17"/>
      <c r="C2" s="17"/>
      <c r="D2" s="17"/>
      <c r="E2" s="17"/>
      <c r="F2" s="17"/>
      <c r="G2" s="17"/>
      <c r="H2" s="17"/>
      <c r="I2" s="17"/>
      <c r="J2" s="17"/>
      <c r="L2" s="13" t="s">
        <v>162</v>
      </c>
    </row>
    <row r="3" spans="1:52" s="11" customFormat="1" ht="14.1" customHeight="1">
      <c r="A3" s="107"/>
      <c r="B3" s="17"/>
      <c r="C3" s="17"/>
      <c r="D3" s="17"/>
      <c r="E3" s="17"/>
      <c r="F3" s="17"/>
      <c r="G3" s="17"/>
      <c r="H3" s="17"/>
      <c r="I3" s="17"/>
      <c r="J3" s="17"/>
      <c r="K3" s="17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23"/>
      <c r="AT3" s="23"/>
      <c r="AU3" s="23"/>
      <c r="AV3" s="23"/>
      <c r="AW3" s="85"/>
      <c r="AX3" s="85"/>
      <c r="AY3" s="85"/>
      <c r="AZ3" s="85"/>
    </row>
    <row r="4" spans="1:52" s="11" customFormat="1" ht="14.1" customHeight="1">
      <c r="A4" s="82" t="s">
        <v>40</v>
      </c>
      <c r="D4" s="14"/>
      <c r="K4" s="17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23"/>
      <c r="AT4" s="23"/>
      <c r="AU4" s="23"/>
      <c r="AV4" s="23"/>
      <c r="AW4" s="85"/>
      <c r="AX4" s="85"/>
      <c r="AY4" s="85"/>
      <c r="AZ4" s="85"/>
    </row>
    <row r="5" spans="1:52" s="11" customFormat="1" ht="9.9499999999999993" customHeight="1">
      <c r="A5" s="16"/>
      <c r="B5" s="85"/>
      <c r="C5" s="85"/>
      <c r="D5" s="85"/>
      <c r="E5" s="85"/>
      <c r="F5" s="85"/>
      <c r="G5" s="85"/>
      <c r="H5" s="85"/>
      <c r="I5" s="85"/>
      <c r="J5" s="85"/>
    </row>
    <row r="6" spans="1:52" s="11" customFormat="1">
      <c r="A6" s="125"/>
      <c r="B6" s="125"/>
      <c r="C6" s="125" t="s">
        <v>190</v>
      </c>
      <c r="D6" s="125" t="s">
        <v>191</v>
      </c>
      <c r="E6" s="126" t="s">
        <v>192</v>
      </c>
      <c r="F6" s="125" t="s">
        <v>193</v>
      </c>
      <c r="G6" s="125" t="s">
        <v>194</v>
      </c>
      <c r="H6" s="125" t="s">
        <v>195</v>
      </c>
      <c r="I6" s="125" t="s">
        <v>196</v>
      </c>
      <c r="J6" s="126" t="s">
        <v>197</v>
      </c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23"/>
      <c r="AD6" s="23"/>
      <c r="AE6" s="23"/>
      <c r="AF6" s="23"/>
      <c r="AG6" s="85"/>
      <c r="AH6" s="85"/>
      <c r="AI6" s="85"/>
      <c r="AJ6" s="85"/>
    </row>
    <row r="7" spans="1:52" s="11" customFormat="1">
      <c r="A7" s="127"/>
      <c r="B7" s="128" t="s">
        <v>5</v>
      </c>
      <c r="C7" s="128" t="s">
        <v>198</v>
      </c>
      <c r="D7" s="128" t="s">
        <v>199</v>
      </c>
      <c r="E7" s="129" t="s">
        <v>200</v>
      </c>
      <c r="F7" s="128" t="s">
        <v>201</v>
      </c>
      <c r="G7" s="128" t="s">
        <v>202</v>
      </c>
      <c r="H7" s="128" t="s">
        <v>203</v>
      </c>
      <c r="I7" s="128" t="s">
        <v>204</v>
      </c>
      <c r="J7" s="129" t="s">
        <v>205</v>
      </c>
      <c r="L7" s="21"/>
    </row>
    <row r="8" spans="1:52" s="11" customFormat="1" ht="14.1" customHeight="1">
      <c r="A8" s="17"/>
      <c r="B8" s="85"/>
      <c r="C8" s="85"/>
      <c r="D8" s="85"/>
      <c r="E8" s="85"/>
      <c r="F8" s="85"/>
      <c r="G8" s="85"/>
      <c r="H8" s="85"/>
      <c r="I8" s="23"/>
      <c r="J8" s="85"/>
    </row>
    <row r="9" spans="1:52" s="11" customFormat="1" ht="14.1" customHeight="1">
      <c r="A9" s="89" t="s">
        <v>6</v>
      </c>
      <c r="B9" s="43">
        <v>25514</v>
      </c>
      <c r="C9" s="43">
        <v>13639</v>
      </c>
      <c r="D9" s="43">
        <v>6686</v>
      </c>
      <c r="E9" s="43">
        <v>2549</v>
      </c>
      <c r="F9" s="43">
        <v>1089</v>
      </c>
      <c r="G9" s="87">
        <v>841</v>
      </c>
      <c r="H9" s="87">
        <v>462</v>
      </c>
      <c r="I9" s="87">
        <v>157</v>
      </c>
      <c r="J9" s="87">
        <v>91</v>
      </c>
      <c r="L9" s="50"/>
    </row>
    <row r="10" spans="1:52" s="11" customFormat="1" ht="14.1" customHeight="1">
      <c r="A10" s="89"/>
      <c r="B10" s="130"/>
      <c r="C10" s="130"/>
      <c r="D10" s="130"/>
      <c r="E10" s="130"/>
      <c r="F10" s="130"/>
      <c r="G10" s="130"/>
      <c r="H10" s="130"/>
      <c r="I10" s="130"/>
      <c r="J10" s="130"/>
      <c r="K10" s="22"/>
      <c r="L10" s="21"/>
      <c r="M10" s="21"/>
      <c r="N10" s="101"/>
      <c r="O10" s="101"/>
      <c r="P10" s="101"/>
      <c r="Q10" s="101"/>
    </row>
    <row r="11" spans="1:52" s="11" customFormat="1" ht="14.1" customHeight="1">
      <c r="A11" s="89" t="s">
        <v>9</v>
      </c>
      <c r="B11" s="43">
        <v>2486</v>
      </c>
      <c r="C11" s="87">
        <v>770</v>
      </c>
      <c r="D11" s="87">
        <v>615</v>
      </c>
      <c r="E11" s="87">
        <v>330</v>
      </c>
      <c r="F11" s="87">
        <v>240</v>
      </c>
      <c r="G11" s="87">
        <v>252</v>
      </c>
      <c r="H11" s="87">
        <v>183</v>
      </c>
      <c r="I11" s="87">
        <v>56</v>
      </c>
      <c r="J11" s="87">
        <v>40</v>
      </c>
      <c r="K11" s="22"/>
      <c r="L11" s="21"/>
      <c r="M11" s="21"/>
    </row>
    <row r="12" spans="1:52" s="11" customFormat="1" ht="14.1" customHeight="1">
      <c r="A12" s="89" t="s">
        <v>10</v>
      </c>
      <c r="B12" s="43">
        <v>2803</v>
      </c>
      <c r="C12" s="43">
        <v>1564</v>
      </c>
      <c r="D12" s="87">
        <v>760</v>
      </c>
      <c r="E12" s="87">
        <v>222</v>
      </c>
      <c r="F12" s="87">
        <v>105</v>
      </c>
      <c r="G12" s="87">
        <v>97</v>
      </c>
      <c r="H12" s="87">
        <v>48</v>
      </c>
      <c r="I12" s="88">
        <v>6</v>
      </c>
      <c r="J12" s="88">
        <v>1</v>
      </c>
      <c r="K12" s="22"/>
      <c r="L12" s="50"/>
      <c r="M12" s="101"/>
    </row>
    <row r="13" spans="1:52" s="11" customFormat="1" ht="14.1" customHeight="1">
      <c r="A13" s="89" t="s">
        <v>41</v>
      </c>
      <c r="B13" s="43">
        <v>5623</v>
      </c>
      <c r="C13" s="43">
        <v>2632</v>
      </c>
      <c r="D13" s="43">
        <v>1895</v>
      </c>
      <c r="E13" s="87">
        <v>677</v>
      </c>
      <c r="F13" s="87">
        <v>209</v>
      </c>
      <c r="G13" s="87">
        <v>108</v>
      </c>
      <c r="H13" s="87">
        <v>78</v>
      </c>
      <c r="I13" s="87">
        <v>20</v>
      </c>
      <c r="J13" s="87">
        <v>4</v>
      </c>
      <c r="K13" s="22"/>
      <c r="L13" s="50"/>
      <c r="M13" s="101"/>
      <c r="N13" s="22"/>
    </row>
    <row r="14" spans="1:52" s="11" customFormat="1" ht="14.1" customHeight="1">
      <c r="A14" s="89" t="s">
        <v>42</v>
      </c>
      <c r="B14" s="43">
        <v>14602</v>
      </c>
      <c r="C14" s="43">
        <v>8673</v>
      </c>
      <c r="D14" s="43">
        <v>3416</v>
      </c>
      <c r="E14" s="43">
        <v>1320</v>
      </c>
      <c r="F14" s="87">
        <v>535</v>
      </c>
      <c r="G14" s="87">
        <v>384</v>
      </c>
      <c r="H14" s="87">
        <v>153</v>
      </c>
      <c r="I14" s="87">
        <v>75</v>
      </c>
      <c r="J14" s="87">
        <v>46</v>
      </c>
      <c r="K14" s="22"/>
      <c r="L14" s="50"/>
      <c r="M14" s="101"/>
      <c r="N14" s="22"/>
      <c r="O14" s="22"/>
    </row>
    <row r="15" spans="1:52" s="14" customFormat="1" ht="14.1" customHeight="1">
      <c r="A15" s="122"/>
      <c r="B15" s="124"/>
      <c r="C15" s="124"/>
      <c r="D15" s="124"/>
      <c r="E15" s="124"/>
      <c r="F15" s="124"/>
      <c r="G15" s="124"/>
      <c r="H15" s="124"/>
      <c r="I15" s="123"/>
      <c r="J15" s="124"/>
      <c r="K15" s="22"/>
      <c r="L15" s="101"/>
      <c r="M15" s="101"/>
      <c r="N15" s="22"/>
      <c r="O15" s="22"/>
      <c r="P15" s="22"/>
      <c r="Q15" s="11"/>
      <c r="R15" s="11"/>
      <c r="S15" s="11"/>
      <c r="T15" s="11"/>
      <c r="U15" s="11"/>
    </row>
    <row r="16" spans="1:52" s="11" customFormat="1" ht="14.1" customHeight="1">
      <c r="A16" s="90" t="s">
        <v>38</v>
      </c>
      <c r="B16" s="61"/>
      <c r="C16" s="61"/>
      <c r="D16" s="61"/>
      <c r="E16" s="61"/>
      <c r="F16" s="131"/>
      <c r="G16" s="131"/>
      <c r="H16" s="132"/>
      <c r="I16" s="132"/>
      <c r="J16" s="132"/>
    </row>
    <row r="17" spans="1:24" s="103" customFormat="1" ht="14.1" customHeight="1">
      <c r="A17" s="119" t="s">
        <v>39</v>
      </c>
      <c r="B17" s="23"/>
      <c r="C17" s="23"/>
      <c r="D17" s="23"/>
      <c r="E17" s="23"/>
      <c r="F17" s="45"/>
      <c r="G17" s="45"/>
      <c r="H17" s="131"/>
      <c r="I17" s="133"/>
      <c r="J17" s="133"/>
      <c r="K17" s="132"/>
      <c r="L17" s="131"/>
      <c r="M17" s="131"/>
      <c r="N17" s="131"/>
      <c r="O17" s="132"/>
      <c r="P17" s="132"/>
      <c r="Q17" s="132"/>
      <c r="R17" s="132"/>
    </row>
    <row r="18" spans="1:24" s="11" customFormat="1" ht="14.1" customHeight="1">
      <c r="A18" s="27"/>
      <c r="B18" s="21"/>
      <c r="C18" s="21"/>
      <c r="D18" s="21"/>
      <c r="E18" s="21"/>
      <c r="F18" s="21"/>
      <c r="G18" s="21"/>
      <c r="H18" s="21"/>
      <c r="I18" s="21"/>
      <c r="J18" s="21"/>
      <c r="K18" s="86"/>
      <c r="L18" s="86"/>
      <c r="M18" s="133"/>
      <c r="N18" s="132"/>
      <c r="O18" s="45"/>
      <c r="P18" s="133"/>
      <c r="Q18" s="133"/>
      <c r="R18" s="133"/>
      <c r="S18" s="133"/>
      <c r="T18" s="133"/>
      <c r="U18" s="133"/>
      <c r="V18" s="133"/>
      <c r="W18" s="133"/>
      <c r="X18" s="132"/>
    </row>
    <row r="19" spans="1:24">
      <c r="B19" s="21"/>
      <c r="C19" s="21"/>
      <c r="D19" s="21"/>
      <c r="E19" s="21"/>
      <c r="F19" s="21"/>
      <c r="G19" s="21"/>
      <c r="H19" s="21"/>
      <c r="I19" s="21"/>
      <c r="J19" s="21"/>
    </row>
    <row r="20" spans="1:24">
      <c r="A20" s="134"/>
      <c r="B20" s="21"/>
      <c r="C20" s="21"/>
      <c r="D20" s="21"/>
      <c r="E20" s="21"/>
      <c r="F20" s="21"/>
      <c r="G20" s="21"/>
      <c r="H20" s="21"/>
      <c r="I20" s="21"/>
      <c r="J20" s="21"/>
    </row>
    <row r="21" spans="1:24">
      <c r="B21" s="21"/>
      <c r="C21" s="21"/>
      <c r="D21" s="21"/>
      <c r="E21" s="21"/>
      <c r="F21" s="21"/>
      <c r="G21" s="21"/>
      <c r="H21" s="21"/>
      <c r="I21" s="21"/>
      <c r="J21" s="21"/>
    </row>
    <row r="22" spans="1:24">
      <c r="B22" s="21"/>
      <c r="C22" s="21"/>
      <c r="D22" s="21"/>
      <c r="E22" s="21"/>
      <c r="F22" s="21"/>
      <c r="G22" s="21"/>
      <c r="H22" s="21"/>
      <c r="I22" s="21"/>
      <c r="J22" s="21"/>
    </row>
    <row r="23" spans="1:24">
      <c r="B23" s="57"/>
    </row>
    <row r="24" spans="1:24">
      <c r="B24" s="57"/>
      <c r="C24" s="57"/>
      <c r="D24" s="57"/>
      <c r="E24" s="57"/>
      <c r="F24" s="57"/>
      <c r="G24" s="57"/>
      <c r="H24" s="57"/>
      <c r="I24" s="57"/>
    </row>
    <row r="25" spans="1:24">
      <c r="B25" s="57"/>
      <c r="C25" s="57"/>
      <c r="D25" s="57"/>
    </row>
    <row r="26" spans="1:24">
      <c r="B26" s="57"/>
      <c r="C26" s="57"/>
      <c r="D26" s="57"/>
      <c r="E26" s="57"/>
    </row>
  </sheetData>
  <hyperlinks>
    <hyperlink ref="L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S53"/>
  <sheetViews>
    <sheetView zoomScaleNormal="100" zoomScaleSheetLayoutView="40" workbookViewId="0">
      <selection activeCell="D12" sqref="D12"/>
    </sheetView>
  </sheetViews>
  <sheetFormatPr baseColWidth="10" defaultColWidth="11.5703125" defaultRowHeight="16.5" customHeight="1"/>
  <cols>
    <col min="1" max="1" width="38" style="11" customWidth="1"/>
    <col min="2" max="4" width="10.7109375" style="11" customWidth="1"/>
    <col min="5" max="5" width="10.7109375" style="139" customWidth="1"/>
    <col min="6" max="7" width="10.7109375" style="11" customWidth="1"/>
    <col min="8" max="16384" width="11.5703125" style="11"/>
  </cols>
  <sheetData>
    <row r="1" spans="1:19" ht="14.1" customHeight="1" thickBot="1">
      <c r="A1" s="9" t="s">
        <v>134</v>
      </c>
      <c r="B1" s="10"/>
      <c r="C1" s="10"/>
      <c r="D1" s="10"/>
      <c r="E1" s="135"/>
      <c r="F1" s="10"/>
    </row>
    <row r="2" spans="1:19" ht="14.1" customHeight="1">
      <c r="D2" s="27"/>
      <c r="E2" s="136"/>
      <c r="H2" s="13" t="s">
        <v>162</v>
      </c>
    </row>
    <row r="3" spans="1:19" ht="14.1" customHeight="1">
      <c r="A3" s="137" t="s">
        <v>135</v>
      </c>
      <c r="B3" s="85"/>
      <c r="C3" s="85"/>
      <c r="D3" s="85"/>
      <c r="E3" s="138"/>
      <c r="F3" s="85"/>
    </row>
    <row r="4" spans="1:19" ht="14.1" customHeight="1">
      <c r="A4" s="14"/>
    </row>
    <row r="5" spans="1:19" ht="14.1" customHeight="1">
      <c r="A5" s="140" t="s">
        <v>62</v>
      </c>
    </row>
    <row r="6" spans="1:19" ht="9.9499999999999993" customHeight="1">
      <c r="A6" s="83"/>
      <c r="B6" s="83"/>
      <c r="C6" s="83"/>
      <c r="D6" s="61"/>
      <c r="E6" s="141"/>
      <c r="F6" s="83"/>
    </row>
    <row r="7" spans="1:19" ht="14.1" customHeight="1">
      <c r="A7" s="142"/>
      <c r="B7" s="18">
        <v>2020</v>
      </c>
      <c r="C7" s="18">
        <v>2021</v>
      </c>
      <c r="D7" s="18">
        <v>2022</v>
      </c>
      <c r="E7" s="18">
        <v>2023</v>
      </c>
      <c r="F7" s="18">
        <v>2024</v>
      </c>
      <c r="H7" s="21"/>
      <c r="I7" s="21"/>
    </row>
    <row r="8" spans="1:19" ht="14.1" customHeight="1">
      <c r="A8" s="17"/>
      <c r="B8" s="42"/>
      <c r="C8" s="143"/>
      <c r="D8" s="143"/>
      <c r="E8" s="11"/>
      <c r="H8" s="21"/>
      <c r="I8" s="21"/>
    </row>
    <row r="9" spans="1:19" ht="14.1" customHeight="1">
      <c r="A9" s="144" t="s">
        <v>63</v>
      </c>
      <c r="B9" s="145"/>
      <c r="C9" s="146"/>
      <c r="D9" s="146"/>
      <c r="E9" s="11"/>
      <c r="H9" s="21"/>
      <c r="I9" s="21"/>
    </row>
    <row r="10" spans="1:19" ht="14.1" customHeight="1">
      <c r="A10" s="89" t="s">
        <v>64</v>
      </c>
      <c r="B10" s="147">
        <v>351</v>
      </c>
      <c r="C10" s="147">
        <v>431</v>
      </c>
      <c r="D10" s="147">
        <v>395</v>
      </c>
      <c r="E10" s="147">
        <v>416</v>
      </c>
      <c r="F10" s="147">
        <v>430</v>
      </c>
      <c r="H10" s="21"/>
      <c r="I10" s="21"/>
      <c r="L10" s="21"/>
      <c r="M10" s="21"/>
      <c r="N10" s="21"/>
      <c r="O10" s="21"/>
      <c r="P10" s="21"/>
      <c r="Q10" s="21"/>
      <c r="R10" s="21"/>
      <c r="S10" s="21"/>
    </row>
    <row r="11" spans="1:19" ht="14.1" customHeight="1">
      <c r="A11" s="89" t="s">
        <v>65</v>
      </c>
      <c r="B11" s="148">
        <v>12333</v>
      </c>
      <c r="C11" s="148">
        <v>15522</v>
      </c>
      <c r="D11" s="148">
        <v>56664</v>
      </c>
      <c r="E11" s="148">
        <v>18496</v>
      </c>
      <c r="F11" s="148">
        <v>31174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</row>
    <row r="12" spans="1:19" ht="14.1" customHeight="1">
      <c r="A12" s="89" t="s">
        <v>210</v>
      </c>
      <c r="B12" s="148">
        <v>12333</v>
      </c>
      <c r="C12" s="148">
        <v>15522</v>
      </c>
      <c r="D12" s="148">
        <v>49914</v>
      </c>
      <c r="E12" s="148">
        <v>18496</v>
      </c>
      <c r="F12" s="148">
        <v>36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19" ht="6" customHeight="1">
      <c r="A13" s="89"/>
      <c r="B13" s="23"/>
      <c r="C13" s="23"/>
      <c r="D13" s="23"/>
      <c r="E13" s="1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19" ht="14.1" customHeight="1">
      <c r="A14" s="149" t="s">
        <v>66</v>
      </c>
      <c r="B14" s="148"/>
      <c r="C14" s="148"/>
      <c r="D14" s="148"/>
      <c r="E14" s="1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</row>
    <row r="15" spans="1:19" ht="14.1" customHeight="1">
      <c r="A15" s="150" t="s">
        <v>67</v>
      </c>
      <c r="B15" s="147">
        <v>1</v>
      </c>
      <c r="C15" s="147" t="s">
        <v>32</v>
      </c>
      <c r="D15" s="147">
        <v>2</v>
      </c>
      <c r="E15" s="147" t="s">
        <v>32</v>
      </c>
      <c r="F15" s="147" t="s">
        <v>32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</row>
    <row r="16" spans="1:19" ht="14.1" customHeight="1">
      <c r="A16" s="150" t="s">
        <v>68</v>
      </c>
      <c r="B16" s="148">
        <v>60</v>
      </c>
      <c r="C16" s="147" t="s">
        <v>32</v>
      </c>
      <c r="D16" s="148">
        <v>19500</v>
      </c>
      <c r="E16" s="147" t="s">
        <v>32</v>
      </c>
      <c r="F16" s="147" t="s">
        <v>32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</row>
    <row r="17" spans="1:19" ht="14.1" customHeight="1">
      <c r="A17" s="150" t="s">
        <v>209</v>
      </c>
      <c r="B17" s="148">
        <v>60</v>
      </c>
      <c r="C17" s="147" t="s">
        <v>32</v>
      </c>
      <c r="D17" s="148">
        <v>12750</v>
      </c>
      <c r="E17" s="147" t="s">
        <v>32</v>
      </c>
      <c r="F17" s="147" t="s">
        <v>32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</row>
    <row r="18" spans="1:19" ht="6" customHeight="1">
      <c r="A18" s="151"/>
      <c r="B18" s="148"/>
      <c r="C18" s="148"/>
      <c r="D18" s="148"/>
      <c r="E18" s="1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ht="14.1" customHeight="1">
      <c r="A19" s="151" t="s">
        <v>69</v>
      </c>
      <c r="B19" s="148"/>
      <c r="C19" s="148"/>
      <c r="D19" s="148"/>
      <c r="E19" s="1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</row>
    <row r="20" spans="1:19" ht="14.1" customHeight="1">
      <c r="A20" s="150" t="s">
        <v>67</v>
      </c>
      <c r="B20" s="147">
        <v>350</v>
      </c>
      <c r="C20" s="147">
        <v>431</v>
      </c>
      <c r="D20" s="147">
        <v>393</v>
      </c>
      <c r="E20" s="147">
        <v>416</v>
      </c>
      <c r="F20" s="147">
        <v>430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1:19" ht="14.1" customHeight="1">
      <c r="A21" s="150" t="s">
        <v>68</v>
      </c>
      <c r="B21" s="148">
        <v>12273</v>
      </c>
      <c r="C21" s="148">
        <v>15522</v>
      </c>
      <c r="D21" s="148">
        <v>37164</v>
      </c>
      <c r="E21" s="148">
        <v>18496</v>
      </c>
      <c r="F21" s="148">
        <v>31174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</row>
    <row r="22" spans="1:19" ht="14.1" customHeight="1">
      <c r="A22" s="150" t="s">
        <v>209</v>
      </c>
      <c r="B22" s="148">
        <v>12273</v>
      </c>
      <c r="C22" s="148">
        <v>15522</v>
      </c>
      <c r="D22" s="148">
        <v>37164</v>
      </c>
      <c r="E22" s="148">
        <v>18496</v>
      </c>
      <c r="F22" s="148">
        <v>36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</row>
    <row r="23" spans="1:19" ht="14.1" customHeight="1">
      <c r="A23" s="150"/>
      <c r="B23" s="146"/>
      <c r="C23" s="146"/>
      <c r="D23" s="146"/>
      <c r="E23" s="1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19" ht="14.1" customHeight="1">
      <c r="A24" s="116" t="s">
        <v>70</v>
      </c>
      <c r="B24" s="146"/>
      <c r="C24" s="146"/>
      <c r="D24" s="146"/>
      <c r="E24" s="1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</row>
    <row r="25" spans="1:19" ht="14.1" customHeight="1">
      <c r="A25" s="89" t="s">
        <v>64</v>
      </c>
      <c r="B25" s="147">
        <v>107</v>
      </c>
      <c r="C25" s="147">
        <v>142</v>
      </c>
      <c r="D25" s="147">
        <v>147</v>
      </c>
      <c r="E25" s="148">
        <v>115</v>
      </c>
      <c r="F25" s="148">
        <v>127</v>
      </c>
      <c r="H25" s="10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</row>
    <row r="26" spans="1:19" ht="14.1" customHeight="1">
      <c r="A26" s="89" t="s">
        <v>71</v>
      </c>
      <c r="B26" s="148">
        <v>75123</v>
      </c>
      <c r="C26" s="148">
        <v>65522</v>
      </c>
      <c r="D26" s="148">
        <v>84659</v>
      </c>
      <c r="E26" s="148">
        <v>136898</v>
      </c>
      <c r="F26" s="148">
        <v>83474</v>
      </c>
      <c r="H26" s="10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</row>
    <row r="27" spans="1:19" ht="6" customHeight="1">
      <c r="A27" s="89"/>
      <c r="B27" s="148"/>
      <c r="C27" s="148"/>
      <c r="D27" s="148"/>
      <c r="E27" s="1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19" ht="14.1" customHeight="1">
      <c r="A28" s="149" t="s">
        <v>66</v>
      </c>
      <c r="B28" s="148"/>
      <c r="C28" s="148"/>
      <c r="D28" s="148"/>
      <c r="E28" s="1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</row>
    <row r="29" spans="1:19" ht="14.1" customHeight="1">
      <c r="A29" s="150" t="s">
        <v>67</v>
      </c>
      <c r="B29" s="148">
        <v>4</v>
      </c>
      <c r="C29" s="148">
        <v>8</v>
      </c>
      <c r="D29" s="148">
        <v>8</v>
      </c>
      <c r="E29" s="148">
        <v>8</v>
      </c>
      <c r="F29" s="148">
        <v>5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</row>
    <row r="30" spans="1:19" ht="14.1" customHeight="1">
      <c r="A30" s="150" t="s">
        <v>72</v>
      </c>
      <c r="B30" s="148">
        <v>16999</v>
      </c>
      <c r="C30" s="148">
        <v>6754</v>
      </c>
      <c r="D30" s="148">
        <v>12759</v>
      </c>
      <c r="E30" s="148">
        <v>63087</v>
      </c>
      <c r="F30" s="148">
        <v>1033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</row>
    <row r="31" spans="1:19" ht="6" customHeight="1">
      <c r="A31" s="151"/>
      <c r="B31" s="148"/>
      <c r="C31" s="148"/>
      <c r="D31" s="148"/>
      <c r="E31" s="1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</row>
    <row r="32" spans="1:19" ht="14.1" customHeight="1">
      <c r="A32" s="149" t="s">
        <v>69</v>
      </c>
      <c r="B32" s="148"/>
      <c r="C32" s="148"/>
      <c r="D32" s="148"/>
      <c r="E32" s="1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</row>
    <row r="33" spans="1:19" ht="14.1" customHeight="1">
      <c r="A33" s="150" t="s">
        <v>67</v>
      </c>
      <c r="B33" s="148">
        <v>103</v>
      </c>
      <c r="C33" s="148">
        <v>134</v>
      </c>
      <c r="D33" s="148">
        <v>139</v>
      </c>
      <c r="E33" s="148">
        <v>107</v>
      </c>
      <c r="F33" s="148">
        <v>122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</row>
    <row r="34" spans="1:19" ht="14.1" customHeight="1">
      <c r="A34" s="150" t="s">
        <v>72</v>
      </c>
      <c r="B34" s="148">
        <v>58124</v>
      </c>
      <c r="C34" s="148">
        <v>58769</v>
      </c>
      <c r="D34" s="148">
        <v>71900</v>
      </c>
      <c r="E34" s="148">
        <v>73811</v>
      </c>
      <c r="F34" s="148">
        <v>82441</v>
      </c>
      <c r="I34" s="49"/>
      <c r="K34" s="101"/>
      <c r="L34" s="101"/>
      <c r="M34" s="101"/>
    </row>
    <row r="35" spans="1:19" ht="14.1" customHeight="1">
      <c r="A35" s="89"/>
      <c r="B35" s="146"/>
      <c r="C35" s="146"/>
      <c r="D35" s="146"/>
      <c r="E35" s="11"/>
      <c r="H35" s="21"/>
      <c r="I35" s="50"/>
      <c r="J35" s="21"/>
    </row>
    <row r="36" spans="1:19" ht="14.1" customHeight="1">
      <c r="A36" s="116" t="s">
        <v>73</v>
      </c>
      <c r="B36" s="147">
        <v>132</v>
      </c>
      <c r="C36" s="147">
        <v>189</v>
      </c>
      <c r="D36" s="147">
        <v>175</v>
      </c>
      <c r="E36" s="148">
        <v>201</v>
      </c>
      <c r="F36" s="148">
        <v>182</v>
      </c>
      <c r="H36" s="152"/>
      <c r="I36" s="50"/>
      <c r="J36" s="21"/>
      <c r="K36" s="22"/>
      <c r="L36" s="22"/>
    </row>
    <row r="37" spans="1:19" ht="14.1" customHeight="1">
      <c r="A37" s="67" t="s">
        <v>74</v>
      </c>
      <c r="B37" s="147">
        <v>113</v>
      </c>
      <c r="C37" s="147">
        <v>171</v>
      </c>
      <c r="D37" s="147">
        <v>144</v>
      </c>
      <c r="E37" s="148">
        <v>162</v>
      </c>
      <c r="F37" s="148">
        <v>161</v>
      </c>
      <c r="H37" s="153"/>
      <c r="I37" s="50"/>
      <c r="J37" s="22"/>
      <c r="K37" s="22"/>
      <c r="L37" s="22"/>
    </row>
    <row r="38" spans="1:19" ht="14.1" customHeight="1">
      <c r="A38" s="154" t="s">
        <v>75</v>
      </c>
      <c r="B38" s="147">
        <v>7</v>
      </c>
      <c r="C38" s="147">
        <v>14</v>
      </c>
      <c r="D38" s="147">
        <v>21</v>
      </c>
      <c r="E38" s="148">
        <v>14</v>
      </c>
      <c r="F38" s="148">
        <v>8</v>
      </c>
      <c r="H38" s="153"/>
      <c r="I38" s="50"/>
      <c r="J38" s="22"/>
      <c r="K38" s="22"/>
      <c r="L38" s="22"/>
    </row>
    <row r="39" spans="1:19" ht="14.1" customHeight="1">
      <c r="A39" s="67" t="s">
        <v>76</v>
      </c>
      <c r="B39" s="147">
        <v>12</v>
      </c>
      <c r="C39" s="147">
        <v>4</v>
      </c>
      <c r="D39" s="147">
        <v>10</v>
      </c>
      <c r="E39" s="148">
        <v>25</v>
      </c>
      <c r="F39" s="148">
        <v>13</v>
      </c>
      <c r="H39" s="153"/>
      <c r="I39" s="50"/>
      <c r="J39" s="22"/>
      <c r="K39" s="22"/>
      <c r="L39" s="22"/>
    </row>
    <row r="40" spans="1:19" ht="14.1" customHeight="1">
      <c r="A40" s="27"/>
      <c r="B40" s="27"/>
      <c r="C40" s="27"/>
      <c r="D40" s="136"/>
      <c r="E40" s="27"/>
      <c r="F40" s="155"/>
      <c r="H40" s="153"/>
      <c r="I40" s="50"/>
    </row>
    <row r="41" spans="1:19" s="103" customFormat="1" ht="14.1" customHeight="1">
      <c r="A41" s="38" t="s">
        <v>214</v>
      </c>
      <c r="B41" s="39"/>
      <c r="C41" s="39"/>
      <c r="D41" s="39"/>
      <c r="E41" s="156"/>
      <c r="F41" s="39"/>
      <c r="H41" s="153"/>
      <c r="I41" s="50"/>
    </row>
    <row r="42" spans="1:19" s="103" customFormat="1" ht="14.1" customHeight="1">
      <c r="A42" s="157" t="s">
        <v>211</v>
      </c>
      <c r="B42" s="85"/>
      <c r="C42" s="105"/>
      <c r="D42" s="85"/>
      <c r="E42" s="138"/>
      <c r="F42" s="23"/>
      <c r="H42" s="134"/>
      <c r="I42" s="50"/>
    </row>
    <row r="43" spans="1:19" s="103" customFormat="1" ht="14.1" customHeight="1">
      <c r="A43" s="157" t="s">
        <v>212</v>
      </c>
      <c r="B43" s="85"/>
      <c r="C43" s="105"/>
      <c r="D43" s="85"/>
      <c r="E43" s="138"/>
      <c r="F43" s="23"/>
      <c r="H43" s="158"/>
      <c r="I43" s="50"/>
    </row>
    <row r="44" spans="1:19" s="103" customFormat="1" ht="14.1" customHeight="1">
      <c r="A44" s="157" t="s">
        <v>215</v>
      </c>
      <c r="B44" s="85"/>
      <c r="C44" s="105"/>
      <c r="D44" s="17"/>
      <c r="E44" s="159"/>
      <c r="F44" s="23"/>
      <c r="I44" s="50"/>
    </row>
    <row r="45" spans="1:19" ht="16.5" customHeight="1">
      <c r="A45" s="17"/>
      <c r="B45" s="85"/>
      <c r="C45" s="85"/>
      <c r="D45" s="16"/>
      <c r="E45" s="160"/>
      <c r="F45" s="23"/>
    </row>
    <row r="46" spans="1:19" ht="16.5" customHeight="1">
      <c r="A46" s="17"/>
      <c r="B46" s="85"/>
      <c r="C46" s="105"/>
      <c r="D46" s="85"/>
      <c r="E46" s="138"/>
      <c r="F46" s="23"/>
    </row>
    <row r="47" spans="1:19" s="16" customFormat="1" ht="16.5" customHeight="1">
      <c r="A47" s="17"/>
      <c r="B47" s="85"/>
      <c r="C47" s="85"/>
      <c r="D47" s="85"/>
      <c r="E47" s="138"/>
      <c r="F47" s="23"/>
    </row>
    <row r="48" spans="1:19" ht="16.5" customHeight="1">
      <c r="A48" s="17"/>
      <c r="B48" s="85"/>
      <c r="C48" s="85"/>
      <c r="D48" s="85"/>
      <c r="E48" s="138"/>
      <c r="F48" s="85"/>
    </row>
    <row r="49" spans="1:6" ht="16.5" customHeight="1">
      <c r="A49" s="92"/>
      <c r="B49" s="85"/>
      <c r="C49" s="85"/>
      <c r="D49" s="85"/>
      <c r="E49" s="138"/>
      <c r="F49" s="85"/>
    </row>
    <row r="50" spans="1:6" ht="16.5" customHeight="1">
      <c r="A50" s="92"/>
      <c r="B50" s="85"/>
      <c r="C50" s="85"/>
      <c r="D50" s="85"/>
      <c r="E50" s="138"/>
      <c r="F50" s="85"/>
    </row>
    <row r="51" spans="1:6" ht="16.5" customHeight="1">
      <c r="A51" s="17"/>
      <c r="B51" s="85"/>
      <c r="C51" s="85"/>
      <c r="D51" s="85"/>
      <c r="E51" s="138"/>
      <c r="F51" s="85"/>
    </row>
    <row r="52" spans="1:6" ht="16.5" customHeight="1">
      <c r="A52" s="17"/>
      <c r="B52" s="85"/>
      <c r="C52" s="85"/>
      <c r="D52" s="85"/>
      <c r="E52" s="138"/>
      <c r="F52" s="85"/>
    </row>
    <row r="53" spans="1:6" ht="16.5" customHeight="1">
      <c r="A53" s="17"/>
      <c r="B53" s="85"/>
      <c r="C53" s="85"/>
      <c r="D53" s="85"/>
      <c r="E53" s="138"/>
      <c r="F53" s="85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T31"/>
  <sheetViews>
    <sheetView zoomScaleNormal="100" workbookViewId="0">
      <selection activeCell="D12" sqref="D12"/>
    </sheetView>
  </sheetViews>
  <sheetFormatPr baseColWidth="10" defaultColWidth="11.42578125" defaultRowHeight="12.75"/>
  <cols>
    <col min="1" max="1" width="30.85546875" style="11" customWidth="1" collapsed="1"/>
    <col min="2" max="2" width="10.85546875" style="11" customWidth="1" collapsed="1"/>
    <col min="3" max="5" width="12.7109375" style="11" customWidth="1" collapsed="1"/>
    <col min="6" max="6" width="11.85546875" style="11" customWidth="1" collapsed="1"/>
    <col min="7" max="7" width="5.5703125" style="11" customWidth="1" collapsed="1"/>
    <col min="8" max="10" width="11.42578125" style="11" collapsed="1"/>
    <col min="11" max="18" width="11.42578125" style="11"/>
    <col min="19" max="19" width="11.42578125" style="11" collapsed="1"/>
    <col min="20" max="20" width="11.42578125" style="11"/>
    <col min="21" max="16384" width="11.42578125" style="11" collapsed="1"/>
  </cols>
  <sheetData>
    <row r="1" spans="1:16" ht="13.15" customHeight="1" thickBot="1">
      <c r="A1" s="9" t="s">
        <v>134</v>
      </c>
      <c r="B1" s="9"/>
      <c r="C1" s="9"/>
      <c r="D1" s="9"/>
      <c r="E1" s="9"/>
      <c r="F1" s="9"/>
    </row>
    <row r="2" spans="1:16" ht="13.15" customHeight="1">
      <c r="H2" s="13" t="s">
        <v>162</v>
      </c>
    </row>
    <row r="3" spans="1:16" ht="14.1" customHeight="1">
      <c r="A3" s="107" t="s">
        <v>136</v>
      </c>
    </row>
    <row r="4" spans="1:16" ht="14.1" customHeight="1">
      <c r="A4" s="107"/>
    </row>
    <row r="5" spans="1:16" ht="14.1" customHeight="1">
      <c r="A5" s="82" t="s">
        <v>53</v>
      </c>
    </row>
    <row r="6" spans="1:16" ht="9.9499999999999993" customHeight="1">
      <c r="A6" s="83"/>
      <c r="B6" s="83"/>
      <c r="C6" s="83"/>
      <c r="D6" s="61"/>
      <c r="E6" s="61"/>
      <c r="F6" s="61"/>
    </row>
    <row r="7" spans="1:16" ht="14.1" customHeight="1">
      <c r="A7" s="84"/>
      <c r="B7" s="84">
        <v>2020</v>
      </c>
      <c r="C7" s="84">
        <v>2021</v>
      </c>
      <c r="D7" s="84">
        <v>2022</v>
      </c>
      <c r="E7" s="84">
        <v>2023</v>
      </c>
      <c r="F7" s="84">
        <v>2024</v>
      </c>
      <c r="G7" s="21"/>
      <c r="H7" s="21"/>
      <c r="I7" s="21"/>
      <c r="J7" s="21"/>
    </row>
    <row r="8" spans="1:16" ht="14.1" customHeight="1">
      <c r="A8" s="161"/>
      <c r="B8" s="162"/>
      <c r="C8" s="162"/>
      <c r="D8" s="162"/>
      <c r="E8" s="162"/>
      <c r="F8" s="162"/>
      <c r="H8" s="21"/>
      <c r="I8" s="21"/>
    </row>
    <row r="9" spans="1:16" ht="14.1" customHeight="1">
      <c r="A9" s="72" t="s">
        <v>6</v>
      </c>
      <c r="B9" s="23">
        <v>70211.290000000008</v>
      </c>
      <c r="C9" s="23">
        <v>70211.290000000008</v>
      </c>
      <c r="D9" s="23">
        <v>178059.38</v>
      </c>
      <c r="E9" s="23">
        <v>896.3900000000001</v>
      </c>
      <c r="F9" s="23">
        <v>16248.869999999999</v>
      </c>
      <c r="G9" s="22"/>
      <c r="H9" s="21"/>
      <c r="I9" s="21"/>
      <c r="J9" s="22"/>
      <c r="L9" s="22"/>
      <c r="M9" s="22"/>
      <c r="N9" s="22"/>
      <c r="O9" s="22"/>
      <c r="P9" s="22"/>
    </row>
    <row r="10" spans="1:16" ht="14.1" customHeight="1">
      <c r="A10" s="17" t="s">
        <v>139</v>
      </c>
      <c r="B10" s="23" t="s">
        <v>32</v>
      </c>
      <c r="C10" s="23" t="s">
        <v>32</v>
      </c>
      <c r="D10" s="23" t="s">
        <v>32</v>
      </c>
      <c r="E10" s="23" t="s">
        <v>32</v>
      </c>
      <c r="F10" s="23" t="s">
        <v>32</v>
      </c>
      <c r="G10" s="22"/>
      <c r="H10" s="21"/>
      <c r="I10" s="21"/>
      <c r="J10" s="22"/>
      <c r="L10" s="22"/>
      <c r="M10" s="22"/>
      <c r="N10" s="22"/>
      <c r="O10" s="22"/>
      <c r="P10" s="22"/>
    </row>
    <row r="11" spans="1:16" ht="14.1" customHeight="1">
      <c r="A11" s="17" t="s">
        <v>140</v>
      </c>
      <c r="B11" s="23">
        <v>57219.73</v>
      </c>
      <c r="C11" s="23">
        <v>57219.73</v>
      </c>
      <c r="D11" s="23">
        <v>168223</v>
      </c>
      <c r="E11" s="23">
        <v>751.5</v>
      </c>
      <c r="F11" s="23">
        <v>13693.07</v>
      </c>
      <c r="G11" s="22"/>
      <c r="H11" s="21"/>
      <c r="J11" s="22"/>
      <c r="L11" s="22"/>
      <c r="M11" s="22"/>
      <c r="N11" s="22"/>
      <c r="O11" s="22"/>
      <c r="P11" s="22"/>
    </row>
    <row r="12" spans="1:16" ht="14.1" customHeight="1">
      <c r="A12" s="17" t="s">
        <v>141</v>
      </c>
      <c r="B12" s="23" t="s">
        <v>32</v>
      </c>
      <c r="C12" s="23" t="s">
        <v>32</v>
      </c>
      <c r="D12" s="23" t="s">
        <v>32</v>
      </c>
      <c r="E12" s="23" t="s">
        <v>32</v>
      </c>
      <c r="F12" s="23">
        <v>43.85</v>
      </c>
      <c r="G12" s="22"/>
      <c r="H12" s="21"/>
      <c r="I12" s="21"/>
      <c r="J12" s="22"/>
      <c r="L12" s="22"/>
      <c r="M12" s="22"/>
      <c r="N12" s="22"/>
      <c r="O12" s="22"/>
      <c r="P12" s="22"/>
    </row>
    <row r="13" spans="1:16" ht="14.1" customHeight="1">
      <c r="A13" s="17" t="s">
        <v>10</v>
      </c>
      <c r="B13" s="23" t="s">
        <v>32</v>
      </c>
      <c r="C13" s="23" t="s">
        <v>32</v>
      </c>
      <c r="D13" s="23">
        <v>1100</v>
      </c>
      <c r="E13" s="23" t="s">
        <v>32</v>
      </c>
      <c r="F13" s="23">
        <v>3</v>
      </c>
      <c r="G13" s="22"/>
      <c r="H13" s="22"/>
      <c r="I13" s="22"/>
      <c r="J13" s="22"/>
      <c r="L13" s="22"/>
      <c r="M13" s="22"/>
      <c r="N13" s="22"/>
      <c r="O13" s="22"/>
      <c r="P13" s="22"/>
    </row>
    <row r="14" spans="1:16" ht="14.1" customHeight="1">
      <c r="A14" s="17" t="s">
        <v>11</v>
      </c>
      <c r="B14" s="23">
        <v>12991.56</v>
      </c>
      <c r="C14" s="23">
        <v>12991.56</v>
      </c>
      <c r="D14" s="23">
        <v>8736.3800000000047</v>
      </c>
      <c r="E14" s="23">
        <v>144.8900000000001</v>
      </c>
      <c r="F14" s="23">
        <v>2508.9499999999998</v>
      </c>
      <c r="G14" s="22"/>
      <c r="H14" s="163"/>
      <c r="I14" s="22"/>
      <c r="J14" s="22"/>
      <c r="L14" s="22"/>
      <c r="M14" s="22"/>
      <c r="N14" s="22"/>
      <c r="O14" s="22"/>
      <c r="P14" s="22"/>
    </row>
    <row r="15" spans="1:16" ht="14.1" customHeight="1">
      <c r="A15" s="164"/>
      <c r="B15" s="164"/>
      <c r="C15" s="164"/>
      <c r="D15" s="164"/>
      <c r="E15" s="164"/>
      <c r="F15" s="164"/>
    </row>
    <row r="16" spans="1:16" ht="12.95" customHeight="1">
      <c r="A16" s="90" t="s">
        <v>230</v>
      </c>
      <c r="B16" s="90"/>
      <c r="C16" s="90"/>
      <c r="D16" s="90"/>
      <c r="E16" s="90"/>
      <c r="F16" s="90"/>
    </row>
    <row r="17" spans="1:6" ht="12.95" customHeight="1">
      <c r="A17" s="41" t="s">
        <v>216</v>
      </c>
      <c r="B17" s="103"/>
      <c r="C17" s="103"/>
      <c r="D17" s="103"/>
      <c r="E17" s="103"/>
      <c r="F17" s="103"/>
    </row>
    <row r="18" spans="1:6" ht="16.5" customHeight="1">
      <c r="A18" s="103"/>
      <c r="B18" s="98"/>
      <c r="C18" s="98"/>
      <c r="D18" s="98"/>
      <c r="E18" s="98"/>
      <c r="F18" s="98"/>
    </row>
    <row r="19" spans="1:6" ht="16.5" customHeight="1">
      <c r="B19" s="22"/>
      <c r="C19" s="22"/>
      <c r="E19" s="22"/>
      <c r="F19" s="22"/>
    </row>
    <row r="20" spans="1:6" ht="16.5" customHeight="1">
      <c r="B20" s="22"/>
      <c r="C20" s="22"/>
      <c r="E20" s="22"/>
      <c r="F20" s="22"/>
    </row>
    <row r="21" spans="1:6" ht="16.5" customHeight="1">
      <c r="B21" s="22"/>
      <c r="C21" s="22"/>
      <c r="E21" s="22"/>
      <c r="F21" s="22"/>
    </row>
    <row r="22" spans="1:6" ht="16.5" customHeight="1">
      <c r="B22" s="22"/>
      <c r="C22" s="22"/>
      <c r="E22" s="22"/>
      <c r="F22" s="22"/>
    </row>
    <row r="23" spans="1:6" ht="16.5" customHeight="1">
      <c r="B23" s="22"/>
      <c r="C23" s="22"/>
      <c r="E23" s="22"/>
      <c r="F23" s="22"/>
    </row>
    <row r="24" spans="1:6">
      <c r="B24" s="22"/>
      <c r="C24" s="22"/>
      <c r="E24" s="22"/>
      <c r="F24" s="22"/>
    </row>
    <row r="26" spans="1:6">
      <c r="B26" s="22"/>
      <c r="C26" s="22"/>
      <c r="D26" s="22"/>
      <c r="E26" s="22"/>
      <c r="F26" s="22"/>
    </row>
    <row r="27" spans="1:6">
      <c r="B27" s="22"/>
      <c r="C27" s="22"/>
      <c r="D27" s="22"/>
      <c r="E27" s="22"/>
      <c r="F27" s="22"/>
    </row>
    <row r="28" spans="1:6">
      <c r="B28" s="22"/>
      <c r="C28" s="22"/>
      <c r="D28" s="22"/>
      <c r="E28" s="22"/>
      <c r="F28" s="22"/>
    </row>
    <row r="29" spans="1:6">
      <c r="B29" s="22"/>
      <c r="C29" s="22"/>
      <c r="D29" s="22"/>
      <c r="E29" s="22"/>
      <c r="F29" s="22"/>
    </row>
    <row r="30" spans="1:6">
      <c r="B30" s="22"/>
      <c r="C30" s="22"/>
      <c r="D30" s="22"/>
      <c r="E30" s="22"/>
      <c r="F30" s="22"/>
    </row>
    <row r="31" spans="1:6">
      <c r="B31" s="22"/>
      <c r="C31" s="22"/>
      <c r="D31" s="22"/>
      <c r="E31" s="22"/>
      <c r="F31" s="22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M69"/>
  <sheetViews>
    <sheetView zoomScaleNormal="100" workbookViewId="0">
      <selection activeCell="D12" sqref="D12"/>
    </sheetView>
  </sheetViews>
  <sheetFormatPr baseColWidth="10" defaultColWidth="11.5703125" defaultRowHeight="16.5" customHeight="1"/>
  <cols>
    <col min="1" max="1" width="26.28515625" style="11" customWidth="1" collapsed="1"/>
    <col min="2" max="2" width="12.28515625" style="11" customWidth="1" collapsed="1"/>
    <col min="3" max="7" width="13.28515625" style="11" customWidth="1" collapsed="1"/>
    <col min="8" max="12" width="11.5703125" style="11" collapsed="1"/>
    <col min="13" max="13" width="11.5703125" style="11"/>
    <col min="14" max="16384" width="11.5703125" style="11" collapsed="1"/>
  </cols>
  <sheetData>
    <row r="1" spans="1:12" ht="14.1" customHeight="1" thickBot="1">
      <c r="A1" s="9" t="s">
        <v>134</v>
      </c>
      <c r="B1" s="10"/>
      <c r="C1" s="10"/>
      <c r="D1" s="10"/>
      <c r="E1" s="10"/>
      <c r="F1" s="10"/>
    </row>
    <row r="2" spans="1:12" ht="14.1" customHeight="1">
      <c r="A2" s="93"/>
      <c r="B2" s="16"/>
      <c r="C2" s="16"/>
      <c r="D2" s="16"/>
      <c r="E2" s="16"/>
      <c r="F2" s="16"/>
      <c r="H2" s="13" t="s">
        <v>162</v>
      </c>
    </row>
    <row r="3" spans="1:12" ht="14.1" customHeight="1">
      <c r="A3" s="137" t="s">
        <v>187</v>
      </c>
      <c r="B3" s="16"/>
      <c r="C3" s="16"/>
      <c r="D3" s="16"/>
      <c r="E3" s="16"/>
      <c r="F3" s="16"/>
    </row>
    <row r="4" spans="1:12" ht="14.1" customHeight="1">
      <c r="A4" s="21"/>
      <c r="D4" s="27"/>
    </row>
    <row r="5" spans="1:12" ht="14.1" customHeight="1">
      <c r="A5" s="137" t="s">
        <v>188</v>
      </c>
      <c r="D5" s="27"/>
    </row>
    <row r="6" spans="1:12" ht="14.1" customHeight="1">
      <c r="A6" s="137"/>
      <c r="D6" s="27"/>
      <c r="I6" s="21"/>
    </row>
    <row r="7" spans="1:12" ht="14.1" customHeight="1">
      <c r="A7" s="84"/>
      <c r="B7" s="142">
        <v>2020</v>
      </c>
      <c r="C7" s="142">
        <v>2021</v>
      </c>
      <c r="D7" s="142">
        <v>2022</v>
      </c>
      <c r="E7" s="142">
        <v>2023</v>
      </c>
      <c r="F7" s="142">
        <v>2024</v>
      </c>
      <c r="H7" s="163"/>
      <c r="I7" s="21"/>
      <c r="J7" s="21"/>
      <c r="K7" s="21"/>
      <c r="L7" s="21"/>
    </row>
    <row r="8" spans="1:12" ht="14.1" customHeight="1">
      <c r="A8" s="17"/>
      <c r="B8" s="143"/>
      <c r="C8" s="143"/>
      <c r="D8" s="143"/>
      <c r="H8" s="21"/>
      <c r="I8" s="21"/>
      <c r="J8" s="21"/>
      <c r="K8" s="21"/>
      <c r="L8" s="21"/>
    </row>
    <row r="9" spans="1:12" ht="14.1" customHeight="1">
      <c r="A9" s="165" t="s">
        <v>77</v>
      </c>
      <c r="B9" s="166">
        <v>248</v>
      </c>
      <c r="C9" s="166">
        <v>216</v>
      </c>
      <c r="D9" s="166">
        <v>211</v>
      </c>
      <c r="E9" s="166">
        <v>204</v>
      </c>
      <c r="F9" s="166">
        <v>202</v>
      </c>
      <c r="H9" s="21"/>
      <c r="I9" s="21"/>
      <c r="J9" s="21"/>
      <c r="K9" s="21"/>
      <c r="L9" s="21"/>
    </row>
    <row r="10" spans="1:12" ht="14.1" customHeight="1">
      <c r="A10" s="167" t="s">
        <v>78</v>
      </c>
      <c r="B10" s="166">
        <v>248</v>
      </c>
      <c r="C10" s="166">
        <v>216</v>
      </c>
      <c r="D10" s="166">
        <v>211</v>
      </c>
      <c r="E10" s="166">
        <v>204</v>
      </c>
      <c r="F10" s="166">
        <v>202</v>
      </c>
      <c r="H10" s="21"/>
      <c r="I10" s="21"/>
      <c r="J10" s="21"/>
      <c r="K10" s="21"/>
      <c r="L10" s="21"/>
    </row>
    <row r="11" spans="1:12" ht="14.1" customHeight="1">
      <c r="A11" s="167" t="s">
        <v>79</v>
      </c>
      <c r="B11" s="168" t="s">
        <v>32</v>
      </c>
      <c r="C11" s="168" t="s">
        <v>32</v>
      </c>
      <c r="D11" s="168" t="s">
        <v>32</v>
      </c>
      <c r="E11" s="168" t="s">
        <v>32</v>
      </c>
      <c r="F11" s="168" t="s">
        <v>32</v>
      </c>
      <c r="H11" s="169"/>
      <c r="J11" s="22"/>
      <c r="L11" s="22"/>
    </row>
    <row r="12" spans="1:12" ht="14.1" customHeight="1">
      <c r="A12" s="27"/>
      <c r="B12" s="170"/>
      <c r="C12" s="170"/>
      <c r="D12" s="170"/>
      <c r="E12" s="171"/>
      <c r="F12" s="171"/>
      <c r="J12" s="22"/>
      <c r="L12" s="22"/>
    </row>
    <row r="13" spans="1:12" ht="14.1" customHeight="1">
      <c r="A13" s="38" t="s">
        <v>80</v>
      </c>
      <c r="B13" s="39"/>
      <c r="C13" s="39"/>
      <c r="D13" s="40"/>
      <c r="J13" s="22"/>
      <c r="L13" s="22"/>
    </row>
    <row r="14" spans="1:12" ht="12" customHeight="1">
      <c r="A14" s="157" t="s">
        <v>149</v>
      </c>
      <c r="B14" s="105"/>
      <c r="C14" s="85"/>
      <c r="D14" s="23"/>
      <c r="E14" s="23"/>
      <c r="F14" s="23"/>
      <c r="J14" s="22"/>
      <c r="L14" s="22"/>
    </row>
    <row r="15" spans="1:12" ht="12.75" customHeight="1">
      <c r="A15" s="157"/>
      <c r="B15" s="105"/>
      <c r="C15" s="85"/>
      <c r="D15" s="23"/>
      <c r="E15" s="23"/>
      <c r="F15" s="23"/>
      <c r="J15" s="22"/>
      <c r="L15" s="22"/>
    </row>
    <row r="16" spans="1:12" ht="12.75" customHeight="1">
      <c r="A16" s="92"/>
      <c r="B16" s="85"/>
      <c r="C16" s="85"/>
      <c r="D16" s="85"/>
      <c r="E16" s="85"/>
      <c r="F16" s="85"/>
      <c r="J16" s="22"/>
      <c r="L16" s="22"/>
    </row>
    <row r="17" spans="1:12" ht="14.1" customHeight="1">
      <c r="A17" s="137" t="s">
        <v>142</v>
      </c>
      <c r="B17" s="85"/>
      <c r="C17" s="85"/>
      <c r="D17" s="85"/>
      <c r="E17" s="85"/>
      <c r="F17" s="85"/>
      <c r="J17" s="22"/>
      <c r="L17" s="22"/>
    </row>
    <row r="18" spans="1:12" ht="14.1" customHeight="1">
      <c r="A18" s="14"/>
      <c r="J18" s="22"/>
      <c r="L18" s="22"/>
    </row>
    <row r="19" spans="1:12" ht="14.1" customHeight="1">
      <c r="A19" s="140" t="s">
        <v>81</v>
      </c>
      <c r="J19" s="22"/>
      <c r="L19" s="22"/>
    </row>
    <row r="20" spans="1:12" ht="9.9499999999999993" customHeight="1">
      <c r="A20" s="83"/>
      <c r="B20" s="83"/>
      <c r="C20" s="61"/>
      <c r="D20" s="83"/>
      <c r="E20" s="83"/>
      <c r="F20" s="83"/>
      <c r="J20" s="22"/>
      <c r="L20" s="22"/>
    </row>
    <row r="21" spans="1:12" ht="14.1" customHeight="1">
      <c r="A21" s="84"/>
      <c r="B21" s="142">
        <v>2020</v>
      </c>
      <c r="C21" s="142">
        <v>2021</v>
      </c>
      <c r="D21" s="142">
        <v>2022</v>
      </c>
      <c r="E21" s="142">
        <v>2023</v>
      </c>
      <c r="F21" s="142">
        <v>2024</v>
      </c>
      <c r="J21" s="22"/>
      <c r="L21" s="22"/>
    </row>
    <row r="22" spans="1:12" ht="14.1" customHeight="1">
      <c r="A22" s="17"/>
      <c r="B22" s="42"/>
      <c r="C22" s="42"/>
      <c r="D22" s="42"/>
      <c r="J22" s="22"/>
      <c r="L22" s="22"/>
    </row>
    <row r="23" spans="1:12" ht="14.1" customHeight="1">
      <c r="A23" s="172" t="s">
        <v>6</v>
      </c>
      <c r="B23" s="168">
        <v>9966.9809999999998</v>
      </c>
      <c r="C23" s="168">
        <v>10047.08</v>
      </c>
      <c r="D23" s="168">
        <v>10452</v>
      </c>
      <c r="E23" s="168">
        <f>10055847/1000</f>
        <v>10055.847</v>
      </c>
      <c r="F23" s="168">
        <f>10082866/1000</f>
        <v>10082.866</v>
      </c>
      <c r="H23" s="173"/>
      <c r="I23" s="21"/>
      <c r="J23" s="22"/>
      <c r="L23" s="22"/>
    </row>
    <row r="24" spans="1:12" ht="14.1" customHeight="1">
      <c r="A24" s="172"/>
      <c r="B24" s="174"/>
      <c r="C24" s="174"/>
      <c r="D24" s="174"/>
      <c r="E24" s="168"/>
      <c r="F24" s="168"/>
      <c r="J24" s="22"/>
      <c r="L24" s="22"/>
    </row>
    <row r="25" spans="1:12" ht="14.1" customHeight="1">
      <c r="A25" s="175" t="s">
        <v>130</v>
      </c>
      <c r="B25" s="168">
        <v>255.15899999999999</v>
      </c>
      <c r="C25" s="168">
        <v>333.95499999999998</v>
      </c>
      <c r="D25" s="168">
        <v>381</v>
      </c>
      <c r="E25" s="168">
        <f>370402/1000</f>
        <v>370.40199999999999</v>
      </c>
      <c r="F25" s="168">
        <v>373.029</v>
      </c>
      <c r="H25" s="173"/>
      <c r="J25" s="22"/>
      <c r="L25" s="22"/>
    </row>
    <row r="26" spans="1:12" ht="14.1" customHeight="1">
      <c r="A26" s="175"/>
      <c r="B26" s="176"/>
      <c r="C26" s="176"/>
      <c r="D26" s="176"/>
      <c r="E26" s="168"/>
      <c r="F26" s="168"/>
      <c r="J26" s="22"/>
      <c r="L26" s="22"/>
    </row>
    <row r="27" spans="1:12" ht="14.1" customHeight="1">
      <c r="A27" s="175" t="s">
        <v>131</v>
      </c>
      <c r="B27" s="168">
        <v>9711.8220000000001</v>
      </c>
      <c r="C27" s="168">
        <v>9713.125</v>
      </c>
      <c r="D27" s="168">
        <v>10070</v>
      </c>
      <c r="E27" s="168">
        <v>9685.4449999999997</v>
      </c>
      <c r="F27" s="168">
        <v>9709.8369999999995</v>
      </c>
      <c r="J27" s="22"/>
      <c r="L27" s="22"/>
    </row>
    <row r="28" spans="1:12" ht="14.1" customHeight="1">
      <c r="A28" s="27"/>
      <c r="B28" s="27"/>
      <c r="C28" s="27"/>
      <c r="D28" s="27"/>
      <c r="E28" s="27"/>
      <c r="F28" s="27"/>
    </row>
    <row r="29" spans="1:12" ht="14.1" customHeight="1">
      <c r="A29" s="38" t="s">
        <v>80</v>
      </c>
      <c r="B29" s="39"/>
      <c r="C29" s="39"/>
      <c r="D29" s="39"/>
      <c r="E29" s="39"/>
      <c r="F29" s="40"/>
      <c r="H29" s="16"/>
    </row>
    <row r="30" spans="1:12" ht="14.1" customHeight="1">
      <c r="A30" s="157" t="s">
        <v>149</v>
      </c>
      <c r="B30" s="177"/>
      <c r="C30" s="177"/>
      <c r="D30" s="177"/>
      <c r="E30" s="177"/>
      <c r="F30" s="177"/>
      <c r="H30" s="16"/>
    </row>
    <row r="31" spans="1:12" ht="14.1" customHeight="1">
      <c r="A31" s="157"/>
      <c r="B31" s="177"/>
      <c r="C31" s="177"/>
      <c r="D31" s="177"/>
      <c r="E31" s="177"/>
      <c r="F31" s="177"/>
      <c r="H31" s="16"/>
    </row>
    <row r="32" spans="1:12" ht="14.1" customHeight="1">
      <c r="A32" s="193"/>
      <c r="B32" s="194"/>
      <c r="C32" s="194"/>
      <c r="D32" s="194"/>
      <c r="E32" s="194"/>
      <c r="F32" s="194"/>
      <c r="H32" s="16"/>
    </row>
    <row r="33" spans="1:11" ht="14.1" customHeight="1">
      <c r="A33" s="137" t="s">
        <v>125</v>
      </c>
      <c r="B33" s="85"/>
      <c r="C33" s="85"/>
      <c r="D33" s="85"/>
      <c r="E33" s="85"/>
      <c r="F33" s="85"/>
      <c r="G33" s="177"/>
      <c r="H33" s="16"/>
    </row>
    <row r="34" spans="1:11" ht="14.1" customHeight="1">
      <c r="A34" s="14"/>
      <c r="H34" s="16"/>
    </row>
    <row r="35" spans="1:11" ht="14.1" customHeight="1">
      <c r="A35" s="140" t="s">
        <v>81</v>
      </c>
      <c r="B35" s="22"/>
      <c r="C35" s="22"/>
      <c r="D35" s="22"/>
      <c r="E35" s="22"/>
      <c r="F35" s="22"/>
      <c r="H35" s="16"/>
    </row>
    <row r="36" spans="1:11" ht="9.9499999999999993" customHeight="1">
      <c r="A36" s="83"/>
      <c r="B36" s="83"/>
      <c r="C36" s="83"/>
      <c r="D36" s="61"/>
      <c r="E36" s="83"/>
      <c r="F36" s="83"/>
      <c r="H36" s="16"/>
    </row>
    <row r="37" spans="1:11" ht="14.1" customHeight="1">
      <c r="A37" s="84"/>
      <c r="B37" s="142">
        <v>2020</v>
      </c>
      <c r="C37" s="142">
        <v>2021</v>
      </c>
      <c r="D37" s="142">
        <v>2022</v>
      </c>
      <c r="E37" s="142">
        <v>2023</v>
      </c>
      <c r="F37" s="142">
        <v>2024</v>
      </c>
      <c r="H37" s="16"/>
    </row>
    <row r="38" spans="1:11" ht="14.1" customHeight="1">
      <c r="A38" s="17"/>
      <c r="B38" s="42"/>
      <c r="C38" s="42"/>
      <c r="D38" s="42"/>
      <c r="H38" s="16"/>
      <c r="I38" s="21"/>
    </row>
    <row r="39" spans="1:11" ht="14.1" customHeight="1">
      <c r="A39" s="178" t="s">
        <v>6</v>
      </c>
      <c r="B39" s="23">
        <v>7564.26</v>
      </c>
      <c r="C39" s="23">
        <v>7770.1220000000003</v>
      </c>
      <c r="D39" s="23">
        <f>D40+D41</f>
        <v>7018</v>
      </c>
      <c r="E39" s="23">
        <f>6476050/1000</f>
        <v>6476.05</v>
      </c>
      <c r="F39" s="23">
        <f>6327362/1000</f>
        <v>6327.3620000000001</v>
      </c>
      <c r="H39" s="16"/>
      <c r="I39" s="21"/>
      <c r="J39" s="22"/>
    </row>
    <row r="40" spans="1:11" ht="14.1" customHeight="1">
      <c r="A40" s="103" t="s">
        <v>82</v>
      </c>
      <c r="B40" s="23">
        <v>618.72799999999995</v>
      </c>
      <c r="C40" s="23">
        <v>773.64400000000001</v>
      </c>
      <c r="D40" s="23">
        <v>415</v>
      </c>
      <c r="E40" s="23">
        <f>357444/1000</f>
        <v>357.44400000000002</v>
      </c>
      <c r="F40" s="23">
        <f>335018.5/1000</f>
        <v>335.01850000000002</v>
      </c>
      <c r="H40" s="16"/>
      <c r="I40" s="21"/>
      <c r="J40" s="22"/>
    </row>
    <row r="41" spans="1:11" s="16" customFormat="1" ht="14.1" customHeight="1">
      <c r="A41" s="103" t="s">
        <v>83</v>
      </c>
      <c r="B41" s="23">
        <v>6945.53</v>
      </c>
      <c r="C41" s="23">
        <v>6996.4750000000004</v>
      </c>
      <c r="D41" s="23">
        <v>6603</v>
      </c>
      <c r="E41" s="23">
        <f>6118606/1000</f>
        <v>6118.6059999999998</v>
      </c>
      <c r="F41" s="23">
        <f>F39-F40</f>
        <v>5992.3434999999999</v>
      </c>
      <c r="I41" s="21"/>
      <c r="J41" s="22"/>
      <c r="K41" s="11"/>
    </row>
    <row r="42" spans="1:11" ht="14.1" customHeight="1">
      <c r="A42" s="27"/>
      <c r="B42" s="27"/>
      <c r="C42" s="27"/>
      <c r="D42" s="27"/>
      <c r="E42" s="27"/>
      <c r="F42" s="23"/>
      <c r="H42" s="16"/>
    </row>
    <row r="43" spans="1:11" ht="16.5" customHeight="1">
      <c r="A43" s="38" t="s">
        <v>80</v>
      </c>
      <c r="B43" s="39"/>
      <c r="C43" s="39"/>
      <c r="D43" s="39"/>
      <c r="E43" s="39"/>
      <c r="F43" s="40"/>
      <c r="H43" s="16"/>
    </row>
    <row r="44" spans="1:11" ht="16.5" customHeight="1">
      <c r="A44" s="157" t="s">
        <v>149</v>
      </c>
      <c r="B44" s="85"/>
      <c r="C44" s="105"/>
      <c r="D44" s="85"/>
      <c r="E44" s="23"/>
      <c r="F44" s="23"/>
      <c r="H44" s="16"/>
    </row>
    <row r="45" spans="1:11" ht="16.5" customHeight="1">
      <c r="A45" s="17"/>
      <c r="B45" s="85"/>
      <c r="C45" s="85"/>
      <c r="D45" s="85"/>
      <c r="E45" s="85"/>
      <c r="F45" s="85"/>
    </row>
    <row r="46" spans="1:11" ht="16.5" customHeight="1">
      <c r="A46" s="17"/>
      <c r="B46" s="85"/>
      <c r="C46" s="85"/>
      <c r="D46" s="85"/>
      <c r="E46" s="85"/>
      <c r="F46" s="85"/>
    </row>
    <row r="57" spans="9:10" ht="16.5" customHeight="1">
      <c r="I57" s="179"/>
      <c r="J57" s="179"/>
    </row>
    <row r="58" spans="9:10" ht="16.5" customHeight="1">
      <c r="I58" s="179"/>
      <c r="J58" s="179"/>
    </row>
    <row r="59" spans="9:10" ht="16.5" customHeight="1">
      <c r="I59" s="179"/>
      <c r="J59" s="179"/>
    </row>
    <row r="60" spans="9:10" ht="16.5" customHeight="1">
      <c r="I60" s="179"/>
      <c r="J60" s="179"/>
    </row>
    <row r="61" spans="9:10" ht="16.5" customHeight="1">
      <c r="I61" s="179"/>
      <c r="J61" s="179"/>
    </row>
    <row r="62" spans="9:10" ht="16.5" customHeight="1">
      <c r="I62" s="179"/>
      <c r="J62" s="179"/>
    </row>
    <row r="63" spans="9:10" ht="16.5" customHeight="1">
      <c r="J63" s="179"/>
    </row>
    <row r="64" spans="9:10" ht="16.5" customHeight="1">
      <c r="J64" s="179"/>
    </row>
    <row r="65" spans="10:10" ht="16.5" customHeight="1">
      <c r="J65" s="179"/>
    </row>
    <row r="66" spans="10:10" ht="16.5" customHeight="1">
      <c r="J66" s="179"/>
    </row>
    <row r="67" spans="10:10" ht="16.5" customHeight="1">
      <c r="J67" s="179"/>
    </row>
    <row r="68" spans="10:10" ht="16.5" customHeight="1">
      <c r="J68" s="179"/>
    </row>
    <row r="69" spans="10:10" ht="16.5" customHeight="1">
      <c r="J69" s="27"/>
    </row>
  </sheetData>
  <mergeCells count="1">
    <mergeCell ref="A32:F32"/>
  </mergeCells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W83"/>
  <sheetViews>
    <sheetView zoomScaleNormal="100" zoomScaleSheetLayoutView="75" workbookViewId="0">
      <selection activeCell="L10" sqref="L10"/>
    </sheetView>
  </sheetViews>
  <sheetFormatPr baseColWidth="10" defaultColWidth="11.5703125" defaultRowHeight="16.5" customHeight="1"/>
  <cols>
    <col min="1" max="1" width="27.7109375" style="11" customWidth="1" collapsed="1"/>
    <col min="2" max="6" width="9.7109375" style="11" customWidth="1" collapsed="1"/>
    <col min="7" max="7" width="4.42578125" style="11" customWidth="1" collapsed="1"/>
    <col min="8" max="8" width="11.42578125" style="11" customWidth="1" collapsed="1"/>
    <col min="9" max="9" width="5.5703125" style="11" customWidth="1" collapsed="1"/>
    <col min="10" max="10" width="11.5703125" style="11" collapsed="1"/>
    <col min="11" max="11" width="2.42578125" style="11" bestFit="1" customWidth="1" collapsed="1"/>
    <col min="12" max="12" width="11.5703125" style="11" collapsed="1"/>
    <col min="13" max="13" width="2.7109375" style="11" customWidth="1" collapsed="1"/>
    <col min="14" max="14" width="11.5703125" style="11" collapsed="1"/>
    <col min="15" max="15" width="2.140625" style="11" bestFit="1" customWidth="1" collapsed="1"/>
    <col min="16" max="16" width="10.42578125" style="16" customWidth="1" collapsed="1"/>
    <col min="17" max="17" width="11.5703125" style="16" collapsed="1"/>
    <col min="18" max="19" width="11.5703125" style="11" collapsed="1"/>
    <col min="20" max="21" width="11.5703125" style="11"/>
    <col min="22" max="22" width="11.5703125" style="11" collapsed="1"/>
    <col min="23" max="23" width="11.5703125" style="11"/>
    <col min="24" max="16384" width="11.5703125" style="11" collapsed="1"/>
  </cols>
  <sheetData>
    <row r="1" spans="1:19" ht="14.1" customHeight="1" thickBot="1">
      <c r="A1" s="9" t="s">
        <v>134</v>
      </c>
      <c r="B1" s="10"/>
      <c r="C1" s="10"/>
      <c r="D1" s="10"/>
      <c r="E1" s="10"/>
      <c r="F1" s="10"/>
      <c r="G1" s="10"/>
      <c r="H1" s="10"/>
      <c r="J1" s="13" t="s">
        <v>162</v>
      </c>
    </row>
    <row r="2" spans="1:19" ht="14.1" customHeight="1">
      <c r="A2" s="93"/>
      <c r="B2" s="16"/>
      <c r="C2" s="16"/>
      <c r="D2" s="16"/>
      <c r="E2" s="16"/>
      <c r="F2" s="16"/>
      <c r="G2" s="16"/>
      <c r="H2" s="16"/>
      <c r="J2" s="21"/>
      <c r="K2" s="21"/>
      <c r="L2" s="21"/>
      <c r="M2" s="21"/>
      <c r="N2" s="21"/>
      <c r="O2" s="21"/>
      <c r="P2" s="195"/>
    </row>
    <row r="3" spans="1:19" ht="14.1" customHeight="1">
      <c r="A3" s="93"/>
      <c r="B3" s="16"/>
      <c r="C3" s="16"/>
      <c r="D3" s="16"/>
      <c r="E3" s="16"/>
      <c r="F3" s="16"/>
      <c r="G3" s="16"/>
      <c r="H3" s="16"/>
      <c r="J3" s="21"/>
      <c r="K3" s="21"/>
      <c r="L3" s="21"/>
      <c r="M3" s="21"/>
      <c r="N3" s="21"/>
      <c r="O3" s="21"/>
      <c r="P3" s="195"/>
    </row>
    <row r="4" spans="1:19" ht="14.1" customHeight="1">
      <c r="A4" s="93"/>
      <c r="B4" s="16"/>
      <c r="C4" s="16"/>
      <c r="D4" s="16"/>
      <c r="E4" s="16"/>
      <c r="F4" s="16"/>
      <c r="G4" s="16"/>
      <c r="H4" s="16"/>
      <c r="J4" s="21"/>
      <c r="K4" s="21"/>
      <c r="L4" s="21"/>
      <c r="M4" s="21"/>
      <c r="N4" s="21"/>
      <c r="O4" s="21"/>
      <c r="P4" s="195"/>
    </row>
    <row r="5" spans="1:19" ht="14.1" customHeight="1">
      <c r="A5" s="193"/>
      <c r="B5" s="194"/>
      <c r="C5" s="194"/>
      <c r="D5" s="194"/>
      <c r="E5" s="194"/>
      <c r="F5" s="194"/>
      <c r="G5" s="194"/>
      <c r="H5" s="194"/>
      <c r="J5" s="21"/>
      <c r="K5" s="21"/>
      <c r="L5" s="21"/>
      <c r="M5" s="21"/>
      <c r="N5" s="21"/>
      <c r="O5" s="21"/>
      <c r="P5" s="195"/>
    </row>
    <row r="6" spans="1:19" ht="14.1" customHeight="1">
      <c r="A6" s="93"/>
      <c r="B6" s="16"/>
      <c r="C6" s="16"/>
      <c r="D6" s="16"/>
      <c r="E6" s="16"/>
      <c r="F6" s="16"/>
      <c r="G6" s="16"/>
      <c r="H6" s="16"/>
      <c r="J6" s="21"/>
      <c r="K6" s="21"/>
      <c r="L6" s="21"/>
      <c r="M6" s="21"/>
      <c r="N6" s="21"/>
      <c r="O6" s="21"/>
      <c r="P6" s="195"/>
    </row>
    <row r="7" spans="1:19" s="103" customFormat="1" ht="14.1" customHeight="1">
      <c r="A7" s="17"/>
      <c r="B7" s="136"/>
      <c r="C7" s="136"/>
      <c r="D7" s="136"/>
      <c r="E7" s="136"/>
      <c r="F7" s="23"/>
      <c r="G7" s="23"/>
      <c r="H7" s="23"/>
      <c r="J7" s="21"/>
      <c r="K7" s="21"/>
      <c r="L7" s="21"/>
      <c r="M7" s="21"/>
      <c r="N7" s="21"/>
      <c r="O7" s="21"/>
      <c r="P7" s="195"/>
      <c r="Q7" s="17"/>
    </row>
    <row r="8" spans="1:19" ht="14.1" customHeight="1">
      <c r="J8" s="21"/>
      <c r="K8" s="21"/>
      <c r="L8" s="21"/>
      <c r="M8" s="21"/>
      <c r="N8" s="21"/>
      <c r="O8" s="21"/>
      <c r="P8" s="195"/>
    </row>
    <row r="9" spans="1:19" ht="14.1" customHeight="1">
      <c r="A9" s="17"/>
      <c r="B9" s="136"/>
      <c r="C9" s="136"/>
      <c r="D9" s="136"/>
      <c r="E9" s="136"/>
      <c r="F9" s="23"/>
      <c r="G9" s="23"/>
      <c r="H9" s="23"/>
      <c r="J9" s="21"/>
      <c r="K9" s="21"/>
      <c r="L9" s="21"/>
      <c r="M9" s="21"/>
      <c r="N9" s="21"/>
      <c r="O9" s="21"/>
      <c r="P9" s="195"/>
      <c r="Q9" s="195"/>
      <c r="R9" s="21"/>
      <c r="S9" s="21"/>
    </row>
    <row r="10" spans="1:19" ht="14.1" customHeight="1">
      <c r="A10" s="193"/>
      <c r="B10" s="194"/>
      <c r="C10" s="194"/>
      <c r="D10" s="194"/>
      <c r="E10" s="194"/>
      <c r="F10" s="194"/>
      <c r="G10" s="194"/>
      <c r="H10" s="194"/>
      <c r="I10" s="180"/>
      <c r="J10" s="21"/>
      <c r="K10" s="21"/>
      <c r="L10" s="21"/>
      <c r="M10" s="21"/>
      <c r="N10" s="21"/>
      <c r="O10" s="21"/>
      <c r="P10" s="195"/>
      <c r="Q10" s="195"/>
      <c r="R10" s="21"/>
      <c r="S10" s="21"/>
    </row>
    <row r="11" spans="1:19" ht="14.1" customHeight="1">
      <c r="A11" s="17"/>
      <c r="B11" s="85"/>
      <c r="C11" s="85"/>
      <c r="D11" s="85"/>
      <c r="E11" s="23"/>
      <c r="F11" s="23"/>
      <c r="G11" s="23"/>
      <c r="H11" s="23"/>
      <c r="I11" s="180"/>
      <c r="J11" s="21"/>
      <c r="K11" s="21"/>
      <c r="L11" s="21"/>
      <c r="M11" s="21"/>
      <c r="N11" s="21"/>
      <c r="O11" s="21"/>
      <c r="P11" s="195"/>
      <c r="Q11" s="195"/>
      <c r="R11" s="21"/>
      <c r="S11" s="21"/>
    </row>
    <row r="12" spans="1:19" ht="14.1" customHeight="1">
      <c r="A12" s="17"/>
      <c r="B12" s="85"/>
      <c r="C12" s="85"/>
      <c r="D12" s="85"/>
      <c r="E12" s="23"/>
      <c r="F12" s="23"/>
      <c r="G12" s="23"/>
      <c r="H12" s="23"/>
      <c r="I12" s="180"/>
      <c r="J12" s="21"/>
      <c r="K12" s="21"/>
      <c r="L12" s="21"/>
      <c r="M12" s="21"/>
      <c r="N12" s="21"/>
      <c r="O12" s="21"/>
      <c r="P12" s="195"/>
      <c r="Q12" s="195"/>
      <c r="R12" s="21"/>
      <c r="S12" s="21"/>
    </row>
    <row r="13" spans="1:19" ht="14.1" customHeight="1">
      <c r="A13" s="17"/>
      <c r="B13" s="85"/>
      <c r="C13" s="85"/>
      <c r="D13" s="85"/>
      <c r="E13" s="23"/>
      <c r="F13" s="23"/>
      <c r="G13" s="23"/>
      <c r="H13" s="23"/>
      <c r="I13" s="180"/>
      <c r="J13" s="21"/>
      <c r="K13" s="21"/>
      <c r="L13" s="21"/>
      <c r="M13" s="21"/>
      <c r="N13" s="21"/>
      <c r="O13" s="21"/>
      <c r="P13" s="195"/>
      <c r="Q13" s="195"/>
      <c r="R13" s="21"/>
      <c r="S13" s="21"/>
    </row>
    <row r="14" spans="1:19" ht="14.1" customHeight="1">
      <c r="A14" s="17"/>
      <c r="B14" s="85"/>
      <c r="C14" s="85"/>
      <c r="D14" s="85"/>
      <c r="E14" s="23"/>
      <c r="F14" s="23"/>
      <c r="G14" s="23"/>
      <c r="H14" s="23"/>
      <c r="I14" s="180"/>
      <c r="J14" s="21"/>
      <c r="K14" s="21"/>
      <c r="L14" s="21"/>
      <c r="M14" s="21"/>
      <c r="N14" s="21"/>
      <c r="O14" s="21"/>
      <c r="P14" s="195"/>
      <c r="Q14" s="195"/>
      <c r="R14" s="21"/>
      <c r="S14" s="21"/>
    </row>
    <row r="15" spans="1:19" ht="14.1" customHeight="1">
      <c r="A15" s="17"/>
      <c r="B15" s="85"/>
      <c r="C15" s="105"/>
      <c r="D15" s="16"/>
      <c r="E15" s="23"/>
      <c r="F15" s="23"/>
      <c r="G15" s="23"/>
      <c r="H15" s="23"/>
      <c r="J15" s="21"/>
      <c r="K15" s="21"/>
      <c r="L15" s="21"/>
      <c r="M15" s="21"/>
      <c r="N15" s="21"/>
      <c r="O15" s="21"/>
      <c r="P15" s="195"/>
      <c r="Q15" s="195"/>
      <c r="R15" s="21"/>
      <c r="S15" s="21"/>
    </row>
    <row r="16" spans="1:19" ht="14.1" customHeight="1">
      <c r="A16" s="17"/>
      <c r="B16" s="85"/>
      <c r="C16" s="85"/>
      <c r="D16" s="16"/>
      <c r="E16" s="23"/>
      <c r="F16" s="23"/>
      <c r="G16" s="23"/>
      <c r="H16" s="23"/>
      <c r="J16" s="21"/>
      <c r="K16" s="21"/>
      <c r="L16" s="21"/>
      <c r="M16" s="21"/>
      <c r="N16" s="21"/>
      <c r="O16" s="21"/>
      <c r="P16" s="195"/>
      <c r="Q16" s="195"/>
      <c r="R16" s="21"/>
      <c r="S16" s="21"/>
    </row>
    <row r="17" spans="1:19" ht="14.1" customHeight="1">
      <c r="A17" s="17"/>
      <c r="B17" s="85"/>
      <c r="C17" s="105"/>
      <c r="D17" s="85"/>
      <c r="E17" s="23"/>
      <c r="F17" s="23"/>
      <c r="G17" s="23"/>
      <c r="H17" s="23"/>
      <c r="J17" s="21"/>
      <c r="K17" s="21"/>
      <c r="L17" s="21"/>
      <c r="M17" s="21"/>
      <c r="N17" s="21"/>
      <c r="O17" s="21"/>
      <c r="P17" s="195"/>
      <c r="Q17" s="195"/>
      <c r="R17" s="21"/>
      <c r="S17" s="21"/>
    </row>
    <row r="18" spans="1:19" ht="14.1" customHeight="1">
      <c r="A18" s="17"/>
      <c r="B18" s="85"/>
      <c r="C18" s="85"/>
      <c r="D18" s="85"/>
      <c r="E18" s="23"/>
      <c r="F18" s="23"/>
      <c r="G18" s="23"/>
      <c r="H18" s="23"/>
      <c r="J18" s="21"/>
      <c r="K18" s="21"/>
      <c r="L18" s="21"/>
      <c r="M18" s="21"/>
      <c r="N18" s="21"/>
      <c r="O18" s="21"/>
      <c r="P18" s="195"/>
      <c r="Q18" s="195"/>
      <c r="R18" s="21"/>
      <c r="S18" s="21"/>
    </row>
    <row r="19" spans="1:19" ht="14.1" customHeight="1">
      <c r="A19" s="17"/>
      <c r="B19" s="85"/>
      <c r="C19" s="85"/>
      <c r="D19" s="85"/>
      <c r="E19" s="85"/>
      <c r="F19" s="85"/>
      <c r="G19" s="23"/>
      <c r="H19" s="23"/>
      <c r="J19" s="21"/>
      <c r="K19" s="21"/>
      <c r="L19" s="21"/>
      <c r="M19" s="21"/>
      <c r="N19" s="21"/>
      <c r="O19" s="21"/>
      <c r="P19" s="195"/>
      <c r="Q19" s="195"/>
      <c r="R19" s="21"/>
      <c r="S19" s="21"/>
    </row>
    <row r="20" spans="1:19" ht="14.1" customHeight="1">
      <c r="A20" s="92"/>
      <c r="B20" s="85"/>
      <c r="C20" s="85"/>
      <c r="D20" s="85"/>
      <c r="E20" s="85"/>
      <c r="F20" s="85"/>
      <c r="G20" s="23"/>
      <c r="H20" s="23"/>
      <c r="J20" s="21"/>
      <c r="K20" s="21"/>
      <c r="L20" s="21"/>
      <c r="M20" s="21"/>
      <c r="N20" s="21"/>
      <c r="O20" s="21"/>
      <c r="P20" s="195"/>
      <c r="Q20" s="195"/>
      <c r="R20" s="21"/>
      <c r="S20" s="21"/>
    </row>
    <row r="21" spans="1:19" ht="14.1" customHeight="1">
      <c r="A21" s="92"/>
      <c r="B21" s="85"/>
      <c r="C21" s="85"/>
      <c r="D21" s="85"/>
      <c r="E21" s="85"/>
      <c r="F21" s="85"/>
      <c r="G21" s="23"/>
      <c r="H21" s="23"/>
      <c r="J21" s="21"/>
      <c r="K21" s="21"/>
      <c r="L21" s="21"/>
      <c r="M21" s="21"/>
      <c r="N21" s="21"/>
      <c r="O21" s="21"/>
      <c r="P21" s="195"/>
      <c r="Q21" s="195"/>
      <c r="R21" s="21"/>
      <c r="S21" s="21"/>
    </row>
    <row r="22" spans="1:19" ht="14.1" customHeight="1">
      <c r="A22" s="17"/>
      <c r="B22" s="85"/>
      <c r="C22" s="85"/>
      <c r="D22" s="85"/>
      <c r="E22" s="85"/>
      <c r="F22" s="85"/>
      <c r="G22" s="23"/>
      <c r="H22" s="23"/>
      <c r="J22" s="21"/>
      <c r="K22" s="21"/>
      <c r="L22" s="21"/>
      <c r="M22" s="21"/>
      <c r="N22" s="21"/>
      <c r="O22" s="21"/>
      <c r="P22" s="195"/>
      <c r="Q22" s="195"/>
      <c r="R22" s="21"/>
      <c r="S22" s="21"/>
    </row>
    <row r="23" spans="1:19" ht="14.1" customHeight="1">
      <c r="A23" s="17"/>
      <c r="B23" s="85"/>
      <c r="C23" s="85"/>
      <c r="D23" s="85"/>
      <c r="E23" s="85"/>
      <c r="F23" s="85"/>
      <c r="G23" s="23"/>
      <c r="H23" s="23"/>
      <c r="J23" s="21"/>
      <c r="K23" s="21"/>
      <c r="L23" s="21"/>
      <c r="M23" s="21"/>
      <c r="N23" s="21"/>
      <c r="O23" s="21"/>
      <c r="P23" s="195"/>
      <c r="Q23" s="195"/>
      <c r="R23" s="21"/>
      <c r="S23" s="21"/>
    </row>
    <row r="24" spans="1:19" ht="14.1" customHeight="1">
      <c r="J24" s="21"/>
      <c r="K24" s="21"/>
      <c r="L24" s="21"/>
      <c r="M24" s="21"/>
      <c r="N24" s="21"/>
      <c r="O24" s="21"/>
      <c r="P24" s="195"/>
      <c r="Q24" s="195"/>
      <c r="R24" s="21"/>
      <c r="S24" s="21"/>
    </row>
    <row r="25" spans="1:19" ht="14.1" customHeight="1">
      <c r="J25" s="21"/>
      <c r="K25" s="21"/>
      <c r="L25" s="21"/>
      <c r="M25" s="21"/>
      <c r="N25" s="21"/>
      <c r="O25" s="21"/>
      <c r="P25" s="195"/>
      <c r="Q25" s="195"/>
      <c r="R25" s="21"/>
      <c r="S25" s="21"/>
    </row>
    <row r="26" spans="1:19" ht="14.1" customHeight="1">
      <c r="J26" s="21"/>
      <c r="K26" s="21"/>
      <c r="L26" s="21"/>
      <c r="M26" s="21"/>
      <c r="N26" s="21"/>
      <c r="O26" s="21"/>
      <c r="P26" s="195"/>
      <c r="Q26" s="195"/>
      <c r="R26" s="21"/>
      <c r="S26" s="21"/>
    </row>
    <row r="27" spans="1:19" ht="14.1" customHeight="1">
      <c r="J27" s="21"/>
      <c r="K27" s="21"/>
      <c r="L27" s="21"/>
      <c r="M27" s="21"/>
      <c r="N27" s="21"/>
      <c r="O27" s="21"/>
      <c r="P27" s="195"/>
      <c r="Q27" s="195"/>
      <c r="R27" s="21"/>
      <c r="S27" s="21"/>
    </row>
    <row r="28" spans="1:19" ht="14.1" customHeight="1">
      <c r="J28" s="21"/>
      <c r="K28" s="21"/>
      <c r="L28" s="21"/>
      <c r="M28" s="21"/>
      <c r="N28" s="21"/>
      <c r="O28" s="21"/>
      <c r="P28" s="195"/>
      <c r="Q28" s="195"/>
      <c r="R28" s="21"/>
      <c r="S28" s="21"/>
    </row>
    <row r="29" spans="1:19" ht="14.1" customHeight="1">
      <c r="A29" s="193"/>
      <c r="B29" s="194"/>
      <c r="C29" s="194"/>
      <c r="D29" s="194"/>
      <c r="E29" s="194"/>
      <c r="F29" s="194"/>
      <c r="G29" s="194"/>
      <c r="H29" s="194"/>
      <c r="I29" s="181"/>
      <c r="J29" s="21"/>
      <c r="K29" s="21"/>
      <c r="L29" s="21"/>
      <c r="M29" s="21"/>
      <c r="N29" s="21"/>
      <c r="O29" s="21"/>
      <c r="P29" s="195"/>
      <c r="Q29" s="195"/>
      <c r="R29" s="21"/>
      <c r="S29" s="21"/>
    </row>
    <row r="30" spans="1:19" ht="14.1" customHeight="1">
      <c r="J30" s="21"/>
      <c r="K30" s="21"/>
      <c r="L30" s="21"/>
      <c r="M30" s="21"/>
      <c r="N30" s="21"/>
      <c r="O30" s="21"/>
      <c r="P30" s="195"/>
      <c r="Q30" s="195"/>
      <c r="R30" s="21"/>
      <c r="S30" s="21"/>
    </row>
    <row r="31" spans="1:19" ht="14.1" customHeight="1">
      <c r="A31" s="17"/>
      <c r="B31" s="85"/>
      <c r="C31" s="85"/>
      <c r="D31" s="85"/>
      <c r="E31" s="23"/>
      <c r="F31" s="23"/>
      <c r="G31" s="23"/>
      <c r="H31" s="23"/>
      <c r="J31" s="21"/>
      <c r="K31" s="21"/>
      <c r="L31" s="21"/>
      <c r="M31" s="21"/>
      <c r="N31" s="21"/>
      <c r="O31" s="21"/>
      <c r="P31" s="195"/>
      <c r="Q31" s="195"/>
      <c r="R31" s="21"/>
      <c r="S31" s="21"/>
    </row>
    <row r="32" spans="1:19" ht="14.1" customHeight="1">
      <c r="A32" s="17"/>
      <c r="B32" s="85"/>
      <c r="C32" s="85"/>
      <c r="D32" s="85"/>
      <c r="E32" s="23"/>
      <c r="F32" s="23"/>
      <c r="G32" s="23"/>
      <c r="H32" s="23"/>
      <c r="J32" s="21"/>
      <c r="K32" s="21"/>
      <c r="L32" s="21"/>
      <c r="M32" s="21"/>
      <c r="N32" s="21"/>
      <c r="O32" s="21"/>
      <c r="P32" s="195"/>
      <c r="Q32" s="195"/>
      <c r="R32" s="21"/>
      <c r="S32" s="21"/>
    </row>
    <row r="33" spans="1:19" ht="14.1" customHeight="1">
      <c r="A33" s="17"/>
      <c r="B33" s="85"/>
      <c r="C33" s="85"/>
      <c r="D33" s="85"/>
      <c r="E33" s="23"/>
      <c r="F33" s="23"/>
      <c r="G33" s="23"/>
      <c r="H33" s="23"/>
      <c r="J33" s="21"/>
      <c r="K33" s="21"/>
      <c r="L33" s="21"/>
      <c r="M33" s="21"/>
      <c r="N33" s="21"/>
      <c r="O33" s="21"/>
      <c r="P33" s="195"/>
      <c r="Q33" s="195"/>
      <c r="R33" s="21"/>
      <c r="S33" s="21"/>
    </row>
    <row r="34" spans="1:19" ht="14.1" customHeight="1">
      <c r="A34" s="17"/>
      <c r="B34" s="85"/>
      <c r="C34" s="85"/>
      <c r="D34" s="85"/>
      <c r="E34" s="23"/>
      <c r="F34" s="23"/>
      <c r="G34" s="23"/>
      <c r="H34" s="23"/>
      <c r="J34" s="21"/>
      <c r="K34" s="21"/>
      <c r="L34" s="21"/>
      <c r="M34" s="21"/>
      <c r="N34" s="21"/>
      <c r="O34" s="21"/>
      <c r="P34" s="195"/>
      <c r="Q34" s="195"/>
      <c r="R34" s="21"/>
      <c r="S34" s="21"/>
    </row>
    <row r="35" spans="1:19" ht="14.1" customHeight="1">
      <c r="A35" s="17"/>
      <c r="B35" s="85"/>
      <c r="C35" s="85"/>
      <c r="D35" s="85"/>
      <c r="E35" s="23"/>
      <c r="F35" s="23"/>
      <c r="G35" s="23"/>
      <c r="H35" s="23"/>
      <c r="J35" s="21"/>
      <c r="K35" s="21"/>
      <c r="L35" s="21"/>
      <c r="M35" s="21"/>
      <c r="N35" s="21"/>
      <c r="O35" s="21"/>
      <c r="P35" s="195"/>
      <c r="Q35" s="195"/>
      <c r="R35" s="21"/>
      <c r="S35" s="21"/>
    </row>
    <row r="36" spans="1:19" ht="14.1" customHeight="1">
      <c r="A36" s="17"/>
      <c r="B36" s="85"/>
      <c r="C36" s="85"/>
      <c r="D36" s="85"/>
      <c r="E36" s="23"/>
      <c r="F36" s="23"/>
      <c r="G36" s="23"/>
      <c r="H36" s="23"/>
      <c r="J36" s="21"/>
      <c r="K36" s="21"/>
      <c r="L36" s="21"/>
      <c r="M36" s="21"/>
      <c r="N36" s="21"/>
      <c r="O36" s="21"/>
      <c r="P36" s="195"/>
      <c r="Q36" s="195"/>
      <c r="R36" s="21"/>
      <c r="S36" s="21"/>
    </row>
    <row r="37" spans="1:19" ht="14.1" customHeight="1">
      <c r="A37" s="17"/>
      <c r="B37" s="85"/>
      <c r="C37" s="105"/>
      <c r="D37" s="16"/>
      <c r="E37" s="23"/>
      <c r="F37" s="23"/>
      <c r="G37" s="23"/>
      <c r="H37" s="23"/>
      <c r="J37" s="21"/>
      <c r="K37" s="21"/>
      <c r="L37" s="21"/>
      <c r="M37" s="21"/>
      <c r="N37" s="21"/>
      <c r="O37" s="21"/>
      <c r="P37" s="195"/>
      <c r="S37" s="22"/>
    </row>
    <row r="38" spans="1:19" ht="14.1" customHeight="1">
      <c r="A38" s="17"/>
      <c r="B38" s="85"/>
      <c r="C38" s="85"/>
      <c r="D38" s="16"/>
      <c r="E38" s="23"/>
      <c r="F38" s="23"/>
      <c r="G38" s="23"/>
      <c r="H38" s="23"/>
      <c r="J38" s="21"/>
      <c r="K38" s="21"/>
      <c r="L38" s="21"/>
      <c r="M38" s="21"/>
      <c r="N38" s="21"/>
      <c r="O38" s="21"/>
      <c r="P38" s="195"/>
      <c r="S38" s="22"/>
    </row>
    <row r="39" spans="1:19" ht="14.1" customHeight="1">
      <c r="A39" s="17"/>
      <c r="B39" s="85"/>
      <c r="C39" s="105"/>
      <c r="D39" s="85"/>
      <c r="E39" s="23"/>
      <c r="F39" s="23"/>
      <c r="G39" s="23"/>
      <c r="H39" s="23"/>
      <c r="J39" s="21"/>
      <c r="K39" s="21"/>
      <c r="L39" s="21"/>
      <c r="M39" s="21"/>
      <c r="N39" s="21"/>
      <c r="O39" s="21"/>
      <c r="P39" s="195"/>
      <c r="S39" s="22"/>
    </row>
    <row r="40" spans="1:19" ht="14.1" customHeight="1">
      <c r="A40" s="17"/>
      <c r="B40" s="85"/>
      <c r="C40" s="85"/>
      <c r="D40" s="85"/>
      <c r="E40" s="23"/>
      <c r="F40" s="23"/>
      <c r="G40" s="23"/>
      <c r="H40" s="23"/>
      <c r="J40" s="21"/>
      <c r="K40" s="21"/>
      <c r="L40" s="21"/>
      <c r="M40" s="21"/>
      <c r="N40" s="21"/>
      <c r="O40" s="21"/>
      <c r="P40" s="195"/>
      <c r="S40" s="22"/>
    </row>
    <row r="41" spans="1:19" ht="14.1" customHeight="1">
      <c r="A41" s="17"/>
      <c r="B41" s="85"/>
      <c r="C41" s="85"/>
      <c r="D41" s="85"/>
      <c r="E41" s="85"/>
      <c r="F41" s="85"/>
      <c r="G41" s="23"/>
      <c r="H41" s="23"/>
      <c r="J41" s="21"/>
      <c r="K41" s="21"/>
      <c r="L41" s="21"/>
      <c r="M41" s="21"/>
      <c r="N41" s="21"/>
      <c r="O41" s="21"/>
      <c r="P41" s="195"/>
    </row>
    <row r="42" spans="1:19" ht="14.1" customHeight="1">
      <c r="A42" s="92"/>
      <c r="B42" s="85"/>
      <c r="C42" s="85"/>
      <c r="D42" s="85"/>
      <c r="E42" s="85"/>
      <c r="F42" s="85"/>
      <c r="G42" s="23"/>
      <c r="H42" s="23"/>
      <c r="J42" s="21"/>
      <c r="K42" s="21"/>
      <c r="L42" s="21"/>
      <c r="M42" s="21"/>
      <c r="N42" s="21"/>
      <c r="O42" s="21"/>
      <c r="P42" s="195"/>
    </row>
    <row r="43" spans="1:19" ht="14.1" customHeight="1">
      <c r="A43" s="92"/>
      <c r="B43" s="85"/>
      <c r="C43" s="85"/>
      <c r="D43" s="85"/>
      <c r="E43" s="85"/>
      <c r="F43" s="85"/>
      <c r="G43" s="23"/>
      <c r="H43" s="23"/>
      <c r="J43" s="21"/>
      <c r="K43" s="21"/>
      <c r="L43" s="21"/>
      <c r="M43" s="21"/>
      <c r="N43" s="21"/>
      <c r="O43" s="21"/>
      <c r="P43" s="195"/>
    </row>
    <row r="44" spans="1:19" ht="14.1" customHeight="1">
      <c r="A44" s="17"/>
      <c r="B44" s="85"/>
      <c r="C44" s="85"/>
      <c r="D44" s="85"/>
      <c r="E44" s="85"/>
      <c r="F44" s="85"/>
      <c r="G44" s="23"/>
      <c r="H44" s="23"/>
      <c r="J44" s="21"/>
      <c r="K44" s="21"/>
      <c r="L44" s="21"/>
      <c r="M44" s="21"/>
      <c r="N44" s="21"/>
      <c r="O44" s="21"/>
      <c r="P44" s="195"/>
    </row>
    <row r="45" spans="1:19" ht="14.1" customHeight="1">
      <c r="A45" s="17"/>
      <c r="B45" s="85"/>
      <c r="C45" s="85"/>
      <c r="D45" s="85"/>
      <c r="E45" s="85"/>
      <c r="F45" s="85"/>
      <c r="G45" s="23"/>
      <c r="H45" s="23"/>
      <c r="J45" s="21"/>
      <c r="K45" s="21"/>
      <c r="L45" s="21"/>
      <c r="M45" s="21"/>
      <c r="N45" s="21"/>
      <c r="O45" s="21"/>
      <c r="P45" s="195"/>
    </row>
    <row r="46" spans="1:19" ht="14.1" customHeight="1">
      <c r="A46" s="17"/>
      <c r="B46" s="85"/>
      <c r="C46" s="85"/>
      <c r="D46" s="85"/>
      <c r="E46" s="85"/>
      <c r="F46" s="85"/>
      <c r="G46" s="23"/>
      <c r="H46" s="23"/>
      <c r="J46" s="21"/>
      <c r="K46" s="21"/>
      <c r="L46" s="21"/>
      <c r="M46" s="21"/>
      <c r="N46" s="21"/>
      <c r="O46" s="21"/>
      <c r="P46" s="195"/>
    </row>
    <row r="47" spans="1:19" ht="14.1" customHeight="1">
      <c r="J47" s="21"/>
      <c r="K47" s="21"/>
      <c r="L47" s="21"/>
      <c r="M47" s="21"/>
      <c r="N47" s="21"/>
      <c r="O47" s="21"/>
      <c r="P47" s="195"/>
    </row>
    <row r="48" spans="1:19" ht="14.1" customHeight="1">
      <c r="J48" s="21"/>
      <c r="K48" s="21"/>
      <c r="L48" s="21"/>
      <c r="M48" s="21"/>
      <c r="N48" s="21"/>
      <c r="O48" s="21"/>
      <c r="P48" s="195"/>
    </row>
    <row r="49" spans="1:19" ht="14.1" customHeight="1">
      <c r="J49" s="21"/>
      <c r="K49" s="21"/>
      <c r="L49" s="21"/>
      <c r="M49" s="21"/>
      <c r="N49" s="21"/>
      <c r="O49" s="21"/>
      <c r="P49" s="195"/>
    </row>
    <row r="50" spans="1:19" ht="14.1" customHeight="1">
      <c r="A50" s="193"/>
      <c r="B50" s="194"/>
      <c r="C50" s="194"/>
      <c r="D50" s="194"/>
      <c r="E50" s="194"/>
      <c r="F50" s="194"/>
      <c r="G50" s="194"/>
      <c r="H50" s="194"/>
      <c r="J50" s="21"/>
      <c r="K50" s="21"/>
      <c r="L50" s="21"/>
      <c r="M50" s="21"/>
      <c r="N50" s="21"/>
      <c r="O50" s="21"/>
      <c r="P50" s="195"/>
    </row>
    <row r="51" spans="1:19" s="16" customFormat="1" ht="14.1" customHeight="1">
      <c r="A51" s="11"/>
      <c r="B51" s="11"/>
      <c r="C51" s="11"/>
      <c r="D51" s="11"/>
      <c r="E51" s="11"/>
      <c r="F51" s="11"/>
      <c r="G51" s="11"/>
      <c r="H51" s="11"/>
      <c r="J51" s="21"/>
      <c r="K51" s="21"/>
      <c r="L51" s="21"/>
      <c r="M51" s="21"/>
      <c r="N51" s="21"/>
      <c r="O51" s="21"/>
      <c r="P51" s="195"/>
      <c r="S51" s="182"/>
    </row>
    <row r="52" spans="1:19" ht="14.1" customHeight="1">
      <c r="J52" s="21"/>
      <c r="K52" s="21"/>
      <c r="L52" s="21"/>
      <c r="M52" s="21"/>
      <c r="N52" s="21"/>
      <c r="O52" s="21"/>
      <c r="P52" s="195"/>
      <c r="R52" s="182"/>
      <c r="S52" s="182"/>
    </row>
    <row r="53" spans="1:19" ht="14.1" customHeight="1">
      <c r="J53" s="21"/>
      <c r="K53" s="21"/>
      <c r="L53" s="21"/>
      <c r="M53" s="21"/>
      <c r="N53" s="21"/>
      <c r="O53" s="21"/>
      <c r="P53" s="195"/>
      <c r="R53" s="182"/>
      <c r="S53" s="182"/>
    </row>
    <row r="54" spans="1:19" ht="14.1" customHeight="1">
      <c r="J54" s="21"/>
      <c r="K54" s="21"/>
      <c r="L54" s="21"/>
      <c r="M54" s="21"/>
      <c r="N54" s="21"/>
      <c r="O54" s="21"/>
      <c r="P54" s="195"/>
      <c r="R54" s="182"/>
      <c r="S54" s="182"/>
    </row>
    <row r="55" spans="1:19" ht="14.1" customHeight="1">
      <c r="J55" s="21"/>
      <c r="K55" s="21"/>
      <c r="L55" s="21"/>
      <c r="M55" s="21"/>
      <c r="N55" s="21"/>
      <c r="O55" s="21"/>
      <c r="P55" s="195"/>
    </row>
    <row r="56" spans="1:19" ht="14.1" customHeight="1">
      <c r="J56" s="21"/>
      <c r="K56" s="21"/>
      <c r="L56" s="21"/>
      <c r="M56" s="21"/>
      <c r="N56" s="21"/>
      <c r="O56" s="21"/>
      <c r="P56" s="195"/>
    </row>
    <row r="57" spans="1:19" ht="14.1" customHeight="1">
      <c r="J57" s="21"/>
      <c r="K57" s="21"/>
      <c r="L57" s="21"/>
      <c r="M57" s="21"/>
      <c r="N57" s="21"/>
      <c r="O57" s="21"/>
      <c r="P57" s="195"/>
    </row>
    <row r="58" spans="1:19" ht="16.5" customHeight="1">
      <c r="J58" s="21"/>
      <c r="K58" s="21"/>
      <c r="L58" s="21"/>
      <c r="M58" s="21"/>
      <c r="N58" s="21"/>
      <c r="O58" s="21"/>
      <c r="P58" s="195"/>
    </row>
    <row r="59" spans="1:19" ht="16.5" customHeight="1">
      <c r="J59" s="21"/>
      <c r="K59" s="21"/>
      <c r="L59" s="21"/>
      <c r="M59" s="21"/>
      <c r="N59" s="21"/>
      <c r="O59" s="21"/>
      <c r="P59" s="195"/>
      <c r="S59" s="182"/>
    </row>
    <row r="60" spans="1:19" ht="16.5" customHeight="1">
      <c r="J60" s="21"/>
      <c r="K60" s="21"/>
      <c r="L60" s="21"/>
      <c r="M60" s="21"/>
      <c r="N60" s="21"/>
      <c r="O60" s="21"/>
      <c r="P60" s="195"/>
      <c r="R60" s="182"/>
      <c r="S60" s="182"/>
    </row>
    <row r="61" spans="1:19" ht="16.5" customHeight="1">
      <c r="J61" s="21"/>
      <c r="K61" s="21"/>
      <c r="L61" s="21"/>
      <c r="M61" s="21"/>
      <c r="N61" s="21"/>
      <c r="O61" s="21"/>
      <c r="P61" s="195"/>
      <c r="R61" s="182"/>
      <c r="S61" s="182"/>
    </row>
    <row r="62" spans="1:19" ht="16.5" customHeight="1">
      <c r="J62" s="21"/>
      <c r="K62" s="21"/>
      <c r="L62" s="21"/>
      <c r="M62" s="21"/>
      <c r="N62" s="21"/>
      <c r="O62" s="21"/>
      <c r="P62" s="195"/>
      <c r="R62" s="182"/>
      <c r="S62" s="182"/>
    </row>
    <row r="71" spans="10:15" ht="16.5" customHeight="1">
      <c r="N71" s="179"/>
      <c r="O71" s="179"/>
    </row>
    <row r="72" spans="10:15" ht="16.5" customHeight="1">
      <c r="N72" s="179"/>
      <c r="O72" s="179"/>
    </row>
    <row r="73" spans="10:15" ht="16.5" customHeight="1">
      <c r="N73" s="179"/>
      <c r="O73" s="179"/>
    </row>
    <row r="74" spans="10:15" ht="16.5" customHeight="1">
      <c r="N74" s="179"/>
      <c r="O74" s="179"/>
    </row>
    <row r="75" spans="10:15" ht="16.5" customHeight="1">
      <c r="N75" s="179"/>
      <c r="O75" s="179"/>
    </row>
    <row r="76" spans="10:15" ht="16.5" customHeight="1">
      <c r="J76" s="183"/>
      <c r="N76" s="179"/>
      <c r="O76" s="179"/>
    </row>
    <row r="77" spans="10:15" ht="16.5" customHeight="1">
      <c r="J77" s="183"/>
      <c r="O77" s="179"/>
    </row>
    <row r="78" spans="10:15" ht="16.5" customHeight="1">
      <c r="J78" s="183"/>
      <c r="O78" s="179"/>
    </row>
    <row r="79" spans="10:15" ht="16.5" customHeight="1">
      <c r="J79" s="183"/>
      <c r="O79" s="179"/>
    </row>
    <row r="80" spans="10:15" ht="16.5" customHeight="1">
      <c r="J80" s="183"/>
      <c r="O80" s="179"/>
    </row>
    <row r="81" spans="10:15" ht="16.5" customHeight="1">
      <c r="J81" s="183"/>
      <c r="O81" s="179"/>
    </row>
    <row r="82" spans="10:15" ht="16.5" customHeight="1">
      <c r="O82" s="179"/>
    </row>
    <row r="83" spans="10:15" ht="16.5" customHeight="1">
      <c r="O83" s="27"/>
    </row>
  </sheetData>
  <mergeCells count="4">
    <mergeCell ref="A29:H29"/>
    <mergeCell ref="A50:H50"/>
    <mergeCell ref="A5:H5"/>
    <mergeCell ref="A10:H10"/>
  </mergeCells>
  <hyperlinks>
    <hyperlink ref="J1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35"/>
  <sheetViews>
    <sheetView zoomScaleNormal="100" zoomScaleSheetLayoutView="40" workbookViewId="0">
      <selection activeCell="D12" sqref="D12"/>
    </sheetView>
  </sheetViews>
  <sheetFormatPr baseColWidth="10" defaultColWidth="11.5703125" defaultRowHeight="16.5" customHeight="1"/>
  <cols>
    <col min="1" max="1" width="27.5703125" style="11" customWidth="1" collapsed="1"/>
    <col min="2" max="7" width="12.7109375" style="11" customWidth="1" collapsed="1"/>
    <col min="8" max="11" width="11.5703125" style="11" collapsed="1"/>
    <col min="12" max="12" width="11.5703125" style="11"/>
    <col min="13" max="16384" width="11.5703125" style="11" collapsed="1"/>
  </cols>
  <sheetData>
    <row r="1" spans="1:14" ht="14.1" customHeight="1" thickBot="1">
      <c r="A1" s="9" t="s">
        <v>134</v>
      </c>
      <c r="B1" s="10"/>
      <c r="C1" s="10"/>
      <c r="D1" s="10"/>
      <c r="E1" s="10"/>
      <c r="F1" s="10"/>
    </row>
    <row r="2" spans="1:14" ht="14.1" customHeight="1">
      <c r="A2" s="157"/>
      <c r="B2" s="85"/>
      <c r="C2" s="85"/>
      <c r="D2" s="85"/>
      <c r="E2" s="85"/>
      <c r="F2" s="85"/>
      <c r="H2" s="13" t="s">
        <v>162</v>
      </c>
    </row>
    <row r="3" spans="1:14" ht="14.1" customHeight="1">
      <c r="A3" s="137" t="s">
        <v>133</v>
      </c>
      <c r="B3" s="85"/>
      <c r="C3" s="85"/>
      <c r="D3" s="85"/>
      <c r="E3" s="85"/>
      <c r="F3" s="85"/>
    </row>
    <row r="4" spans="1:14" ht="14.1" customHeight="1">
      <c r="A4" s="157"/>
      <c r="B4" s="85"/>
      <c r="C4" s="85"/>
      <c r="D4" s="85"/>
      <c r="E4" s="85"/>
      <c r="F4" s="85"/>
    </row>
    <row r="5" spans="1:14" ht="14.1" customHeight="1">
      <c r="A5" s="137" t="s">
        <v>126</v>
      </c>
      <c r="B5" s="85"/>
      <c r="C5" s="85"/>
      <c r="D5" s="85"/>
      <c r="E5" s="85"/>
      <c r="F5" s="85"/>
    </row>
    <row r="6" spans="1:14" ht="14.1" customHeight="1">
      <c r="A6" s="14"/>
    </row>
    <row r="7" spans="1:14" ht="14.1" customHeight="1">
      <c r="A7" s="140" t="s">
        <v>150</v>
      </c>
    </row>
    <row r="8" spans="1:14" ht="9.9499999999999993" customHeight="1">
      <c r="A8" s="83"/>
      <c r="B8" s="83"/>
      <c r="C8" s="83"/>
      <c r="D8" s="61"/>
      <c r="E8" s="83"/>
      <c r="F8" s="83"/>
    </row>
    <row r="9" spans="1:14" ht="14.1" customHeight="1">
      <c r="A9" s="142"/>
      <c r="B9" s="18">
        <v>2020</v>
      </c>
      <c r="C9" s="18">
        <v>2021</v>
      </c>
      <c r="D9" s="18">
        <v>2022</v>
      </c>
      <c r="E9" s="18">
        <v>2023</v>
      </c>
      <c r="F9" s="18">
        <v>2024</v>
      </c>
    </row>
    <row r="10" spans="1:14" ht="14.1" customHeight="1">
      <c r="A10" s="17"/>
      <c r="B10" s="42"/>
      <c r="C10" s="42"/>
      <c r="D10" s="42"/>
    </row>
    <row r="11" spans="1:14" ht="14.1" customHeight="1">
      <c r="A11" s="116" t="s">
        <v>6</v>
      </c>
      <c r="I11" s="21"/>
      <c r="J11" s="21"/>
      <c r="K11" s="21"/>
      <c r="L11" s="21"/>
      <c r="M11" s="21"/>
      <c r="N11" s="21"/>
    </row>
    <row r="12" spans="1:14" ht="14.1" customHeight="1">
      <c r="A12" s="89" t="s">
        <v>84</v>
      </c>
      <c r="B12" s="43">
        <v>3304</v>
      </c>
      <c r="C12" s="43">
        <v>3829</v>
      </c>
      <c r="D12" s="43">
        <v>4859</v>
      </c>
      <c r="E12" s="43">
        <v>2908</v>
      </c>
      <c r="F12" s="43">
        <v>3412</v>
      </c>
      <c r="I12" s="21"/>
      <c r="J12" s="21"/>
      <c r="K12" s="21"/>
      <c r="L12" s="21"/>
      <c r="M12" s="21"/>
      <c r="N12" s="21"/>
    </row>
    <row r="13" spans="1:14" ht="14.1" customHeight="1">
      <c r="A13" s="89" t="s">
        <v>85</v>
      </c>
      <c r="B13" s="43">
        <v>339985</v>
      </c>
      <c r="C13" s="43">
        <v>404359</v>
      </c>
      <c r="D13" s="43">
        <v>478012</v>
      </c>
      <c r="E13" s="43">
        <v>294004</v>
      </c>
      <c r="F13" s="43">
        <v>405967</v>
      </c>
      <c r="I13" s="21"/>
      <c r="J13" s="21"/>
      <c r="K13" s="21"/>
      <c r="L13" s="21"/>
      <c r="M13" s="21"/>
      <c r="N13" s="21"/>
    </row>
    <row r="14" spans="1:14" ht="14.1" customHeight="1">
      <c r="A14" s="89"/>
      <c r="B14" s="43"/>
      <c r="C14" s="43"/>
      <c r="D14" s="43"/>
      <c r="E14" s="43"/>
      <c r="F14" s="43"/>
      <c r="I14" s="21"/>
      <c r="J14" s="21"/>
      <c r="K14" s="21"/>
      <c r="L14" s="21"/>
      <c r="M14" s="21"/>
      <c r="N14" s="21"/>
    </row>
    <row r="15" spans="1:14" ht="14.1" customHeight="1">
      <c r="A15" s="116" t="s">
        <v>86</v>
      </c>
      <c r="B15" s="43"/>
      <c r="C15" s="43"/>
      <c r="D15" s="43"/>
      <c r="E15" s="43"/>
      <c r="F15" s="43"/>
      <c r="I15" s="21"/>
      <c r="J15" s="21"/>
      <c r="K15" s="21"/>
      <c r="L15" s="21"/>
      <c r="M15" s="21"/>
      <c r="N15" s="21"/>
    </row>
    <row r="16" spans="1:14" ht="14.1" customHeight="1">
      <c r="A16" s="89" t="s">
        <v>84</v>
      </c>
      <c r="B16" s="43">
        <v>305</v>
      </c>
      <c r="C16" s="43">
        <v>94</v>
      </c>
      <c r="D16" s="43">
        <v>71</v>
      </c>
      <c r="E16" s="43">
        <v>123</v>
      </c>
      <c r="F16" s="43">
        <v>124</v>
      </c>
      <c r="I16" s="21"/>
      <c r="J16" s="21"/>
      <c r="K16" s="21"/>
      <c r="L16" s="21"/>
      <c r="M16" s="21"/>
      <c r="N16" s="21"/>
    </row>
    <row r="17" spans="1:14" ht="14.1" customHeight="1">
      <c r="A17" s="89" t="s">
        <v>85</v>
      </c>
      <c r="B17" s="43">
        <v>18852</v>
      </c>
      <c r="C17" s="43">
        <v>26601</v>
      </c>
      <c r="D17" s="43">
        <v>8143</v>
      </c>
      <c r="E17" s="43">
        <v>8990</v>
      </c>
      <c r="F17" s="43">
        <v>8165</v>
      </c>
      <c r="I17" s="21"/>
      <c r="J17" s="21"/>
      <c r="K17" s="21"/>
      <c r="L17" s="21"/>
      <c r="M17" s="21"/>
      <c r="N17" s="21"/>
    </row>
    <row r="18" spans="1:14" s="16" customFormat="1" ht="14.1" customHeight="1">
      <c r="A18" s="89"/>
      <c r="B18" s="43"/>
      <c r="C18" s="43"/>
      <c r="D18" s="43"/>
      <c r="E18" s="43"/>
      <c r="F18" s="43"/>
      <c r="I18" s="21"/>
      <c r="J18" s="21"/>
      <c r="K18" s="21"/>
      <c r="L18" s="21"/>
      <c r="M18" s="21"/>
      <c r="N18" s="21"/>
    </row>
    <row r="19" spans="1:14" ht="14.1" customHeight="1">
      <c r="A19" s="116" t="s">
        <v>87</v>
      </c>
      <c r="B19" s="43"/>
      <c r="C19" s="43"/>
      <c r="D19" s="43"/>
      <c r="E19" s="43"/>
      <c r="F19" s="43"/>
      <c r="I19" s="21"/>
      <c r="J19" s="21"/>
      <c r="K19" s="21"/>
      <c r="L19" s="21"/>
      <c r="M19" s="21"/>
      <c r="N19" s="21"/>
    </row>
    <row r="20" spans="1:14" ht="14.1" customHeight="1">
      <c r="A20" s="89"/>
      <c r="B20" s="43"/>
      <c r="C20" s="43"/>
      <c r="D20" s="43"/>
      <c r="E20" s="43"/>
      <c r="F20" s="43"/>
      <c r="I20" s="21"/>
      <c r="J20" s="21"/>
      <c r="K20" s="21"/>
      <c r="L20" s="21"/>
      <c r="M20" s="21"/>
      <c r="N20" s="21"/>
    </row>
    <row r="21" spans="1:14" ht="14.1" customHeight="1">
      <c r="A21" s="184" t="s">
        <v>88</v>
      </c>
      <c r="B21" s="43"/>
      <c r="C21" s="43"/>
      <c r="D21" s="43"/>
      <c r="E21" s="43"/>
      <c r="F21" s="43"/>
      <c r="I21" s="21"/>
      <c r="J21" s="21"/>
      <c r="K21" s="21"/>
      <c r="L21" s="21"/>
      <c r="M21" s="21"/>
      <c r="N21" s="21"/>
    </row>
    <row r="22" spans="1:14" ht="14.1" customHeight="1">
      <c r="A22" s="184" t="s">
        <v>84</v>
      </c>
      <c r="B22" s="43">
        <v>2120</v>
      </c>
      <c r="C22" s="43">
        <v>2523</v>
      </c>
      <c r="D22" s="43">
        <v>3249</v>
      </c>
      <c r="E22" s="43">
        <v>2073</v>
      </c>
      <c r="F22" s="43">
        <v>2468</v>
      </c>
      <c r="I22" s="21"/>
      <c r="J22" s="21"/>
      <c r="K22" s="21"/>
      <c r="L22" s="21"/>
      <c r="M22" s="21"/>
      <c r="N22" s="21"/>
    </row>
    <row r="23" spans="1:14" ht="14.1" customHeight="1">
      <c r="A23" s="184" t="s">
        <v>85</v>
      </c>
      <c r="B23" s="43">
        <v>189594</v>
      </c>
      <c r="C23" s="43">
        <v>232514</v>
      </c>
      <c r="D23" s="43">
        <v>326594</v>
      </c>
      <c r="E23" s="43">
        <v>198946</v>
      </c>
      <c r="F23" s="43">
        <v>247145</v>
      </c>
      <c r="I23" s="21"/>
      <c r="J23" s="21"/>
      <c r="K23" s="21"/>
      <c r="L23" s="21"/>
      <c r="M23" s="21"/>
      <c r="N23" s="21"/>
    </row>
    <row r="24" spans="1:14" ht="14.1" customHeight="1">
      <c r="A24" s="184"/>
      <c r="B24" s="43"/>
      <c r="C24" s="43"/>
      <c r="D24" s="43"/>
      <c r="E24" s="43"/>
      <c r="F24" s="43"/>
      <c r="I24" s="21"/>
      <c r="J24" s="21"/>
      <c r="K24" s="21"/>
      <c r="L24" s="21"/>
      <c r="M24" s="21"/>
      <c r="N24" s="21"/>
    </row>
    <row r="25" spans="1:14" ht="14.1" customHeight="1">
      <c r="A25" s="184" t="s">
        <v>89</v>
      </c>
      <c r="B25" s="43"/>
      <c r="C25" s="43"/>
      <c r="D25" s="43"/>
      <c r="E25" s="43"/>
      <c r="F25" s="43"/>
      <c r="H25" s="21"/>
      <c r="I25" s="21"/>
      <c r="J25" s="21"/>
      <c r="K25" s="21"/>
      <c r="L25" s="21"/>
      <c r="M25" s="21"/>
      <c r="N25" s="22"/>
    </row>
    <row r="26" spans="1:14" ht="14.1" customHeight="1">
      <c r="A26" s="184" t="s">
        <v>84</v>
      </c>
      <c r="B26" s="43">
        <v>41</v>
      </c>
      <c r="C26" s="43">
        <v>57</v>
      </c>
      <c r="D26" s="43">
        <v>33</v>
      </c>
      <c r="E26" s="43">
        <v>27</v>
      </c>
      <c r="F26" s="43">
        <v>20</v>
      </c>
      <c r="H26" s="21"/>
      <c r="I26" s="21"/>
      <c r="J26" s="21"/>
      <c r="K26" s="21"/>
      <c r="L26" s="21"/>
      <c r="M26" s="21"/>
    </row>
    <row r="27" spans="1:14" ht="14.1" customHeight="1">
      <c r="A27" s="184" t="s">
        <v>85</v>
      </c>
      <c r="B27" s="43">
        <v>53216</v>
      </c>
      <c r="C27" s="43">
        <v>33451</v>
      </c>
      <c r="D27" s="43">
        <v>27782</v>
      </c>
      <c r="E27" s="43">
        <v>13159</v>
      </c>
      <c r="F27" s="43">
        <v>13832</v>
      </c>
      <c r="H27" s="21"/>
      <c r="I27" s="21"/>
      <c r="J27" s="21"/>
      <c r="K27" s="21"/>
      <c r="L27" s="21"/>
      <c r="M27" s="21"/>
    </row>
    <row r="28" spans="1:14" ht="14.1" customHeight="1">
      <c r="A28" s="184"/>
      <c r="B28" s="43"/>
      <c r="C28" s="43"/>
      <c r="D28" s="43"/>
      <c r="E28" s="43"/>
      <c r="F28" s="43"/>
      <c r="H28" s="21"/>
      <c r="I28" s="21"/>
      <c r="J28" s="21"/>
      <c r="K28" s="21"/>
      <c r="L28" s="21"/>
      <c r="M28" s="21"/>
    </row>
    <row r="29" spans="1:14" ht="14.1" customHeight="1">
      <c r="A29" s="184" t="s">
        <v>4</v>
      </c>
      <c r="B29" s="43"/>
      <c r="C29" s="43"/>
      <c r="D29" s="43"/>
      <c r="E29" s="43"/>
      <c r="F29" s="43"/>
      <c r="H29" s="21"/>
      <c r="I29" s="21"/>
      <c r="J29" s="21"/>
      <c r="K29" s="21"/>
      <c r="L29" s="21"/>
      <c r="M29" s="21"/>
    </row>
    <row r="30" spans="1:14" ht="14.1" customHeight="1">
      <c r="A30" s="184" t="s">
        <v>84</v>
      </c>
      <c r="B30" s="43">
        <v>838</v>
      </c>
      <c r="C30" s="43">
        <v>1155</v>
      </c>
      <c r="D30" s="43">
        <v>1506</v>
      </c>
      <c r="E30" s="43">
        <v>685</v>
      </c>
      <c r="F30" s="43">
        <v>800</v>
      </c>
      <c r="H30" s="21"/>
      <c r="I30" s="21"/>
      <c r="J30" s="21"/>
      <c r="K30" s="21"/>
      <c r="L30" s="21"/>
      <c r="M30" s="21"/>
      <c r="N30" s="22"/>
    </row>
    <row r="31" spans="1:14" ht="14.1" customHeight="1">
      <c r="A31" s="184" t="s">
        <v>85</v>
      </c>
      <c r="B31" s="43">
        <v>78323</v>
      </c>
      <c r="C31" s="43">
        <v>111793</v>
      </c>
      <c r="D31" s="43">
        <v>115493</v>
      </c>
      <c r="E31" s="43">
        <v>72909</v>
      </c>
      <c r="F31" s="43">
        <v>136825</v>
      </c>
      <c r="H31" s="21"/>
      <c r="I31" s="21"/>
      <c r="J31" s="21"/>
      <c r="K31" s="21"/>
      <c r="L31" s="21"/>
      <c r="M31" s="21"/>
    </row>
    <row r="32" spans="1:14" ht="14.1" customHeight="1">
      <c r="A32" s="89"/>
      <c r="B32" s="27"/>
      <c r="C32" s="27"/>
      <c r="D32" s="27"/>
      <c r="E32" s="27"/>
      <c r="F32" s="155"/>
      <c r="H32" s="21"/>
      <c r="I32" s="21"/>
      <c r="J32" s="21"/>
      <c r="K32" s="21"/>
      <c r="L32" s="21"/>
      <c r="M32" s="21"/>
    </row>
    <row r="33" spans="1:14" ht="14.1" customHeight="1">
      <c r="A33" s="38" t="s">
        <v>90</v>
      </c>
      <c r="B33" s="39"/>
      <c r="C33" s="39"/>
      <c r="D33" s="39"/>
      <c r="E33" s="39"/>
      <c r="F33" s="39"/>
      <c r="I33" s="50"/>
    </row>
    <row r="34" spans="1:14" ht="14.1" customHeight="1">
      <c r="A34" s="157"/>
      <c r="B34" s="42"/>
      <c r="C34" s="42"/>
      <c r="D34" s="42"/>
      <c r="E34" s="42"/>
      <c r="F34" s="42"/>
      <c r="I34" s="50"/>
      <c r="M34" s="22"/>
    </row>
    <row r="35" spans="1:14" ht="9.75" customHeight="1">
      <c r="I35" s="50"/>
      <c r="J35" s="22"/>
      <c r="K35" s="22"/>
      <c r="L35" s="22"/>
      <c r="M35" s="22"/>
      <c r="N35" s="22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M43"/>
  <sheetViews>
    <sheetView zoomScaleNormal="100" zoomScaleSheetLayoutView="40" workbookViewId="0">
      <selection activeCell="D12" sqref="D12"/>
    </sheetView>
  </sheetViews>
  <sheetFormatPr baseColWidth="10" defaultColWidth="11.5703125" defaultRowHeight="16.5" customHeight="1"/>
  <cols>
    <col min="1" max="1" width="30" style="11" customWidth="1" collapsed="1"/>
    <col min="2" max="7" width="12.28515625" style="11" customWidth="1" collapsed="1"/>
    <col min="8" max="8" width="11.5703125" style="11" collapsed="1"/>
    <col min="9" max="9" width="24.140625" style="11" customWidth="1" collapsed="1"/>
    <col min="10" max="12" width="11.5703125" style="11" collapsed="1"/>
    <col min="13" max="13" width="11.5703125" style="11"/>
    <col min="14" max="16384" width="11.5703125" style="11" collapsed="1"/>
  </cols>
  <sheetData>
    <row r="1" spans="1:11" ht="14.1" customHeight="1" thickBot="1">
      <c r="A1" s="9" t="s">
        <v>134</v>
      </c>
      <c r="B1" s="10"/>
      <c r="C1" s="10"/>
      <c r="D1" s="10"/>
      <c r="E1" s="10"/>
      <c r="F1" s="10"/>
    </row>
    <row r="2" spans="1:11" ht="14.1" customHeight="1">
      <c r="A2" s="157"/>
      <c r="B2" s="85"/>
      <c r="C2" s="85"/>
      <c r="D2" s="85"/>
      <c r="E2" s="85"/>
      <c r="F2" s="85"/>
      <c r="H2" s="13" t="s">
        <v>162</v>
      </c>
    </row>
    <row r="3" spans="1:11" ht="14.1" customHeight="1">
      <c r="A3" s="137" t="s">
        <v>143</v>
      </c>
      <c r="B3" s="85"/>
      <c r="C3" s="85"/>
      <c r="D3" s="85"/>
      <c r="E3" s="85"/>
      <c r="F3" s="85"/>
    </row>
    <row r="4" spans="1:11" ht="14.1" customHeight="1">
      <c r="A4" s="14"/>
    </row>
    <row r="5" spans="1:11" ht="14.1" customHeight="1">
      <c r="A5" s="142"/>
      <c r="B5" s="18">
        <v>2020</v>
      </c>
      <c r="C5" s="18">
        <v>2021</v>
      </c>
      <c r="D5" s="18">
        <v>2022</v>
      </c>
      <c r="E5" s="18">
        <v>2023</v>
      </c>
      <c r="F5" s="18">
        <v>2024</v>
      </c>
    </row>
    <row r="6" spans="1:11" ht="14.1" customHeight="1">
      <c r="A6" s="17"/>
      <c r="B6" s="42"/>
      <c r="C6" s="42"/>
      <c r="D6" s="42"/>
      <c r="E6" s="42"/>
      <c r="F6" s="42"/>
    </row>
    <row r="7" spans="1:11" ht="14.1" customHeight="1">
      <c r="A7" s="116" t="s">
        <v>91</v>
      </c>
      <c r="B7" s="87">
        <v>423</v>
      </c>
      <c r="C7" s="87">
        <v>1506</v>
      </c>
      <c r="D7" s="43">
        <v>901</v>
      </c>
      <c r="E7" s="43">
        <v>808</v>
      </c>
      <c r="F7" s="43">
        <v>1416</v>
      </c>
      <c r="H7" s="21"/>
      <c r="I7" s="21"/>
      <c r="K7" s="22"/>
    </row>
    <row r="8" spans="1:11" ht="14.1" customHeight="1">
      <c r="A8" s="116"/>
      <c r="B8" s="43"/>
      <c r="C8" s="43"/>
      <c r="D8" s="43"/>
      <c r="E8" s="43"/>
      <c r="H8" s="21"/>
      <c r="I8" s="21"/>
      <c r="K8" s="22"/>
    </row>
    <row r="9" spans="1:11" ht="14.1" customHeight="1">
      <c r="A9" s="116" t="s">
        <v>92</v>
      </c>
      <c r="B9" s="23"/>
      <c r="C9" s="23"/>
      <c r="D9" s="23"/>
      <c r="E9" s="23"/>
      <c r="H9" s="21"/>
      <c r="I9" s="21"/>
      <c r="K9" s="22"/>
    </row>
    <row r="10" spans="1:11" ht="14.1" customHeight="1">
      <c r="A10" s="184" t="s">
        <v>93</v>
      </c>
      <c r="B10" s="87">
        <v>59</v>
      </c>
      <c r="C10" s="87">
        <v>162</v>
      </c>
      <c r="D10" s="43">
        <v>39</v>
      </c>
      <c r="E10" s="43">
        <v>13</v>
      </c>
      <c r="F10" s="43">
        <v>48</v>
      </c>
      <c r="H10" s="21"/>
      <c r="I10" s="21"/>
      <c r="K10" s="22"/>
    </row>
    <row r="11" spans="1:11" ht="14.1" customHeight="1">
      <c r="A11" s="184" t="s">
        <v>94</v>
      </c>
      <c r="B11" s="87">
        <v>364</v>
      </c>
      <c r="C11" s="87">
        <v>1344</v>
      </c>
      <c r="D11" s="43">
        <v>862</v>
      </c>
      <c r="E11" s="43">
        <v>795</v>
      </c>
      <c r="F11" s="23">
        <v>1368</v>
      </c>
      <c r="H11" s="21"/>
      <c r="I11" s="21"/>
      <c r="K11" s="22"/>
    </row>
    <row r="12" spans="1:11" ht="14.1" customHeight="1">
      <c r="A12" s="151" t="s">
        <v>88</v>
      </c>
      <c r="B12" s="88">
        <v>216</v>
      </c>
      <c r="C12" s="88">
        <v>972</v>
      </c>
      <c r="D12" s="23">
        <v>596</v>
      </c>
      <c r="E12" s="23">
        <v>543</v>
      </c>
      <c r="F12" s="43">
        <v>828</v>
      </c>
      <c r="I12" s="22"/>
    </row>
    <row r="13" spans="1:11" ht="14.1" customHeight="1">
      <c r="A13" s="184"/>
      <c r="B13" s="185"/>
      <c r="C13" s="185"/>
      <c r="D13" s="185"/>
      <c r="E13" s="185"/>
      <c r="F13" s="185"/>
      <c r="H13" s="21"/>
      <c r="I13" s="21"/>
    </row>
    <row r="14" spans="1:11" ht="14.1" customHeight="1">
      <c r="A14" s="26" t="s">
        <v>95</v>
      </c>
      <c r="B14" s="185"/>
      <c r="C14" s="185"/>
      <c r="D14" s="185"/>
      <c r="E14" s="185"/>
      <c r="F14" s="185"/>
      <c r="H14" s="21"/>
      <c r="I14" s="21"/>
    </row>
    <row r="15" spans="1:11" ht="14.1" customHeight="1">
      <c r="A15" s="184" t="s">
        <v>96</v>
      </c>
      <c r="B15" s="166">
        <v>391</v>
      </c>
      <c r="C15" s="166">
        <v>1277</v>
      </c>
      <c r="D15" s="168">
        <v>749</v>
      </c>
      <c r="E15" s="168">
        <v>711</v>
      </c>
      <c r="F15" s="168">
        <v>1325</v>
      </c>
      <c r="H15" s="21"/>
      <c r="I15" s="21"/>
    </row>
    <row r="16" spans="1:11" ht="14.1" customHeight="1">
      <c r="A16" s="184" t="s">
        <v>97</v>
      </c>
      <c r="B16" s="166">
        <v>2</v>
      </c>
      <c r="C16" s="166">
        <v>28</v>
      </c>
      <c r="D16" s="168">
        <v>4</v>
      </c>
      <c r="E16" s="168">
        <v>5</v>
      </c>
      <c r="F16" s="168">
        <v>23</v>
      </c>
      <c r="H16" s="21"/>
      <c r="I16" s="21"/>
    </row>
    <row r="17" spans="1:11" ht="14.1" customHeight="1">
      <c r="A17" s="184" t="s">
        <v>98</v>
      </c>
      <c r="B17" s="166">
        <v>30</v>
      </c>
      <c r="C17" s="166">
        <v>191</v>
      </c>
      <c r="D17" s="168">
        <v>148</v>
      </c>
      <c r="E17" s="168">
        <v>92</v>
      </c>
      <c r="F17" s="168">
        <v>68</v>
      </c>
      <c r="H17" s="21"/>
      <c r="I17" s="21"/>
    </row>
    <row r="18" spans="1:11" ht="14.1" customHeight="1">
      <c r="A18" s="184"/>
      <c r="B18" s="23"/>
      <c r="C18" s="23"/>
      <c r="D18" s="23"/>
      <c r="E18" s="23"/>
      <c r="F18" s="23"/>
    </row>
    <row r="19" spans="1:11" ht="14.1" customHeight="1">
      <c r="A19" s="38" t="s">
        <v>90</v>
      </c>
      <c r="B19" s="39"/>
      <c r="C19" s="39"/>
      <c r="D19" s="39"/>
      <c r="E19" s="39"/>
      <c r="F19" s="39"/>
    </row>
    <row r="20" spans="1:11" ht="14.1" customHeight="1">
      <c r="A20" s="157"/>
    </row>
    <row r="24" spans="1:11" ht="14.1" customHeight="1">
      <c r="A24" s="137" t="s">
        <v>144</v>
      </c>
      <c r="B24" s="85"/>
      <c r="C24" s="85"/>
      <c r="D24" s="85"/>
      <c r="E24" s="85"/>
      <c r="F24" s="85"/>
    </row>
    <row r="25" spans="1:11" ht="14.1" customHeight="1">
      <c r="A25" s="14"/>
    </row>
    <row r="26" spans="1:11" ht="14.1" customHeight="1">
      <c r="A26" s="142"/>
      <c r="B26" s="18">
        <v>2020</v>
      </c>
      <c r="C26" s="18">
        <v>2021</v>
      </c>
      <c r="D26" s="18">
        <v>2022</v>
      </c>
      <c r="E26" s="18">
        <v>2023</v>
      </c>
      <c r="F26" s="18">
        <v>2024</v>
      </c>
    </row>
    <row r="27" spans="1:11" ht="14.1" customHeight="1">
      <c r="A27" s="17"/>
      <c r="B27" s="42"/>
      <c r="C27" s="42"/>
      <c r="D27" s="42"/>
      <c r="E27" s="42"/>
    </row>
    <row r="28" spans="1:11" ht="14.1" customHeight="1">
      <c r="A28" s="116" t="s">
        <v>99</v>
      </c>
      <c r="B28" s="23">
        <v>3426</v>
      </c>
      <c r="C28" s="23">
        <v>4602</v>
      </c>
      <c r="D28" s="23">
        <v>5376</v>
      </c>
      <c r="E28" s="23">
        <v>4886</v>
      </c>
      <c r="F28" s="23">
        <v>4961</v>
      </c>
      <c r="H28" s="21"/>
      <c r="I28" s="21"/>
      <c r="K28" s="22"/>
    </row>
    <row r="29" spans="1:11" ht="14.1" customHeight="1">
      <c r="A29" s="116"/>
      <c r="B29" s="43"/>
      <c r="C29" s="43"/>
      <c r="D29" s="43"/>
      <c r="E29" s="43"/>
      <c r="H29" s="21"/>
      <c r="I29" s="21"/>
      <c r="K29" s="22"/>
    </row>
    <row r="30" spans="1:11" ht="14.1" customHeight="1">
      <c r="A30" s="116" t="s">
        <v>92</v>
      </c>
      <c r="H30" s="21"/>
      <c r="I30" s="21"/>
      <c r="K30" s="22"/>
    </row>
    <row r="31" spans="1:11" ht="14.1" customHeight="1">
      <c r="A31" s="184" t="s">
        <v>93</v>
      </c>
      <c r="B31" s="88">
        <v>163</v>
      </c>
      <c r="C31" s="88">
        <v>110</v>
      </c>
      <c r="D31" s="88">
        <v>148</v>
      </c>
      <c r="E31" s="88">
        <v>120</v>
      </c>
      <c r="F31" s="23">
        <v>145</v>
      </c>
      <c r="H31" s="21"/>
      <c r="I31" s="21"/>
      <c r="K31" s="22"/>
    </row>
    <row r="32" spans="1:11" ht="14.1" customHeight="1">
      <c r="A32" s="184" t="s">
        <v>94</v>
      </c>
      <c r="B32" s="23">
        <v>3263</v>
      </c>
      <c r="C32" s="23">
        <v>4492</v>
      </c>
      <c r="D32" s="23">
        <v>5228</v>
      </c>
      <c r="E32" s="23">
        <v>4766</v>
      </c>
      <c r="F32" s="23">
        <v>4816</v>
      </c>
      <c r="H32" s="21"/>
      <c r="I32" s="21"/>
      <c r="K32" s="22"/>
    </row>
    <row r="33" spans="1:13" ht="14.1" customHeight="1">
      <c r="A33" s="151" t="s">
        <v>88</v>
      </c>
      <c r="B33" s="43">
        <v>2214</v>
      </c>
      <c r="C33" s="43">
        <v>2907</v>
      </c>
      <c r="D33" s="43">
        <v>3242</v>
      </c>
      <c r="E33" s="43">
        <v>3200</v>
      </c>
      <c r="F33" s="23">
        <v>3333</v>
      </c>
      <c r="H33" s="21"/>
      <c r="I33" s="21"/>
      <c r="J33" s="22"/>
      <c r="K33" s="22"/>
      <c r="L33" s="22"/>
      <c r="M33" s="22"/>
    </row>
    <row r="34" spans="1:13" ht="14.1" customHeight="1">
      <c r="A34" s="151" t="s">
        <v>89</v>
      </c>
      <c r="B34" s="87">
        <v>107</v>
      </c>
      <c r="C34" s="87">
        <v>112</v>
      </c>
      <c r="D34" s="87">
        <v>110</v>
      </c>
      <c r="E34" s="87">
        <v>143</v>
      </c>
      <c r="F34" s="23">
        <v>60</v>
      </c>
      <c r="I34" s="22"/>
      <c r="J34" s="22"/>
      <c r="K34" s="22"/>
      <c r="L34" s="22"/>
      <c r="M34" s="22"/>
    </row>
    <row r="35" spans="1:13" ht="14.1" customHeight="1">
      <c r="A35" s="151" t="s">
        <v>100</v>
      </c>
      <c r="B35" s="43">
        <v>942</v>
      </c>
      <c r="C35" s="43">
        <v>1473</v>
      </c>
      <c r="D35" s="43">
        <v>1876</v>
      </c>
      <c r="E35" s="43">
        <v>1423</v>
      </c>
      <c r="F35" s="23">
        <v>1423</v>
      </c>
      <c r="I35" s="22"/>
      <c r="J35" s="22"/>
      <c r="K35" s="22"/>
      <c r="L35" s="22"/>
      <c r="M35" s="22"/>
    </row>
    <row r="36" spans="1:13" ht="14.1" customHeight="1">
      <c r="A36" s="184"/>
      <c r="B36" s="23"/>
      <c r="C36" s="23"/>
      <c r="D36" s="23"/>
      <c r="E36" s="23"/>
      <c r="F36" s="22"/>
      <c r="I36" s="22"/>
      <c r="J36" s="22"/>
      <c r="L36" s="22"/>
      <c r="M36" s="22"/>
    </row>
    <row r="37" spans="1:13" ht="14.1" customHeight="1">
      <c r="A37" s="26" t="s">
        <v>101</v>
      </c>
      <c r="B37" s="23"/>
      <c r="C37" s="23"/>
      <c r="D37" s="23"/>
      <c r="E37" s="23"/>
      <c r="F37" s="22"/>
      <c r="I37" s="22"/>
      <c r="J37" s="22"/>
      <c r="K37" s="22"/>
      <c r="L37" s="22"/>
    </row>
    <row r="38" spans="1:13" ht="14.1" customHeight="1">
      <c r="A38" s="184" t="s">
        <v>102</v>
      </c>
      <c r="B38" s="43">
        <v>2545</v>
      </c>
      <c r="C38" s="43">
        <v>3276</v>
      </c>
      <c r="D38" s="43">
        <v>3888</v>
      </c>
      <c r="E38" s="43">
        <v>3634</v>
      </c>
      <c r="F38" s="23">
        <v>4033</v>
      </c>
    </row>
    <row r="39" spans="1:13" ht="14.1" customHeight="1">
      <c r="A39" s="184" t="s">
        <v>103</v>
      </c>
      <c r="B39" s="147" t="s">
        <v>32</v>
      </c>
      <c r="C39" s="147" t="s">
        <v>32</v>
      </c>
      <c r="D39" s="147" t="s">
        <v>32</v>
      </c>
      <c r="E39" s="147" t="s">
        <v>32</v>
      </c>
      <c r="F39" s="147" t="s">
        <v>32</v>
      </c>
    </row>
    <row r="40" spans="1:13" ht="14.1" customHeight="1">
      <c r="A40" s="184" t="s">
        <v>104</v>
      </c>
      <c r="B40" s="43">
        <v>881</v>
      </c>
      <c r="C40" s="43">
        <v>1326</v>
      </c>
      <c r="D40" s="43">
        <v>1488</v>
      </c>
      <c r="E40" s="43">
        <v>1252</v>
      </c>
      <c r="F40" s="23">
        <v>928</v>
      </c>
    </row>
    <row r="41" spans="1:13" ht="14.1" customHeight="1">
      <c r="A41" s="184"/>
      <c r="B41" s="23"/>
      <c r="C41" s="23"/>
      <c r="D41" s="23"/>
      <c r="E41" s="23"/>
      <c r="F41" s="186"/>
      <c r="I41" s="22"/>
      <c r="J41" s="22"/>
      <c r="K41" s="22"/>
      <c r="L41" s="22"/>
      <c r="M41" s="22"/>
    </row>
    <row r="42" spans="1:13" ht="14.1" customHeight="1">
      <c r="A42" s="38" t="s">
        <v>90</v>
      </c>
      <c r="B42" s="39"/>
      <c r="C42" s="39"/>
      <c r="D42" s="39"/>
      <c r="E42" s="39"/>
      <c r="F42" s="39"/>
    </row>
    <row r="43" spans="1:13" ht="14.1" customHeight="1">
      <c r="A43" s="157"/>
      <c r="I43" s="22"/>
      <c r="J43" s="22"/>
      <c r="K43" s="22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O50"/>
  <sheetViews>
    <sheetView zoomScaleNormal="100" zoomScaleSheetLayoutView="40" workbookViewId="0">
      <selection activeCell="D12" sqref="D12"/>
    </sheetView>
  </sheetViews>
  <sheetFormatPr baseColWidth="10" defaultColWidth="11.5703125" defaultRowHeight="16.5" customHeight="1"/>
  <cols>
    <col min="1" max="1" width="35.140625" style="11" customWidth="1" collapsed="1"/>
    <col min="2" max="7" width="11.28515625" style="11" customWidth="1" collapsed="1"/>
    <col min="8" max="8" width="11.5703125" style="11" collapsed="1"/>
    <col min="9" max="15" width="11.5703125" style="11"/>
    <col min="16" max="16384" width="11.5703125" style="11" collapsed="1"/>
  </cols>
  <sheetData>
    <row r="1" spans="1:9" ht="14.1" customHeight="1" thickBot="1">
      <c r="A1" s="9" t="s">
        <v>134</v>
      </c>
      <c r="B1" s="10"/>
      <c r="C1" s="10"/>
      <c r="D1" s="10"/>
      <c r="E1" s="10"/>
      <c r="F1" s="10"/>
    </row>
    <row r="2" spans="1:9" ht="14.1" customHeight="1">
      <c r="A2" s="93"/>
      <c r="B2" s="16"/>
      <c r="C2" s="16"/>
      <c r="D2" s="16"/>
      <c r="E2" s="16"/>
      <c r="F2" s="16"/>
      <c r="H2" s="13" t="s">
        <v>162</v>
      </c>
    </row>
    <row r="3" spans="1:9" ht="14.1" customHeight="1">
      <c r="A3" s="93" t="s">
        <v>137</v>
      </c>
      <c r="B3" s="16"/>
      <c r="C3" s="16"/>
      <c r="D3" s="16"/>
      <c r="E3" s="16"/>
      <c r="F3" s="16"/>
    </row>
    <row r="4" spans="1:9" ht="14.1" customHeight="1">
      <c r="A4" s="93"/>
      <c r="B4" s="16"/>
      <c r="C4" s="16"/>
      <c r="D4" s="16"/>
      <c r="E4" s="16"/>
      <c r="F4" s="16"/>
    </row>
    <row r="5" spans="1:9" ht="14.1" customHeight="1">
      <c r="A5" s="137" t="s">
        <v>127</v>
      </c>
      <c r="B5" s="85"/>
      <c r="C5" s="85"/>
      <c r="D5" s="85"/>
      <c r="E5" s="85"/>
      <c r="F5" s="85"/>
    </row>
    <row r="6" spans="1:9" ht="14.1" customHeight="1">
      <c r="A6" s="14"/>
    </row>
    <row r="7" spans="1:9" ht="14.1" customHeight="1">
      <c r="A7" s="142"/>
      <c r="B7" s="18">
        <v>2020</v>
      </c>
      <c r="C7" s="18">
        <v>2021</v>
      </c>
      <c r="D7" s="18">
        <v>2022</v>
      </c>
      <c r="E7" s="18">
        <v>2023</v>
      </c>
      <c r="F7" s="18">
        <v>2024</v>
      </c>
    </row>
    <row r="8" spans="1:9" ht="14.1" customHeight="1">
      <c r="A8" s="17"/>
      <c r="B8" s="42"/>
      <c r="C8" s="42"/>
      <c r="D8" s="42"/>
      <c r="E8" s="42"/>
      <c r="F8" s="42"/>
    </row>
    <row r="9" spans="1:9" ht="14.1" customHeight="1">
      <c r="A9" s="116" t="s">
        <v>182</v>
      </c>
      <c r="B9" s="23">
        <v>18544</v>
      </c>
      <c r="C9" s="23">
        <v>23346</v>
      </c>
      <c r="D9" s="23">
        <v>23626</v>
      </c>
      <c r="E9" s="23">
        <v>20715</v>
      </c>
      <c r="F9" s="23">
        <v>21757</v>
      </c>
      <c r="G9" s="21"/>
      <c r="H9" s="21"/>
      <c r="I9" s="21"/>
    </row>
    <row r="10" spans="1:9" ht="14.1" customHeight="1">
      <c r="A10" s="184" t="s">
        <v>93</v>
      </c>
      <c r="B10" s="23">
        <v>6640</v>
      </c>
      <c r="C10" s="23">
        <v>7908</v>
      </c>
      <c r="D10" s="23">
        <v>7285</v>
      </c>
      <c r="E10" s="23">
        <v>7001</v>
      </c>
      <c r="F10" s="23">
        <v>6623</v>
      </c>
      <c r="G10" s="21"/>
      <c r="H10" s="21"/>
      <c r="I10" s="21"/>
    </row>
    <row r="11" spans="1:9" ht="14.1" customHeight="1">
      <c r="A11" s="184" t="s">
        <v>94</v>
      </c>
      <c r="B11" s="23">
        <v>11904</v>
      </c>
      <c r="C11" s="23">
        <v>15438</v>
      </c>
      <c r="D11" s="23">
        <v>16341</v>
      </c>
      <c r="E11" s="23">
        <v>13714</v>
      </c>
      <c r="F11" s="23">
        <v>15134</v>
      </c>
      <c r="G11" s="21"/>
      <c r="H11" s="21"/>
      <c r="I11" s="21"/>
    </row>
    <row r="12" spans="1:9" ht="14.1" customHeight="1">
      <c r="A12" s="151" t="s">
        <v>88</v>
      </c>
      <c r="B12" s="23">
        <v>6256</v>
      </c>
      <c r="C12" s="23">
        <v>7998</v>
      </c>
      <c r="D12" s="23">
        <v>8602</v>
      </c>
      <c r="E12" s="23">
        <v>7237</v>
      </c>
      <c r="F12" s="23">
        <v>8169</v>
      </c>
      <c r="G12" s="21"/>
      <c r="H12" s="21"/>
      <c r="I12" s="21"/>
    </row>
    <row r="13" spans="1:9" ht="14.1" customHeight="1">
      <c r="A13" s="151" t="s">
        <v>89</v>
      </c>
      <c r="B13" s="23">
        <v>655</v>
      </c>
      <c r="C13" s="23">
        <v>763</v>
      </c>
      <c r="D13" s="23">
        <v>849</v>
      </c>
      <c r="E13" s="23">
        <v>672</v>
      </c>
      <c r="F13" s="23">
        <v>652</v>
      </c>
      <c r="G13" s="21"/>
      <c r="H13" s="21"/>
      <c r="I13" s="21"/>
    </row>
    <row r="14" spans="1:9" ht="14.1" customHeight="1">
      <c r="A14" s="151" t="s">
        <v>105</v>
      </c>
      <c r="B14" s="23">
        <v>4993</v>
      </c>
      <c r="C14" s="23">
        <v>6677</v>
      </c>
      <c r="D14" s="23">
        <v>6890</v>
      </c>
      <c r="E14" s="23">
        <v>5805</v>
      </c>
      <c r="F14" s="23">
        <v>6313</v>
      </c>
      <c r="G14" s="21"/>
      <c r="H14" s="21"/>
      <c r="I14" s="21"/>
    </row>
    <row r="15" spans="1:9" ht="14.1" customHeight="1">
      <c r="A15" s="26" t="s">
        <v>106</v>
      </c>
      <c r="B15" s="23"/>
      <c r="C15" s="23"/>
      <c r="D15" s="23"/>
      <c r="E15" s="23"/>
      <c r="F15" s="23"/>
      <c r="G15" s="21"/>
      <c r="H15" s="21"/>
      <c r="I15" s="21"/>
    </row>
    <row r="16" spans="1:9" ht="14.1" customHeight="1">
      <c r="A16" s="184" t="s">
        <v>93</v>
      </c>
      <c r="B16" s="23">
        <v>6640</v>
      </c>
      <c r="C16" s="23">
        <v>7908</v>
      </c>
      <c r="D16" s="23">
        <v>7285</v>
      </c>
      <c r="E16" s="23">
        <v>7001</v>
      </c>
      <c r="F16" s="23">
        <v>6623</v>
      </c>
      <c r="G16" s="21"/>
      <c r="H16" s="21"/>
      <c r="I16" s="21"/>
    </row>
    <row r="17" spans="1:13" ht="14.1" customHeight="1">
      <c r="A17" s="187" t="s">
        <v>107</v>
      </c>
      <c r="B17" s="23">
        <v>2579</v>
      </c>
      <c r="C17" s="23">
        <v>2889</v>
      </c>
      <c r="D17" s="23">
        <v>2604</v>
      </c>
      <c r="E17" s="23">
        <v>2606</v>
      </c>
      <c r="F17" s="23">
        <v>2305</v>
      </c>
      <c r="G17" s="21"/>
      <c r="H17" s="21"/>
      <c r="I17" s="21"/>
      <c r="J17" s="22"/>
      <c r="K17" s="22"/>
      <c r="L17" s="22"/>
      <c r="M17" s="22"/>
    </row>
    <row r="18" spans="1:13" ht="14.1" customHeight="1">
      <c r="A18" s="187" t="s">
        <v>108</v>
      </c>
      <c r="B18" s="23">
        <v>324</v>
      </c>
      <c r="C18" s="23">
        <v>269</v>
      </c>
      <c r="D18" s="23">
        <v>288</v>
      </c>
      <c r="E18" s="23">
        <v>197</v>
      </c>
      <c r="F18" s="23">
        <v>219</v>
      </c>
      <c r="G18" s="21"/>
      <c r="H18" s="21"/>
      <c r="I18" s="21"/>
      <c r="J18" s="22"/>
      <c r="K18" s="22"/>
      <c r="L18" s="22"/>
      <c r="M18" s="22"/>
    </row>
    <row r="19" spans="1:13" ht="14.1" customHeight="1">
      <c r="A19" s="187" t="s">
        <v>109</v>
      </c>
      <c r="B19" s="23">
        <v>71</v>
      </c>
      <c r="C19" s="23">
        <v>92</v>
      </c>
      <c r="D19" s="23">
        <v>84</v>
      </c>
      <c r="E19" s="23">
        <v>91</v>
      </c>
      <c r="F19" s="23">
        <v>33</v>
      </c>
      <c r="G19" s="21"/>
      <c r="H19" s="21"/>
      <c r="I19" s="21"/>
    </row>
    <row r="20" spans="1:13" ht="14.1" customHeight="1">
      <c r="A20" s="187" t="s">
        <v>110</v>
      </c>
      <c r="B20" s="23">
        <v>2360</v>
      </c>
      <c r="C20" s="23">
        <v>2905</v>
      </c>
      <c r="D20" s="23">
        <v>3015</v>
      </c>
      <c r="E20" s="23">
        <v>3040</v>
      </c>
      <c r="F20" s="23">
        <v>2776</v>
      </c>
      <c r="G20" s="21"/>
      <c r="H20" s="21"/>
      <c r="I20" s="21"/>
    </row>
    <row r="21" spans="1:13" ht="14.1" customHeight="1">
      <c r="A21" s="187" t="s">
        <v>4</v>
      </c>
      <c r="B21" s="23">
        <v>1306</v>
      </c>
      <c r="C21" s="23">
        <v>1753</v>
      </c>
      <c r="D21" s="23">
        <v>1294</v>
      </c>
      <c r="E21" s="23">
        <v>1067</v>
      </c>
      <c r="F21" s="23">
        <v>1290</v>
      </c>
      <c r="G21" s="21"/>
      <c r="H21" s="21"/>
      <c r="I21" s="21"/>
      <c r="J21" s="22"/>
      <c r="K21" s="22"/>
      <c r="L21" s="22"/>
      <c r="M21" s="22"/>
    </row>
    <row r="22" spans="1:13" ht="14.1" customHeight="1">
      <c r="A22" s="184" t="s">
        <v>94</v>
      </c>
      <c r="B22" s="23">
        <v>11904</v>
      </c>
      <c r="C22" s="23">
        <v>15438</v>
      </c>
      <c r="D22" s="23">
        <v>16341</v>
      </c>
      <c r="E22" s="23">
        <v>13714</v>
      </c>
      <c r="F22" s="23">
        <v>15134</v>
      </c>
      <c r="G22" s="22"/>
      <c r="H22" s="22"/>
      <c r="I22" s="22"/>
      <c r="J22" s="22"/>
      <c r="K22" s="22"/>
      <c r="L22" s="22"/>
      <c r="M22" s="22"/>
    </row>
    <row r="23" spans="1:13" ht="14.1" customHeight="1">
      <c r="A23" s="187" t="s">
        <v>107</v>
      </c>
      <c r="B23" s="23">
        <v>6072</v>
      </c>
      <c r="C23" s="23">
        <v>8718</v>
      </c>
      <c r="D23" s="23">
        <v>9465</v>
      </c>
      <c r="E23" s="23">
        <v>7767</v>
      </c>
      <c r="F23" s="23">
        <v>8912</v>
      </c>
      <c r="G23" s="22"/>
    </row>
    <row r="24" spans="1:13" ht="14.1" customHeight="1">
      <c r="A24" s="187" t="s">
        <v>108</v>
      </c>
      <c r="B24" s="23">
        <v>502</v>
      </c>
      <c r="C24" s="23">
        <v>478</v>
      </c>
      <c r="D24" s="23">
        <v>445</v>
      </c>
      <c r="E24" s="23">
        <v>348</v>
      </c>
      <c r="F24" s="23">
        <v>358</v>
      </c>
      <c r="G24" s="22"/>
      <c r="H24" s="22"/>
      <c r="I24" s="22"/>
      <c r="J24" s="22"/>
      <c r="K24" s="22"/>
      <c r="L24" s="22"/>
      <c r="M24" s="22"/>
    </row>
    <row r="25" spans="1:13" ht="14.1" customHeight="1">
      <c r="A25" s="187" t="s">
        <v>109</v>
      </c>
      <c r="B25" s="23">
        <v>35</v>
      </c>
      <c r="C25" s="23">
        <v>23</v>
      </c>
      <c r="D25" s="23">
        <v>12</v>
      </c>
      <c r="E25" s="23">
        <v>19</v>
      </c>
      <c r="F25" s="23">
        <v>25</v>
      </c>
      <c r="G25" s="22"/>
      <c r="H25" s="22"/>
      <c r="I25" s="22"/>
      <c r="J25" s="22"/>
      <c r="K25" s="22"/>
      <c r="L25" s="22"/>
      <c r="M25" s="22"/>
    </row>
    <row r="26" spans="1:13" ht="14.1" customHeight="1">
      <c r="A26" s="187" t="s">
        <v>110</v>
      </c>
      <c r="B26" s="23">
        <v>2744</v>
      </c>
      <c r="C26" s="23">
        <v>3585</v>
      </c>
      <c r="D26" s="23">
        <v>3720</v>
      </c>
      <c r="E26" s="23">
        <v>3469</v>
      </c>
      <c r="F26" s="23">
        <v>3420</v>
      </c>
      <c r="G26" s="22"/>
      <c r="H26" s="22"/>
    </row>
    <row r="27" spans="1:13" ht="14.1" customHeight="1">
      <c r="A27" s="187" t="s">
        <v>4</v>
      </c>
      <c r="B27" s="23">
        <v>2551</v>
      </c>
      <c r="C27" s="23">
        <v>2634</v>
      </c>
      <c r="D27" s="23">
        <v>2699</v>
      </c>
      <c r="E27" s="23">
        <v>2111</v>
      </c>
      <c r="F27" s="23">
        <v>2419</v>
      </c>
      <c r="G27" s="22"/>
      <c r="H27" s="22"/>
    </row>
    <row r="28" spans="1:13" ht="14.1" customHeight="1">
      <c r="A28" s="150" t="s">
        <v>88</v>
      </c>
      <c r="B28" s="23">
        <v>6256</v>
      </c>
      <c r="C28" s="23">
        <v>7998</v>
      </c>
      <c r="D28" s="23">
        <v>8602</v>
      </c>
      <c r="E28" s="23">
        <v>7237</v>
      </c>
      <c r="F28" s="23">
        <v>8169</v>
      </c>
      <c r="G28" s="22"/>
      <c r="H28" s="101"/>
      <c r="I28" s="21"/>
      <c r="J28" s="21"/>
      <c r="K28" s="21"/>
      <c r="L28" s="21"/>
      <c r="M28" s="21"/>
    </row>
    <row r="29" spans="1:13" ht="14.1" customHeight="1">
      <c r="A29" s="188" t="s">
        <v>107</v>
      </c>
      <c r="B29" s="23">
        <v>3214</v>
      </c>
      <c r="C29" s="23">
        <v>4433</v>
      </c>
      <c r="D29" s="23">
        <v>4966</v>
      </c>
      <c r="E29" s="23">
        <v>4048</v>
      </c>
      <c r="F29" s="23">
        <v>4821</v>
      </c>
      <c r="G29" s="22"/>
      <c r="H29" s="21"/>
      <c r="I29" s="21"/>
      <c r="J29" s="21"/>
      <c r="K29" s="21"/>
      <c r="L29" s="21"/>
      <c r="M29" s="21"/>
    </row>
    <row r="30" spans="1:13" ht="14.1" customHeight="1">
      <c r="A30" s="188" t="s">
        <v>108</v>
      </c>
      <c r="B30" s="23">
        <v>263</v>
      </c>
      <c r="C30" s="23">
        <v>240</v>
      </c>
      <c r="D30" s="23">
        <v>229</v>
      </c>
      <c r="E30" s="23">
        <v>183</v>
      </c>
      <c r="F30" s="23">
        <v>195</v>
      </c>
      <c r="G30" s="22"/>
      <c r="H30" s="21"/>
      <c r="I30" s="21"/>
      <c r="J30" s="21"/>
      <c r="K30" s="21"/>
      <c r="L30" s="21"/>
      <c r="M30" s="21"/>
    </row>
    <row r="31" spans="1:13" ht="14.1" customHeight="1">
      <c r="A31" s="188" t="s">
        <v>109</v>
      </c>
      <c r="B31" s="23">
        <v>9</v>
      </c>
      <c r="C31" s="23">
        <v>10</v>
      </c>
      <c r="D31" s="23">
        <v>2</v>
      </c>
      <c r="E31" s="23">
        <v>4</v>
      </c>
      <c r="F31" s="23">
        <v>11</v>
      </c>
      <c r="G31" s="22"/>
      <c r="H31" s="21"/>
      <c r="I31" s="21"/>
      <c r="J31" s="21"/>
      <c r="K31" s="21"/>
      <c r="L31" s="21"/>
      <c r="M31" s="21"/>
    </row>
    <row r="32" spans="1:13" ht="14.1" customHeight="1">
      <c r="A32" s="188" t="s">
        <v>110</v>
      </c>
      <c r="B32" s="23">
        <v>1614</v>
      </c>
      <c r="C32" s="23">
        <v>2011</v>
      </c>
      <c r="D32" s="23">
        <v>2098</v>
      </c>
      <c r="E32" s="23">
        <v>2005</v>
      </c>
      <c r="F32" s="23">
        <v>1990</v>
      </c>
      <c r="G32" s="22"/>
      <c r="H32" s="21"/>
      <c r="I32" s="21"/>
      <c r="J32" s="21"/>
      <c r="K32" s="21"/>
      <c r="L32" s="21"/>
      <c r="M32" s="21"/>
    </row>
    <row r="33" spans="1:13" ht="14.1" customHeight="1">
      <c r="A33" s="188" t="s">
        <v>4</v>
      </c>
      <c r="B33" s="23">
        <v>1156</v>
      </c>
      <c r="C33" s="23">
        <v>1304</v>
      </c>
      <c r="D33" s="23">
        <v>1307</v>
      </c>
      <c r="E33" s="23">
        <v>997</v>
      </c>
      <c r="F33" s="23">
        <v>1152</v>
      </c>
      <c r="G33" s="22"/>
      <c r="H33" s="21"/>
      <c r="I33" s="21"/>
      <c r="J33" s="21"/>
      <c r="K33" s="21"/>
      <c r="L33" s="21"/>
      <c r="M33" s="21"/>
    </row>
    <row r="34" spans="1:13" ht="12.6" customHeight="1">
      <c r="A34" s="184"/>
      <c r="B34" s="23"/>
      <c r="C34" s="23"/>
      <c r="D34" s="23"/>
      <c r="E34" s="23"/>
      <c r="H34" s="21"/>
      <c r="I34" s="21"/>
      <c r="J34" s="21"/>
      <c r="K34" s="21"/>
      <c r="L34" s="21"/>
      <c r="M34" s="21"/>
    </row>
    <row r="35" spans="1:13" ht="12.6" customHeight="1">
      <c r="A35" s="38" t="s">
        <v>111</v>
      </c>
      <c r="B35" s="39"/>
      <c r="C35" s="39"/>
      <c r="D35" s="39"/>
      <c r="E35" s="39"/>
      <c r="F35" s="39"/>
      <c r="H35" s="21"/>
      <c r="I35" s="21"/>
      <c r="J35" s="21"/>
      <c r="K35" s="21"/>
      <c r="L35" s="21"/>
      <c r="M35" s="21"/>
    </row>
    <row r="36" spans="1:13" ht="12.6" customHeight="1">
      <c r="A36" s="74"/>
      <c r="B36" s="42"/>
      <c r="C36" s="42"/>
      <c r="D36" s="42"/>
      <c r="E36" s="42"/>
      <c r="F36" s="42"/>
    </row>
    <row r="37" spans="1:13" ht="14.1" customHeight="1">
      <c r="A37" s="137" t="s">
        <v>128</v>
      </c>
      <c r="B37" s="85"/>
      <c r="C37" s="85"/>
      <c r="D37" s="85"/>
      <c r="E37" s="85"/>
      <c r="F37" s="85"/>
    </row>
    <row r="38" spans="1:13" ht="14.1" customHeight="1">
      <c r="A38" s="14"/>
    </row>
    <row r="39" spans="1:13" ht="14.1" customHeight="1">
      <c r="A39" s="142"/>
      <c r="B39" s="18">
        <v>2020</v>
      </c>
      <c r="C39" s="18">
        <v>2021</v>
      </c>
      <c r="D39" s="18">
        <v>2022</v>
      </c>
      <c r="E39" s="18">
        <v>2023</v>
      </c>
      <c r="F39" s="18">
        <v>2024</v>
      </c>
    </row>
    <row r="40" spans="1:13" ht="14.1" customHeight="1">
      <c r="A40" s="17"/>
      <c r="B40" s="42"/>
      <c r="C40" s="42"/>
      <c r="D40" s="42"/>
      <c r="E40" s="42"/>
      <c r="I40" s="21"/>
    </row>
    <row r="41" spans="1:13" ht="14.1" customHeight="1">
      <c r="A41" s="116" t="s">
        <v>183</v>
      </c>
      <c r="B41" s="23">
        <v>3214</v>
      </c>
      <c r="C41" s="23">
        <v>4433</v>
      </c>
      <c r="D41" s="23">
        <v>4966</v>
      </c>
      <c r="E41" s="23">
        <v>4048</v>
      </c>
      <c r="F41" s="23">
        <f>SUM(F44:F45)</f>
        <v>4821</v>
      </c>
      <c r="H41" s="21"/>
      <c r="I41" s="21"/>
      <c r="J41" s="21"/>
    </row>
    <row r="42" spans="1:13" ht="12.6" customHeight="1">
      <c r="A42" s="116"/>
      <c r="B42" s="23"/>
      <c r="C42" s="23"/>
      <c r="D42" s="23"/>
      <c r="E42" s="23"/>
      <c r="F42" s="23"/>
      <c r="H42" s="21"/>
      <c r="I42" s="21"/>
      <c r="J42" s="21"/>
    </row>
    <row r="43" spans="1:13" ht="14.1" customHeight="1">
      <c r="A43" s="116" t="s">
        <v>184</v>
      </c>
      <c r="B43" s="23"/>
      <c r="C43" s="23"/>
      <c r="D43" s="23"/>
      <c r="E43" s="23"/>
      <c r="F43" s="23"/>
      <c r="H43" s="21"/>
      <c r="I43" s="21"/>
      <c r="J43" s="21"/>
    </row>
    <row r="44" spans="1:13" ht="14.1" customHeight="1">
      <c r="A44" s="189" t="s">
        <v>112</v>
      </c>
      <c r="B44" s="23">
        <v>2891</v>
      </c>
      <c r="C44" s="23">
        <v>4048</v>
      </c>
      <c r="D44" s="23">
        <v>4597</v>
      </c>
      <c r="E44" s="23">
        <v>3709</v>
      </c>
      <c r="F44" s="23">
        <v>4428</v>
      </c>
      <c r="H44" s="21"/>
      <c r="I44" s="21"/>
      <c r="J44" s="21"/>
    </row>
    <row r="45" spans="1:13" ht="14.1" customHeight="1">
      <c r="A45" s="189" t="s">
        <v>113</v>
      </c>
      <c r="B45" s="23">
        <v>323</v>
      </c>
      <c r="C45" s="23">
        <v>385</v>
      </c>
      <c r="D45" s="23">
        <v>369</v>
      </c>
      <c r="E45" s="23">
        <v>339</v>
      </c>
      <c r="F45" s="23">
        <v>393</v>
      </c>
      <c r="H45" s="21"/>
      <c r="I45" s="21"/>
      <c r="J45" s="21"/>
    </row>
    <row r="46" spans="1:13" ht="14.1" customHeight="1">
      <c r="A46" s="26" t="s">
        <v>114</v>
      </c>
      <c r="B46" s="23"/>
      <c r="C46" s="23"/>
      <c r="D46" s="23"/>
      <c r="E46" s="23"/>
      <c r="F46" s="23"/>
      <c r="H46" s="21"/>
      <c r="I46" s="21"/>
      <c r="J46" s="21"/>
    </row>
    <row r="47" spans="1:13" ht="14.1" customHeight="1">
      <c r="A47" s="189" t="s">
        <v>115</v>
      </c>
      <c r="B47" s="23">
        <v>657</v>
      </c>
      <c r="C47" s="23">
        <v>917</v>
      </c>
      <c r="D47" s="23">
        <v>792</v>
      </c>
      <c r="E47" s="23">
        <v>582</v>
      </c>
      <c r="F47" s="23">
        <v>833</v>
      </c>
      <c r="H47" s="21"/>
      <c r="I47" s="21"/>
      <c r="J47" s="21"/>
    </row>
    <row r="48" spans="1:13" ht="14.1" customHeight="1">
      <c r="A48" s="189" t="s">
        <v>116</v>
      </c>
      <c r="B48" s="23">
        <v>2557</v>
      </c>
      <c r="C48" s="23">
        <v>3516</v>
      </c>
      <c r="D48" s="23">
        <v>4174</v>
      </c>
      <c r="E48" s="23">
        <v>3466</v>
      </c>
      <c r="F48" s="23">
        <v>3988</v>
      </c>
      <c r="H48" s="21"/>
      <c r="I48" s="21"/>
      <c r="J48" s="21"/>
    </row>
    <row r="49" spans="1:10" ht="12.6" customHeight="1">
      <c r="A49" s="184"/>
      <c r="B49" s="23"/>
      <c r="C49" s="23"/>
      <c r="D49" s="23"/>
      <c r="E49" s="23"/>
      <c r="F49" s="186"/>
      <c r="H49" s="21"/>
      <c r="I49" s="21"/>
      <c r="J49" s="21"/>
    </row>
    <row r="50" spans="1:10" ht="12.6" customHeight="1">
      <c r="A50" s="38" t="s">
        <v>111</v>
      </c>
      <c r="B50" s="39"/>
      <c r="C50" s="39"/>
      <c r="D50" s="39"/>
      <c r="E50" s="39"/>
      <c r="F50" s="39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M32"/>
  <sheetViews>
    <sheetView zoomScaleNormal="100" zoomScaleSheetLayoutView="40" workbookViewId="0">
      <selection activeCell="H2" sqref="H2"/>
    </sheetView>
  </sheetViews>
  <sheetFormatPr baseColWidth="10" defaultColWidth="11.5703125" defaultRowHeight="16.5" customHeight="1"/>
  <cols>
    <col min="1" max="1" width="26.42578125" style="11" customWidth="1" collapsed="1"/>
    <col min="2" max="2" width="13.5703125" style="11" customWidth="1" collapsed="1"/>
    <col min="3" max="6" width="12.7109375" style="11" customWidth="1" collapsed="1"/>
    <col min="7" max="7" width="5.5703125" style="11" customWidth="1" collapsed="1"/>
    <col min="8" max="11" width="11.5703125" style="11" collapsed="1"/>
    <col min="12" max="12" width="11.5703125" style="11"/>
    <col min="13" max="16384" width="11.5703125" style="11" collapsed="1"/>
  </cols>
  <sheetData>
    <row r="1" spans="1:11" ht="14.1" customHeight="1" thickBot="1">
      <c r="A1" s="9" t="s">
        <v>134</v>
      </c>
      <c r="B1" s="10"/>
      <c r="C1" s="10"/>
      <c r="D1" s="10"/>
      <c r="E1" s="10"/>
      <c r="F1" s="10"/>
    </row>
    <row r="2" spans="1:11" ht="12.75" customHeight="1">
      <c r="D2" s="27"/>
      <c r="H2" s="13" t="s">
        <v>162</v>
      </c>
    </row>
    <row r="3" spans="1:11" ht="14.1" customHeight="1">
      <c r="A3" s="137" t="s">
        <v>179</v>
      </c>
      <c r="B3" s="85"/>
      <c r="C3" s="85"/>
      <c r="D3" s="85"/>
      <c r="E3" s="85"/>
      <c r="F3" s="85"/>
    </row>
    <row r="4" spans="1:11" ht="14.1" customHeight="1">
      <c r="A4" s="137"/>
      <c r="B4" s="85"/>
      <c r="C4" s="85"/>
      <c r="D4" s="85"/>
      <c r="E4" s="85"/>
      <c r="F4" s="85"/>
    </row>
    <row r="5" spans="1:11" ht="14.1" customHeight="1">
      <c r="A5" s="142"/>
      <c r="B5" s="18">
        <v>2020</v>
      </c>
      <c r="C5" s="18">
        <v>2021</v>
      </c>
      <c r="D5" s="18">
        <v>2022</v>
      </c>
      <c r="E5" s="18">
        <v>2023</v>
      </c>
      <c r="F5" s="18">
        <v>2024</v>
      </c>
    </row>
    <row r="6" spans="1:11" ht="14.1" customHeight="1">
      <c r="A6" s="17"/>
      <c r="B6" s="42"/>
      <c r="C6" s="43"/>
      <c r="D6" s="43"/>
      <c r="E6" s="43"/>
      <c r="F6" s="43"/>
    </row>
    <row r="7" spans="1:11" ht="14.1" customHeight="1">
      <c r="A7" s="116" t="s">
        <v>185</v>
      </c>
      <c r="B7" s="166">
        <v>52</v>
      </c>
      <c r="C7" s="166">
        <v>61</v>
      </c>
      <c r="D7" s="166">
        <v>87</v>
      </c>
      <c r="E7" s="166">
        <v>122</v>
      </c>
      <c r="F7" s="166">
        <f>SUM(F10:F11)</f>
        <v>161</v>
      </c>
      <c r="I7" s="21"/>
      <c r="J7" s="21"/>
      <c r="K7" s="21"/>
    </row>
    <row r="8" spans="1:11" ht="14.1" customHeight="1">
      <c r="A8" s="116"/>
      <c r="B8" s="176"/>
      <c r="C8" s="176"/>
      <c r="D8" s="176"/>
      <c r="E8" s="176"/>
      <c r="F8" s="176"/>
      <c r="I8" s="21"/>
      <c r="J8" s="21"/>
      <c r="K8" s="21"/>
    </row>
    <row r="9" spans="1:11" ht="14.1" customHeight="1">
      <c r="A9" s="89" t="s">
        <v>186</v>
      </c>
      <c r="B9" s="190"/>
      <c r="C9" s="190"/>
      <c r="D9" s="190"/>
      <c r="E9" s="190"/>
      <c r="F9" s="190"/>
      <c r="I9" s="21"/>
      <c r="J9" s="21"/>
      <c r="K9" s="21"/>
    </row>
    <row r="10" spans="1:11" ht="14.1" customHeight="1">
      <c r="A10" s="184" t="s">
        <v>117</v>
      </c>
      <c r="B10" s="166">
        <v>37</v>
      </c>
      <c r="C10" s="166">
        <v>19</v>
      </c>
      <c r="D10" s="166">
        <v>51</v>
      </c>
      <c r="E10" s="166">
        <v>122</v>
      </c>
      <c r="F10" s="166">
        <v>160</v>
      </c>
      <c r="I10" s="21"/>
      <c r="J10" s="21"/>
      <c r="K10" s="21"/>
    </row>
    <row r="11" spans="1:11" ht="14.1" customHeight="1">
      <c r="A11" s="184" t="s">
        <v>118</v>
      </c>
      <c r="B11" s="191">
        <v>15</v>
      </c>
      <c r="C11" s="191">
        <v>1</v>
      </c>
      <c r="D11" s="191" t="s">
        <v>32</v>
      </c>
      <c r="E11" s="166" t="s">
        <v>32</v>
      </c>
      <c r="F11" s="166">
        <v>1</v>
      </c>
      <c r="I11" s="21"/>
      <c r="J11" s="21"/>
      <c r="K11" s="21"/>
    </row>
    <row r="12" spans="1:11" ht="14.1" customHeight="1">
      <c r="A12" s="184" t="s">
        <v>229</v>
      </c>
      <c r="B12" s="166" t="s">
        <v>32</v>
      </c>
      <c r="C12" s="166">
        <v>41</v>
      </c>
      <c r="D12" s="191">
        <v>36</v>
      </c>
      <c r="E12" s="191" t="s">
        <v>32</v>
      </c>
      <c r="F12" s="191" t="s">
        <v>32</v>
      </c>
      <c r="I12" s="21"/>
      <c r="J12" s="21"/>
      <c r="K12" s="21"/>
    </row>
    <row r="13" spans="1:11" ht="14.1" customHeight="1">
      <c r="A13" s="89"/>
      <c r="B13" s="168"/>
      <c r="C13" s="168"/>
      <c r="D13" s="168"/>
      <c r="E13" s="168"/>
      <c r="F13" s="168"/>
      <c r="I13" s="21"/>
      <c r="J13" s="21"/>
      <c r="K13" s="21"/>
    </row>
    <row r="14" spans="1:11" ht="14.1" customHeight="1">
      <c r="A14" s="89" t="s">
        <v>238</v>
      </c>
      <c r="B14" s="168"/>
      <c r="C14" s="168"/>
      <c r="D14" s="168"/>
      <c r="E14" s="168"/>
      <c r="F14" s="168"/>
      <c r="I14" s="21"/>
      <c r="J14" s="21"/>
      <c r="K14" s="21"/>
    </row>
    <row r="15" spans="1:11" ht="14.1" customHeight="1">
      <c r="A15" s="184" t="s">
        <v>119</v>
      </c>
      <c r="B15" s="166">
        <v>6</v>
      </c>
      <c r="C15" s="166">
        <v>24</v>
      </c>
      <c r="D15" s="166" t="s">
        <v>32</v>
      </c>
      <c r="E15" s="166">
        <v>20</v>
      </c>
      <c r="F15" s="166">
        <v>18</v>
      </c>
      <c r="I15" s="21"/>
      <c r="J15" s="21"/>
      <c r="K15" s="21"/>
    </row>
    <row r="16" spans="1:11" ht="14.1" customHeight="1">
      <c r="A16" s="184" t="s">
        <v>120</v>
      </c>
      <c r="B16" s="166">
        <v>46</v>
      </c>
      <c r="C16" s="166" t="s">
        <v>32</v>
      </c>
      <c r="D16" s="166">
        <v>29</v>
      </c>
      <c r="E16" s="166" t="s">
        <v>32</v>
      </c>
      <c r="F16" s="166" t="s">
        <v>32</v>
      </c>
      <c r="G16" s="166"/>
      <c r="I16" s="21"/>
      <c r="J16" s="21"/>
      <c r="K16" s="21"/>
    </row>
    <row r="17" spans="1:13" s="27" customFormat="1" ht="14.1" customHeight="1">
      <c r="A17" s="184" t="s">
        <v>228</v>
      </c>
      <c r="B17" s="166" t="s">
        <v>32</v>
      </c>
      <c r="C17" s="166">
        <v>37</v>
      </c>
      <c r="D17" s="86">
        <v>58</v>
      </c>
      <c r="E17" s="52" t="s">
        <v>32</v>
      </c>
      <c r="F17" s="166" t="s">
        <v>32</v>
      </c>
      <c r="I17" s="21"/>
      <c r="J17" s="21"/>
      <c r="K17" s="21"/>
    </row>
    <row r="18" spans="1:13" s="27" customFormat="1" ht="14.1" customHeight="1">
      <c r="A18" s="184" t="s">
        <v>236</v>
      </c>
      <c r="B18" s="166" t="s">
        <v>32</v>
      </c>
      <c r="C18" s="166" t="s">
        <v>32</v>
      </c>
      <c r="D18" s="166" t="s">
        <v>32</v>
      </c>
      <c r="E18" s="166">
        <v>7</v>
      </c>
      <c r="F18" s="86">
        <v>6</v>
      </c>
      <c r="I18" s="21"/>
      <c r="J18" s="21"/>
      <c r="K18" s="21"/>
    </row>
    <row r="19" spans="1:13" s="27" customFormat="1" ht="14.1" customHeight="1">
      <c r="A19" s="184" t="s">
        <v>232</v>
      </c>
      <c r="B19" s="166" t="s">
        <v>32</v>
      </c>
      <c r="C19" s="166" t="s">
        <v>32</v>
      </c>
      <c r="D19" s="166" t="s">
        <v>32</v>
      </c>
      <c r="E19" s="166">
        <v>95</v>
      </c>
      <c r="F19" s="86">
        <v>137</v>
      </c>
      <c r="I19" s="21"/>
      <c r="J19" s="21"/>
      <c r="K19" s="21"/>
    </row>
    <row r="20" spans="1:13" ht="14.1" customHeight="1">
      <c r="A20" s="89"/>
      <c r="B20" s="168"/>
      <c r="C20" s="168"/>
      <c r="D20" s="168"/>
      <c r="E20" s="168"/>
      <c r="F20" s="168"/>
      <c r="I20" s="21"/>
      <c r="J20" s="21"/>
      <c r="K20" s="21"/>
    </row>
    <row r="21" spans="1:13" ht="14.1" customHeight="1">
      <c r="A21" s="89" t="s">
        <v>121</v>
      </c>
      <c r="B21" s="168"/>
      <c r="C21" s="168"/>
      <c r="D21" s="168"/>
      <c r="E21" s="168"/>
      <c r="F21" s="168"/>
      <c r="I21" s="21"/>
      <c r="J21" s="21"/>
      <c r="K21" s="21"/>
    </row>
    <row r="22" spans="1:13" ht="14.1" customHeight="1">
      <c r="A22" s="184" t="s">
        <v>122</v>
      </c>
      <c r="B22" s="191">
        <v>28</v>
      </c>
      <c r="C22" s="191">
        <v>44</v>
      </c>
      <c r="D22" s="191">
        <v>65</v>
      </c>
      <c r="E22" s="191">
        <v>90</v>
      </c>
      <c r="F22" s="191">
        <v>139</v>
      </c>
      <c r="H22" s="21"/>
      <c r="I22" s="21"/>
      <c r="J22" s="21"/>
      <c r="K22" s="21"/>
      <c r="L22" s="21"/>
      <c r="M22" s="21"/>
    </row>
    <row r="23" spans="1:13" ht="14.1" customHeight="1">
      <c r="A23" s="184" t="s">
        <v>52</v>
      </c>
      <c r="B23" s="25"/>
      <c r="C23" s="25"/>
      <c r="D23" s="25"/>
      <c r="E23" s="25"/>
      <c r="F23" s="25">
        <v>22</v>
      </c>
      <c r="H23" s="21"/>
      <c r="I23" s="21"/>
      <c r="J23" s="21"/>
      <c r="K23" s="21"/>
      <c r="L23" s="21"/>
      <c r="M23" s="21"/>
    </row>
    <row r="24" spans="1:13" ht="14.1" customHeight="1">
      <c r="A24" s="151" t="s">
        <v>237</v>
      </c>
      <c r="B24" s="191">
        <v>17</v>
      </c>
      <c r="C24" s="191">
        <v>17</v>
      </c>
      <c r="D24" s="191">
        <v>10</v>
      </c>
      <c r="E24" s="191">
        <v>28</v>
      </c>
      <c r="F24" s="191">
        <v>17</v>
      </c>
      <c r="H24" s="21"/>
      <c r="I24" s="21"/>
      <c r="J24" s="21"/>
      <c r="K24" s="21"/>
      <c r="L24" s="21"/>
      <c r="M24" s="21"/>
    </row>
    <row r="25" spans="1:13" ht="14.1" customHeight="1">
      <c r="A25" s="151" t="s">
        <v>123</v>
      </c>
      <c r="B25" s="191">
        <v>3</v>
      </c>
      <c r="C25" s="191">
        <v>17</v>
      </c>
      <c r="D25" s="191">
        <v>12</v>
      </c>
      <c r="E25" s="191">
        <v>3</v>
      </c>
      <c r="F25" s="191">
        <v>4</v>
      </c>
      <c r="H25" s="21"/>
      <c r="I25" s="21"/>
      <c r="J25" s="21"/>
      <c r="K25" s="21"/>
      <c r="L25" s="21"/>
      <c r="M25" s="21"/>
    </row>
    <row r="26" spans="1:13" ht="14.1" customHeight="1">
      <c r="A26" s="151" t="s">
        <v>124</v>
      </c>
      <c r="B26" s="166">
        <v>4</v>
      </c>
      <c r="C26" s="166" t="s">
        <v>32</v>
      </c>
      <c r="D26" s="166" t="s">
        <v>32</v>
      </c>
      <c r="E26" s="166">
        <v>1</v>
      </c>
      <c r="F26" s="166">
        <v>1</v>
      </c>
      <c r="H26" s="21"/>
      <c r="I26" s="21"/>
      <c r="J26" s="21"/>
      <c r="K26" s="21"/>
      <c r="L26" s="21"/>
      <c r="M26" s="21"/>
    </row>
    <row r="27" spans="1:13" ht="14.1" customHeight="1">
      <c r="A27" s="27"/>
      <c r="B27" s="192"/>
      <c r="C27" s="27"/>
      <c r="D27" s="27"/>
      <c r="E27" s="27"/>
      <c r="F27" s="27"/>
      <c r="H27" s="21"/>
      <c r="I27" s="21"/>
      <c r="J27" s="21"/>
      <c r="K27" s="21"/>
      <c r="L27" s="21"/>
      <c r="M27" s="21"/>
    </row>
    <row r="28" spans="1:13" ht="12.95" customHeight="1">
      <c r="A28" s="38" t="s">
        <v>227</v>
      </c>
      <c r="B28" s="39"/>
      <c r="C28" s="39"/>
      <c r="D28" s="39"/>
      <c r="E28" s="39"/>
      <c r="F28" s="39"/>
      <c r="H28" s="21"/>
      <c r="I28" s="21"/>
      <c r="J28" s="21"/>
      <c r="K28" s="21"/>
      <c r="L28" s="21"/>
      <c r="M28" s="21"/>
    </row>
    <row r="29" spans="1:13" ht="14.1" customHeight="1">
      <c r="A29" s="41" t="s">
        <v>216</v>
      </c>
    </row>
    <row r="30" spans="1:13" ht="16.5" customHeight="1">
      <c r="A30" s="41" t="s">
        <v>233</v>
      </c>
    </row>
    <row r="31" spans="1:13" ht="16.5" customHeight="1">
      <c r="A31" s="41" t="s">
        <v>234</v>
      </c>
    </row>
    <row r="32" spans="1:13" ht="13.5" customHeight="1">
      <c r="A32" s="41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21</vt:i4>
      </vt:variant>
    </vt:vector>
  </HeadingPairs>
  <TitlesOfParts>
    <vt:vector size="43" baseType="lpstr">
      <vt:lpstr>Índice Cap_1</vt:lpstr>
      <vt:lpstr>1.1.1-G.1.1 </vt:lpstr>
      <vt:lpstr>1.1.2</vt:lpstr>
      <vt:lpstr>1.1.3</vt:lpstr>
      <vt:lpstr>1.1.4</vt:lpstr>
      <vt:lpstr>1.1.5 </vt:lpstr>
      <vt:lpstr>1.2.1</vt:lpstr>
      <vt:lpstr>1.2.2-G1.2</vt:lpstr>
      <vt:lpstr>1.3.1</vt:lpstr>
      <vt:lpstr>1.3.2</vt:lpstr>
      <vt:lpstr>1.3.3</vt:lpstr>
      <vt:lpstr>1.3.4</vt:lpstr>
      <vt:lpstr>1.3.5</vt:lpstr>
      <vt:lpstr>1.3.6</vt:lpstr>
      <vt:lpstr>1.4</vt:lpstr>
      <vt:lpstr>1.5</vt:lpstr>
      <vt:lpstr>1.6.1- 1.6.2-1.6.3</vt:lpstr>
      <vt:lpstr>G1.3-G1.4</vt:lpstr>
      <vt:lpstr>1.7.1</vt:lpstr>
      <vt:lpstr>1.7.2-1.7.3</vt:lpstr>
      <vt:lpstr>1.8.1-1.8.2</vt:lpstr>
      <vt:lpstr>1.9</vt:lpstr>
      <vt:lpstr>'1.1.1-G.1.1 '!Área_de_impresión</vt:lpstr>
      <vt:lpstr>'1.1.2'!Área_de_impresión</vt:lpstr>
      <vt:lpstr>'1.1.3'!Área_de_impresión</vt:lpstr>
      <vt:lpstr>'1.1.4'!Área_de_impresión</vt:lpstr>
      <vt:lpstr>'1.1.5 '!Área_de_impresión</vt:lpstr>
      <vt:lpstr>'1.2.1'!Área_de_impresión</vt:lpstr>
      <vt:lpstr>'1.2.2-G1.2'!Área_de_impresión</vt:lpstr>
      <vt:lpstr>'1.3.1'!Área_de_impresión</vt:lpstr>
      <vt:lpstr>'1.3.2'!Área_de_impresión</vt:lpstr>
      <vt:lpstr>'1.3.3'!Área_de_impresión</vt:lpstr>
      <vt:lpstr>'1.3.4'!Área_de_impresión</vt:lpstr>
      <vt:lpstr>'1.3.5'!Área_de_impresión</vt:lpstr>
      <vt:lpstr>'1.3.6'!Área_de_impresión</vt:lpstr>
      <vt:lpstr>'1.4'!Área_de_impresión</vt:lpstr>
      <vt:lpstr>'1.5'!Área_de_impresión</vt:lpstr>
      <vt:lpstr>'1.6.1- 1.6.2-1.6.3'!Área_de_impresión</vt:lpstr>
      <vt:lpstr>'1.7.1'!Área_de_impresión</vt:lpstr>
      <vt:lpstr>'1.7.2-1.7.3'!Área_de_impresión</vt:lpstr>
      <vt:lpstr>'1.8.1-1.8.2'!Área_de_impresión</vt:lpstr>
      <vt:lpstr>'1.9'!Área_de_impresión</vt:lpstr>
      <vt:lpstr>'G1.3-G1.4'!Área_de_impresión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2025-11-28T13:47:35Z</cp:lastPrinted>
  <dcterms:created xsi:type="dcterms:W3CDTF">1996-11-27T10:00:04Z</dcterms:created>
  <dcterms:modified xsi:type="dcterms:W3CDTF">2026-04-23T11:19:26Z</dcterms:modified>
</cp:coreProperties>
</file>