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V:\Estadistica\PUBLICACIONES\ANUARIO\MASTER\TRABAJO\TABLAS WEB\"/>
    </mc:Choice>
  </mc:AlternateContent>
  <bookViews>
    <workbookView xWindow="-45" yWindow="180" windowWidth="19245" windowHeight="6075" tabRatio="854"/>
  </bookViews>
  <sheets>
    <sheet name="Índice Cap_3" sheetId="83" r:id="rId1"/>
    <sheet name="3.1.1-G.3.1" sheetId="97" r:id="rId2"/>
    <sheet name="3.1.2_G.3.2" sheetId="109" r:id="rId3"/>
    <sheet name="3.1.3-G.3.3" sheetId="86" r:id="rId4"/>
    <sheet name="3.1.4" sheetId="107" r:id="rId5"/>
    <sheet name="G.3.4" sheetId="106" r:id="rId6"/>
    <sheet name="G.3.5" sheetId="108" r:id="rId7"/>
    <sheet name="3.1.5-G.3.6 " sheetId="10" r:id="rId8"/>
    <sheet name="3.2.1" sheetId="26" r:id="rId9"/>
    <sheet name="3.2.2" sheetId="27" r:id="rId10"/>
    <sheet name="3.2.3" sheetId="42" r:id="rId11"/>
    <sheet name="3.2.4  " sheetId="111" r:id="rId12"/>
    <sheet name="3.2.5" sheetId="104" r:id="rId13"/>
  </sheets>
  <externalReferences>
    <externalReference r:id="rId14"/>
    <externalReference r:id="rId15"/>
    <externalReference r:id="rId16"/>
  </externalReferences>
  <definedNames>
    <definedName name="adisca">OFFSET('[1]Graf Can'!$Q$9,1,0,(COUNTIF('[1]Graf Can'!$Q$9:$Q$21,"&gt;-1")))</definedName>
    <definedName name="_xlnm.Print_Area" localSheetId="1">'3.1.1-G.3.1'!$A$1:$F$51</definedName>
    <definedName name="_xlnm.Print_Area" localSheetId="2">'3.1.2_G.3.2'!$A$1:$F$54</definedName>
    <definedName name="_xlnm.Print_Area" localSheetId="3">'3.1.3-G.3.3'!$A$1:$F$48</definedName>
    <definedName name="_xlnm.Print_Area" localSheetId="4">'3.1.4'!$A$1:$F$34</definedName>
    <definedName name="_xlnm.Print_Area" localSheetId="7">'3.1.5-G.3.6 '!$A$1:$F$52</definedName>
    <definedName name="_xlnm.Print_Area" localSheetId="8">'3.2.1'!$A$1:$F$42</definedName>
    <definedName name="_xlnm.Print_Area" localSheetId="9">'3.2.2'!$A$1:$M$21</definedName>
    <definedName name="_xlnm.Print_Area" localSheetId="10">'3.2.3'!$A$1:$I$18</definedName>
    <definedName name="_xlnm.Print_Area" localSheetId="11">'3.2.4  '!$A$1:$F$20</definedName>
    <definedName name="_xlnm.Print_Area" localSheetId="12">'3.2.5'!$A$1:$F$25</definedName>
    <definedName name="_xlnm.Print_Area" localSheetId="5">'G.3.4'!$A$1:$E$40</definedName>
    <definedName name="_xlnm.Print_Area" localSheetId="6">'G.3.5'!$A$1:$E$38</definedName>
    <definedName name="Brent_Dated">OFFSET([1]Cotiz!$H$9,1,0,(COUNTIF([1]Cotiz!$H:$H,"&gt;-1")))</definedName>
    <definedName name="butaimp">OFFSET('[1]Graf Imp'!$P$9,1,0,(COUNTIF('[1]Graf Imp'!$P$10:$P$21,"&gt;-1")))</definedName>
    <definedName name="butexp">OFFSET('[1]Graf Exp'!$P$9,1,0,(COUNTIF('[1]Graf Exp'!$P$10:$P$21,"&gt;-1")))</definedName>
    <definedName name="cftfc">OFFSET('[1]Graf Can'!$S$9,1,0,(COUNTIF('[1]Graf Can'!$R$9:$R$21,"&gt;-1")))</definedName>
    <definedName name="cftvc">OFFSET('[1]Graf Can'!$R$9,1,0,(COUNTIF('[1]Graf Can'!$Q$9:$Q$21,"&gt;-1")))</definedName>
    <definedName name="ConsAutEnv">OFFSET('[1]Graf Aut'!$Q$9,1,0,(COUNTIF('[1]Graf Aut'!$Q$10:$Q$21,"&gt;-1")))</definedName>
    <definedName name="ConsAutGr">OFFSET('[1]Graf Aut'!$R$9,1,0,(COUNTIF('[1]Graf Aut'!$R$10:$R$21,"&gt;-1")))</definedName>
    <definedName name="ConsAutTot">OFFSET('[1]Graf Aut'!$S$9,1,0,(COUNTIF('[1]Graf Aut'!$S$10:$S$21,"&gt;-1")))</definedName>
    <definedName name="ConsProvEnv">OFFSET('[1]Graf Prov'!$R$9,1,0,(COUNTIF('[1]Graf Prov'!$R$10:$R$21,"&gt;-1")))</definedName>
    <definedName name="ConsProvGr">OFFSET('[1]Graf Prov'!$S$9,1,0,(COUNTIF('[1]Graf Prov'!$S$10:$S$21,"&gt;-1")))</definedName>
    <definedName name="ConsProvTot">OFFSET('[1]Graf Prov'!$T$9,1,0,(COUNTIF('[1]Graf Prov'!$T$10:$T$21,"&gt;-1")))</definedName>
    <definedName name="envcon">OFFSET('[1]Graf Cons'!$P$9,1,0,(COUNTIF('[1]Graf Cons'!$P$10:$P$21,"&gt;-1")))</definedName>
    <definedName name="etiquecon">OFFSET('[2]Graf VNac'!$N$9,1,0,COUNTA('[2]Graf VNac'!$N:$N)-1, COUNTA('[2]Graf VNac'!$13:$13)-3)</definedName>
    <definedName name="etiquenv">OFFSET([1]Env!$B$9,1,0,COUNTA([1]Env!$B:$B)-1, COUNTA([1]Env!$10:$10)-7)</definedName>
    <definedName name="etiqueterm">OFFSET([1]Cotiz!$B$9,1,0,COUNTA([1]Cotiz!$B:$B)-1, COUNTA([1]Cotiz!$9:$9)-7)</definedName>
    <definedName name="grancon">OFFSET('[1]Graf Cons'!$Q$9,1,0,(COUNTIF('[1]Graf Cons'!$Q$10:$Q$21,"&gt;-1")))</definedName>
    <definedName name="ivaenv">OFFSET([1]Env!$F$9,1,0,(COUNTIF([1]Env!$F:$F,"&gt;-1")))</definedName>
    <definedName name="materiaprima">OFFSET([1]Cotiz!$G$9,1,0,(COUNTIF([1]Cotiz!$G:$G,"&gt;-1")))</definedName>
    <definedName name="mediacotizaciones">OFFSET([1]Cotiz!$E$9,1,0,(COUNTIF([1]Cotiz!$E:$E,"&gt;-1")))</definedName>
    <definedName name="paienv">OFFSET([1]Env!$D$9,1,0,(COUNTIF([1]Env!$D:$D,"&gt;-1")))</definedName>
    <definedName name="propaimp">OFFSET('[1]Graf Imp'!$Q$9,1,0,(COUNTIF('[1]Graf Imp'!$Q$10:$Q$21,"&gt;-1")))</definedName>
    <definedName name="propexp">OFFSET('[1]Graf Exp'!$Q$9,1,0,(COUNTIF('[1]Graf Exp'!$Q$10:$Q$21,"&gt;-1")))</definedName>
    <definedName name="prsg95" localSheetId="4">OFFSET(#REF!,1,0,(COUNTIF(#REF!,"&gt;-1")))</definedName>
    <definedName name="prsg95" localSheetId="11">OFFSET(#REF!,1,0,(COUNTIF(#REF!,"&gt;-1")))</definedName>
    <definedName name="prsg95" localSheetId="5">OFFSET(#REF!,1,0,(COUNTIF(#REF!,"&gt;-1")))</definedName>
    <definedName name="prsg95" localSheetId="6">OFFSET(#REF!,1,0,(COUNTIF(#REF!,"&gt;-1")))</definedName>
    <definedName name="prsg95">OFFSET(#REF!,1,0,(COUNTIF(#REF!,"&gt;-1")))</definedName>
    <definedName name="prsg98" localSheetId="4">OFFSET(#REF!,1,0,(COUNTIF(#REF!,"&gt;-1")))</definedName>
    <definedName name="prsg98" localSheetId="11">OFFSET(#REF!,1,0,(COUNTIF(#REF!,"&gt;-1")))</definedName>
    <definedName name="prsg98" localSheetId="5">OFFSET(#REF!,1,0,(COUNTIF(#REF!,"&gt;-1")))</definedName>
    <definedName name="prsg98" localSheetId="6">OFFSET(#REF!,1,0,(COUNTIF(#REF!,"&gt;-1")))</definedName>
    <definedName name="prsg98">OFFSET(#REF!,1,0,(COUNTIF(#REF!,"&gt;-1")))</definedName>
    <definedName name="prsgoa" localSheetId="4">OFFSET(#REF!,1,0,(COUNTIF(#REF!,"&gt;-1")))</definedName>
    <definedName name="prsgoa" localSheetId="11">OFFSET(#REF!,1,0,(COUNTIF(#REF!,"&gt;-1")))</definedName>
    <definedName name="prsgoa" localSheetId="5">OFFSET(#REF!,1,0,(COUNTIF(#REF!,"&gt;-1")))</definedName>
    <definedName name="prsgoa" localSheetId="6">OFFSET(#REF!,1,0,(COUNTIF(#REF!,"&gt;-1")))</definedName>
    <definedName name="prsgoa">OFFSET(#REF!,1,0,(COUNTIF(#REF!,"&gt;-1")))</definedName>
    <definedName name="prsngo" localSheetId="4">OFFSET(#REF!,1,0,(COUNTIF(#REF!,"&gt;-1")))</definedName>
    <definedName name="prsngo" localSheetId="11">OFFSET(#REF!,1,0,(COUNTIF(#REF!,"&gt;-1")))</definedName>
    <definedName name="prsngo" localSheetId="5">OFFSET(#REF!,1,0,(COUNTIF(#REF!,"&gt;-1")))</definedName>
    <definedName name="prsngo" localSheetId="6">OFFSET(#REF!,1,0,(COUNTIF(#REF!,"&gt;-1")))</definedName>
    <definedName name="prsngo">OFFSET(#REF!,1,0,(COUNTIF(#REF!,"&gt;-1")))</definedName>
    <definedName name="prug95" localSheetId="4">OFFSET(#REF!,1,0,(COUNTIF(#REF!,"&gt;-1")))</definedName>
    <definedName name="prug95" localSheetId="11">OFFSET(#REF!,1,0,(COUNTIF(#REF!,"&gt;-1")))</definedName>
    <definedName name="prug95" localSheetId="5">OFFSET(#REF!,1,0,(COUNTIF(#REF!,"&gt;-1")))</definedName>
    <definedName name="prug95" localSheetId="6">OFFSET(#REF!,1,0,(COUNTIF(#REF!,"&gt;-1")))</definedName>
    <definedName name="prug95">OFFSET(#REF!,1,0,(COUNTIF(#REF!,"&gt;-1")))</definedName>
    <definedName name="prug98" localSheetId="4">OFFSET(#REF!,1,0,(COUNTIF(#REF!,"&gt;-1")))</definedName>
    <definedName name="prug98" localSheetId="11">OFFSET(#REF!,1,0,(COUNTIF(#REF!,"&gt;-1")))</definedName>
    <definedName name="prug98" localSheetId="5">OFFSET(#REF!,1,0,(COUNTIF(#REF!,"&gt;-1")))</definedName>
    <definedName name="prug98" localSheetId="6">OFFSET(#REF!,1,0,(COUNTIF(#REF!,"&gt;-1")))</definedName>
    <definedName name="prug98">OFFSET(#REF!,1,0,(COUNTIF(#REF!,"&gt;-1")))</definedName>
    <definedName name="prugoa" localSheetId="4">OFFSET(#REF!,1,0,(COUNTIF(#REF!,"&gt;-1")))</definedName>
    <definedName name="prugoa" localSheetId="11">OFFSET(#REF!,1,0,(COUNTIF(#REF!,"&gt;-1")))</definedName>
    <definedName name="prugoa" localSheetId="5">OFFSET(#REF!,1,0,(COUNTIF(#REF!,"&gt;-1")))</definedName>
    <definedName name="prugoa" localSheetId="6">OFFSET(#REF!,1,0,(COUNTIF(#REF!,"&gt;-1")))</definedName>
    <definedName name="prugoa">OFFSET(#REF!,1,0,(COUNTIF(#REF!,"&gt;-1")))</definedName>
    <definedName name="prungo" localSheetId="4">OFFSET(#REF!,1,0,(COUNTIF(#REF!,"&gt;-1")))</definedName>
    <definedName name="prungo" localSheetId="11">OFFSET(#REF!,1,0,(COUNTIF(#REF!,"&gt;-1")))</definedName>
    <definedName name="prungo" localSheetId="5">OFFSET(#REF!,1,0,(COUNTIF(#REF!,"&gt;-1")))</definedName>
    <definedName name="prungo" localSheetId="6">OFFSET(#REF!,1,0,(COUNTIF(#REF!,"&gt;-1")))</definedName>
    <definedName name="prungo">OFFSET(#REF!,1,0,(COUNTIF(#REF!,"&gt;-1")))</definedName>
    <definedName name="pvpenv">OFFSET([1]Env!$G$9,1,0,(COUNTIF([1]Env!$G:$G,"&gt;-1")))</definedName>
    <definedName name="terminoc">OFFSET([1]Cotiz!$D$9,1,0,(COUNTIF([1]Cotiz!$D:$D,"&gt;-1")))</definedName>
    <definedName name="totalexp">OFFSET('[2]Graf Exp'!$S$9,1,0,(COUNTIF('[2]Graf Exp'!$S$10:$S$21,"&gt;-1")))</definedName>
    <definedName name="totalvent">OFFSET('[2]Graf VNac'!$S$9,1,0,(COUNTIF('[2]Graf VNac'!$S$10:$S$21,"&gt;-1")))</definedName>
    <definedName name="totcon">OFFSET('[1]Graf Cons'!$R$9,1,0,(COUNTIF('[1]Graf Cons'!$R$10:$R$21,"&gt;-1")))</definedName>
    <definedName name="totexp">OFFSET('[1]Graf Exp'!$R$9,1,0,(COUNTIF('[1]Graf Exp'!$R$10:$R$21,"&gt;-1")))</definedName>
    <definedName name="totimp">OFFSET('[1]Graf Imp'!$R$9,1,0,(COUNTIF('[1]Graf Imp'!$R$10:$R$21,"&gt;-1")))</definedName>
    <definedName name="totprod">OFFSET('[1]Graf Prod'!$P$9,1,0,(COUNTIF('[1]Graf Prod'!$P$10:$P$21,"&gt;-1")))</definedName>
  </definedNames>
  <calcPr calcId="162913"/>
</workbook>
</file>

<file path=xl/calcChain.xml><?xml version="1.0" encoding="utf-8"?>
<calcChain xmlns="http://schemas.openxmlformats.org/spreadsheetml/2006/main">
  <c r="F11" i="26" l="1"/>
  <c r="E11" i="26"/>
  <c r="F23" i="109" l="1"/>
  <c r="F19" i="97"/>
  <c r="C22" i="86" l="1"/>
  <c r="C21" i="86"/>
  <c r="C20" i="86"/>
  <c r="C19" i="86"/>
  <c r="C18" i="86"/>
  <c r="C17" i="86"/>
  <c r="C16" i="86"/>
  <c r="D22" i="86"/>
  <c r="D21" i="86"/>
  <c r="D20" i="86"/>
  <c r="D19" i="86"/>
  <c r="D18" i="86"/>
  <c r="D17" i="86"/>
  <c r="D16" i="86"/>
  <c r="E22" i="86"/>
  <c r="E21" i="86"/>
  <c r="E20" i="86"/>
  <c r="E19" i="86"/>
  <c r="E18" i="86"/>
  <c r="E17" i="86"/>
  <c r="E16" i="86"/>
  <c r="C34" i="109"/>
  <c r="C33" i="109"/>
  <c r="C32" i="109"/>
  <c r="C31" i="109"/>
  <c r="C30" i="109"/>
  <c r="C29" i="109"/>
  <c r="C28" i="109"/>
  <c r="C27" i="109"/>
  <c r="C26" i="109"/>
  <c r="C25" i="109"/>
  <c r="C24" i="109"/>
  <c r="C23" i="109"/>
  <c r="D34" i="109"/>
  <c r="D33" i="109"/>
  <c r="D32" i="109"/>
  <c r="D31" i="109"/>
  <c r="D30" i="109"/>
  <c r="D29" i="109"/>
  <c r="D28" i="109"/>
  <c r="D27" i="109"/>
  <c r="D26" i="109"/>
  <c r="D25" i="109"/>
  <c r="D24" i="109"/>
  <c r="D23" i="109"/>
  <c r="E34" i="109"/>
  <c r="E33" i="109"/>
  <c r="E32" i="109"/>
  <c r="E31" i="109"/>
  <c r="E30" i="109"/>
  <c r="E29" i="109"/>
  <c r="E28" i="109"/>
  <c r="E27" i="109"/>
  <c r="E26" i="109"/>
  <c r="E25" i="109"/>
  <c r="E24" i="109"/>
  <c r="E23" i="109"/>
  <c r="C25" i="97"/>
  <c r="C24" i="97"/>
  <c r="C23" i="97"/>
  <c r="C22" i="97"/>
  <c r="C21" i="97"/>
  <c r="C20" i="97"/>
  <c r="C19" i="97"/>
  <c r="J10" i="106" l="1"/>
  <c r="H17" i="107"/>
  <c r="H10" i="108"/>
  <c r="H11" i="108"/>
  <c r="H12" i="108"/>
  <c r="H13" i="108"/>
  <c r="H14" i="108"/>
  <c r="H15" i="108"/>
  <c r="H16" i="108"/>
  <c r="H17" i="108"/>
  <c r="H18" i="108"/>
  <c r="H19" i="108"/>
  <c r="H20" i="108"/>
  <c r="H21" i="108"/>
  <c r="H22" i="108"/>
  <c r="H23" i="108"/>
  <c r="H24" i="108"/>
  <c r="H25" i="108"/>
  <c r="H26" i="108"/>
  <c r="H27" i="108"/>
  <c r="H9" i="108"/>
  <c r="H10" i="106"/>
  <c r="H11" i="106"/>
  <c r="H12" i="106"/>
  <c r="H13" i="106"/>
  <c r="H14" i="106"/>
  <c r="H15" i="106"/>
  <c r="H16" i="106"/>
  <c r="H17" i="106"/>
  <c r="H18" i="106"/>
  <c r="H19" i="106"/>
  <c r="H20" i="106"/>
  <c r="H21" i="106"/>
  <c r="H22" i="106"/>
  <c r="H23" i="106"/>
  <c r="H24" i="106"/>
  <c r="H25" i="106"/>
  <c r="H26" i="106"/>
  <c r="H27" i="106"/>
  <c r="H9" i="106"/>
  <c r="J45" i="109"/>
  <c r="J46" i="109"/>
  <c r="J47" i="109"/>
  <c r="J48" i="109"/>
  <c r="J49" i="109"/>
  <c r="J50" i="109"/>
  <c r="J51" i="109"/>
  <c r="J52" i="109"/>
  <c r="J53" i="109"/>
  <c r="J54" i="109"/>
  <c r="J44" i="109"/>
  <c r="D25" i="97"/>
  <c r="D24" i="97"/>
  <c r="D23" i="97"/>
  <c r="D22" i="97"/>
  <c r="D21" i="97"/>
  <c r="D20" i="97"/>
  <c r="D19" i="97"/>
  <c r="E25" i="97"/>
  <c r="E24" i="97"/>
  <c r="E23" i="97"/>
  <c r="E22" i="97"/>
  <c r="E21" i="97"/>
  <c r="E20" i="97"/>
  <c r="E19" i="97"/>
  <c r="F20" i="97"/>
  <c r="F21" i="97"/>
  <c r="F22" i="97"/>
  <c r="F23" i="97"/>
  <c r="F24" i="97"/>
  <c r="F25" i="97"/>
  <c r="F24" i="109"/>
  <c r="I44" i="109" s="1"/>
  <c r="F25" i="109"/>
  <c r="I45" i="109" s="1"/>
  <c r="F17" i="86"/>
  <c r="F18" i="86"/>
  <c r="F19" i="86"/>
  <c r="F20" i="86"/>
  <c r="F21" i="86"/>
  <c r="F22" i="86"/>
  <c r="F16" i="86"/>
  <c r="F26" i="109"/>
  <c r="I46" i="109" s="1"/>
  <c r="F27" i="109"/>
  <c r="I47" i="109"/>
  <c r="F28" i="109"/>
  <c r="I48" i="109" s="1"/>
  <c r="F29" i="109"/>
  <c r="I49" i="109"/>
  <c r="F30" i="109"/>
  <c r="I50" i="109" s="1"/>
  <c r="F31" i="109"/>
  <c r="I51" i="109"/>
  <c r="F32" i="109"/>
  <c r="I52" i="109" s="1"/>
  <c r="F33" i="109"/>
  <c r="I53" i="109"/>
  <c r="F34" i="109"/>
  <c r="I54" i="109" s="1"/>
  <c r="K27" i="108"/>
  <c r="J27" i="108"/>
  <c r="K26" i="108"/>
  <c r="J26" i="108"/>
  <c r="K25" i="108"/>
  <c r="J25" i="108"/>
  <c r="K24" i="108"/>
  <c r="J24" i="108"/>
  <c r="K23" i="108"/>
  <c r="J23" i="108"/>
  <c r="K22" i="108"/>
  <c r="J22" i="108"/>
  <c r="K21" i="108"/>
  <c r="J21" i="108"/>
  <c r="K20" i="108"/>
  <c r="J20" i="108"/>
  <c r="K19" i="108"/>
  <c r="J19" i="108"/>
  <c r="K18" i="108"/>
  <c r="J18" i="108"/>
  <c r="K17" i="108"/>
  <c r="J17" i="108"/>
  <c r="K16" i="108"/>
  <c r="J16" i="108"/>
  <c r="K15" i="108"/>
  <c r="J15" i="108"/>
  <c r="K14" i="108"/>
  <c r="J14" i="108"/>
  <c r="K13" i="108"/>
  <c r="J13" i="108"/>
  <c r="K12" i="108"/>
  <c r="J12" i="108"/>
  <c r="K11" i="108"/>
  <c r="J11" i="108"/>
  <c r="K10" i="108"/>
  <c r="J10" i="108"/>
  <c r="K27" i="106"/>
  <c r="J27" i="106"/>
  <c r="K26" i="106"/>
  <c r="J26" i="106"/>
  <c r="K25" i="106"/>
  <c r="J25" i="106"/>
  <c r="K24" i="106"/>
  <c r="J24" i="106"/>
  <c r="K23" i="106"/>
  <c r="J23" i="106"/>
  <c r="K22" i="106"/>
  <c r="J22" i="106"/>
  <c r="K21" i="106"/>
  <c r="J21" i="106"/>
  <c r="K20" i="106"/>
  <c r="J20" i="106"/>
  <c r="K19" i="106"/>
  <c r="J19" i="106"/>
  <c r="K18" i="106"/>
  <c r="J18" i="106"/>
  <c r="K17" i="106"/>
  <c r="J17" i="106"/>
  <c r="K16" i="106"/>
  <c r="J16" i="106"/>
  <c r="K15" i="106"/>
  <c r="J15" i="106"/>
  <c r="K14" i="106"/>
  <c r="J14" i="106"/>
  <c r="K13" i="106"/>
  <c r="J13" i="106"/>
  <c r="K12" i="106"/>
  <c r="J12" i="106"/>
  <c r="K11" i="106"/>
  <c r="J11" i="106"/>
  <c r="K10" i="106"/>
  <c r="K9" i="108"/>
  <c r="J9" i="108"/>
  <c r="J9" i="106"/>
</calcChain>
</file>

<file path=xl/sharedStrings.xml><?xml version="1.0" encoding="utf-8"?>
<sst xmlns="http://schemas.openxmlformats.org/spreadsheetml/2006/main" count="538" uniqueCount="276">
  <si>
    <t>Gasóleo A</t>
  </si>
  <si>
    <t>Gasóleo B</t>
  </si>
  <si>
    <t>Gasóleo C</t>
  </si>
  <si>
    <t>Fuelóleo BIA</t>
  </si>
  <si>
    <t>-</t>
  </si>
  <si>
    <t>Panzares  (Viguera)</t>
  </si>
  <si>
    <t>El Cortijo  (Logroño)</t>
  </si>
  <si>
    <t>Las Norias  (Logroño)</t>
  </si>
  <si>
    <t>KVA.</t>
  </si>
  <si>
    <t>KW.</t>
  </si>
  <si>
    <t>Material de transporte</t>
  </si>
  <si>
    <t>FUENTE: Encuesta de Consumos Energéticos, INE.</t>
  </si>
  <si>
    <t>TOTAL</t>
  </si>
  <si>
    <t>Textil y confección</t>
  </si>
  <si>
    <t>Cuero y calzado</t>
  </si>
  <si>
    <t>Mansilla  (Mansilla de la Sierra)</t>
  </si>
  <si>
    <t>Retorna  (Brieva de Cameros)</t>
  </si>
  <si>
    <t>Anguiano  (Anguiano)</t>
  </si>
  <si>
    <t>Cuevas  (Anguiano)</t>
  </si>
  <si>
    <t>El Najerilla  (Anguiano)</t>
  </si>
  <si>
    <t>Enero</t>
  </si>
  <si>
    <t>Feb.</t>
  </si>
  <si>
    <t>Marzo</t>
  </si>
  <si>
    <t>Abril</t>
  </si>
  <si>
    <t>Mayo</t>
  </si>
  <si>
    <t>Junio</t>
  </si>
  <si>
    <t>Julio</t>
  </si>
  <si>
    <t>Ago.</t>
  </si>
  <si>
    <t>Sept.</t>
  </si>
  <si>
    <t>Oct.</t>
  </si>
  <si>
    <t>Nov.</t>
  </si>
  <si>
    <t>Dic.</t>
  </si>
  <si>
    <t>Potencia nominal instalada</t>
  </si>
  <si>
    <t>Manufacturas de caucho y plástico</t>
  </si>
  <si>
    <t>Productos minerales no metálicos</t>
  </si>
  <si>
    <t>Alimentación, bebidas y tabaco</t>
  </si>
  <si>
    <t>Madera y corcho</t>
  </si>
  <si>
    <t>Unidades: Miles de euros</t>
  </si>
  <si>
    <t>Unidades: Miles de Kwh</t>
  </si>
  <si>
    <t>Unidades: Tm</t>
  </si>
  <si>
    <t>Papel, artes gráficas y reproducción de soportes grabados</t>
  </si>
  <si>
    <t>Coquerías, refino, químicas y productos farmacéuticos</t>
  </si>
  <si>
    <t>Producción, 1ª transformación y fundición de metales</t>
  </si>
  <si>
    <t>Productos  metálicos</t>
  </si>
  <si>
    <t>Maquinaria y equipo</t>
  </si>
  <si>
    <t>Muebles y otras industrias manufactureras</t>
  </si>
  <si>
    <t>Reparación e instalación de maquinaria y equipo</t>
  </si>
  <si>
    <t>Producción de energía eléctrica, gas y vapor</t>
  </si>
  <si>
    <t>Producción (Mwh)</t>
  </si>
  <si>
    <t>TOTAL CONSUMOS ENERGÉTICOS</t>
  </si>
  <si>
    <t>Productos informáticos, electrónicos, ópticos y eléctricos</t>
  </si>
  <si>
    <t>FUENTE: Encuesta Industrial de Productos. INE.</t>
  </si>
  <si>
    <t xml:space="preserve">         PRODUCTO CONSUMIDO</t>
  </si>
  <si>
    <t>Otras gasolinas</t>
  </si>
  <si>
    <t>Otros gasóleos</t>
  </si>
  <si>
    <t>Otros fuelóleos</t>
  </si>
  <si>
    <t xml:space="preserve"> </t>
  </si>
  <si>
    <t>DATOS DEL GRÁFICO</t>
  </si>
  <si>
    <t>Biodiesel</t>
  </si>
  <si>
    <t>Bioetanol</t>
  </si>
  <si>
    <t>Gasolina automoción s/PB 95 I.O.</t>
  </si>
  <si>
    <t>Gasolina automoción s/PB 98 I.O.</t>
  </si>
  <si>
    <t>Queroseno aviación</t>
  </si>
  <si>
    <t>Otros querosenos</t>
  </si>
  <si>
    <t>GLP (gases licuados del petróleo)</t>
  </si>
  <si>
    <t>3.2.1 EVOLUCIÓN DEL CONSUMO ELÉCTRICO POR SECTORES</t>
  </si>
  <si>
    <t xml:space="preserve">3.2.4 IMPORTE DE LOS CONSUMOS ENERGÉTICOS DE LAS EMPRESAS INDUSTRIALES SEGÚN </t>
  </si>
  <si>
    <t>3.2.5 CONSUMO DE PRODUCTOS PETROLÍFEROS</t>
  </si>
  <si>
    <t>3. INDUSTRIA Y ENERGÍA</t>
  </si>
  <si>
    <t>3.1 INDUSTRIA</t>
  </si>
  <si>
    <t>3.2 ENERGÍA</t>
  </si>
  <si>
    <t>CAPÍTULO 3: INDUSTRIA Y ENERGÍA</t>
  </si>
  <si>
    <t>3.1: Industria</t>
  </si>
  <si>
    <t>3.2: Energía</t>
  </si>
  <si>
    <t>Volver al índice</t>
  </si>
  <si>
    <t>Bienes de consumo</t>
  </si>
  <si>
    <t>Bienes de consumo duraderos</t>
  </si>
  <si>
    <t>Bienes de consumo no duraderos</t>
  </si>
  <si>
    <t>Bienes de equipo</t>
  </si>
  <si>
    <t>Bienes intermedios</t>
  </si>
  <si>
    <t>Energía</t>
  </si>
  <si>
    <t>Tasas de variación</t>
  </si>
  <si>
    <t>Índice General</t>
  </si>
  <si>
    <t>negocios</t>
  </si>
  <si>
    <t>10 Industria de la alimentación</t>
  </si>
  <si>
    <t>11 Fabricación de bebidas</t>
  </si>
  <si>
    <t>15 Industria del cuero y del calzado</t>
  </si>
  <si>
    <t>17 Industria del papel</t>
  </si>
  <si>
    <t>20 Industria química</t>
  </si>
  <si>
    <t>22 Fabricación de productos de caucho y plásticos</t>
  </si>
  <si>
    <t>23 Fabricación de otros productos minerales no metálicos</t>
  </si>
  <si>
    <t>25 Fabricación de productos metálicos, excepto maquinaria y equipo</t>
  </si>
  <si>
    <t>31 Fabricación de muebles</t>
  </si>
  <si>
    <t>ocupado</t>
  </si>
  <si>
    <t>de locales</t>
  </si>
  <si>
    <t>Sueldos y salarios</t>
  </si>
  <si>
    <t>Inversión  activos materiales</t>
  </si>
  <si>
    <t>Personal ocupado</t>
  </si>
  <si>
    <t>Núm. de locales</t>
  </si>
  <si>
    <t>3.2.3 POTENCIA Y PRODUCCIÓN EN CENTRALES HIDROELÉCTRICAS</t>
  </si>
  <si>
    <t>FUENTE: Encuesta Industrial de Empresas de La Rioja. Instituto de Estadística de La Rioja.</t>
  </si>
  <si>
    <t>FUENTE: Iberdrola Renovables Energía, S.A.</t>
  </si>
  <si>
    <t>Procesado y conservación de productos cárnicos (grupo 101)</t>
  </si>
  <si>
    <t>Procesado y conservación de frutas y hortalizas (grupo 103)</t>
  </si>
  <si>
    <t>Procesado y conservación de pescado, aceites, grasas y productos lácteos (grupos 102, 104, 105)</t>
  </si>
  <si>
    <t>Otras industrias alimenticias, tabaco y bebidas excepto elaboración de vinos (grupos 106, 107, 108, 109, división 12 y división 11 excepto clase 1102)</t>
  </si>
  <si>
    <t>Elaboración de vinos (clase 1102)</t>
  </si>
  <si>
    <t xml:space="preserve">Industria textil, confección y cuero (divisiones 13,14 y 15 excepto grupo 152) </t>
  </si>
  <si>
    <t>Fabricación de calzado (grupo 152)</t>
  </si>
  <si>
    <t>Industria de la madera y del corcho, excepto muebles; cestería y espartería (división 16)</t>
  </si>
  <si>
    <t>Papel, artes gráficas y reproducción de soportes grabados (división 17 y 18)</t>
  </si>
  <si>
    <t>Coquerías y refino de petróleo, industria química y farmacéutica (división 19, 20 y 21)</t>
  </si>
  <si>
    <t>Caucho y materias plásticas (división 22)</t>
  </si>
  <si>
    <t>Productos minerales no metálicos diversos (división 23)</t>
  </si>
  <si>
    <t>Metalurgia, metales para la construcción, calderas, depósitos contenedores, armas y municiones (división 24 y grupos 251, 252, 253 y 254)</t>
  </si>
  <si>
    <t>Forja, estampación, embutición, revestimiento y fabricación de otros productos metálicos (grupos 255, 256, 257, 259)</t>
  </si>
  <si>
    <t>Fabricación de productos informáticos, eléctricos, electrónicos y ópticos (división 26 y 27)</t>
  </si>
  <si>
    <t>Fabricación de maquinaria, equipo y material de transporte (división 28, 29 y 30)</t>
  </si>
  <si>
    <t>Fabricación de muebles (división 31)</t>
  </si>
  <si>
    <t>Volumen de negocio</t>
  </si>
  <si>
    <t>Uso doméstico</t>
  </si>
  <si>
    <t>Construcción</t>
  </si>
  <si>
    <t>Servicios</t>
  </si>
  <si>
    <t>Industria</t>
  </si>
  <si>
    <t>B  INDUSTRIAS EXTRACTIVAS</t>
  </si>
  <si>
    <t>C INDUSTRIA MANUFACTURERA</t>
  </si>
  <si>
    <t>E SUMINISTRO DE AGUA, ACTIVIDADES DE SANEAMIENTO, GESTIÓN DE RESIDUOS Y DESCONTAMINACIÓN</t>
  </si>
  <si>
    <t>Agricultura</t>
  </si>
  <si>
    <t>No especificado</t>
  </si>
  <si>
    <t>FUENTE: Índices de precios industriales de La Rioja. Instituto de Estadística de La Rioja</t>
  </si>
  <si>
    <t>Tasas de Variación</t>
  </si>
  <si>
    <t>DATOS GRÁFICO</t>
  </si>
  <si>
    <t xml:space="preserve">   2018M01</t>
  </si>
  <si>
    <t xml:space="preserve">   2018M02</t>
  </si>
  <si>
    <t xml:space="preserve">   2018M03</t>
  </si>
  <si>
    <t xml:space="preserve">   2018M04</t>
  </si>
  <si>
    <t xml:space="preserve">   2018M05</t>
  </si>
  <si>
    <t xml:space="preserve">   2018M06</t>
  </si>
  <si>
    <t xml:space="preserve">   2018M07</t>
  </si>
  <si>
    <t xml:space="preserve">   2018M08</t>
  </si>
  <si>
    <t xml:space="preserve">   2018M09</t>
  </si>
  <si>
    <t xml:space="preserve">   2018M10</t>
  </si>
  <si>
    <t xml:space="preserve">   2018M11</t>
  </si>
  <si>
    <t xml:space="preserve">   2018M12</t>
  </si>
  <si>
    <t>IPI manufacturero</t>
  </si>
  <si>
    <t>IPI, General</t>
  </si>
  <si>
    <t>IPRI, General</t>
  </si>
  <si>
    <t>16 Industria de la madera y del corcho, excepto muebles; cestería y espartería</t>
  </si>
  <si>
    <t>Industria manufactuera</t>
  </si>
  <si>
    <t>3.1.1 ÍNDICES DE PRODUCCIÓN INDUSTRIAL POR DESTINO ECONÓMICO. MEDIA ANUAL</t>
  </si>
  <si>
    <t>3.1.2 ÍNDICES DE PRODUCCIÓN INDUSTRIAL DE LA INDUSTRIA MANUFACTUERA. MEDIA ANUAL</t>
  </si>
  <si>
    <t>FUENTE: Índices de producción industrial. Instituto de Estadística de La Rioja</t>
  </si>
  <si>
    <t>3.1.3 ÍNDICES DE PRECIOS INDUSTRIALES. MEDIA ANUAL</t>
  </si>
  <si>
    <t xml:space="preserve">                                                     según rama de actividad</t>
  </si>
  <si>
    <t>G.3.3  Índice de Precios Industriales (IPRI). Variación anual</t>
  </si>
  <si>
    <t>G.3.1  Índice de Producción Industrial (IPI). Variación anual</t>
  </si>
  <si>
    <t xml:space="preserve">            G.3.2 Índice de Producción Industrial por ramas de actividad. Variación anual</t>
  </si>
  <si>
    <t xml:space="preserve">G.3.4    Porcentaje de la Cifra de negocios de la industria manufacturera  </t>
  </si>
  <si>
    <t>G.3.5  Porcentaje de Ocupados en la industria manufacturera según rama de actividad</t>
  </si>
  <si>
    <t xml:space="preserve">Unidades: Locales, Personas, Miles de euros </t>
  </si>
  <si>
    <t>Cifa de negocios</t>
  </si>
  <si>
    <t>Importe (miles de euros)</t>
  </si>
  <si>
    <t>% Part</t>
  </si>
  <si>
    <t>Personal Ocupado</t>
  </si>
  <si>
    <t>Cifra de ventas</t>
  </si>
  <si>
    <t>3.1.5 CIFRA DE VENTAS DE PRODUCTOS INDUSTRIALES SEGÚN AGRUPACIÓN DE ACTIVIDAD</t>
  </si>
  <si>
    <t xml:space="preserve">   2019M01</t>
  </si>
  <si>
    <t xml:space="preserve">   2019M02</t>
  </si>
  <si>
    <t xml:space="preserve">   2019M03</t>
  </si>
  <si>
    <t xml:space="preserve">   2019M04</t>
  </si>
  <si>
    <t xml:space="preserve">   2019M05</t>
  </si>
  <si>
    <t xml:space="preserve">   2019M06</t>
  </si>
  <si>
    <t xml:space="preserve">   2019M07</t>
  </si>
  <si>
    <t xml:space="preserve">   2019M08</t>
  </si>
  <si>
    <t xml:space="preserve">   2019M09</t>
  </si>
  <si>
    <t xml:space="preserve">   2019M10</t>
  </si>
  <si>
    <t xml:space="preserve">   2019M11</t>
  </si>
  <si>
    <t xml:space="preserve">   2019M12</t>
  </si>
  <si>
    <t>Ocupados</t>
  </si>
  <si>
    <t>Otras industrias manufactureras y reparación e instalación de maquinaria y equipo (división 32 y 33)</t>
  </si>
  <si>
    <t>1. Agricultura, ganadería, silvicultura, caza y pesca</t>
  </si>
  <si>
    <t>4. Combustibles nucleares y otras energías</t>
  </si>
  <si>
    <t>6.  Refinerías de petróleo</t>
  </si>
  <si>
    <t>7. Producción y distribución de energía eléctrica</t>
  </si>
  <si>
    <t>8.  Fábricas de gas-distribución de gas</t>
  </si>
  <si>
    <t>9.  Minas y canteras ( no energéticas )</t>
  </si>
  <si>
    <t>10. Siderurgia y fundición</t>
  </si>
  <si>
    <t>11. Metalurgia no férrea</t>
  </si>
  <si>
    <t>12. Industria del vidrio</t>
  </si>
  <si>
    <t>13. Cemento, cales y yesos</t>
  </si>
  <si>
    <t>14. Otros materiales de construcción ( loza, porcelana, refractarios, etc.)</t>
  </si>
  <si>
    <t>15. Química y petroquímica</t>
  </si>
  <si>
    <t>16. Máquinas y transformados metálicos</t>
  </si>
  <si>
    <t>17. Construcción y reparación naval</t>
  </si>
  <si>
    <t>18. Construcción de vehículos a motor, motocicletas y bicicletas</t>
  </si>
  <si>
    <t>19. Construcción de otros medios de transporte</t>
  </si>
  <si>
    <t>20. Alimentación, bebidas y tabaco</t>
  </si>
  <si>
    <t>21. Ind. textil, confección, cuero y calzado</t>
  </si>
  <si>
    <t>22. Ind. de madera y corcho ( exc. fabricación de muebles )</t>
  </si>
  <si>
    <t>23. Pastas papeleras, papel, cartón, manipulados</t>
  </si>
  <si>
    <t>24. Artes gráficas y edición</t>
  </si>
  <si>
    <t>25. Ind. caucho, mat. plásticas y otras no especificadas</t>
  </si>
  <si>
    <t>26. Construcción y obras públicas</t>
  </si>
  <si>
    <t>27. Transporte interurbano por ff. cc.</t>
  </si>
  <si>
    <t>29. Otras empresas de transporte y almacenamiento</t>
  </si>
  <si>
    <t>30. Hostelería</t>
  </si>
  <si>
    <t xml:space="preserve">   2020M01</t>
  </si>
  <si>
    <t xml:space="preserve">   2020M02</t>
  </si>
  <si>
    <t xml:space="preserve">   2020M03</t>
  </si>
  <si>
    <t xml:space="preserve">   2020M04</t>
  </si>
  <si>
    <t xml:space="preserve">   2020M05</t>
  </si>
  <si>
    <t xml:space="preserve">   2020M06</t>
  </si>
  <si>
    <t xml:space="preserve">   2020M07</t>
  </si>
  <si>
    <t xml:space="preserve">   2020M08</t>
  </si>
  <si>
    <t xml:space="preserve">   2020M09</t>
  </si>
  <si>
    <t xml:space="preserve">   2020M10</t>
  </si>
  <si>
    <t xml:space="preserve">   2020M11</t>
  </si>
  <si>
    <t xml:space="preserve">   2020M12</t>
  </si>
  <si>
    <t>&gt;</t>
  </si>
  <si>
    <t>FUENTE: Subdirección General de Hidrocarburos y Nuevos Combustibles. Ministerio para la Transición Ecológica y el Reto Demográfico.</t>
  </si>
  <si>
    <t>FUENTE: Iberdrola Renovables Energía, S.A.U.</t>
  </si>
  <si>
    <t xml:space="preserve">   2021M01</t>
  </si>
  <si>
    <t xml:space="preserve">   2021M02</t>
  </si>
  <si>
    <t xml:space="preserve">   2021M03</t>
  </si>
  <si>
    <t xml:space="preserve">   2021M04</t>
  </si>
  <si>
    <t xml:space="preserve">   2021M05</t>
  </si>
  <si>
    <t xml:space="preserve">   2021M06</t>
  </si>
  <si>
    <t xml:space="preserve">   2021M07</t>
  </si>
  <si>
    <t xml:space="preserve">   2021M08</t>
  </si>
  <si>
    <t xml:space="preserve">   2021M09</t>
  </si>
  <si>
    <t xml:space="preserve">   2021M10</t>
  </si>
  <si>
    <t xml:space="preserve">   2021M11</t>
  </si>
  <si>
    <t xml:space="preserve">   2021M12</t>
  </si>
  <si>
    <t>D SUMINISTRO DE ENERGÍA ELÉCTRICA, GAS , VAPOR Y AIRE ACONDICIONADO</t>
  </si>
  <si>
    <t xml:space="preserve">   2022M01</t>
  </si>
  <si>
    <t xml:space="preserve">   2022M02</t>
  </si>
  <si>
    <t xml:space="preserve">   2022M03</t>
  </si>
  <si>
    <t xml:space="preserve">   2022M04</t>
  </si>
  <si>
    <t xml:space="preserve">   2022M05</t>
  </si>
  <si>
    <t xml:space="preserve">   2022M06</t>
  </si>
  <si>
    <t xml:space="preserve">   2022M07</t>
  </si>
  <si>
    <t xml:space="preserve">   2022M08</t>
  </si>
  <si>
    <t xml:space="preserve">   2022M09</t>
  </si>
  <si>
    <t xml:space="preserve">   2022M10</t>
  </si>
  <si>
    <t xml:space="preserve">   2022M11</t>
  </si>
  <si>
    <t xml:space="preserve">   2022M12</t>
  </si>
  <si>
    <t xml:space="preserve">    Electricidad</t>
  </si>
  <si>
    <t xml:space="preserve">    Gas</t>
  </si>
  <si>
    <t xml:space="preserve">    Gasóleo</t>
  </si>
  <si>
    <t xml:space="preserve">    Fueloil</t>
  </si>
  <si>
    <t xml:space="preserve">    Otros productos petrolíferos</t>
  </si>
  <si>
    <t xml:space="preserve">    Carbón y coque</t>
  </si>
  <si>
    <t xml:space="preserve">    Biocombustibles</t>
  </si>
  <si>
    <t xml:space="preserve">    Calor y otros consumos energéticos</t>
  </si>
  <si>
    <t>3.1.4 RESULTADOS SEGÚN RAMA DE ACTIVIDAD. AÑO 2022</t>
  </si>
  <si>
    <t xml:space="preserve">   2023M01</t>
  </si>
  <si>
    <t xml:space="preserve">   2023M02</t>
  </si>
  <si>
    <t xml:space="preserve">   2023M03</t>
  </si>
  <si>
    <t xml:space="preserve">   2023M04</t>
  </si>
  <si>
    <t xml:space="preserve">   2023M05</t>
  </si>
  <si>
    <t xml:space="preserve">   2023M06</t>
  </si>
  <si>
    <t xml:space="preserve">   2023M07</t>
  </si>
  <si>
    <t xml:space="preserve">   2023M08</t>
  </si>
  <si>
    <t xml:space="preserve">   2023M09</t>
  </si>
  <si>
    <t xml:space="preserve">   2023M10</t>
  </si>
  <si>
    <t xml:space="preserve">   2023M11</t>
  </si>
  <si>
    <t xml:space="preserve">   2023M12</t>
  </si>
  <si>
    <t>Año 2023</t>
  </si>
  <si>
    <t>G.3.6  Cifra de ventas de productos industriales según agrupación de actividad. Año 2023</t>
  </si>
  <si>
    <t>31. Administración, comercio y servicios públicos</t>
  </si>
  <si>
    <t>32. Usos domésticos</t>
  </si>
  <si>
    <t>33. No especificados</t>
  </si>
  <si>
    <t>3.2.2 CONSUMO DE ENERGÍA ELÉCTRICA SEGÚN DESTINO. AÑO  2024</t>
  </si>
  <si>
    <t>Transporte interurbano por ff cc</t>
  </si>
  <si>
    <t>Hostelería</t>
  </si>
  <si>
    <t>Administración, comercio y 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</si>
</sst>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164" formatCode="_-* #,##0.00\ _P_t_s_-;\-* #,##0.00\ _P_t_s_-;_-* &quot;-&quot;??\ _P_t_s_-;_-@_-"/>
    <numFmt numFmtId="165" formatCode="#,##0.0"/>
    <numFmt numFmtId="166" formatCode="0.0%"/>
    <numFmt numFmtId="167" formatCode="0.0"/>
    <numFmt numFmtId="168" formatCode="mm/dd/yyyy\ hh:mm:ss"/>
  </numFmts>
  <fonts count="5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i/>
      <sz val="10"/>
      <name val="HelveticaNeue LT 55 Roman"/>
    </font>
    <font>
      <i/>
      <sz val="6"/>
      <name val="HelveticaNeue LT 55 Roman"/>
    </font>
    <font>
      <sz val="12"/>
      <name val="HelveticaNeue LT 55 Roman"/>
    </font>
    <font>
      <sz val="8"/>
      <color indexed="8"/>
      <name val="HelveticaNeue LT 55 Roman"/>
    </font>
    <font>
      <sz val="9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b/>
      <sz val="10"/>
      <color rgb="FFFF0000"/>
      <name val="HelveticaNeue LT 55 Roman"/>
    </font>
    <font>
      <sz val="8"/>
      <color theme="1"/>
      <name val="HelveticaNeue LT 65 Medium"/>
    </font>
    <font>
      <sz val="8"/>
      <color theme="1"/>
      <name val="HelveticaNeue LT 55 Roman"/>
    </font>
    <font>
      <sz val="8"/>
      <name val="HelveticaNeue LT 65 Medium"/>
    </font>
    <font>
      <sz val="10"/>
      <color rgb="FFFF0000"/>
      <name val="HelveticaNeue LT 55 Roman"/>
    </font>
    <font>
      <sz val="8"/>
      <color rgb="FFFF0000"/>
      <name val="HelveticaNeue LT 55 Roman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rgb="FF000000"/>
      <name val="Lucida Console"/>
      <family val="3"/>
    </font>
    <font>
      <b/>
      <sz val="10"/>
      <color indexed="9"/>
      <name val="Helvetica Neue"/>
    </font>
    <font>
      <sz val="10"/>
      <color rgb="FF0000FF"/>
      <name val="Lucida Console"/>
      <family val="3"/>
    </font>
    <font>
      <sz val="9"/>
      <name val="Helvetica Neue"/>
    </font>
    <font>
      <sz val="18"/>
      <color theme="3"/>
      <name val="Cambria"/>
      <family val="2"/>
      <scheme val="major"/>
    </font>
    <font>
      <sz val="8"/>
      <color theme="0" tint="-0.499984740745262"/>
      <name val="HelveticaNeue LT 55 Roman"/>
    </font>
    <font>
      <sz val="10"/>
      <color theme="0" tint="-0.499984740745262"/>
      <name val="Arial"/>
      <family val="2"/>
    </font>
    <font>
      <sz val="10"/>
      <color theme="0" tint="-0.499984740745262"/>
      <name val="HelveticaNeue LT 55 Roman"/>
    </font>
    <font>
      <sz val="11"/>
      <color theme="0" tint="-0.499984740745262"/>
      <name val="Calibri"/>
      <family val="2"/>
      <scheme val="minor"/>
    </font>
    <font>
      <sz val="8"/>
      <color theme="0" tint="-0.499984740745262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2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17">
    <xf numFmtId="0" fontId="0" fillId="0" borderId="0"/>
    <xf numFmtId="0" fontId="6" fillId="0" borderId="0"/>
    <xf numFmtId="0" fontId="4" fillId="0" borderId="0"/>
    <xf numFmtId="0" fontId="4" fillId="0" borderId="0"/>
    <xf numFmtId="0" fontId="20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  <xf numFmtId="10" fontId="5" fillId="0" borderId="0" applyNumberFormat="0">
      <alignment horizontal="right" vertical="center"/>
      <protection locked="0"/>
    </xf>
    <xf numFmtId="0" fontId="27" fillId="0" borderId="0"/>
    <xf numFmtId="9" fontId="4" fillId="0" borderId="0" applyFont="0" applyFill="0" applyBorder="0" applyAlignment="0" applyProtection="0"/>
    <xf numFmtId="0" fontId="28" fillId="4" borderId="0">
      <alignment wrapText="1"/>
    </xf>
    <xf numFmtId="0" fontId="28" fillId="0" borderId="0">
      <alignment wrapText="1"/>
    </xf>
    <xf numFmtId="0" fontId="28" fillId="0" borderId="0">
      <alignment wrapText="1"/>
    </xf>
    <xf numFmtId="0" fontId="28" fillId="0" borderId="0">
      <alignment wrapText="1"/>
    </xf>
    <xf numFmtId="168" fontId="28" fillId="0" borderId="0">
      <alignment wrapText="1"/>
    </xf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0" fontId="44" fillId="15" borderId="0" applyNumberFormat="0" applyBorder="0" applyAlignment="0" applyProtection="0"/>
    <xf numFmtId="0" fontId="44" fillId="19" borderId="0" applyNumberFormat="0" applyBorder="0" applyAlignment="0" applyProtection="0"/>
    <xf numFmtId="0" fontId="44" fillId="23" borderId="0" applyNumberFormat="0" applyBorder="0" applyAlignment="0" applyProtection="0"/>
    <xf numFmtId="0" fontId="44" fillId="27" borderId="0" applyNumberFormat="0" applyBorder="0" applyAlignment="0" applyProtection="0"/>
    <xf numFmtId="0" fontId="44" fillId="31" borderId="0" applyNumberFormat="0" applyBorder="0" applyAlignment="0" applyProtection="0"/>
    <xf numFmtId="0" fontId="44" fillId="35" borderId="0" applyNumberFormat="0" applyBorder="0" applyAlignment="0" applyProtection="0"/>
    <xf numFmtId="0" fontId="33" fillId="5" borderId="0" applyNumberFormat="0" applyBorder="0" applyAlignment="0" applyProtection="0"/>
    <xf numFmtId="0" fontId="38" fillId="9" borderId="8" applyNumberFormat="0" applyAlignment="0" applyProtection="0"/>
    <xf numFmtId="0" fontId="40" fillId="10" borderId="11" applyNumberFormat="0" applyAlignment="0" applyProtection="0"/>
    <xf numFmtId="0" fontId="39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44" fillId="12" borderId="0" applyNumberFormat="0" applyBorder="0" applyAlignment="0" applyProtection="0"/>
    <xf numFmtId="0" fontId="44" fillId="16" borderId="0" applyNumberFormat="0" applyBorder="0" applyAlignment="0" applyProtection="0"/>
    <xf numFmtId="0" fontId="44" fillId="20" borderId="0" applyNumberFormat="0" applyBorder="0" applyAlignment="0" applyProtection="0"/>
    <xf numFmtId="0" fontId="44" fillId="24" borderId="0" applyNumberFormat="0" applyBorder="0" applyAlignment="0" applyProtection="0"/>
    <xf numFmtId="0" fontId="44" fillId="28" borderId="0" applyNumberFormat="0" applyBorder="0" applyAlignment="0" applyProtection="0"/>
    <xf numFmtId="0" fontId="44" fillId="32" borderId="0" applyNumberFormat="0" applyBorder="0" applyAlignment="0" applyProtection="0"/>
    <xf numFmtId="0" fontId="36" fillId="8" borderId="8" applyNumberFormat="0" applyAlignment="0" applyProtection="0"/>
    <xf numFmtId="44" fontId="4" fillId="0" borderId="0" applyFont="0" applyFill="0" applyBorder="0" applyAlignment="0" applyProtection="0"/>
    <xf numFmtId="0" fontId="34" fillId="6" borderId="0" applyNumberFormat="0" applyBorder="0" applyAlignment="0" applyProtection="0"/>
    <xf numFmtId="0" fontId="35" fillId="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5" fillId="11" borderId="12" applyNumberFormat="0" applyFont="0" applyAlignment="0" applyProtection="0"/>
    <xf numFmtId="0" fontId="37" fillId="9" borderId="9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0" fillId="0" borderId="5" applyNumberFormat="0" applyFill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43" fillId="0" borderId="13" applyNumberFormat="0" applyFill="0" applyAlignment="0" applyProtection="0"/>
    <xf numFmtId="0" fontId="4" fillId="0" borderId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>
      <alignment wrapText="1"/>
    </xf>
    <xf numFmtId="168" fontId="4" fillId="0" borderId="0">
      <alignment wrapText="1"/>
    </xf>
    <xf numFmtId="0" fontId="4" fillId="4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50" fillId="0" borderId="0" applyNumberFormat="0" applyFill="0" applyBorder="0" applyAlignment="0" applyProtection="0"/>
    <xf numFmtId="0" fontId="30" fillId="0" borderId="5" applyNumberFormat="0" applyFill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32" fillId="0" borderId="0" applyNumberFormat="0" applyFill="0" applyBorder="0" applyAlignment="0" applyProtection="0"/>
    <xf numFmtId="0" fontId="33" fillId="5" borderId="0" applyNumberFormat="0" applyBorder="0" applyAlignment="0" applyProtection="0"/>
    <xf numFmtId="0" fontId="34" fillId="6" borderId="0" applyNumberFormat="0" applyBorder="0" applyAlignment="0" applyProtection="0"/>
    <xf numFmtId="0" fontId="35" fillId="7" borderId="0" applyNumberFormat="0" applyBorder="0" applyAlignment="0" applyProtection="0"/>
    <xf numFmtId="0" fontId="36" fillId="8" borderId="8" applyNumberFormat="0" applyAlignment="0" applyProtection="0"/>
    <xf numFmtId="0" fontId="37" fillId="9" borderId="9" applyNumberFormat="0" applyAlignment="0" applyProtection="0"/>
    <xf numFmtId="0" fontId="38" fillId="9" borderId="8" applyNumberFormat="0" applyAlignment="0" applyProtection="0"/>
    <xf numFmtId="0" fontId="39" fillId="0" borderId="10" applyNumberFormat="0" applyFill="0" applyAlignment="0" applyProtection="0"/>
    <xf numFmtId="0" fontId="40" fillId="10" borderId="11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3" applyNumberFormat="0" applyFill="0" applyAlignment="0" applyProtection="0"/>
    <xf numFmtId="0" fontId="44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4" fillId="23" borderId="0" applyNumberFormat="0" applyBorder="0" applyAlignment="0" applyProtection="0"/>
    <xf numFmtId="0" fontId="4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4" fillId="35" borderId="0" applyNumberFormat="0" applyBorder="0" applyAlignment="0" applyProtection="0"/>
    <xf numFmtId="0" fontId="1" fillId="0" borderId="0"/>
    <xf numFmtId="0" fontId="1" fillId="11" borderId="12" applyNumberFormat="0" applyFont="0" applyAlignment="0" applyProtection="0"/>
    <xf numFmtId="0" fontId="4" fillId="0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</cellStyleXfs>
  <cellXfs count="311">
    <xf numFmtId="0" fontId="0" fillId="0" borderId="0" xfId="0"/>
    <xf numFmtId="0" fontId="7" fillId="0" borderId="1" xfId="0" applyFont="1" applyBorder="1" applyAlignment="1"/>
    <xf numFmtId="0" fontId="8" fillId="0" borderId="0" xfId="0" applyFont="1" applyAlignment="1"/>
    <xf numFmtId="0" fontId="7" fillId="0" borderId="0" xfId="0" applyFont="1" applyAlignment="1"/>
    <xf numFmtId="0" fontId="9" fillId="0" borderId="0" xfId="0" applyFont="1" applyBorder="1" applyAlignment="1"/>
    <xf numFmtId="3" fontId="9" fillId="0" borderId="0" xfId="0" applyNumberFormat="1" applyFont="1" applyBorder="1" applyAlignment="1">
      <alignment horizontal="right"/>
    </xf>
    <xf numFmtId="165" fontId="9" fillId="0" borderId="0" xfId="0" applyNumberFormat="1" applyFont="1" applyBorder="1" applyAlignment="1">
      <alignment horizontal="right"/>
    </xf>
    <xf numFmtId="0" fontId="9" fillId="2" borderId="2" xfId="0" applyNumberFormat="1" applyFont="1" applyFill="1" applyBorder="1" applyAlignment="1">
      <alignment vertical="center"/>
    </xf>
    <xf numFmtId="0" fontId="9" fillId="2" borderId="3" xfId="0" applyNumberFormat="1" applyFont="1" applyFill="1" applyBorder="1" applyAlignment="1">
      <alignment horizontal="right" vertical="center"/>
    </xf>
    <xf numFmtId="0" fontId="9" fillId="2" borderId="3" xfId="0" applyNumberFormat="1" applyFont="1" applyFill="1" applyBorder="1" applyAlignment="1">
      <alignment vertical="center"/>
    </xf>
    <xf numFmtId="0" fontId="9" fillId="0" borderId="0" xfId="0" applyFont="1" applyAlignment="1"/>
    <xf numFmtId="3" fontId="9" fillId="0" borderId="0" xfId="0" applyNumberFormat="1" applyFont="1" applyBorder="1" applyAlignment="1"/>
    <xf numFmtId="0" fontId="8" fillId="0" borderId="0" xfId="0" applyFont="1"/>
    <xf numFmtId="3" fontId="9" fillId="0" borderId="4" xfId="0" applyNumberFormat="1" applyFont="1" applyBorder="1" applyAlignment="1">
      <alignment horizontal="right"/>
    </xf>
    <xf numFmtId="0" fontId="7" fillId="0" borderId="0" xfId="0" applyFont="1" applyBorder="1"/>
    <xf numFmtId="0" fontId="12" fillId="0" borderId="0" xfId="0" applyFont="1" applyBorder="1"/>
    <xf numFmtId="0" fontId="8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8" fillId="0" borderId="0" xfId="0" applyFont="1" applyBorder="1" applyAlignment="1"/>
    <xf numFmtId="0" fontId="8" fillId="0" borderId="1" xfId="0" applyFont="1" applyBorder="1" applyAlignment="1"/>
    <xf numFmtId="0" fontId="7" fillId="0" borderId="0" xfId="0" applyFont="1" applyBorder="1" applyAlignment="1" applyProtection="1">
      <protection locked="0"/>
    </xf>
    <xf numFmtId="0" fontId="9" fillId="3" borderId="3" xfId="0" applyNumberFormat="1" applyFont="1" applyFill="1" applyBorder="1" applyAlignment="1">
      <alignment vertical="center"/>
    </xf>
    <xf numFmtId="3" fontId="8" fillId="0" borderId="0" xfId="0" applyNumberFormat="1" applyFont="1" applyAlignment="1"/>
    <xf numFmtId="0" fontId="11" fillId="0" borderId="2" xfId="0" applyFont="1" applyFill="1" applyBorder="1"/>
    <xf numFmtId="0" fontId="11" fillId="0" borderId="0" xfId="0" applyFont="1" applyBorder="1" applyAlignment="1"/>
    <xf numFmtId="0" fontId="13" fillId="0" borderId="0" xfId="0" applyFont="1" applyFill="1" applyBorder="1" applyAlignment="1"/>
    <xf numFmtId="0" fontId="7" fillId="0" borderId="0" xfId="0" applyFont="1" applyBorder="1" applyAlignment="1"/>
    <xf numFmtId="165" fontId="7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/>
    </xf>
    <xf numFmtId="3" fontId="9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/>
    <xf numFmtId="0" fontId="12" fillId="0" borderId="0" xfId="0" applyFont="1" applyAlignment="1"/>
    <xf numFmtId="0" fontId="9" fillId="2" borderId="4" xfId="0" applyNumberFormat="1" applyFont="1" applyFill="1" applyBorder="1" applyAlignment="1">
      <alignment horizontal="right" vertical="center"/>
    </xf>
    <xf numFmtId="0" fontId="14" fillId="0" borderId="0" xfId="0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3" fontId="8" fillId="0" borderId="0" xfId="0" applyNumberFormat="1" applyFont="1"/>
    <xf numFmtId="0" fontId="8" fillId="0" borderId="0" xfId="0" applyFont="1" applyAlignment="1">
      <alignment vertical="center"/>
    </xf>
    <xf numFmtId="0" fontId="9" fillId="2" borderId="2" xfId="0" applyFont="1" applyFill="1" applyBorder="1" applyAlignment="1">
      <alignment vertical="center"/>
    </xf>
    <xf numFmtId="49" fontId="9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vertical="center"/>
    </xf>
    <xf numFmtId="0" fontId="9" fillId="2" borderId="3" xfId="0" applyFont="1" applyFill="1" applyBorder="1" applyAlignment="1">
      <alignment horizontal="right" vertical="center"/>
    </xf>
    <xf numFmtId="0" fontId="9" fillId="0" borderId="2" xfId="0" applyFont="1" applyBorder="1" applyAlignment="1"/>
    <xf numFmtId="0" fontId="9" fillId="0" borderId="0" xfId="0" applyFont="1"/>
    <xf numFmtId="0" fontId="11" fillId="0" borderId="0" xfId="0" applyFont="1"/>
    <xf numFmtId="3" fontId="9" fillId="0" borderId="4" xfId="0" applyNumberFormat="1" applyFont="1" applyBorder="1" applyAlignment="1"/>
    <xf numFmtId="165" fontId="9" fillId="0" borderId="4" xfId="0" applyNumberFormat="1" applyFont="1" applyBorder="1" applyAlignment="1">
      <alignment horizontal="right"/>
    </xf>
    <xf numFmtId="0" fontId="11" fillId="0" borderId="0" xfId="0" applyFont="1" applyFill="1" applyBorder="1"/>
    <xf numFmtId="0" fontId="9" fillId="0" borderId="4" xfId="0" applyFont="1" applyBorder="1"/>
    <xf numFmtId="0" fontId="9" fillId="2" borderId="3" xfId="0" applyFont="1" applyFill="1" applyBorder="1" applyAlignment="1">
      <alignment vertical="center"/>
    </xf>
    <xf numFmtId="165" fontId="7" fillId="0" borderId="4" xfId="0" applyNumberFormat="1" applyFont="1" applyBorder="1" applyAlignment="1">
      <alignment horizontal="right"/>
    </xf>
    <xf numFmtId="3" fontId="7" fillId="0" borderId="4" xfId="0" applyNumberFormat="1" applyFont="1" applyBorder="1" applyAlignment="1">
      <alignment horizontal="right"/>
    </xf>
    <xf numFmtId="3" fontId="15" fillId="0" borderId="0" xfId="0" applyNumberFormat="1" applyFont="1" applyAlignment="1" applyProtection="1">
      <protection locked="0"/>
    </xf>
    <xf numFmtId="0" fontId="8" fillId="2" borderId="3" xfId="0" applyFont="1" applyFill="1" applyBorder="1" applyAlignment="1"/>
    <xf numFmtId="0" fontId="8" fillId="2" borderId="3" xfId="0" applyNumberFormat="1" applyFont="1" applyFill="1" applyBorder="1" applyAlignment="1">
      <alignment vertical="center"/>
    </xf>
    <xf numFmtId="0" fontId="8" fillId="2" borderId="4" xfId="0" applyNumberFormat="1" applyFont="1" applyFill="1" applyBorder="1" applyAlignment="1">
      <alignment vertical="center"/>
    </xf>
    <xf numFmtId="3" fontId="9" fillId="0" borderId="0" xfId="0" applyNumberFormat="1" applyFont="1" applyFill="1" applyBorder="1" applyAlignment="1"/>
    <xf numFmtId="0" fontId="9" fillId="0" borderId="4" xfId="0" applyFont="1" applyBorder="1" applyAlignment="1">
      <alignment vertical="center"/>
    </xf>
    <xf numFmtId="0" fontId="9" fillId="0" borderId="0" xfId="0" applyNumberFormat="1" applyFont="1" applyFill="1" applyBorder="1" applyAlignment="1"/>
    <xf numFmtId="10" fontId="8" fillId="0" borderId="0" xfId="0" applyNumberFormat="1" applyFont="1" applyBorder="1"/>
    <xf numFmtId="10" fontId="8" fillId="0" borderId="0" xfId="0" applyNumberFormat="1" applyFont="1" applyBorder="1" applyAlignment="1"/>
    <xf numFmtId="0" fontId="11" fillId="0" borderId="0" xfId="0" applyFont="1" applyAlignment="1"/>
    <xf numFmtId="3" fontId="0" fillId="0" borderId="0" xfId="0" applyNumberFormat="1"/>
    <xf numFmtId="167" fontId="0" fillId="0" borderId="0" xfId="0" applyNumberFormat="1"/>
    <xf numFmtId="0" fontId="17" fillId="0" borderId="0" xfId="3" applyFont="1" applyAlignment="1">
      <alignment vertical="center"/>
    </xf>
    <xf numFmtId="0" fontId="18" fillId="0" borderId="0" xfId="3" applyFont="1" applyAlignment="1">
      <alignment vertical="center"/>
    </xf>
    <xf numFmtId="0" fontId="19" fillId="0" borderId="0" xfId="3" applyFont="1" applyAlignment="1">
      <alignment vertical="center"/>
    </xf>
    <xf numFmtId="0" fontId="18" fillId="0" borderId="0" xfId="4" applyFont="1" applyAlignment="1" applyProtection="1">
      <alignment horizontal="left" vertical="center" indent="1"/>
    </xf>
    <xf numFmtId="0" fontId="4" fillId="0" borderId="0" xfId="3"/>
    <xf numFmtId="0" fontId="18" fillId="0" borderId="0" xfId="4" applyFont="1" applyAlignment="1" applyProtection="1">
      <alignment horizontal="left" vertical="center"/>
    </xf>
    <xf numFmtId="0" fontId="21" fillId="0" borderId="0" xfId="0" applyFont="1" applyBorder="1" applyAlignment="1" applyProtection="1">
      <protection locked="0"/>
    </xf>
    <xf numFmtId="0" fontId="11" fillId="0" borderId="0" xfId="0" applyFont="1" applyFill="1" applyBorder="1" applyAlignment="1"/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 indent="1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left" vertical="center"/>
    </xf>
    <xf numFmtId="165" fontId="9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 applyProtection="1">
      <alignment horizontal="left" vertical="center"/>
      <protection locked="0"/>
    </xf>
    <xf numFmtId="165" fontId="26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25" fillId="0" borderId="0" xfId="0" applyFont="1" applyFill="1" applyAlignment="1">
      <alignment horizontal="right" vertical="center"/>
    </xf>
    <xf numFmtId="0" fontId="7" fillId="0" borderId="1" xfId="7" applyFont="1" applyBorder="1" applyAlignment="1"/>
    <xf numFmtId="0" fontId="8" fillId="0" borderId="1" xfId="7" applyFont="1" applyBorder="1" applyAlignment="1"/>
    <xf numFmtId="0" fontId="8" fillId="0" borderId="0" xfId="7" applyFont="1" applyAlignment="1"/>
    <xf numFmtId="0" fontId="27" fillId="0" borderId="0" xfId="7"/>
    <xf numFmtId="0" fontId="14" fillId="0" borderId="0" xfId="7" applyFont="1" applyBorder="1" applyAlignment="1">
      <alignment horizontal="left"/>
    </xf>
    <xf numFmtId="3" fontId="9" fillId="0" borderId="0" xfId="7" applyNumberFormat="1" applyFont="1" applyBorder="1" applyAlignment="1">
      <alignment horizontal="right"/>
    </xf>
    <xf numFmtId="0" fontId="11" fillId="0" borderId="0" xfId="7" applyFont="1" applyBorder="1" applyAlignment="1"/>
    <xf numFmtId="0" fontId="14" fillId="0" borderId="0" xfId="7" applyFont="1" applyBorder="1" applyAlignment="1">
      <alignment horizontal="centerContinuous" vertical="center"/>
    </xf>
    <xf numFmtId="0" fontId="9" fillId="0" borderId="0" xfId="7" applyFont="1" applyBorder="1" applyAlignment="1"/>
    <xf numFmtId="0" fontId="9" fillId="0" borderId="0" xfId="7" applyFont="1" applyAlignment="1" applyProtection="1">
      <protection locked="0"/>
    </xf>
    <xf numFmtId="0" fontId="9" fillId="0" borderId="0" xfId="7" applyFont="1" applyBorder="1" applyAlignment="1">
      <alignment horizontal="centerContinuous"/>
    </xf>
    <xf numFmtId="0" fontId="8" fillId="0" borderId="0" xfId="7" applyFont="1" applyBorder="1" applyAlignment="1"/>
    <xf numFmtId="0" fontId="13" fillId="0" borderId="0" xfId="7" applyFont="1" applyFill="1" applyBorder="1" applyAlignment="1"/>
    <xf numFmtId="0" fontId="13" fillId="0" borderId="0" xfId="7" applyFont="1" applyBorder="1" applyAlignment="1"/>
    <xf numFmtId="3" fontId="9" fillId="0" borderId="0" xfId="7" applyNumberFormat="1" applyFont="1" applyBorder="1" applyAlignment="1"/>
    <xf numFmtId="0" fontId="7" fillId="0" borderId="1" xfId="3" applyFont="1" applyBorder="1" applyAlignment="1"/>
    <xf numFmtId="0" fontId="8" fillId="0" borderId="1" xfId="3" applyFont="1" applyBorder="1" applyAlignment="1"/>
    <xf numFmtId="0" fontId="8" fillId="0" borderId="0" xfId="3" applyFont="1" applyAlignment="1"/>
    <xf numFmtId="0" fontId="7" fillId="0" borderId="0" xfId="3" applyFont="1" applyBorder="1" applyAlignment="1"/>
    <xf numFmtId="0" fontId="7" fillId="0" borderId="0" xfId="3" applyFont="1" applyBorder="1" applyAlignment="1" applyProtection="1">
      <protection locked="0"/>
    </xf>
    <xf numFmtId="0" fontId="8" fillId="0" borderId="0" xfId="3" applyFont="1" applyAlignment="1">
      <alignment vertical="center"/>
    </xf>
    <xf numFmtId="0" fontId="8" fillId="0" borderId="0" xfId="3" applyFont="1"/>
    <xf numFmtId="0" fontId="21" fillId="0" borderId="0" xfId="3" applyFont="1" applyBorder="1" applyAlignment="1" applyProtection="1">
      <protection locked="0"/>
    </xf>
    <xf numFmtId="0" fontId="9" fillId="2" borderId="2" xfId="3" applyNumberFormat="1" applyFont="1" applyFill="1" applyBorder="1" applyAlignment="1">
      <alignment vertical="center"/>
    </xf>
    <xf numFmtId="0" fontId="9" fillId="2" borderId="3" xfId="3" applyNumberFormat="1" applyFont="1" applyFill="1" applyBorder="1" applyAlignment="1">
      <alignment horizontal="right" vertical="center"/>
    </xf>
    <xf numFmtId="0" fontId="9" fillId="2" borderId="4" xfId="3" applyNumberFormat="1" applyFont="1" applyFill="1" applyBorder="1" applyAlignment="1">
      <alignment horizontal="right" vertical="center"/>
    </xf>
    <xf numFmtId="0" fontId="9" fillId="0" borderId="0" xfId="3" applyNumberFormat="1" applyFont="1" applyFill="1" applyBorder="1" applyAlignment="1"/>
    <xf numFmtId="3" fontId="9" fillId="0" borderId="0" xfId="3" applyNumberFormat="1" applyFont="1" applyBorder="1" applyAlignment="1">
      <alignment horizontal="right"/>
    </xf>
    <xf numFmtId="0" fontId="22" fillId="0" borderId="0" xfId="3" applyFont="1" applyFill="1" applyBorder="1" applyAlignment="1">
      <alignment horizontal="left" vertical="center"/>
    </xf>
    <xf numFmtId="165" fontId="9" fillId="0" borderId="0" xfId="3" applyNumberFormat="1" applyFont="1" applyFill="1" applyBorder="1" applyAlignment="1">
      <alignment horizontal="right" vertical="center"/>
    </xf>
    <xf numFmtId="0" fontId="23" fillId="0" borderId="0" xfId="3" applyFont="1" applyFill="1" applyBorder="1" applyAlignment="1">
      <alignment horizontal="left" vertical="center"/>
    </xf>
    <xf numFmtId="165" fontId="26" fillId="0" borderId="0" xfId="3" applyNumberFormat="1" applyFont="1" applyFill="1" applyBorder="1" applyAlignment="1">
      <alignment horizontal="right" vertical="center"/>
    </xf>
    <xf numFmtId="0" fontId="23" fillId="0" borderId="0" xfId="3" applyFont="1" applyFill="1" applyBorder="1" applyAlignment="1">
      <alignment horizontal="left" vertical="center" indent="1"/>
    </xf>
    <xf numFmtId="0" fontId="9" fillId="0" borderId="0" xfId="3" applyFont="1" applyFill="1" applyBorder="1" applyAlignment="1" applyProtection="1">
      <alignment horizontal="left" vertical="center"/>
      <protection locked="0"/>
    </xf>
    <xf numFmtId="0" fontId="24" fillId="0" borderId="0" xfId="3" applyFont="1" applyAlignment="1">
      <alignment horizontal="left" vertical="center"/>
    </xf>
    <xf numFmtId="0" fontId="9" fillId="0" borderId="4" xfId="3" applyFont="1" applyBorder="1"/>
    <xf numFmtId="0" fontId="26" fillId="0" borderId="4" xfId="3" applyFont="1" applyBorder="1"/>
    <xf numFmtId="0" fontId="26" fillId="0" borderId="4" xfId="3" applyFont="1" applyBorder="1" applyAlignment="1">
      <alignment vertical="center"/>
    </xf>
    <xf numFmtId="0" fontId="11" fillId="0" borderId="2" xfId="3" applyFont="1" applyFill="1" applyBorder="1"/>
    <xf numFmtId="165" fontId="9" fillId="0" borderId="0" xfId="3" applyNumberFormat="1" applyFont="1" applyBorder="1" applyAlignment="1">
      <alignment horizontal="right" vertical="center"/>
    </xf>
    <xf numFmtId="0" fontId="11" fillId="0" borderId="0" xfId="3" applyFont="1" applyFill="1" applyBorder="1"/>
    <xf numFmtId="0" fontId="8" fillId="0" borderId="0" xfId="3" applyFont="1" applyBorder="1" applyAlignment="1"/>
    <xf numFmtId="0" fontId="11" fillId="0" borderId="0" xfId="3" applyFont="1" applyBorder="1" applyAlignment="1"/>
    <xf numFmtId="0" fontId="9" fillId="0" borderId="0" xfId="3" applyFont="1" applyBorder="1" applyAlignment="1" applyProtection="1">
      <protection locked="0"/>
    </xf>
    <xf numFmtId="0" fontId="9" fillId="0" borderId="0" xfId="3" applyFont="1" applyBorder="1" applyAlignment="1"/>
    <xf numFmtId="165" fontId="9" fillId="0" borderId="0" xfId="3" applyNumberFormat="1" applyFont="1" applyBorder="1" applyAlignment="1">
      <alignment horizontal="right"/>
    </xf>
    <xf numFmtId="10" fontId="8" fillId="0" borderId="0" xfId="3" applyNumberFormat="1" applyFont="1" applyBorder="1" applyAlignment="1"/>
    <xf numFmtId="165" fontId="7" fillId="0" borderId="0" xfId="3" applyNumberFormat="1" applyFont="1" applyBorder="1" applyAlignment="1">
      <alignment horizontal="right"/>
    </xf>
    <xf numFmtId="0" fontId="7" fillId="0" borderId="0" xfId="3" applyFont="1" applyAlignment="1"/>
    <xf numFmtId="10" fontId="8" fillId="0" borderId="0" xfId="3" applyNumberFormat="1" applyFont="1" applyBorder="1"/>
    <xf numFmtId="0" fontId="9" fillId="0" borderId="0" xfId="3" applyFont="1" applyBorder="1" applyAlignment="1">
      <alignment horizontal="right" vertical="center"/>
    </xf>
    <xf numFmtId="0" fontId="9" fillId="0" borderId="0" xfId="3" applyFont="1" applyFill="1" applyBorder="1" applyAlignment="1">
      <alignment horizontal="right" vertical="center"/>
    </xf>
    <xf numFmtId="0" fontId="9" fillId="0" borderId="0" xfId="3" applyFont="1" applyBorder="1" applyAlignment="1">
      <alignment vertical="center"/>
    </xf>
    <xf numFmtId="0" fontId="9" fillId="0" borderId="0" xfId="3" applyFont="1" applyAlignment="1"/>
    <xf numFmtId="0" fontId="9" fillId="0" borderId="0" xfId="3" applyFont="1" applyBorder="1" applyAlignment="1">
      <alignment horizontal="left"/>
    </xf>
    <xf numFmtId="3" fontId="9" fillId="0" borderId="0" xfId="3" applyNumberFormat="1" applyFont="1" applyBorder="1" applyAlignment="1">
      <alignment horizontal="right" vertical="center"/>
    </xf>
    <xf numFmtId="0" fontId="13" fillId="0" borderId="0" xfId="3" applyFont="1" applyFill="1" applyBorder="1" applyAlignment="1"/>
    <xf numFmtId="0" fontId="13" fillId="0" borderId="0" xfId="3" applyFont="1" applyBorder="1" applyAlignment="1"/>
    <xf numFmtId="3" fontId="26" fillId="0" borderId="0" xfId="3" applyNumberFormat="1" applyFont="1" applyBorder="1" applyAlignment="1">
      <alignment horizontal="right"/>
    </xf>
    <xf numFmtId="3" fontId="26" fillId="0" borderId="0" xfId="0" applyNumberFormat="1" applyFont="1" applyBorder="1" applyAlignment="1">
      <alignment horizontal="right"/>
    </xf>
    <xf numFmtId="165" fontId="0" fillId="0" borderId="0" xfId="0" applyNumberFormat="1"/>
    <xf numFmtId="0" fontId="7" fillId="0" borderId="0" xfId="3" applyFont="1" applyFill="1" applyBorder="1" applyAlignment="1" applyProtection="1">
      <protection locked="0"/>
    </xf>
    <xf numFmtId="0" fontId="21" fillId="0" borderId="0" xfId="3" applyFont="1" applyFill="1" applyBorder="1" applyAlignment="1" applyProtection="1">
      <protection locked="0"/>
    </xf>
    <xf numFmtId="0" fontId="25" fillId="0" borderId="0" xfId="3" applyFont="1" applyFill="1" applyAlignment="1">
      <alignment vertical="center"/>
    </xf>
    <xf numFmtId="0" fontId="12" fillId="0" borderId="0" xfId="3" applyFont="1" applyBorder="1" applyAlignment="1" applyProtection="1">
      <protection locked="0"/>
    </xf>
    <xf numFmtId="0" fontId="9" fillId="0" borderId="0" xfId="3" applyNumberFormat="1" applyFont="1" applyFill="1" applyBorder="1" applyAlignment="1">
      <alignment vertical="center"/>
    </xf>
    <xf numFmtId="3" fontId="4" fillId="0" borderId="0" xfId="3" applyNumberFormat="1"/>
    <xf numFmtId="0" fontId="9" fillId="0" borderId="4" xfId="3" applyFont="1" applyBorder="1" applyAlignment="1">
      <alignment vertical="center"/>
    </xf>
    <xf numFmtId="0" fontId="11" fillId="0" borderId="0" xfId="3" applyFont="1" applyFill="1" applyBorder="1" applyAlignment="1"/>
    <xf numFmtId="3" fontId="9" fillId="0" borderId="0" xfId="3" applyNumberFormat="1" applyFont="1" applyFill="1" applyBorder="1" applyAlignment="1">
      <alignment horizontal="right"/>
    </xf>
    <xf numFmtId="0" fontId="8" fillId="0" borderId="0" xfId="3" applyFont="1" applyFill="1" applyAlignment="1"/>
    <xf numFmtId="0" fontId="11" fillId="0" borderId="0" xfId="3" applyFont="1" applyAlignment="1"/>
    <xf numFmtId="3" fontId="8" fillId="0" borderId="0" xfId="3" applyNumberFormat="1" applyFont="1" applyBorder="1" applyAlignment="1"/>
    <xf numFmtId="0" fontId="9" fillId="0" borderId="0" xfId="3" applyFont="1" applyAlignment="1" applyProtection="1">
      <protection locked="0"/>
    </xf>
    <xf numFmtId="3" fontId="9" fillId="0" borderId="0" xfId="3" applyNumberFormat="1" applyFont="1" applyFill="1" applyBorder="1" applyAlignment="1"/>
    <xf numFmtId="3" fontId="9" fillId="0" borderId="0" xfId="3" applyNumberFormat="1" applyFont="1" applyBorder="1" applyAlignment="1" applyProtection="1">
      <protection locked="0"/>
    </xf>
    <xf numFmtId="166" fontId="27" fillId="0" borderId="0" xfId="7" applyNumberFormat="1"/>
    <xf numFmtId="3" fontId="9" fillId="0" borderId="0" xfId="3" applyNumberFormat="1" applyFont="1" applyFill="1" applyBorder="1" applyAlignment="1">
      <alignment horizontal="right" vertical="center"/>
    </xf>
    <xf numFmtId="166" fontId="9" fillId="0" borderId="0" xfId="7" applyNumberFormat="1" applyFont="1" applyFill="1" applyBorder="1" applyAlignment="1"/>
    <xf numFmtId="3" fontId="15" fillId="0" borderId="0" xfId="0" applyNumberFormat="1" applyFont="1" applyFill="1" applyAlignment="1" applyProtection="1">
      <alignment horizontal="right" vertical="center"/>
      <protection locked="0"/>
    </xf>
    <xf numFmtId="0" fontId="23" fillId="0" borderId="0" xfId="3" applyFont="1" applyFill="1" applyBorder="1" applyAlignment="1">
      <alignment horizontal="left" vertical="center" wrapText="1" indent="1"/>
    </xf>
    <xf numFmtId="0" fontId="9" fillId="0" borderId="0" xfId="7" applyFont="1" applyFill="1" applyBorder="1"/>
    <xf numFmtId="0" fontId="8" fillId="0" borderId="0" xfId="0" applyFont="1" applyAlignment="1"/>
    <xf numFmtId="0" fontId="8" fillId="0" borderId="0" xfId="0" applyFont="1" applyAlignment="1"/>
    <xf numFmtId="0" fontId="8" fillId="0" borderId="0" xfId="0" applyFont="1" applyAlignment="1"/>
    <xf numFmtId="0" fontId="7" fillId="0" borderId="0" xfId="3" applyFont="1"/>
    <xf numFmtId="0" fontId="12" fillId="0" borderId="0" xfId="3" applyFont="1" applyBorder="1"/>
    <xf numFmtId="0" fontId="9" fillId="0" borderId="0" xfId="3" applyFont="1"/>
    <xf numFmtId="3" fontId="9" fillId="0" borderId="0" xfId="3" applyNumberFormat="1" applyFont="1" applyBorder="1" applyAlignment="1"/>
    <xf numFmtId="0" fontId="9" fillId="0" borderId="0" xfId="3" applyFont="1" applyAlignment="1" applyProtection="1">
      <alignment vertical="center"/>
      <protection locked="0"/>
    </xf>
    <xf numFmtId="3" fontId="8" fillId="0" borderId="0" xfId="3" applyNumberFormat="1" applyFont="1"/>
    <xf numFmtId="167" fontId="8" fillId="0" borderId="0" xfId="3" applyNumberFormat="1" applyFont="1"/>
    <xf numFmtId="165" fontId="9" fillId="0" borderId="4" xfId="3" applyNumberFormat="1" applyFont="1" applyBorder="1" applyAlignment="1">
      <alignment horizontal="right"/>
    </xf>
    <xf numFmtId="0" fontId="16" fillId="0" borderId="0" xfId="3" applyFont="1"/>
    <xf numFmtId="0" fontId="8" fillId="0" borderId="0" xfId="0" applyFont="1" applyAlignment="1"/>
    <xf numFmtId="0" fontId="9" fillId="0" borderId="0" xfId="0" applyNumberFormat="1" applyFont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right" vertical="center"/>
    </xf>
    <xf numFmtId="0" fontId="8" fillId="0" borderId="0" xfId="3" applyFont="1" applyAlignment="1"/>
    <xf numFmtId="0" fontId="27" fillId="0" borderId="0" xfId="7" applyBorder="1"/>
    <xf numFmtId="0" fontId="8" fillId="0" borderId="1" xfId="47" applyFont="1" applyBorder="1" applyAlignment="1"/>
    <xf numFmtId="0" fontId="8" fillId="0" borderId="0" xfId="47" applyFont="1"/>
    <xf numFmtId="0" fontId="8" fillId="0" borderId="0" xfId="47" applyFont="1" applyAlignment="1">
      <alignment horizontal="left"/>
    </xf>
    <xf numFmtId="0" fontId="18" fillId="0" borderId="0" xfId="4" applyFont="1" applyAlignment="1" applyProtection="1">
      <alignment vertical="center"/>
    </xf>
    <xf numFmtId="0" fontId="8" fillId="0" borderId="0" xfId="47" applyFont="1" applyBorder="1" applyAlignment="1"/>
    <xf numFmtId="0" fontId="8" fillId="0" borderId="0" xfId="47" applyFont="1" applyAlignment="1"/>
    <xf numFmtId="0" fontId="46" fillId="0" borderId="0" xfId="47" applyFont="1" applyAlignment="1">
      <alignment vertical="center"/>
    </xf>
    <xf numFmtId="0" fontId="9" fillId="2" borderId="3" xfId="47" applyNumberFormat="1" applyFont="1" applyFill="1" applyBorder="1" applyAlignment="1">
      <alignment horizontal="right" vertical="center"/>
    </xf>
    <xf numFmtId="0" fontId="4" fillId="0" borderId="0" xfId="47"/>
    <xf numFmtId="0" fontId="9" fillId="0" borderId="0" xfId="47" applyFont="1" applyBorder="1" applyAlignment="1"/>
    <xf numFmtId="165" fontId="9" fillId="0" borderId="0" xfId="47" applyNumberFormat="1" applyFont="1" applyBorder="1" applyAlignment="1"/>
    <xf numFmtId="3" fontId="9" fillId="0" borderId="0" xfId="47" applyNumberFormat="1" applyFont="1" applyBorder="1" applyAlignment="1"/>
    <xf numFmtId="0" fontId="24" fillId="0" borderId="0" xfId="123" applyFont="1" applyFill="1" applyBorder="1" applyAlignment="1">
      <alignment horizontal="left"/>
    </xf>
    <xf numFmtId="167" fontId="9" fillId="0" borderId="0" xfId="47" applyNumberFormat="1" applyFont="1" applyAlignment="1">
      <alignment horizontal="right"/>
    </xf>
    <xf numFmtId="0" fontId="9" fillId="0" borderId="0" xfId="47" applyFont="1" applyFill="1" applyBorder="1" applyAlignment="1">
      <alignment horizontal="left"/>
    </xf>
    <xf numFmtId="0" fontId="9" fillId="0" borderId="0" xfId="47" applyFont="1" applyFill="1" applyBorder="1" applyAlignment="1">
      <alignment horizontal="left" indent="1"/>
    </xf>
    <xf numFmtId="0" fontId="9" fillId="0" borderId="0" xfId="47" applyFont="1" applyBorder="1" applyAlignment="1">
      <alignment horizontal="left"/>
    </xf>
    <xf numFmtId="0" fontId="9" fillId="0" borderId="0" xfId="47" applyFont="1" applyBorder="1" applyAlignment="1">
      <alignment horizontal="left" indent="1"/>
    </xf>
    <xf numFmtId="0" fontId="9" fillId="0" borderId="0" xfId="123" applyFont="1" applyFill="1" applyBorder="1" applyAlignment="1">
      <alignment horizontal="left" indent="1"/>
    </xf>
    <xf numFmtId="167" fontId="9" fillId="0" borderId="0" xfId="47" applyNumberFormat="1" applyFont="1" applyFill="1" applyAlignment="1">
      <alignment horizontal="right"/>
    </xf>
    <xf numFmtId="0" fontId="9" fillId="0" borderId="4" xfId="47" applyFont="1" applyBorder="1" applyAlignment="1" applyProtection="1">
      <protection locked="0"/>
    </xf>
    <xf numFmtId="165" fontId="9" fillId="0" borderId="4" xfId="47" applyNumberFormat="1" applyFont="1" applyFill="1" applyBorder="1" applyAlignment="1"/>
    <xf numFmtId="49" fontId="9" fillId="0" borderId="4" xfId="47" applyNumberFormat="1" applyFont="1" applyFill="1" applyBorder="1" applyAlignment="1"/>
    <xf numFmtId="165" fontId="9" fillId="0" borderId="2" xfId="47" applyNumberFormat="1" applyFont="1" applyBorder="1" applyAlignment="1"/>
    <xf numFmtId="0" fontId="8" fillId="0" borderId="0" xfId="47" applyFont="1" applyAlignment="1"/>
    <xf numFmtId="0" fontId="8" fillId="0" borderId="0" xfId="47" applyFont="1" applyBorder="1"/>
    <xf numFmtId="0" fontId="8" fillId="0" borderId="0" xfId="47" applyFont="1" applyBorder="1" applyAlignment="1">
      <alignment horizontal="left"/>
    </xf>
    <xf numFmtId="0" fontId="7" fillId="0" borderId="0" xfId="47" applyFont="1" applyFill="1" applyAlignment="1">
      <alignment horizontal="left" vertical="center" wrapText="1"/>
    </xf>
    <xf numFmtId="0" fontId="8" fillId="0" borderId="0" xfId="47" applyFont="1"/>
    <xf numFmtId="0" fontId="46" fillId="0" borderId="0" xfId="47" applyFont="1" applyBorder="1" applyAlignment="1">
      <alignment vertical="center"/>
    </xf>
    <xf numFmtId="167" fontId="9" fillId="0" borderId="0" xfId="47" applyNumberFormat="1" applyFont="1" applyFill="1" applyBorder="1" applyAlignment="1">
      <alignment horizontal="right"/>
    </xf>
    <xf numFmtId="0" fontId="9" fillId="0" borderId="0" xfId="47" applyFont="1" applyFill="1" applyBorder="1" applyAlignment="1">
      <alignment horizontal="left" indent="2"/>
    </xf>
    <xf numFmtId="0" fontId="9" fillId="0" borderId="0" xfId="47" applyFont="1" applyBorder="1" applyAlignment="1">
      <alignment horizontal="left" indent="2"/>
    </xf>
    <xf numFmtId="165" fontId="9" fillId="0" borderId="0" xfId="47" applyNumberFormat="1" applyFont="1" applyFill="1" applyBorder="1" applyAlignment="1"/>
    <xf numFmtId="0" fontId="8" fillId="0" borderId="0" xfId="47" applyFont="1" applyFill="1" applyAlignment="1"/>
    <xf numFmtId="0" fontId="23" fillId="0" borderId="0" xfId="3" applyFont="1" applyFill="1" applyBorder="1" applyAlignment="1">
      <alignment horizontal="left" vertical="center" wrapText="1"/>
    </xf>
    <xf numFmtId="0" fontId="8" fillId="0" borderId="0" xfId="47" applyFont="1" applyAlignment="1"/>
    <xf numFmtId="0" fontId="8" fillId="0" borderId="0" xfId="47" applyFont="1"/>
    <xf numFmtId="165" fontId="9" fillId="0" borderId="0" xfId="0" applyNumberFormat="1" applyFont="1" applyFill="1" applyBorder="1" applyAlignment="1">
      <alignment horizontal="right"/>
    </xf>
    <xf numFmtId="165" fontId="9" fillId="0" borderId="4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8" fillId="0" borderId="0" xfId="3" applyFont="1" applyAlignment="1"/>
    <xf numFmtId="165" fontId="9" fillId="0" borderId="0" xfId="7" applyNumberFormat="1" applyFont="1" applyFill="1" applyBorder="1" applyAlignment="1"/>
    <xf numFmtId="165" fontId="9" fillId="0" borderId="0" xfId="7" applyNumberFormat="1" applyFont="1" applyFill="1" applyBorder="1"/>
    <xf numFmtId="0" fontId="14" fillId="0" borderId="0" xfId="7" applyFont="1" applyBorder="1" applyAlignment="1">
      <alignment horizontal="left"/>
    </xf>
    <xf numFmtId="0" fontId="14" fillId="0" borderId="0" xfId="7" applyFont="1" applyBorder="1" applyAlignment="1">
      <alignment horizontal="center" vertical="center"/>
    </xf>
    <xf numFmtId="0" fontId="9" fillId="0" borderId="0" xfId="7" applyFont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8" fillId="0" borderId="0" xfId="3" applyFont="1" applyAlignment="1"/>
    <xf numFmtId="3" fontId="9" fillId="0" borderId="0" xfId="7" applyNumberFormat="1" applyFont="1" applyFill="1" applyBorder="1" applyAlignment="1"/>
    <xf numFmtId="3" fontId="9" fillId="0" borderId="0" xfId="7" applyNumberFormat="1" applyFont="1" applyFill="1" applyBorder="1"/>
    <xf numFmtId="3" fontId="11" fillId="0" borderId="0" xfId="0" applyNumberFormat="1" applyFont="1" applyBorder="1" applyAlignment="1"/>
    <xf numFmtId="0" fontId="8" fillId="0" borderId="0" xfId="3" applyFont="1" applyAlignment="1"/>
    <xf numFmtId="0" fontId="8" fillId="0" borderId="0" xfId="47" applyFont="1" applyAlignment="1"/>
    <xf numFmtId="3" fontId="8" fillId="0" borderId="0" xfId="47" applyNumberFormat="1" applyFont="1" applyAlignment="1"/>
    <xf numFmtId="0" fontId="48" fillId="36" borderId="0" xfId="0" applyFont="1" applyFill="1" applyAlignment="1">
      <alignment horizontal="left" vertical="center" wrapText="1"/>
    </xf>
    <xf numFmtId="0" fontId="8" fillId="0" borderId="0" xfId="3" applyFont="1" applyAlignment="1"/>
    <xf numFmtId="0" fontId="8" fillId="0" borderId="0" xfId="47" applyFont="1" applyAlignment="1"/>
    <xf numFmtId="0" fontId="8" fillId="37" borderId="0" xfId="47" applyFont="1" applyFill="1" applyAlignment="1"/>
    <xf numFmtId="3" fontId="9" fillId="37" borderId="0" xfId="7" applyNumberFormat="1" applyFont="1" applyFill="1" applyBorder="1" applyAlignment="1">
      <alignment horizontal="right"/>
    </xf>
    <xf numFmtId="0" fontId="8" fillId="37" borderId="0" xfId="7" applyFont="1" applyFill="1" applyAlignment="1"/>
    <xf numFmtId="0" fontId="11" fillId="37" borderId="0" xfId="7" applyFont="1" applyFill="1" applyBorder="1" applyAlignment="1"/>
    <xf numFmtId="0" fontId="9" fillId="37" borderId="0" xfId="7" applyFont="1" applyFill="1" applyBorder="1" applyAlignment="1"/>
    <xf numFmtId="0" fontId="27" fillId="37" borderId="0" xfId="7" applyFill="1"/>
    <xf numFmtId="0" fontId="9" fillId="37" borderId="0" xfId="7" applyFont="1" applyFill="1" applyBorder="1" applyAlignment="1">
      <alignment horizontal="centerContinuous"/>
    </xf>
    <xf numFmtId="0" fontId="8" fillId="37" borderId="0" xfId="7" applyFont="1" applyFill="1" applyBorder="1" applyAlignment="1"/>
    <xf numFmtId="0" fontId="13" fillId="37" borderId="0" xfId="7" applyFont="1" applyFill="1" applyBorder="1" applyAlignment="1"/>
    <xf numFmtId="0" fontId="8" fillId="0" borderId="0" xfId="3" applyFont="1" applyAlignment="1"/>
    <xf numFmtId="3" fontId="9" fillId="0" borderId="0" xfId="0" applyNumberFormat="1" applyFont="1" applyBorder="1" applyAlignment="1">
      <alignment horizontal="right"/>
    </xf>
    <xf numFmtId="0" fontId="9" fillId="2" borderId="3" xfId="47" applyNumberFormat="1" applyFont="1" applyFill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0" fillId="0" borderId="0" xfId="0" applyNumberFormat="1"/>
    <xf numFmtId="3" fontId="9" fillId="0" borderId="0" xfId="0" applyNumberFormat="1" applyFont="1" applyAlignment="1">
      <alignment horizontal="right" vertical="center"/>
    </xf>
    <xf numFmtId="10" fontId="9" fillId="0" borderId="0" xfId="0" applyNumberFormat="1" applyFont="1" applyBorder="1" applyAlignment="1">
      <alignment horizontal="right" vertical="center"/>
    </xf>
    <xf numFmtId="165" fontId="9" fillId="37" borderId="0" xfId="3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left"/>
    </xf>
    <xf numFmtId="0" fontId="9" fillId="0" borderId="0" xfId="0" applyFont="1" applyFill="1" applyBorder="1" applyAlignment="1"/>
    <xf numFmtId="0" fontId="8" fillId="0" borderId="0" xfId="3" applyFont="1" applyAlignment="1"/>
    <xf numFmtId="4" fontId="49" fillId="0" borderId="14" xfId="0" applyNumberFormat="1" applyFont="1" applyBorder="1" applyAlignment="1">
      <alignment horizontal="right"/>
    </xf>
    <xf numFmtId="0" fontId="9" fillId="2" borderId="3" xfId="47" applyNumberFormat="1" applyFont="1" applyFill="1" applyBorder="1" applyAlignment="1">
      <alignment horizontal="right" vertical="center"/>
    </xf>
    <xf numFmtId="3" fontId="9" fillId="0" borderId="0" xfId="184" applyNumberFormat="1" applyFont="1" applyBorder="1" applyAlignment="1">
      <alignment horizontal="right" vertical="center"/>
    </xf>
    <xf numFmtId="0" fontId="1" fillId="0" borderId="0" xfId="215"/>
    <xf numFmtId="0" fontId="9" fillId="0" borderId="0" xfId="0" applyFont="1" applyBorder="1" applyAlignment="1">
      <alignment horizontal="left" vertical="center" indent="1"/>
    </xf>
    <xf numFmtId="0" fontId="9" fillId="0" borderId="0" xfId="0" applyFont="1" applyBorder="1" applyAlignment="1">
      <alignment horizontal="left" vertical="center" wrapText="1" indent="1"/>
    </xf>
    <xf numFmtId="0" fontId="14" fillId="0" borderId="0" xfId="3" applyFont="1" applyBorder="1" applyAlignment="1">
      <alignment horizontal="center"/>
    </xf>
    <xf numFmtId="0" fontId="8" fillId="0" borderId="0" xfId="3" applyFont="1" applyAlignment="1"/>
    <xf numFmtId="0" fontId="14" fillId="0" borderId="0" xfId="47" applyFont="1" applyBorder="1" applyAlignment="1">
      <alignment horizontal="center"/>
    </xf>
    <xf numFmtId="0" fontId="8" fillId="0" borderId="0" xfId="47" applyFont="1" applyAlignment="1"/>
    <xf numFmtId="0" fontId="14" fillId="37" borderId="0" xfId="7" applyFont="1" applyFill="1" applyBorder="1" applyAlignment="1">
      <alignment horizontal="left"/>
    </xf>
    <xf numFmtId="0" fontId="0" fillId="37" borderId="0" xfId="0" applyFill="1" applyAlignment="1">
      <alignment horizontal="left"/>
    </xf>
    <xf numFmtId="0" fontId="47" fillId="0" borderId="0" xfId="47" applyFont="1" applyFill="1" applyAlignment="1">
      <alignment horizontal="left"/>
    </xf>
    <xf numFmtId="0" fontId="4" fillId="0" borderId="0" xfId="47" applyFill="1"/>
    <xf numFmtId="0" fontId="9" fillId="2" borderId="2" xfId="3" applyNumberFormat="1" applyFont="1" applyFill="1" applyBorder="1" applyAlignment="1">
      <alignment horizontal="right" vertical="center" wrapText="1"/>
    </xf>
    <xf numFmtId="0" fontId="4" fillId="0" borderId="4" xfId="3" applyBorder="1" applyAlignment="1">
      <alignment horizontal="right" vertical="center" wrapText="1"/>
    </xf>
    <xf numFmtId="0" fontId="51" fillId="0" borderId="0" xfId="47" applyFont="1" applyFill="1" applyBorder="1" applyAlignment="1">
      <alignment horizontal="right"/>
    </xf>
    <xf numFmtId="0" fontId="51" fillId="0" borderId="0" xfId="47" applyFont="1" applyFill="1" applyBorder="1" applyAlignment="1">
      <alignment horizontal="center"/>
    </xf>
    <xf numFmtId="0" fontId="0" fillId="0" borderId="0" xfId="0" applyBorder="1"/>
    <xf numFmtId="0" fontId="51" fillId="0" borderId="0" xfId="47" applyFont="1" applyFill="1" applyBorder="1" applyAlignment="1">
      <alignment horizontal="left"/>
    </xf>
    <xf numFmtId="0" fontId="52" fillId="0" borderId="0" xfId="0" applyFont="1" applyFill="1" applyBorder="1"/>
    <xf numFmtId="0" fontId="53" fillId="0" borderId="0" xfId="47" applyFont="1" applyFill="1" applyBorder="1" applyAlignment="1">
      <alignment horizontal="left"/>
    </xf>
    <xf numFmtId="167" fontId="51" fillId="0" borderId="0" xfId="47" applyNumberFormat="1" applyFont="1" applyFill="1" applyBorder="1" applyAlignment="1">
      <alignment horizontal="right"/>
    </xf>
    <xf numFmtId="167" fontId="52" fillId="0" borderId="0" xfId="0" applyNumberFormat="1" applyFont="1" applyFill="1" applyBorder="1"/>
    <xf numFmtId="0" fontId="51" fillId="0" borderId="0" xfId="7" applyFont="1" applyFill="1" applyBorder="1" applyAlignment="1"/>
    <xf numFmtId="0" fontId="54" fillId="0" borderId="0" xfId="7" applyFont="1" applyFill="1" applyBorder="1"/>
    <xf numFmtId="0" fontId="51" fillId="0" borderId="0" xfId="7" applyFont="1" applyFill="1" applyBorder="1"/>
    <xf numFmtId="0" fontId="51" fillId="0" borderId="0" xfId="3" applyFont="1" applyFill="1" applyBorder="1" applyAlignment="1">
      <alignment horizontal="left" vertical="center"/>
    </xf>
    <xf numFmtId="167" fontId="51" fillId="0" borderId="0" xfId="7" applyNumberFormat="1" applyFont="1" applyFill="1" applyBorder="1" applyAlignment="1"/>
    <xf numFmtId="0" fontId="53" fillId="0" borderId="0" xfId="0" applyFont="1" applyFill="1" applyBorder="1" applyAlignment="1"/>
    <xf numFmtId="0" fontId="51" fillId="0" borderId="0" xfId="7" applyFont="1" applyFill="1" applyBorder="1" applyAlignment="1">
      <alignment horizontal="center"/>
    </xf>
    <xf numFmtId="0" fontId="52" fillId="0" borderId="0" xfId="0" applyFont="1" applyFill="1" applyBorder="1" applyAlignment="1">
      <alignment horizontal="center"/>
    </xf>
    <xf numFmtId="3" fontId="51" fillId="0" borderId="0" xfId="7" applyNumberFormat="1" applyFont="1" applyFill="1" applyBorder="1"/>
    <xf numFmtId="165" fontId="51" fillId="0" borderId="0" xfId="7" applyNumberFormat="1" applyFont="1" applyFill="1" applyBorder="1"/>
    <xf numFmtId="166" fontId="51" fillId="0" borderId="0" xfId="7" applyNumberFormat="1" applyFont="1" applyFill="1" applyBorder="1"/>
    <xf numFmtId="166" fontId="51" fillId="0" borderId="0" xfId="7" applyNumberFormat="1" applyFont="1" applyFill="1" applyBorder="1" applyAlignment="1"/>
    <xf numFmtId="3" fontId="51" fillId="0" borderId="0" xfId="3" applyNumberFormat="1" applyFont="1" applyFill="1" applyBorder="1" applyAlignment="1">
      <alignment horizontal="right"/>
    </xf>
    <xf numFmtId="3" fontId="51" fillId="0" borderId="0" xfId="3" applyNumberFormat="1" applyFont="1" applyFill="1" applyBorder="1" applyAlignment="1">
      <alignment horizontal="right" vertical="center"/>
    </xf>
    <xf numFmtId="165" fontId="51" fillId="0" borderId="0" xfId="7" applyNumberFormat="1" applyFont="1" applyFill="1" applyBorder="1" applyAlignment="1"/>
    <xf numFmtId="3" fontId="51" fillId="0" borderId="0" xfId="0" applyNumberFormat="1" applyFont="1" applyFill="1" applyBorder="1" applyAlignment="1">
      <alignment horizontal="right"/>
    </xf>
    <xf numFmtId="10" fontId="55" fillId="0" borderId="0" xfId="0" applyNumberFormat="1" applyFont="1" applyFill="1" applyBorder="1"/>
    <xf numFmtId="0" fontId="51" fillId="0" borderId="0" xfId="0" applyFont="1" applyFill="1" applyBorder="1" applyAlignment="1"/>
  </cellXfs>
  <cellStyles count="217">
    <cellStyle name="20% - Énfasis1" xfId="161" builtinId="30" customBuiltin="1"/>
    <cellStyle name="20% - Énfasis1 2" xfId="14"/>
    <cellStyle name="20% - Énfasis1 2 2" xfId="124"/>
    <cellStyle name="20% - Énfasis1 2 2 2" xfId="202"/>
    <cellStyle name="20% - Énfasis1 2 3" xfId="187"/>
    <cellStyle name="20% - Énfasis2" xfId="165" builtinId="34" customBuiltin="1"/>
    <cellStyle name="20% - Énfasis2 2" xfId="15"/>
    <cellStyle name="20% - Énfasis2 2 2" xfId="125"/>
    <cellStyle name="20% - Énfasis2 2 2 2" xfId="203"/>
    <cellStyle name="20% - Énfasis2 2 3" xfId="188"/>
    <cellStyle name="20% - Énfasis3" xfId="169" builtinId="38" customBuiltin="1"/>
    <cellStyle name="20% - Énfasis3 2" xfId="16"/>
    <cellStyle name="20% - Énfasis3 2 2" xfId="126"/>
    <cellStyle name="20% - Énfasis3 2 2 2" xfId="204"/>
    <cellStyle name="20% - Énfasis3 2 3" xfId="189"/>
    <cellStyle name="20% - Énfasis4" xfId="173" builtinId="42" customBuiltin="1"/>
    <cellStyle name="20% - Énfasis4 2" xfId="17"/>
    <cellStyle name="20% - Énfasis4 2 2" xfId="127"/>
    <cellStyle name="20% - Énfasis4 2 2 2" xfId="205"/>
    <cellStyle name="20% - Énfasis4 2 3" xfId="190"/>
    <cellStyle name="20% - Énfasis5" xfId="177" builtinId="46" customBuiltin="1"/>
    <cellStyle name="20% - Énfasis5 2" xfId="18"/>
    <cellStyle name="20% - Énfasis5 2 2" xfId="128"/>
    <cellStyle name="20% - Énfasis5 2 2 2" xfId="206"/>
    <cellStyle name="20% - Énfasis5 2 3" xfId="191"/>
    <cellStyle name="20% - Énfasis6" xfId="181" builtinId="50" customBuiltin="1"/>
    <cellStyle name="20% - Énfasis6 2" xfId="19"/>
    <cellStyle name="20% - Énfasis6 2 2" xfId="129"/>
    <cellStyle name="20% - Énfasis6 2 2 2" xfId="207"/>
    <cellStyle name="20% - Énfasis6 2 3" xfId="192"/>
    <cellStyle name="40% - Énfasis1" xfId="162" builtinId="31" customBuiltin="1"/>
    <cellStyle name="40% - Énfasis1 2" xfId="20"/>
    <cellStyle name="40% - Énfasis1 2 2" xfId="130"/>
    <cellStyle name="40% - Énfasis1 2 2 2" xfId="208"/>
    <cellStyle name="40% - Énfasis1 2 3" xfId="193"/>
    <cellStyle name="40% - Énfasis2" xfId="166" builtinId="35" customBuiltin="1"/>
    <cellStyle name="40% - Énfasis2 2" xfId="21"/>
    <cellStyle name="40% - Énfasis2 2 2" xfId="131"/>
    <cellStyle name="40% - Énfasis2 2 2 2" xfId="209"/>
    <cellStyle name="40% - Énfasis2 2 3" xfId="194"/>
    <cellStyle name="40% - Énfasis3" xfId="170" builtinId="39" customBuiltin="1"/>
    <cellStyle name="40% - Énfasis3 2" xfId="22"/>
    <cellStyle name="40% - Énfasis3 2 2" xfId="132"/>
    <cellStyle name="40% - Énfasis3 2 2 2" xfId="210"/>
    <cellStyle name="40% - Énfasis3 2 3" xfId="195"/>
    <cellStyle name="40% - Énfasis4" xfId="174" builtinId="43" customBuiltin="1"/>
    <cellStyle name="40% - Énfasis4 2" xfId="23"/>
    <cellStyle name="40% - Énfasis4 2 2" xfId="133"/>
    <cellStyle name="40% - Énfasis4 2 2 2" xfId="211"/>
    <cellStyle name="40% - Énfasis4 2 3" xfId="196"/>
    <cellStyle name="40% - Énfasis5" xfId="178" builtinId="47" customBuiltin="1"/>
    <cellStyle name="40% - Énfasis5 2" xfId="24"/>
    <cellStyle name="40% - Énfasis5 2 2" xfId="134"/>
    <cellStyle name="40% - Énfasis5 2 2 2" xfId="212"/>
    <cellStyle name="40% - Énfasis5 2 3" xfId="197"/>
    <cellStyle name="40% - Énfasis6" xfId="182" builtinId="51" customBuiltin="1"/>
    <cellStyle name="40% - Énfasis6 2" xfId="25"/>
    <cellStyle name="40% - Énfasis6 2 2" xfId="135"/>
    <cellStyle name="40% - Énfasis6 2 2 2" xfId="213"/>
    <cellStyle name="40% - Énfasis6 2 3" xfId="198"/>
    <cellStyle name="60% - Énfasis1" xfId="163" builtinId="32" customBuiltin="1"/>
    <cellStyle name="60% - Énfasis1 2" xfId="26"/>
    <cellStyle name="60% - Énfasis2" xfId="167" builtinId="36" customBuiltin="1"/>
    <cellStyle name="60% - Énfasis2 2" xfId="27"/>
    <cellStyle name="60% - Énfasis3" xfId="171" builtinId="40" customBuiltin="1"/>
    <cellStyle name="60% - Énfasis3 2" xfId="28"/>
    <cellStyle name="60% - Énfasis4" xfId="175" builtinId="44" customBuiltin="1"/>
    <cellStyle name="60% - Énfasis4 2" xfId="29"/>
    <cellStyle name="60% - Énfasis5" xfId="179" builtinId="48" customBuiltin="1"/>
    <cellStyle name="60% - Énfasis5 2" xfId="30"/>
    <cellStyle name="60% - Énfasis6" xfId="183" builtinId="52" customBuiltin="1"/>
    <cellStyle name="60% - Énfasis6 2" xfId="31"/>
    <cellStyle name="Buena 2" xfId="32"/>
    <cellStyle name="Bueno" xfId="149" builtinId="26" customBuiltin="1"/>
    <cellStyle name="Cálculo" xfId="154" builtinId="22" customBuiltin="1"/>
    <cellStyle name="Cálculo 2" xfId="33"/>
    <cellStyle name="Celda de comprobación" xfId="156" builtinId="23" customBuiltin="1"/>
    <cellStyle name="Celda de comprobación 2" xfId="34"/>
    <cellStyle name="Celda vinculada" xfId="155" builtinId="24" customBuiltin="1"/>
    <cellStyle name="Celda vinculada 2" xfId="35"/>
    <cellStyle name="Encabezado 1" xfId="145" builtinId="16" customBuiltin="1"/>
    <cellStyle name="Encabezado 4" xfId="148" builtinId="19" customBuiltin="1"/>
    <cellStyle name="Encabezado 4 2" xfId="36"/>
    <cellStyle name="Énfasis1" xfId="160" builtinId="29" customBuiltin="1"/>
    <cellStyle name="Énfasis1 2" xfId="37"/>
    <cellStyle name="Énfasis2" xfId="164" builtinId="33" customBuiltin="1"/>
    <cellStyle name="Énfasis2 2" xfId="38"/>
    <cellStyle name="Énfasis3" xfId="168" builtinId="37" customBuiltin="1"/>
    <cellStyle name="Énfasis3 2" xfId="39"/>
    <cellStyle name="Énfasis4" xfId="172" builtinId="41" customBuiltin="1"/>
    <cellStyle name="Énfasis4 2" xfId="40"/>
    <cellStyle name="Énfasis5" xfId="176" builtinId="45" customBuiltin="1"/>
    <cellStyle name="Énfasis5 2" xfId="41"/>
    <cellStyle name="Énfasis6" xfId="180" builtinId="49" customBuiltin="1"/>
    <cellStyle name="Énfasis6 2" xfId="42"/>
    <cellStyle name="Entrada" xfId="152" builtinId="20" customBuiltin="1"/>
    <cellStyle name="Entrada 2" xfId="43"/>
    <cellStyle name="Euro" xfId="44"/>
    <cellStyle name="Euro 2" xfId="136"/>
    <cellStyle name="Euro 2 2" xfId="214"/>
    <cellStyle name="Euro 3" xfId="199"/>
    <cellStyle name="Hipervínculo" xfId="4" builtinId="8"/>
    <cellStyle name="Incorrecto" xfId="150" builtinId="27" customBuiltin="1"/>
    <cellStyle name="Incorrecto 2" xfId="45"/>
    <cellStyle name="Millares 2" xfId="5"/>
    <cellStyle name="Neutral" xfId="151" builtinId="28" customBuiltin="1"/>
    <cellStyle name="Neutral 2" xfId="46"/>
    <cellStyle name="Normal" xfId="0" builtinId="0"/>
    <cellStyle name="Normal 2" xfId="1"/>
    <cellStyle name="Normal 2 10" xfId="47"/>
    <cellStyle name="Normal 2 11" xfId="48"/>
    <cellStyle name="Normal 2 12" xfId="49"/>
    <cellStyle name="Normal 2 13" xfId="50"/>
    <cellStyle name="Normal 2 14" xfId="51"/>
    <cellStyle name="Normal 2 15" xfId="52"/>
    <cellStyle name="Normal 2 16" xfId="53"/>
    <cellStyle name="Normal 2 17" xfId="54"/>
    <cellStyle name="Normal 2 18" xfId="55"/>
    <cellStyle name="Normal 2 19" xfId="56"/>
    <cellStyle name="Normal 2 2" xfId="3"/>
    <cellStyle name="Normal 2 2 2" xfId="57"/>
    <cellStyle name="Normal 2 2 2 2" xfId="58"/>
    <cellStyle name="Normal 2 2 2 3" xfId="59"/>
    <cellStyle name="Normal 2 2 2 4" xfId="60"/>
    <cellStyle name="Normal 2 2 2 5" xfId="61"/>
    <cellStyle name="Normal 2 20" xfId="62"/>
    <cellStyle name="Normal 2 21" xfId="63"/>
    <cellStyle name="Normal 2 22" xfId="64"/>
    <cellStyle name="Normal 2 23" xfId="65"/>
    <cellStyle name="Normal 2 24" xfId="66"/>
    <cellStyle name="Normal 2 25" xfId="67"/>
    <cellStyle name="Normal 2 26" xfId="68"/>
    <cellStyle name="Normal 2 27" xfId="69"/>
    <cellStyle name="Normal 2 3" xfId="70"/>
    <cellStyle name="Normal 2 4" xfId="71"/>
    <cellStyle name="Normal 2 5" xfId="72"/>
    <cellStyle name="Normal 2 6" xfId="73"/>
    <cellStyle name="Normal 2 7" xfId="74"/>
    <cellStyle name="Normal 2 8" xfId="75"/>
    <cellStyle name="Normal 2 9" xfId="76"/>
    <cellStyle name="Normal 3" xfId="2"/>
    <cellStyle name="Normal 3 10" xfId="77"/>
    <cellStyle name="Normal 3 11" xfId="78"/>
    <cellStyle name="Normal 3 12" xfId="79"/>
    <cellStyle name="Normal 3 13" xfId="80"/>
    <cellStyle name="Normal 3 14" xfId="81"/>
    <cellStyle name="Normal 3 15" xfId="82"/>
    <cellStyle name="Normal 3 16" xfId="83"/>
    <cellStyle name="Normal 3 17" xfId="84"/>
    <cellStyle name="Normal 3 18" xfId="85"/>
    <cellStyle name="Normal 3 2" xfId="86"/>
    <cellStyle name="Normal 3 3" xfId="87"/>
    <cellStyle name="Normal 3 4" xfId="88"/>
    <cellStyle name="Normal 3 5" xfId="89"/>
    <cellStyle name="Normal 3 6" xfId="90"/>
    <cellStyle name="Normal 3 7" xfId="91"/>
    <cellStyle name="Normal 3 8" xfId="92"/>
    <cellStyle name="Normal 3 9" xfId="93"/>
    <cellStyle name="Normal 4" xfId="7"/>
    <cellStyle name="Normal 4 10" xfId="94"/>
    <cellStyle name="Normal 4 11" xfId="95"/>
    <cellStyle name="Normal 4 12" xfId="96"/>
    <cellStyle name="Normal 4 13" xfId="97"/>
    <cellStyle name="Normal 4 14" xfId="98"/>
    <cellStyle name="Normal 4 15" xfId="99"/>
    <cellStyle name="Normal 4 16" xfId="100"/>
    <cellStyle name="Normal 4 17" xfId="101"/>
    <cellStyle name="Normal 4 18" xfId="102"/>
    <cellStyle name="Normal 4 2" xfId="103"/>
    <cellStyle name="Normal 4 3" xfId="104"/>
    <cellStyle name="Normal 4 4" xfId="105"/>
    <cellStyle name="Normal 4 5" xfId="106"/>
    <cellStyle name="Normal 4 6" xfId="107"/>
    <cellStyle name="Normal 4 7" xfId="108"/>
    <cellStyle name="Normal 4 8" xfId="109"/>
    <cellStyle name="Normal 4 9" xfId="110"/>
    <cellStyle name="Normal 5" xfId="111"/>
    <cellStyle name="Normal 5 2" xfId="112"/>
    <cellStyle name="Normal 5 3" xfId="137"/>
    <cellStyle name="Normal 5 3 2" xfId="215"/>
    <cellStyle name="Normal 5 4" xfId="200"/>
    <cellStyle name="Normal 6" xfId="113"/>
    <cellStyle name="Normal 6 2" xfId="138"/>
    <cellStyle name="Normal 6 2 2" xfId="216"/>
    <cellStyle name="Normal 6 3" xfId="201"/>
    <cellStyle name="Normal 7" xfId="184"/>
    <cellStyle name="Normal 8" xfId="186"/>
    <cellStyle name="Normal_Andalucía" xfId="123"/>
    <cellStyle name="Notas 2" xfId="114"/>
    <cellStyle name="Notas 3" xfId="185"/>
    <cellStyle name="porcen_sin%" xfId="6"/>
    <cellStyle name="Porcentaje 2" xfId="8"/>
    <cellStyle name="Salida" xfId="153" builtinId="21" customBuiltin="1"/>
    <cellStyle name="Salida 2" xfId="115"/>
    <cellStyle name="Texto de advertencia" xfId="157" builtinId="11" customBuiltin="1"/>
    <cellStyle name="Texto de advertencia 2" xfId="116"/>
    <cellStyle name="Texto explicativo" xfId="158" builtinId="53" customBuiltin="1"/>
    <cellStyle name="Texto explicativo 2" xfId="117"/>
    <cellStyle name="Título" xfId="144" builtinId="15" customBuiltin="1"/>
    <cellStyle name="Título 1 2" xfId="118"/>
    <cellStyle name="Título 2" xfId="146" builtinId="17" customBuiltin="1"/>
    <cellStyle name="Título 2 2" xfId="119"/>
    <cellStyle name="Título 3" xfId="147" builtinId="18" customBuiltin="1"/>
    <cellStyle name="Título 3 2" xfId="120"/>
    <cellStyle name="Título 4" xfId="121"/>
    <cellStyle name="Total" xfId="159" builtinId="25" customBuiltin="1"/>
    <cellStyle name="Total 2" xfId="122"/>
    <cellStyle name="XLConnect.Boolean" xfId="12"/>
    <cellStyle name="XLConnect.Boolean 2" xfId="139"/>
    <cellStyle name="XLConnect.DateTime" xfId="13"/>
    <cellStyle name="XLConnect.DateTime 2" xfId="140"/>
    <cellStyle name="XLConnect.Header" xfId="9"/>
    <cellStyle name="XLConnect.Header 2" xfId="141"/>
    <cellStyle name="XLConnect.Numeric" xfId="11"/>
    <cellStyle name="XLConnect.Numeric 2" xfId="142"/>
    <cellStyle name="XLConnect.String" xfId="10"/>
    <cellStyle name="XLConnect.String 2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333399"/>
      <color rgb="FF91B8FF"/>
      <color rgb="FF00FF00"/>
      <color rgb="FF0000FF"/>
      <color rgb="FF33497D"/>
      <color rgb="FF558ED5"/>
      <color rgb="FF3366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253345381007702E-2"/>
          <c:y val="2.8717948717948718E-2"/>
          <c:w val="0.86840049911793815"/>
          <c:h val="0.74815974157076515"/>
        </c:manualLayout>
      </c:layout>
      <c:lineChart>
        <c:grouping val="standard"/>
        <c:varyColors val="0"/>
        <c:ser>
          <c:idx val="1"/>
          <c:order val="0"/>
          <c:tx>
            <c:strRef>
              <c:f>'3.1.1-G.3.1'!$K$29</c:f>
              <c:strCache>
                <c:ptCount val="1"/>
                <c:pt idx="0">
                  <c:v>IPI, General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numRef>
              <c:f>'3.1.1-G.3.1'!$I$31:$I$102</c:f>
              <c:numCache>
                <c:formatCode>General</c:formatCode>
                <c:ptCount val="72"/>
                <c:pt idx="5">
                  <c:v>2018</c:v>
                </c:pt>
                <c:pt idx="17">
                  <c:v>2019</c:v>
                </c:pt>
                <c:pt idx="29">
                  <c:v>2020</c:v>
                </c:pt>
                <c:pt idx="41">
                  <c:v>2021</c:v>
                </c:pt>
                <c:pt idx="53">
                  <c:v>2022</c:v>
                </c:pt>
                <c:pt idx="65">
                  <c:v>2023</c:v>
                </c:pt>
              </c:numCache>
            </c:numRef>
          </c:cat>
          <c:val>
            <c:numRef>
              <c:f>'3.1.1-G.3.1'!$K$31:$K$102</c:f>
              <c:numCache>
                <c:formatCode>0.0</c:formatCode>
                <c:ptCount val="72"/>
                <c:pt idx="0">
                  <c:v>-1.4</c:v>
                </c:pt>
                <c:pt idx="1">
                  <c:v>7.4</c:v>
                </c:pt>
                <c:pt idx="2">
                  <c:v>-9.6</c:v>
                </c:pt>
                <c:pt idx="3">
                  <c:v>10.84</c:v>
                </c:pt>
                <c:pt idx="4">
                  <c:v>-4.21</c:v>
                </c:pt>
                <c:pt idx="5">
                  <c:v>-5.23</c:v>
                </c:pt>
                <c:pt idx="6">
                  <c:v>-2.4700000000000002</c:v>
                </c:pt>
                <c:pt idx="7">
                  <c:v>-6.61</c:v>
                </c:pt>
                <c:pt idx="8">
                  <c:v>-11.12</c:v>
                </c:pt>
                <c:pt idx="9">
                  <c:v>-9.0399999999999991</c:v>
                </c:pt>
                <c:pt idx="10">
                  <c:v>-13.47</c:v>
                </c:pt>
                <c:pt idx="11">
                  <c:v>-18.25</c:v>
                </c:pt>
                <c:pt idx="12">
                  <c:v>-3.82</c:v>
                </c:pt>
                <c:pt idx="13">
                  <c:v>-1.79</c:v>
                </c:pt>
                <c:pt idx="14">
                  <c:v>-3.45</c:v>
                </c:pt>
                <c:pt idx="15">
                  <c:v>-0.75</c:v>
                </c:pt>
                <c:pt idx="16">
                  <c:v>-2.93</c:v>
                </c:pt>
                <c:pt idx="17">
                  <c:v>-5.01</c:v>
                </c:pt>
                <c:pt idx="18">
                  <c:v>6.06</c:v>
                </c:pt>
                <c:pt idx="19">
                  <c:v>-1.28</c:v>
                </c:pt>
                <c:pt idx="20">
                  <c:v>13.28</c:v>
                </c:pt>
                <c:pt idx="21">
                  <c:v>11.07</c:v>
                </c:pt>
                <c:pt idx="22">
                  <c:v>2.2999999999999998</c:v>
                </c:pt>
                <c:pt idx="23">
                  <c:v>11.71</c:v>
                </c:pt>
                <c:pt idx="24">
                  <c:v>-4.24</c:v>
                </c:pt>
                <c:pt idx="25">
                  <c:v>-3.31</c:v>
                </c:pt>
                <c:pt idx="26">
                  <c:v>-8.74</c:v>
                </c:pt>
                <c:pt idx="27">
                  <c:v>-33.229999999999997</c:v>
                </c:pt>
                <c:pt idx="28">
                  <c:v>-26.71</c:v>
                </c:pt>
                <c:pt idx="29">
                  <c:v>-19.149999999999999</c:v>
                </c:pt>
                <c:pt idx="30">
                  <c:v>-19.309999999999999</c:v>
                </c:pt>
                <c:pt idx="31">
                  <c:v>-15.15</c:v>
                </c:pt>
                <c:pt idx="32">
                  <c:v>-6.41</c:v>
                </c:pt>
                <c:pt idx="33">
                  <c:v>-11.37</c:v>
                </c:pt>
                <c:pt idx="34">
                  <c:v>-0.36</c:v>
                </c:pt>
                <c:pt idx="35">
                  <c:v>4.66</c:v>
                </c:pt>
                <c:pt idx="36">
                  <c:v>-5.64</c:v>
                </c:pt>
                <c:pt idx="37">
                  <c:v>-14.45</c:v>
                </c:pt>
                <c:pt idx="38">
                  <c:v>6.24</c:v>
                </c:pt>
                <c:pt idx="39">
                  <c:v>36.79</c:v>
                </c:pt>
                <c:pt idx="40">
                  <c:v>18.91</c:v>
                </c:pt>
                <c:pt idx="41">
                  <c:v>27.19</c:v>
                </c:pt>
                <c:pt idx="42">
                  <c:v>13.31</c:v>
                </c:pt>
                <c:pt idx="43">
                  <c:v>15.7</c:v>
                </c:pt>
                <c:pt idx="44">
                  <c:v>7.48</c:v>
                </c:pt>
                <c:pt idx="45">
                  <c:v>-7.03</c:v>
                </c:pt>
                <c:pt idx="46">
                  <c:v>-5.78</c:v>
                </c:pt>
                <c:pt idx="47">
                  <c:v>-6.3</c:v>
                </c:pt>
                <c:pt idx="48">
                  <c:v>-3.82</c:v>
                </c:pt>
                <c:pt idx="49">
                  <c:v>10.98</c:v>
                </c:pt>
                <c:pt idx="50">
                  <c:v>9.08</c:v>
                </c:pt>
                <c:pt idx="51">
                  <c:v>1.85</c:v>
                </c:pt>
                <c:pt idx="52">
                  <c:v>9.7200000000000006</c:v>
                </c:pt>
                <c:pt idx="53">
                  <c:v>-9.1199999999999992</c:v>
                </c:pt>
                <c:pt idx="54">
                  <c:v>-0.23</c:v>
                </c:pt>
                <c:pt idx="55">
                  <c:v>1.84</c:v>
                </c:pt>
                <c:pt idx="56">
                  <c:v>2.57</c:v>
                </c:pt>
                <c:pt idx="57">
                  <c:v>3.32</c:v>
                </c:pt>
                <c:pt idx="58">
                  <c:v>-5.62</c:v>
                </c:pt>
                <c:pt idx="59">
                  <c:v>-2.88</c:v>
                </c:pt>
                <c:pt idx="60">
                  <c:v>0.45</c:v>
                </c:pt>
                <c:pt idx="61">
                  <c:v>-0.48</c:v>
                </c:pt>
                <c:pt idx="62">
                  <c:v>-8.23</c:v>
                </c:pt>
                <c:pt idx="63">
                  <c:v>-11.79</c:v>
                </c:pt>
                <c:pt idx="64">
                  <c:v>-3.09</c:v>
                </c:pt>
                <c:pt idx="65">
                  <c:v>-3.36</c:v>
                </c:pt>
                <c:pt idx="66">
                  <c:v>-13.6</c:v>
                </c:pt>
                <c:pt idx="67">
                  <c:v>-12.97</c:v>
                </c:pt>
                <c:pt idx="68">
                  <c:v>-11.86</c:v>
                </c:pt>
                <c:pt idx="69">
                  <c:v>-5.36</c:v>
                </c:pt>
                <c:pt idx="70">
                  <c:v>-0.06</c:v>
                </c:pt>
                <c:pt idx="71">
                  <c:v>-7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24-4CB0-AA58-7A5E36D3C20E}"/>
            </c:ext>
          </c:extLst>
        </c:ser>
        <c:ser>
          <c:idx val="0"/>
          <c:order val="1"/>
          <c:tx>
            <c:strRef>
              <c:f>'3.1.1-G.3.1'!$L$29</c:f>
              <c:strCache>
                <c:ptCount val="1"/>
                <c:pt idx="0">
                  <c:v>IPI manufacturero</c:v>
                </c:pt>
              </c:strCache>
            </c:strRef>
          </c:tx>
          <c:spPr>
            <a:ln w="22225">
              <a:solidFill>
                <a:srgbClr val="333399"/>
              </a:solidFill>
              <a:prstDash val="sysDot"/>
            </a:ln>
          </c:spPr>
          <c:marker>
            <c:symbol val="none"/>
          </c:marker>
          <c:cat>
            <c:numRef>
              <c:f>'3.1.1-G.3.1'!$I$31:$I$102</c:f>
              <c:numCache>
                <c:formatCode>General</c:formatCode>
                <c:ptCount val="72"/>
                <c:pt idx="5">
                  <c:v>2018</c:v>
                </c:pt>
                <c:pt idx="17">
                  <c:v>2019</c:v>
                </c:pt>
                <c:pt idx="29">
                  <c:v>2020</c:v>
                </c:pt>
                <c:pt idx="41">
                  <c:v>2021</c:v>
                </c:pt>
                <c:pt idx="53">
                  <c:v>2022</c:v>
                </c:pt>
                <c:pt idx="65">
                  <c:v>2023</c:v>
                </c:pt>
              </c:numCache>
            </c:numRef>
          </c:cat>
          <c:val>
            <c:numRef>
              <c:f>'3.1.1-G.3.1'!$L$31:$L$102</c:f>
              <c:numCache>
                <c:formatCode>0.0</c:formatCode>
                <c:ptCount val="72"/>
                <c:pt idx="0">
                  <c:v>6.93</c:v>
                </c:pt>
                <c:pt idx="1">
                  <c:v>3.94</c:v>
                </c:pt>
                <c:pt idx="2">
                  <c:v>-10.35</c:v>
                </c:pt>
                <c:pt idx="3">
                  <c:v>10.4</c:v>
                </c:pt>
                <c:pt idx="4">
                  <c:v>-3.45</c:v>
                </c:pt>
                <c:pt idx="5">
                  <c:v>-7.42</c:v>
                </c:pt>
                <c:pt idx="6">
                  <c:v>-3.94</c:v>
                </c:pt>
                <c:pt idx="7">
                  <c:v>-6.02</c:v>
                </c:pt>
                <c:pt idx="8">
                  <c:v>-6.16</c:v>
                </c:pt>
                <c:pt idx="9">
                  <c:v>-4.5</c:v>
                </c:pt>
                <c:pt idx="10">
                  <c:v>-6</c:v>
                </c:pt>
                <c:pt idx="11">
                  <c:v>-9.39</c:v>
                </c:pt>
                <c:pt idx="12">
                  <c:v>-5.0999999999999996</c:v>
                </c:pt>
                <c:pt idx="13">
                  <c:v>0.38</c:v>
                </c:pt>
                <c:pt idx="14">
                  <c:v>-0.88</c:v>
                </c:pt>
                <c:pt idx="15">
                  <c:v>-1.1200000000000001</c:v>
                </c:pt>
                <c:pt idx="16">
                  <c:v>-5.45</c:v>
                </c:pt>
                <c:pt idx="17">
                  <c:v>-3.26</c:v>
                </c:pt>
                <c:pt idx="18">
                  <c:v>8.02</c:v>
                </c:pt>
                <c:pt idx="19">
                  <c:v>-5.83</c:v>
                </c:pt>
                <c:pt idx="20">
                  <c:v>10.98</c:v>
                </c:pt>
                <c:pt idx="21">
                  <c:v>8.56</c:v>
                </c:pt>
                <c:pt idx="22">
                  <c:v>-2.88</c:v>
                </c:pt>
                <c:pt idx="23">
                  <c:v>6.51</c:v>
                </c:pt>
                <c:pt idx="24">
                  <c:v>-4.3899999999999997</c:v>
                </c:pt>
                <c:pt idx="25">
                  <c:v>-1.62</c:v>
                </c:pt>
                <c:pt idx="26">
                  <c:v>-8.56</c:v>
                </c:pt>
                <c:pt idx="27">
                  <c:v>-33.01</c:v>
                </c:pt>
                <c:pt idx="28">
                  <c:v>-23.06</c:v>
                </c:pt>
                <c:pt idx="29">
                  <c:v>-11.88</c:v>
                </c:pt>
                <c:pt idx="30">
                  <c:v>-11.81</c:v>
                </c:pt>
                <c:pt idx="31">
                  <c:v>-1.84</c:v>
                </c:pt>
                <c:pt idx="32">
                  <c:v>-7.51</c:v>
                </c:pt>
                <c:pt idx="33">
                  <c:v>-12.16</c:v>
                </c:pt>
                <c:pt idx="34">
                  <c:v>1.33</c:v>
                </c:pt>
                <c:pt idx="35">
                  <c:v>1.2</c:v>
                </c:pt>
                <c:pt idx="36">
                  <c:v>-13.56</c:v>
                </c:pt>
                <c:pt idx="37">
                  <c:v>-15.91</c:v>
                </c:pt>
                <c:pt idx="38">
                  <c:v>5.21</c:v>
                </c:pt>
                <c:pt idx="39">
                  <c:v>31.43</c:v>
                </c:pt>
                <c:pt idx="40">
                  <c:v>18.57</c:v>
                </c:pt>
                <c:pt idx="41">
                  <c:v>17.89</c:v>
                </c:pt>
                <c:pt idx="42">
                  <c:v>5.55</c:v>
                </c:pt>
                <c:pt idx="43">
                  <c:v>14.72</c:v>
                </c:pt>
                <c:pt idx="44">
                  <c:v>14.1</c:v>
                </c:pt>
                <c:pt idx="45">
                  <c:v>-1.91</c:v>
                </c:pt>
                <c:pt idx="46">
                  <c:v>-3.91</c:v>
                </c:pt>
                <c:pt idx="47">
                  <c:v>-6.81</c:v>
                </c:pt>
                <c:pt idx="48">
                  <c:v>2.2799999999999998</c:v>
                </c:pt>
                <c:pt idx="49">
                  <c:v>9.51</c:v>
                </c:pt>
                <c:pt idx="50">
                  <c:v>5.0999999999999996</c:v>
                </c:pt>
                <c:pt idx="51">
                  <c:v>0.94</c:v>
                </c:pt>
                <c:pt idx="52">
                  <c:v>5.95</c:v>
                </c:pt>
                <c:pt idx="53">
                  <c:v>-4.83</c:v>
                </c:pt>
                <c:pt idx="54">
                  <c:v>-3.83</c:v>
                </c:pt>
                <c:pt idx="55">
                  <c:v>-2.4500000000000002</c:v>
                </c:pt>
                <c:pt idx="56">
                  <c:v>-4.0199999999999996</c:v>
                </c:pt>
                <c:pt idx="57">
                  <c:v>-4.8099999999999996</c:v>
                </c:pt>
                <c:pt idx="58">
                  <c:v>-7.93</c:v>
                </c:pt>
                <c:pt idx="59">
                  <c:v>-2.92</c:v>
                </c:pt>
                <c:pt idx="60">
                  <c:v>-6.04</c:v>
                </c:pt>
                <c:pt idx="61">
                  <c:v>-6.62</c:v>
                </c:pt>
                <c:pt idx="62">
                  <c:v>-7.47</c:v>
                </c:pt>
                <c:pt idx="63">
                  <c:v>-9.39</c:v>
                </c:pt>
                <c:pt idx="64">
                  <c:v>-4.1900000000000004</c:v>
                </c:pt>
                <c:pt idx="65">
                  <c:v>-1.77</c:v>
                </c:pt>
                <c:pt idx="66">
                  <c:v>-6.84</c:v>
                </c:pt>
                <c:pt idx="67">
                  <c:v>-12.03</c:v>
                </c:pt>
                <c:pt idx="68">
                  <c:v>-12</c:v>
                </c:pt>
                <c:pt idx="69">
                  <c:v>-2.71</c:v>
                </c:pt>
                <c:pt idx="70">
                  <c:v>-0.52</c:v>
                </c:pt>
                <c:pt idx="71">
                  <c:v>-9.59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24-4CB0-AA58-7A5E36D3C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255616"/>
        <c:axId val="120257152"/>
      </c:lineChart>
      <c:catAx>
        <c:axId val="120255616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 rtl="1"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0257152"/>
        <c:crossesAt val="0"/>
        <c:auto val="1"/>
        <c:lblAlgn val="ctr"/>
        <c:lblOffset val="400"/>
        <c:tickLblSkip val="1"/>
        <c:tickMarkSkip val="12"/>
        <c:noMultiLvlLbl val="0"/>
      </c:catAx>
      <c:valAx>
        <c:axId val="1202571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0255616"/>
        <c:crossesAt val="1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5160437379924413"/>
          <c:y val="7.7252187633137168E-2"/>
          <c:w val="0.53054382852930049"/>
          <c:h val="0.8611568538322722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'3.1.2_G.3.2'!$J$43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'[3]3.1.2_G.3.2'!$H$44:$H$54</c:f>
              <c:strCache>
                <c:ptCount val="11"/>
                <c:pt idx="0">
                  <c:v>Industria manufactuera</c:v>
                </c:pt>
                <c:pt idx="1">
                  <c:v>10 Industria de la alimentación</c:v>
                </c:pt>
                <c:pt idx="2">
                  <c:v>11 Fabricación de bebidas</c:v>
                </c:pt>
                <c:pt idx="3">
                  <c:v>15 Industria del cuero y del calzado</c:v>
                </c:pt>
                <c:pt idx="4">
                  <c:v>16 Industria de la madera y del corcho, excepto muebles; cestería y espartería</c:v>
                </c:pt>
                <c:pt idx="5">
                  <c:v>17 Industria del papel</c:v>
                </c:pt>
                <c:pt idx="6">
                  <c:v>20 Industria química</c:v>
                </c:pt>
                <c:pt idx="7">
                  <c:v>22 Fabricación de productos de caucho y plásticos</c:v>
                </c:pt>
                <c:pt idx="8">
                  <c:v>23 Fabricación de otros productos minerales no metálicos</c:v>
                </c:pt>
                <c:pt idx="9">
                  <c:v>25 Fabricación de productos metálicos, excepto maquinaria y equipo</c:v>
                </c:pt>
                <c:pt idx="10">
                  <c:v>31 Fabricación de muebles</c:v>
                </c:pt>
              </c:strCache>
            </c:strRef>
          </c:cat>
          <c:val>
            <c:numRef>
              <c:f>'3.1.2_G.3.2'!$J$44:$J$54</c:f>
              <c:numCache>
                <c:formatCode>0.0</c:formatCode>
                <c:ptCount val="11"/>
                <c:pt idx="0">
                  <c:v>-0.65000000000000613</c:v>
                </c:pt>
                <c:pt idx="1">
                  <c:v>1.2199999999999989</c:v>
                </c:pt>
                <c:pt idx="2">
                  <c:v>2.2499999999999964</c:v>
                </c:pt>
                <c:pt idx="3">
                  <c:v>7.6500000000000012</c:v>
                </c:pt>
                <c:pt idx="4">
                  <c:v>-10.109999999999996</c:v>
                </c:pt>
                <c:pt idx="5">
                  <c:v>5.2100000000000035</c:v>
                </c:pt>
                <c:pt idx="6">
                  <c:v>-16.310000000000002</c:v>
                </c:pt>
                <c:pt idx="7">
                  <c:v>2.6800000000000157</c:v>
                </c:pt>
                <c:pt idx="8">
                  <c:v>-14.500000000000002</c:v>
                </c:pt>
                <c:pt idx="9">
                  <c:v>-8.4300000000000033</c:v>
                </c:pt>
                <c:pt idx="10">
                  <c:v>2.62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91-42AD-853B-68ADD0510FB9}"/>
            </c:ext>
          </c:extLst>
        </c:ser>
        <c:ser>
          <c:idx val="0"/>
          <c:order val="1"/>
          <c:tx>
            <c:strRef>
              <c:f>'3.1.2_G.3.2'!$I$43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291-42AD-853B-68ADD0510FB9}"/>
              </c:ext>
            </c:extLst>
          </c:dPt>
          <c:dLbls>
            <c:dLbl>
              <c:idx val="0"/>
              <c:layout>
                <c:manualLayout>
                  <c:x val="0"/>
                  <c:y val="-1.4814809054220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291-42AD-853B-68ADD0510FB9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'[3]3.1.2_G.3.2'!$H$44:$H$54</c:f>
              <c:strCache>
                <c:ptCount val="11"/>
                <c:pt idx="0">
                  <c:v>Industria manufactuera</c:v>
                </c:pt>
                <c:pt idx="1">
                  <c:v>10 Industria de la alimentación</c:v>
                </c:pt>
                <c:pt idx="2">
                  <c:v>11 Fabricación de bebidas</c:v>
                </c:pt>
                <c:pt idx="3">
                  <c:v>15 Industria del cuero y del calzado</c:v>
                </c:pt>
                <c:pt idx="4">
                  <c:v>16 Industria de la madera y del corcho, excepto muebles; cestería y espartería</c:v>
                </c:pt>
                <c:pt idx="5">
                  <c:v>17 Industria del papel</c:v>
                </c:pt>
                <c:pt idx="6">
                  <c:v>20 Industria química</c:v>
                </c:pt>
                <c:pt idx="7">
                  <c:v>22 Fabricación de productos de caucho y plásticos</c:v>
                </c:pt>
                <c:pt idx="8">
                  <c:v>23 Fabricación de otros productos minerales no metálicos</c:v>
                </c:pt>
                <c:pt idx="9">
                  <c:v>25 Fabricación de productos metálicos, excepto maquinaria y equipo</c:v>
                </c:pt>
                <c:pt idx="10">
                  <c:v>31 Fabricación de muebles</c:v>
                </c:pt>
              </c:strCache>
            </c:strRef>
          </c:cat>
          <c:val>
            <c:numRef>
              <c:f>'3.1.2_G.3.2'!$I$44:$I$54</c:f>
              <c:numCache>
                <c:formatCode>0.0</c:formatCode>
                <c:ptCount val="11"/>
                <c:pt idx="0">
                  <c:v>-6.4921992954202201</c:v>
                </c:pt>
                <c:pt idx="1">
                  <c:v>-10.175854574194821</c:v>
                </c:pt>
                <c:pt idx="2">
                  <c:v>-10.621026894865526</c:v>
                </c:pt>
                <c:pt idx="3">
                  <c:v>-14.612169066418957</c:v>
                </c:pt>
                <c:pt idx="4">
                  <c:v>-18.266770497274454</c:v>
                </c:pt>
                <c:pt idx="5">
                  <c:v>-10.987548712099604</c:v>
                </c:pt>
                <c:pt idx="6">
                  <c:v>-6.6196678217230183</c:v>
                </c:pt>
                <c:pt idx="7">
                  <c:v>3.4865601869886964</c:v>
                </c:pt>
                <c:pt idx="8">
                  <c:v>-19.929824561403521</c:v>
                </c:pt>
                <c:pt idx="9">
                  <c:v>9.2060718575952993</c:v>
                </c:pt>
                <c:pt idx="10">
                  <c:v>5.3303449619957144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91-42AD-853B-68ADD0510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20855936"/>
        <c:axId val="120857728"/>
      </c:barChart>
      <c:catAx>
        <c:axId val="1208559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0857728"/>
        <c:crossesAt val="0"/>
        <c:auto val="1"/>
        <c:lblAlgn val="ctr"/>
        <c:lblOffset val="500"/>
        <c:noMultiLvlLbl val="0"/>
      </c:catAx>
      <c:valAx>
        <c:axId val="120857728"/>
        <c:scaling>
          <c:orientation val="minMax"/>
          <c:max val="35"/>
          <c:min val="-30"/>
        </c:scaling>
        <c:delete val="1"/>
        <c:axPos val="t"/>
        <c:numFmt formatCode="#,##0.0" sourceLinked="0"/>
        <c:majorTickMark val="out"/>
        <c:minorTickMark val="none"/>
        <c:tickLblPos val="nextTo"/>
        <c:crossAx val="120855936"/>
        <c:crosses val="autoZero"/>
        <c:crossBetween val="between"/>
        <c:majorUnit val="5"/>
        <c:minorUnit val="1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44860049752927822"/>
          <c:y val="0.92281134526631858"/>
          <c:w val="0.16256913070307372"/>
          <c:h val="7.7188654733681444E-2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253345381007702E-2"/>
          <c:y val="2.8717948717948718E-2"/>
          <c:w val="0.86840049911793815"/>
          <c:h val="0.74815974157076515"/>
        </c:manualLayout>
      </c:layout>
      <c:lineChart>
        <c:grouping val="standard"/>
        <c:varyColors val="0"/>
        <c:ser>
          <c:idx val="1"/>
          <c:order val="0"/>
          <c:tx>
            <c:strRef>
              <c:f>'3.1.3-G.3.3'!$K$15</c:f>
              <c:strCache>
                <c:ptCount val="1"/>
                <c:pt idx="0">
                  <c:v>IPRI, General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numRef>
              <c:f>'3.1.3-G.3.3'!$I$29:$I$88</c:f>
              <c:numCache>
                <c:formatCode>General</c:formatCode>
                <c:ptCount val="60"/>
                <c:pt idx="5">
                  <c:v>2019</c:v>
                </c:pt>
                <c:pt idx="17">
                  <c:v>2020</c:v>
                </c:pt>
                <c:pt idx="29">
                  <c:v>2021</c:v>
                </c:pt>
                <c:pt idx="41">
                  <c:v>2022</c:v>
                </c:pt>
                <c:pt idx="53">
                  <c:v>2023</c:v>
                </c:pt>
              </c:numCache>
            </c:numRef>
          </c:cat>
          <c:val>
            <c:numRef>
              <c:f>'3.1.3-G.3.3'!$K$29:$K$88</c:f>
              <c:numCache>
                <c:formatCode>0.0</c:formatCode>
                <c:ptCount val="60"/>
                <c:pt idx="0">
                  <c:v>95.23</c:v>
                </c:pt>
                <c:pt idx="1">
                  <c:v>95.17</c:v>
                </c:pt>
                <c:pt idx="2">
                  <c:v>95.31</c:v>
                </c:pt>
                <c:pt idx="3">
                  <c:v>95.38</c:v>
                </c:pt>
                <c:pt idx="4">
                  <c:v>95.36</c:v>
                </c:pt>
                <c:pt idx="5">
                  <c:v>95.52</c:v>
                </c:pt>
                <c:pt idx="6">
                  <c:v>95.89</c:v>
                </c:pt>
                <c:pt idx="7">
                  <c:v>95.53</c:v>
                </c:pt>
                <c:pt idx="8">
                  <c:v>95.11</c:v>
                </c:pt>
                <c:pt idx="9">
                  <c:v>95.4</c:v>
                </c:pt>
                <c:pt idx="10">
                  <c:v>95.27</c:v>
                </c:pt>
                <c:pt idx="11">
                  <c:v>95.3</c:v>
                </c:pt>
                <c:pt idx="12">
                  <c:v>95.69</c:v>
                </c:pt>
                <c:pt idx="13">
                  <c:v>95.49</c:v>
                </c:pt>
                <c:pt idx="14">
                  <c:v>94.9</c:v>
                </c:pt>
                <c:pt idx="15">
                  <c:v>93.83</c:v>
                </c:pt>
                <c:pt idx="16">
                  <c:v>93.5</c:v>
                </c:pt>
                <c:pt idx="17">
                  <c:v>94.16</c:v>
                </c:pt>
                <c:pt idx="18">
                  <c:v>94.74</c:v>
                </c:pt>
                <c:pt idx="19">
                  <c:v>94.68</c:v>
                </c:pt>
                <c:pt idx="20">
                  <c:v>94.73</c:v>
                </c:pt>
                <c:pt idx="21">
                  <c:v>94.16</c:v>
                </c:pt>
                <c:pt idx="22">
                  <c:v>94.3</c:v>
                </c:pt>
                <c:pt idx="23">
                  <c:v>94.42</c:v>
                </c:pt>
                <c:pt idx="24">
                  <c:v>95.71</c:v>
                </c:pt>
                <c:pt idx="25">
                  <c:v>94.41</c:v>
                </c:pt>
                <c:pt idx="26">
                  <c:v>94.68</c:v>
                </c:pt>
                <c:pt idx="27">
                  <c:v>96.52</c:v>
                </c:pt>
                <c:pt idx="28">
                  <c:v>96.68</c:v>
                </c:pt>
                <c:pt idx="29">
                  <c:v>98.3</c:v>
                </c:pt>
                <c:pt idx="30">
                  <c:v>99.12</c:v>
                </c:pt>
                <c:pt idx="31">
                  <c:v>100.4</c:v>
                </c:pt>
                <c:pt idx="32">
                  <c:v>103.25</c:v>
                </c:pt>
                <c:pt idx="33">
                  <c:v>105.92</c:v>
                </c:pt>
                <c:pt idx="34">
                  <c:v>106.81</c:v>
                </c:pt>
                <c:pt idx="35">
                  <c:v>108.19</c:v>
                </c:pt>
                <c:pt idx="36">
                  <c:v>113.9</c:v>
                </c:pt>
                <c:pt idx="37">
                  <c:v>114.38</c:v>
                </c:pt>
                <c:pt idx="38">
                  <c:v>117.14</c:v>
                </c:pt>
                <c:pt idx="39">
                  <c:v>118.34</c:v>
                </c:pt>
                <c:pt idx="40">
                  <c:v>118.44</c:v>
                </c:pt>
                <c:pt idx="41">
                  <c:v>118.98</c:v>
                </c:pt>
                <c:pt idx="42">
                  <c:v>121.59</c:v>
                </c:pt>
                <c:pt idx="43">
                  <c:v>126.14</c:v>
                </c:pt>
                <c:pt idx="44">
                  <c:v>127.05</c:v>
                </c:pt>
                <c:pt idx="45">
                  <c:v>124.83</c:v>
                </c:pt>
                <c:pt idx="46">
                  <c:v>123.8</c:v>
                </c:pt>
                <c:pt idx="47">
                  <c:v>123.7</c:v>
                </c:pt>
                <c:pt idx="48">
                  <c:v>122.99</c:v>
                </c:pt>
                <c:pt idx="49">
                  <c:v>125.02</c:v>
                </c:pt>
                <c:pt idx="50">
                  <c:v>122.48</c:v>
                </c:pt>
                <c:pt idx="51">
                  <c:v>121.57</c:v>
                </c:pt>
                <c:pt idx="52">
                  <c:v>121.53</c:v>
                </c:pt>
                <c:pt idx="53">
                  <c:v>121.42</c:v>
                </c:pt>
                <c:pt idx="54">
                  <c:v>121.17</c:v>
                </c:pt>
                <c:pt idx="55">
                  <c:v>121.1</c:v>
                </c:pt>
                <c:pt idx="56">
                  <c:v>121.51</c:v>
                </c:pt>
                <c:pt idx="57">
                  <c:v>120.23</c:v>
                </c:pt>
                <c:pt idx="58">
                  <c:v>118.77</c:v>
                </c:pt>
                <c:pt idx="59">
                  <c:v>118.77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84-4369-939B-B2854AD5B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911744"/>
        <c:axId val="120913280"/>
      </c:lineChart>
      <c:catAx>
        <c:axId val="12091174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 rtl="1"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0913280"/>
        <c:crossesAt val="0"/>
        <c:auto val="1"/>
        <c:lblAlgn val="ctr"/>
        <c:lblOffset val="400"/>
        <c:tickLblSkip val="1"/>
        <c:tickMarkSkip val="12"/>
        <c:noMultiLvlLbl val="0"/>
      </c:catAx>
      <c:valAx>
        <c:axId val="1209132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0911744"/>
        <c:crossesAt val="1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945624907776301"/>
          <c:y val="4.1809119285956764E-2"/>
          <c:w val="0.53054382852930049"/>
          <c:h val="0.889623260148210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'G.3.4'!$K$8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8D9-40BC-9948-5195EAF842AD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'G.3.4'!$G$10:$G$27</c:f>
              <c:strCache>
                <c:ptCount val="18"/>
                <c:pt idx="0">
                  <c:v>Procesado y conservación de productos cárnicos (grupo 101)</c:v>
                </c:pt>
                <c:pt idx="1">
                  <c:v>Procesado y conservación de frutas y hortalizas (grupo 103)</c:v>
                </c:pt>
                <c:pt idx="2">
                  <c:v>Procesado y conservación de pescado, aceites, grasas y productos lácteos (grupos 102, 104, 105)</c:v>
                </c:pt>
                <c:pt idx="3">
                  <c:v>Otras industrias alimenticias, tabaco y bebidas excepto elaboración de vinos (grupos 106, 107, 108, 109, división 12 y división 11 excepto clase 1102)</c:v>
                </c:pt>
                <c:pt idx="4">
                  <c:v>Elaboración de vinos (clase 1102)</c:v>
                </c:pt>
                <c:pt idx="5">
                  <c:v>Industria textil, confección y cuero (divisiones 13,14 y 15 excepto grupo 152) </c:v>
                </c:pt>
                <c:pt idx="6">
                  <c:v>Fabricación de calzado (grupo 152)</c:v>
                </c:pt>
                <c:pt idx="7">
                  <c:v>Industria de la madera y del corcho, excepto muebles; cestería y espartería (división 16)</c:v>
                </c:pt>
                <c:pt idx="8">
                  <c:v>Papel, artes gráficas y reproducción de soportes grabados (división 17 y 18)</c:v>
                </c:pt>
                <c:pt idx="9">
                  <c:v>Coquerías y refino de petróleo, industria química y farmacéutica (división 19, 20 y 21)</c:v>
                </c:pt>
                <c:pt idx="10">
                  <c:v>Caucho y materias plásticas (división 22)</c:v>
                </c:pt>
                <c:pt idx="11">
                  <c:v>Productos minerales no metálicos diversos (división 23)</c:v>
                </c:pt>
                <c:pt idx="12">
                  <c:v>Metalurgia, metales para la construcción, calderas, depósitos contenedores, armas y municiones (división 24 y grupos 251, 252, 253 y 254)</c:v>
                </c:pt>
                <c:pt idx="13">
                  <c:v>Forja, estampación, embutición, revestimiento y fabricación de otros productos metálicos (grupos 255, 256, 257, 259)</c:v>
                </c:pt>
                <c:pt idx="14">
                  <c:v>Fabricación de productos informáticos, eléctricos, electrónicos y ópticos (división 26 y 27)</c:v>
                </c:pt>
                <c:pt idx="15">
                  <c:v>Fabricación de maquinaria, equipo y material de transporte (división 28, 29 y 30)</c:v>
                </c:pt>
                <c:pt idx="16">
                  <c:v>Fabricación de muebles (división 31)</c:v>
                </c:pt>
                <c:pt idx="17">
                  <c:v>Otras industrias manufactureras y reparación e instalación de maquinaria y equipo (división 32 y 33)</c:v>
                </c:pt>
              </c:strCache>
            </c:strRef>
          </c:cat>
          <c:val>
            <c:numRef>
              <c:f>'G.3.4'!$K$10:$K$27</c:f>
              <c:numCache>
                <c:formatCode>0.0%</c:formatCode>
                <c:ptCount val="18"/>
                <c:pt idx="0">
                  <c:v>5.8303552931960656E-2</c:v>
                </c:pt>
                <c:pt idx="1">
                  <c:v>8.7318182361078911E-2</c:v>
                </c:pt>
                <c:pt idx="2">
                  <c:v>1.0881155296985114E-2</c:v>
                </c:pt>
                <c:pt idx="3">
                  <c:v>0.12020793632423701</c:v>
                </c:pt>
                <c:pt idx="4">
                  <c:v>0.17146921543246002</c:v>
                </c:pt>
                <c:pt idx="5">
                  <c:v>1.1015831216065889E-2</c:v>
                </c:pt>
                <c:pt idx="6">
                  <c:v>8.2597935545834916E-2</c:v>
                </c:pt>
                <c:pt idx="7">
                  <c:v>4.9261527043707072E-2</c:v>
                </c:pt>
                <c:pt idx="8">
                  <c:v>2.2886463257979342E-2</c:v>
                </c:pt>
                <c:pt idx="9">
                  <c:v>4.399351578694187E-2</c:v>
                </c:pt>
                <c:pt idx="10">
                  <c:v>7.1271773121734258E-2</c:v>
                </c:pt>
                <c:pt idx="11">
                  <c:v>2.8078075790006058E-2</c:v>
                </c:pt>
                <c:pt idx="12">
                  <c:v>1.6146283583005464E-2</c:v>
                </c:pt>
                <c:pt idx="13">
                  <c:v>9.9680566841470794E-2</c:v>
                </c:pt>
                <c:pt idx="14">
                  <c:v>7.5558544692842121E-3</c:v>
                </c:pt>
                <c:pt idx="15">
                  <c:v>6.8206763366996825E-2</c:v>
                </c:pt>
                <c:pt idx="16">
                  <c:v>3.1718650061304317E-2</c:v>
                </c:pt>
                <c:pt idx="17">
                  <c:v>1.9407129421910824E-2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D9-40BC-9948-5195EAF842AD}"/>
            </c:ext>
          </c:extLst>
        </c:ser>
        <c:ser>
          <c:idx val="1"/>
          <c:order val="1"/>
          <c:tx>
            <c:strRef>
              <c:f>'G.3.4'!$J$8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'G.3.4'!$G$10:$G$27</c:f>
              <c:strCache>
                <c:ptCount val="18"/>
                <c:pt idx="0">
                  <c:v>Procesado y conservación de productos cárnicos (grupo 101)</c:v>
                </c:pt>
                <c:pt idx="1">
                  <c:v>Procesado y conservación de frutas y hortalizas (grupo 103)</c:v>
                </c:pt>
                <c:pt idx="2">
                  <c:v>Procesado y conservación de pescado, aceites, grasas y productos lácteos (grupos 102, 104, 105)</c:v>
                </c:pt>
                <c:pt idx="3">
                  <c:v>Otras industrias alimenticias, tabaco y bebidas excepto elaboración de vinos (grupos 106, 107, 108, 109, división 12 y división 11 excepto clase 1102)</c:v>
                </c:pt>
                <c:pt idx="4">
                  <c:v>Elaboración de vinos (clase 1102)</c:v>
                </c:pt>
                <c:pt idx="5">
                  <c:v>Industria textil, confección y cuero (divisiones 13,14 y 15 excepto grupo 152) </c:v>
                </c:pt>
                <c:pt idx="6">
                  <c:v>Fabricación de calzado (grupo 152)</c:v>
                </c:pt>
                <c:pt idx="7">
                  <c:v>Industria de la madera y del corcho, excepto muebles; cestería y espartería (división 16)</c:v>
                </c:pt>
                <c:pt idx="8">
                  <c:v>Papel, artes gráficas y reproducción de soportes grabados (división 17 y 18)</c:v>
                </c:pt>
                <c:pt idx="9">
                  <c:v>Coquerías y refino de petróleo, industria química y farmacéutica (división 19, 20 y 21)</c:v>
                </c:pt>
                <c:pt idx="10">
                  <c:v>Caucho y materias plásticas (división 22)</c:v>
                </c:pt>
                <c:pt idx="11">
                  <c:v>Productos minerales no metálicos diversos (división 23)</c:v>
                </c:pt>
                <c:pt idx="12">
                  <c:v>Metalurgia, metales para la construcción, calderas, depósitos contenedores, armas y municiones (división 24 y grupos 251, 252, 253 y 254)</c:v>
                </c:pt>
                <c:pt idx="13">
                  <c:v>Forja, estampación, embutición, revestimiento y fabricación de otros productos metálicos (grupos 255, 256, 257, 259)</c:v>
                </c:pt>
                <c:pt idx="14">
                  <c:v>Fabricación de productos informáticos, eléctricos, electrónicos y ópticos (división 26 y 27)</c:v>
                </c:pt>
                <c:pt idx="15">
                  <c:v>Fabricación de maquinaria, equipo y material de transporte (división 28, 29 y 30)</c:v>
                </c:pt>
                <c:pt idx="16">
                  <c:v>Fabricación de muebles (división 31)</c:v>
                </c:pt>
                <c:pt idx="17">
                  <c:v>Otras industrias manufactureras y reparación e instalación de maquinaria y equipo (división 32 y 33)</c:v>
                </c:pt>
              </c:strCache>
            </c:strRef>
          </c:cat>
          <c:val>
            <c:numRef>
              <c:f>'G.3.4'!$J$10:$J$27</c:f>
              <c:numCache>
                <c:formatCode>0.0%</c:formatCode>
                <c:ptCount val="18"/>
                <c:pt idx="0">
                  <c:v>5.2377912950564078E-2</c:v>
                </c:pt>
                <c:pt idx="1">
                  <c:v>8.2745712202744515E-2</c:v>
                </c:pt>
                <c:pt idx="2">
                  <c:v>2.045708694558664E-2</c:v>
                </c:pt>
                <c:pt idx="3">
                  <c:v>0.12346684860362858</c:v>
                </c:pt>
                <c:pt idx="4">
                  <c:v>0.16508684854428612</c:v>
                </c:pt>
                <c:pt idx="5">
                  <c:v>9.9442233356494339E-3</c:v>
                </c:pt>
                <c:pt idx="6">
                  <c:v>8.4089469560553465E-2</c:v>
                </c:pt>
                <c:pt idx="7">
                  <c:v>3.770078037063547E-2</c:v>
                </c:pt>
                <c:pt idx="8">
                  <c:v>2.3077754139702943E-2</c:v>
                </c:pt>
                <c:pt idx="9">
                  <c:v>3.3999557026084669E-2</c:v>
                </c:pt>
                <c:pt idx="10">
                  <c:v>8.4336089790009769E-2</c:v>
                </c:pt>
                <c:pt idx="11">
                  <c:v>2.462397396472301E-2</c:v>
                </c:pt>
                <c:pt idx="12">
                  <c:v>2.515578701437152E-2</c:v>
                </c:pt>
                <c:pt idx="13">
                  <c:v>0.10448267610700281</c:v>
                </c:pt>
                <c:pt idx="14">
                  <c:v>1.4162773191246571E-2</c:v>
                </c:pt>
                <c:pt idx="15">
                  <c:v>6.9615323057664977E-2</c:v>
                </c:pt>
                <c:pt idx="16">
                  <c:v>3.2511632428692629E-2</c:v>
                </c:pt>
                <c:pt idx="17">
                  <c:v>1.2165550766852775E-2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D9-40BC-9948-5195EAF84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22556800"/>
        <c:axId val="122558336"/>
      </c:barChart>
      <c:catAx>
        <c:axId val="1225568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2558336"/>
        <c:crosses val="autoZero"/>
        <c:auto val="1"/>
        <c:lblAlgn val="ctr"/>
        <c:lblOffset val="500"/>
        <c:noMultiLvlLbl val="0"/>
      </c:catAx>
      <c:valAx>
        <c:axId val="122558336"/>
        <c:scaling>
          <c:orientation val="minMax"/>
          <c:max val="0.2"/>
          <c:min val="0"/>
        </c:scaling>
        <c:delete val="1"/>
        <c:axPos val="b"/>
        <c:numFmt formatCode="0%" sourceLinked="0"/>
        <c:majorTickMark val="out"/>
        <c:minorTickMark val="none"/>
        <c:tickLblPos val="nextTo"/>
        <c:crossAx val="122556800"/>
        <c:crosses val="autoZero"/>
        <c:crossBetween val="between"/>
        <c:majorUnit val="5.000000000000001E-2"/>
        <c:minorUnit val="5.000000000000001E-3"/>
      </c:valAx>
      <c:spPr>
        <a:solidFill>
          <a:srgbClr val="FFFFFF"/>
        </a:solidFill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945624907776301"/>
          <c:y val="6.0736564080909446E-2"/>
          <c:w val="0.49362734679479625"/>
          <c:h val="0.8519105458820801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'G.3.5'!$K$8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A86-4C29-970B-BDE08B2ECE64}"/>
              </c:ext>
            </c:extLst>
          </c:dPt>
          <c:dLbls>
            <c:dLbl>
              <c:idx val="17"/>
              <c:layout>
                <c:manualLayout>
                  <c:x val="0"/>
                  <c:y val="2.0997378799657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A86-4C29-970B-BDE08B2ECE6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'G.3.5'!$G$10:$G$27</c:f>
              <c:strCache>
                <c:ptCount val="18"/>
                <c:pt idx="0">
                  <c:v>Procesado y conservación de pescado, aceites, grasas y productos lácteos (grupos 102, 104, 105)</c:v>
                </c:pt>
                <c:pt idx="1">
                  <c:v>Fabricación de productos informáticos, eléctricos, electrónicos y ópticos (división 26 y 27)</c:v>
                </c:pt>
                <c:pt idx="2">
                  <c:v>Coquerías y refino de petróleo, industria química y farmacéutica (división 19, 20 y 21)</c:v>
                </c:pt>
                <c:pt idx="3">
                  <c:v>Otras industrias manufactureras y reparación e instalación de maquinaria y equipo (división 32 y 33)</c:v>
                </c:pt>
                <c:pt idx="4">
                  <c:v>Industria textil, confección y cuero (divisiones 13,14 y 15 excepto grupo 152) </c:v>
                </c:pt>
                <c:pt idx="5">
                  <c:v>Metalurgia, metales para la construcción, calderas, depósitos contenedores, armas y municiones (división 24 y grupos 251, 252, 253 y 254)</c:v>
                </c:pt>
                <c:pt idx="6">
                  <c:v>Papel, artes gráficas y reproducción de soportes grabados (división 17 y 18)</c:v>
                </c:pt>
                <c:pt idx="7">
                  <c:v>Productos minerales no metálicos diversos (división 23)</c:v>
                </c:pt>
                <c:pt idx="8">
                  <c:v>Procesado y conservación de productos cárnicos (grupo 101)</c:v>
                </c:pt>
                <c:pt idx="9">
                  <c:v>Procesado y conservación de frutas y hortalizas (grupo 103)</c:v>
                </c:pt>
                <c:pt idx="10">
                  <c:v>Industria de la madera y del corcho, excepto muebles; cestería y espartería (división 16)</c:v>
                </c:pt>
                <c:pt idx="11">
                  <c:v>Fabricación de muebles (división 31)</c:v>
                </c:pt>
                <c:pt idx="12">
                  <c:v>Otras industrias alimenticias, tabaco y bebidas excepto elaboración de vinos (grupos 106, 107, 108, 109, división 12 y división 11 excepto clase 1102)</c:v>
                </c:pt>
                <c:pt idx="13">
                  <c:v>Caucho y materias plásticas (división 22)</c:v>
                </c:pt>
                <c:pt idx="14">
                  <c:v>Fabricación de maquinaria, equipo y material de transporte (división 28, 29 y 30)</c:v>
                </c:pt>
                <c:pt idx="15">
                  <c:v>Forja, estampación, embutición, revestimiento y fabricación de otros productos metálicos (grupos 255, 256, 257, 259)</c:v>
                </c:pt>
                <c:pt idx="16">
                  <c:v>Elaboración de vinos (clase 1102)</c:v>
                </c:pt>
                <c:pt idx="17">
                  <c:v>Fabricación de calzado (grupo 152)</c:v>
                </c:pt>
              </c:strCache>
            </c:strRef>
          </c:cat>
          <c:val>
            <c:numRef>
              <c:f>'G.3.5'!$K$10:$K$27</c:f>
              <c:numCache>
                <c:formatCode>0.0%</c:formatCode>
                <c:ptCount val="18"/>
                <c:pt idx="0">
                  <c:v>4.589960751910762E-2</c:v>
                </c:pt>
                <c:pt idx="1">
                  <c:v>6.0028919644701507E-2</c:v>
                </c:pt>
                <c:pt idx="2">
                  <c:v>9.2542863044825455E-3</c:v>
                </c:pt>
                <c:pt idx="3">
                  <c:v>9.8574674653997107E-2</c:v>
                </c:pt>
                <c:pt idx="4">
                  <c:v>0.11212559388556083</c:v>
                </c:pt>
                <c:pt idx="5">
                  <c:v>1.9995868622185498E-2</c:v>
                </c:pt>
                <c:pt idx="6">
                  <c:v>0.12191695930592852</c:v>
                </c:pt>
                <c:pt idx="7">
                  <c:v>4.7676099979343113E-2</c:v>
                </c:pt>
                <c:pt idx="8">
                  <c:v>3.0159058045858295E-2</c:v>
                </c:pt>
                <c:pt idx="9">
                  <c:v>2.1317909522825862E-2</c:v>
                </c:pt>
                <c:pt idx="10">
                  <c:v>8.2503614955587695E-2</c:v>
                </c:pt>
                <c:pt idx="11">
                  <c:v>4.1685602148316465E-2</c:v>
                </c:pt>
                <c:pt idx="12">
                  <c:v>2.7349721131997521E-2</c:v>
                </c:pt>
                <c:pt idx="13">
                  <c:v>0.10621772361082421</c:v>
                </c:pt>
                <c:pt idx="14">
                  <c:v>7.4777938442470568E-3</c:v>
                </c:pt>
                <c:pt idx="15">
                  <c:v>9.0807684362734967E-2</c:v>
                </c:pt>
                <c:pt idx="16">
                  <c:v>5.0568064449493903E-2</c:v>
                </c:pt>
                <c:pt idx="17">
                  <c:v>2.6482131790952282E-2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6-4C29-970B-BDE08B2ECE64}"/>
            </c:ext>
          </c:extLst>
        </c:ser>
        <c:ser>
          <c:idx val="1"/>
          <c:order val="1"/>
          <c:tx>
            <c:strRef>
              <c:f>'G.3.5'!$J$8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'G.3.5'!$G$10:$G$27</c:f>
              <c:strCache>
                <c:ptCount val="18"/>
                <c:pt idx="0">
                  <c:v>Procesado y conservación de pescado, aceites, grasas y productos lácteos (grupos 102, 104, 105)</c:v>
                </c:pt>
                <c:pt idx="1">
                  <c:v>Fabricación de productos informáticos, eléctricos, electrónicos y ópticos (división 26 y 27)</c:v>
                </c:pt>
                <c:pt idx="2">
                  <c:v>Coquerías y refino de petróleo, industria química y farmacéutica (división 19, 20 y 21)</c:v>
                </c:pt>
                <c:pt idx="3">
                  <c:v>Otras industrias manufactureras y reparación e instalación de maquinaria y equipo (división 32 y 33)</c:v>
                </c:pt>
                <c:pt idx="4">
                  <c:v>Industria textil, confección y cuero (divisiones 13,14 y 15 excepto grupo 152) </c:v>
                </c:pt>
                <c:pt idx="5">
                  <c:v>Metalurgia, metales para la construcción, calderas, depósitos contenedores, armas y municiones (división 24 y grupos 251, 252, 253 y 254)</c:v>
                </c:pt>
                <c:pt idx="6">
                  <c:v>Papel, artes gráficas y reproducción de soportes grabados (división 17 y 18)</c:v>
                </c:pt>
                <c:pt idx="7">
                  <c:v>Productos minerales no metálicos diversos (división 23)</c:v>
                </c:pt>
                <c:pt idx="8">
                  <c:v>Procesado y conservación de productos cárnicos (grupo 101)</c:v>
                </c:pt>
                <c:pt idx="9">
                  <c:v>Procesado y conservación de frutas y hortalizas (grupo 103)</c:v>
                </c:pt>
                <c:pt idx="10">
                  <c:v>Industria de la madera y del corcho, excepto muebles; cestería y espartería (división 16)</c:v>
                </c:pt>
                <c:pt idx="11">
                  <c:v>Fabricación de muebles (división 31)</c:v>
                </c:pt>
                <c:pt idx="12">
                  <c:v>Otras industrias alimenticias, tabaco y bebidas excepto elaboración de vinos (grupos 106, 107, 108, 109, división 12 y división 11 excepto clase 1102)</c:v>
                </c:pt>
                <c:pt idx="13">
                  <c:v>Caucho y materias plásticas (división 22)</c:v>
                </c:pt>
                <c:pt idx="14">
                  <c:v>Fabricación de maquinaria, equipo y material de transporte (división 28, 29 y 30)</c:v>
                </c:pt>
                <c:pt idx="15">
                  <c:v>Forja, estampación, embutición, revestimiento y fabricación de otros productos metálicos (grupos 255, 256, 257, 259)</c:v>
                </c:pt>
                <c:pt idx="16">
                  <c:v>Elaboración de vinos (clase 1102)</c:v>
                </c:pt>
                <c:pt idx="17">
                  <c:v>Fabricación de calzado (grupo 152)</c:v>
                </c:pt>
              </c:strCache>
            </c:strRef>
          </c:cat>
          <c:val>
            <c:numRef>
              <c:f>'G.3.5'!$J$10:$J$27</c:f>
              <c:numCache>
                <c:formatCode>0.0%</c:formatCode>
                <c:ptCount val="18"/>
                <c:pt idx="0">
                  <c:v>3.6101674102574595E-2</c:v>
                </c:pt>
                <c:pt idx="1">
                  <c:v>7.2285211411730999E-2</c:v>
                </c:pt>
                <c:pt idx="2">
                  <c:v>2.1366296917850271E-2</c:v>
                </c:pt>
                <c:pt idx="3">
                  <c:v>8.1576685358765499E-2</c:v>
                </c:pt>
                <c:pt idx="4">
                  <c:v>0.10724080062216038</c:v>
                </c:pt>
                <c:pt idx="5">
                  <c:v>1.895133232368712E-2</c:v>
                </c:pt>
                <c:pt idx="6">
                  <c:v>0.12742008104457453</c:v>
                </c:pt>
                <c:pt idx="7">
                  <c:v>4.9936556014899103E-2</c:v>
                </c:pt>
                <c:pt idx="8">
                  <c:v>3.1108018501084689E-2</c:v>
                </c:pt>
                <c:pt idx="9">
                  <c:v>2.2307723793540991E-2</c:v>
                </c:pt>
                <c:pt idx="10">
                  <c:v>8.6693135770128119E-2</c:v>
                </c:pt>
                <c:pt idx="11">
                  <c:v>3.8721296713192258E-2</c:v>
                </c:pt>
                <c:pt idx="12">
                  <c:v>4.0686013671155499E-2</c:v>
                </c:pt>
                <c:pt idx="13">
                  <c:v>9.5411567271090014E-2</c:v>
                </c:pt>
                <c:pt idx="14">
                  <c:v>9.7007899799435148E-3</c:v>
                </c:pt>
                <c:pt idx="15">
                  <c:v>9.1441201751872619E-2</c:v>
                </c:pt>
                <c:pt idx="16">
                  <c:v>5.1778478162989645E-2</c:v>
                </c:pt>
                <c:pt idx="17">
                  <c:v>1.7314068192051082E-2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86-4C29-970B-BDE08B2EC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22612352"/>
        <c:axId val="122614144"/>
      </c:barChart>
      <c:catAx>
        <c:axId val="1226123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2614144"/>
        <c:crosses val="autoZero"/>
        <c:auto val="1"/>
        <c:lblAlgn val="ctr"/>
        <c:lblOffset val="500"/>
        <c:noMultiLvlLbl val="0"/>
      </c:catAx>
      <c:valAx>
        <c:axId val="122614144"/>
        <c:scaling>
          <c:orientation val="minMax"/>
          <c:max val="0.15000000000000002"/>
        </c:scaling>
        <c:delete val="1"/>
        <c:axPos val="b"/>
        <c:numFmt formatCode="0%" sourceLinked="0"/>
        <c:majorTickMark val="none"/>
        <c:minorTickMark val="none"/>
        <c:tickLblPos val="nextTo"/>
        <c:crossAx val="122612352"/>
        <c:crosses val="autoZero"/>
        <c:crossBetween val="between"/>
        <c:majorUnit val="7.5000000000000011E-2"/>
        <c:minorUnit val="8.0000000000000002E-3"/>
      </c:valAx>
      <c:spPr>
        <a:solidFill>
          <a:srgbClr val="FFFFFF"/>
        </a:solidFill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390456677522815"/>
          <c:y val="2.4551038485500859E-2"/>
          <c:w val="0.74163049330372166"/>
          <c:h val="0.901708856905543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'3.1.5-G.3.6 '!$I$34</c:f>
              <c:strCache>
                <c:ptCount val="1"/>
                <c:pt idx="0">
                  <c:v>Año 2023</c:v>
                </c:pt>
              </c:strCache>
            </c:strRef>
          </c:tx>
          <c:spPr>
            <a:solidFill>
              <a:srgbClr val="3366FF"/>
            </a:solidFill>
          </c:spPr>
          <c:invertIfNegative val="0"/>
          <c:dLbls>
            <c:dLbl>
              <c:idx val="0"/>
              <c:layout>
                <c:manualLayout>
                  <c:x val="-6.7340067340067337E-3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D26-4F4C-880E-BFD84C8E6217}"/>
                </c:ext>
              </c:extLst>
            </c:dLbl>
            <c:dLbl>
              <c:idx val="1"/>
              <c:layout>
                <c:manualLayout>
                  <c:x val="-8.9786756453423128E-3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D26-4F4C-880E-BFD84C8E6217}"/>
                </c:ext>
              </c:extLst>
            </c:dLbl>
            <c:dLbl>
              <c:idx val="2"/>
              <c:layout>
                <c:manualLayout>
                  <c:x val="-6.7340067340067337E-3"/>
                  <c:y val="-8.14344779472868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D26-4F4C-880E-BFD84C8E6217}"/>
                </c:ext>
              </c:extLst>
            </c:dLbl>
            <c:dLbl>
              <c:idx val="3"/>
              <c:layout>
                <c:manualLayout>
                  <c:x val="-8.978675645342312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D26-4F4C-880E-BFD84C8E6217}"/>
                </c:ext>
              </c:extLst>
            </c:dLbl>
            <c:dLbl>
              <c:idx val="4"/>
              <c:layout>
                <c:manualLayout>
                  <c:x val="2.2446689113355782E-3"/>
                  <c:y val="-4.07204450554523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D26-4F4C-880E-BFD84C8E6217}"/>
                </c:ext>
              </c:extLst>
            </c:dLbl>
            <c:dLbl>
              <c:idx val="5"/>
              <c:layout>
                <c:manualLayout>
                  <c:x val="-4.4893378226711564E-3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D26-4F4C-880E-BFD84C8E6217}"/>
                </c:ext>
              </c:extLst>
            </c:dLbl>
            <c:dLbl>
              <c:idx val="7"/>
              <c:layout>
                <c:manualLayout>
                  <c:x val="8.9786756453423128E-3"/>
                  <c:y val="-8.14344779472868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D26-4F4C-880E-BFD84C8E6217}"/>
                </c:ext>
              </c:extLst>
            </c:dLbl>
            <c:dLbl>
              <c:idx val="8"/>
              <c:layout>
                <c:manualLayout>
                  <c:x val="-4.4893378226711564E-3"/>
                  <c:y val="-8.14344779472868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D26-4F4C-880E-BFD84C8E6217}"/>
                </c:ext>
              </c:extLst>
            </c:dLbl>
            <c:dLbl>
              <c:idx val="9"/>
              <c:layout>
                <c:manualLayout>
                  <c:x val="0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D26-4F4C-880E-BFD84C8E6217}"/>
                </c:ext>
              </c:extLst>
            </c:dLbl>
            <c:dLbl>
              <c:idx val="10"/>
              <c:layout>
                <c:manualLayout>
                  <c:x val="-6.7340067340067337E-3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D26-4F4C-880E-BFD84C8E6217}"/>
                </c:ext>
              </c:extLst>
            </c:dLbl>
            <c:dLbl>
              <c:idx val="11"/>
              <c:layout>
                <c:manualLayout>
                  <c:x val="6.7339532830130644E-3"/>
                  <c:y val="-3.58423040223246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2D26-4F4C-880E-BFD84C8E6217}"/>
                </c:ext>
              </c:extLst>
            </c:dLbl>
            <c:dLbl>
              <c:idx val="13"/>
              <c:layout>
                <c:manualLayout>
                  <c:x val="8.978675645342312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D26-4F4C-880E-BFD84C8E6217}"/>
                </c:ext>
              </c:extLst>
            </c:dLbl>
            <c:dLbl>
              <c:idx val="14"/>
              <c:layout>
                <c:manualLayout>
                  <c:x val="6.734006734006733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D26-4F4C-880E-BFD84C8E6217}"/>
                </c:ext>
              </c:extLst>
            </c:dLbl>
            <c:dLbl>
              <c:idx val="15"/>
              <c:layout>
                <c:manualLayout>
                  <c:x val="-2.5089027849780027E-3"/>
                  <c:y val="-3.39347683343887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D26-4F4C-880E-BFD84C8E621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'3.1.5-G.3.6 '!$H$35:$H$50</c:f>
              <c:strCache>
                <c:ptCount val="16"/>
                <c:pt idx="0">
                  <c:v>Productos informáticos, electrónicos, ópticos y eléctricos</c:v>
                </c:pt>
                <c:pt idx="1">
                  <c:v>Producción, 1ª transformación y fundición de metales</c:v>
                </c:pt>
                <c:pt idx="2">
                  <c:v>Reparación e instalación de maquinaria y equipo</c:v>
                </c:pt>
                <c:pt idx="3">
                  <c:v>Textil y confección</c:v>
                </c:pt>
                <c:pt idx="4">
                  <c:v>Material de transporte</c:v>
                </c:pt>
                <c:pt idx="5">
                  <c:v>Muebles y otras industrias manufactureras</c:v>
                </c:pt>
                <c:pt idx="6">
                  <c:v>Maquinaria y equipo</c:v>
                </c:pt>
                <c:pt idx="7">
                  <c:v>Coquerías, refino, químicas y productos farmacéuticos</c:v>
                </c:pt>
                <c:pt idx="8">
                  <c:v>Productos minerales no metálicos</c:v>
                </c:pt>
                <c:pt idx="9">
                  <c:v>Madera y corcho</c:v>
                </c:pt>
                <c:pt idx="10">
                  <c:v>Papel, artes gráficas y reproducción de soportes grabados</c:v>
                </c:pt>
                <c:pt idx="11">
                  <c:v>Producción de energía eléctrica, gas y vapor</c:v>
                </c:pt>
                <c:pt idx="12">
                  <c:v>Cuero y calzado</c:v>
                </c:pt>
                <c:pt idx="13">
                  <c:v>Manufacturas de caucho y plástico</c:v>
                </c:pt>
                <c:pt idx="14">
                  <c:v>Productos  metálicos</c:v>
                </c:pt>
                <c:pt idx="15">
                  <c:v>Alimentación, bebidas y tabaco</c:v>
                </c:pt>
              </c:strCache>
            </c:strRef>
          </c:cat>
          <c:val>
            <c:numRef>
              <c:f>'3.1.5-G.3.6 '!$I$35:$I$50</c:f>
              <c:numCache>
                <c:formatCode>0.00%</c:formatCode>
                <c:ptCount val="16"/>
                <c:pt idx="0">
                  <c:v>9.2845421587594047E-3</c:v>
                </c:pt>
                <c:pt idx="1">
                  <c:v>1.6595354292991422E-2</c:v>
                </c:pt>
                <c:pt idx="2">
                  <c:v>1.8327099357334248E-2</c:v>
                </c:pt>
                <c:pt idx="3">
                  <c:v>1.8691638583610764E-2</c:v>
                </c:pt>
                <c:pt idx="4">
                  <c:v>1.9598944379655845E-2</c:v>
                </c:pt>
                <c:pt idx="5">
                  <c:v>2.4125183946236344E-2</c:v>
                </c:pt>
                <c:pt idx="6">
                  <c:v>2.4127388820588822E-2</c:v>
                </c:pt>
                <c:pt idx="7">
                  <c:v>3.0067504065696436E-2</c:v>
                </c:pt>
                <c:pt idx="8">
                  <c:v>3.0335947518110747E-2</c:v>
                </c:pt>
                <c:pt idx="9">
                  <c:v>3.3098287602708103E-2</c:v>
                </c:pt>
                <c:pt idx="10">
                  <c:v>3.6323100082737911E-2</c:v>
                </c:pt>
                <c:pt idx="11">
                  <c:v>5.8810246124611783E-2</c:v>
                </c:pt>
                <c:pt idx="12">
                  <c:v>6.8074209456081378E-2</c:v>
                </c:pt>
                <c:pt idx="13">
                  <c:v>7.2537242624557491E-2</c:v>
                </c:pt>
                <c:pt idx="14">
                  <c:v>8.6627859653132841E-2</c:v>
                </c:pt>
                <c:pt idx="15">
                  <c:v>0.42821452765987317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D26-4F4C-880E-BFD84C8E6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25193600"/>
        <c:axId val="125199488"/>
      </c:barChart>
      <c:catAx>
        <c:axId val="1251936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5199488"/>
        <c:crosses val="autoZero"/>
        <c:auto val="1"/>
        <c:lblAlgn val="ctr"/>
        <c:lblOffset val="500"/>
        <c:tickLblSkip val="1"/>
        <c:tickMarkSkip val="1"/>
        <c:noMultiLvlLbl val="0"/>
      </c:catAx>
      <c:valAx>
        <c:axId val="125199488"/>
        <c:scaling>
          <c:orientation val="minMax"/>
          <c:max val="0.5"/>
          <c:min val="0"/>
        </c:scaling>
        <c:delete val="0"/>
        <c:axPos val="b"/>
        <c:numFmt formatCode="0.00%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125193600"/>
        <c:crosses val="autoZero"/>
        <c:crossBetween val="between"/>
        <c:majorUnit val="0.25"/>
        <c:minorUnit val="0.1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</xdr:row>
      <xdr:rowOff>161925</xdr:rowOff>
    </xdr:from>
    <xdr:to>
      <xdr:col>6</xdr:col>
      <xdr:colOff>371475</xdr:colOff>
      <xdr:row>5</xdr:row>
      <xdr:rowOff>110109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619125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31</xdr:row>
      <xdr:rowOff>47625</xdr:rowOff>
    </xdr:from>
    <xdr:to>
      <xdr:col>5</xdr:col>
      <xdr:colOff>676275</xdr:colOff>
      <xdr:row>50</xdr:row>
      <xdr:rowOff>9525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229235</xdr:colOff>
      <xdr:row>38</xdr:row>
      <xdr:rowOff>53339</xdr:rowOff>
    </xdr:from>
    <xdr:to>
      <xdr:col>5</xdr:col>
      <xdr:colOff>361950</xdr:colOff>
      <xdr:row>54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27</xdr:row>
      <xdr:rowOff>47625</xdr:rowOff>
    </xdr:from>
    <xdr:to>
      <xdr:col>5</xdr:col>
      <xdr:colOff>676275</xdr:colOff>
      <xdr:row>46</xdr:row>
      <xdr:rowOff>9525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45721</xdr:colOff>
      <xdr:row>5</xdr:row>
      <xdr:rowOff>41910</xdr:rowOff>
    </xdr:from>
    <xdr:to>
      <xdr:col>4</xdr:col>
      <xdr:colOff>1714500</xdr:colOff>
      <xdr:row>39</xdr:row>
      <xdr:rowOff>160020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4</xdr:col>
      <xdr:colOff>1838325</xdr:colOff>
      <xdr:row>37</xdr:row>
      <xdr:rowOff>161925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</xdr:colOff>
      <xdr:row>31</xdr:row>
      <xdr:rowOff>44451</xdr:rowOff>
    </xdr:from>
    <xdr:to>
      <xdr:col>4</xdr:col>
      <xdr:colOff>554515</xdr:colOff>
      <xdr:row>51</xdr:row>
      <xdr:rowOff>158750</xdr:rowOff>
    </xdr:to>
    <xdr:graphicFrame macro="">
      <xdr:nvGraphicFramePr>
        <xdr:cNvPr id="924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SE%20DE%20DATOS%20DIRECCI&#211;N%20DE%20PETR&#211;LEO\ESTAD&#205;STICAS\HIDROCARBUROS%20LIQUIDOS%202012\ESTADISTICA-GLP%20(10%20Noviembre%20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srubio\AppData\Local\Temp\7zO30D5.tmp\Estadisticas_petroleo_septiembre_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PUBLICACIONES/ANUARIO/MASTER/TRABAJO/TABLAS_EXCEL/CAP_03/Datos_03_Industria_Energia_CHEQUEO081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Inicio"/>
      <sheetName val="Cons"/>
      <sheetName val="Prov"/>
      <sheetName val="Imp"/>
      <sheetName val="Exp"/>
      <sheetName val="Prod"/>
      <sheetName val="Env"/>
      <sheetName val="Cotiz"/>
      <sheetName val="Can"/>
      <sheetName val="Graf Cons"/>
      <sheetName val="Graf Prov"/>
      <sheetName val="Graf Aut"/>
      <sheetName val="Graf Imp"/>
      <sheetName val="Graf Exp"/>
      <sheetName val="Graf Prod"/>
      <sheetName val="Graf Env"/>
      <sheetName val="Graf Cotiz"/>
      <sheetName val="Graf Can"/>
      <sheetName val="Convers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B8" t="str">
            <v>Fuente: Boletín Oficial del Estado</v>
          </cell>
        </row>
        <row r="9">
          <cell r="B9" t="str">
            <v>Año</v>
          </cell>
          <cell r="D9" t="str">
            <v>Precio
antes de
impuestos  
(c€/kg)</v>
          </cell>
          <cell r="F9" t="str">
            <v>IVA
(c€/kg)</v>
          </cell>
          <cell r="G9" t="str">
            <v>Precio de Venta al Público
(c€/kg)</v>
          </cell>
        </row>
        <row r="10">
          <cell r="A10" t="str">
            <v>1994Enero</v>
          </cell>
          <cell r="B10">
            <v>1994</v>
          </cell>
          <cell r="C10" t="str">
            <v>Enero</v>
          </cell>
          <cell r="D10">
            <v>40.976999999999997</v>
          </cell>
          <cell r="E10">
            <v>16</v>
          </cell>
          <cell r="F10">
            <v>6.5563000000000002</v>
          </cell>
          <cell r="G10">
            <v>47.533299999999997</v>
          </cell>
          <cell r="H10" t="str">
            <v>Orden de 05/11/1993</v>
          </cell>
          <cell r="I10" t="str">
            <v>Resolución de 13/01/1994</v>
          </cell>
        </row>
        <row r="11">
          <cell r="B11">
            <v>1994</v>
          </cell>
          <cell r="D11">
            <v>39.414400000000001</v>
          </cell>
          <cell r="F11">
            <v>6.3063000000000002</v>
          </cell>
          <cell r="G11">
            <v>45.720700000000001</v>
          </cell>
        </row>
        <row r="12">
          <cell r="B12">
            <v>1994</v>
          </cell>
          <cell r="D12">
            <v>39.414400000000001</v>
          </cell>
          <cell r="F12">
            <v>6.3063000000000002</v>
          </cell>
          <cell r="G12">
            <v>45.720700000000001</v>
          </cell>
        </row>
        <row r="13">
          <cell r="B13">
            <v>1994</v>
          </cell>
          <cell r="D13">
            <v>39.414400000000001</v>
          </cell>
          <cell r="F13">
            <v>6.3063000000000002</v>
          </cell>
          <cell r="G13">
            <v>45.720700000000001</v>
          </cell>
        </row>
        <row r="14">
          <cell r="B14">
            <v>1994</v>
          </cell>
          <cell r="D14">
            <v>39.414400000000001</v>
          </cell>
          <cell r="F14">
            <v>6.3063000000000002</v>
          </cell>
          <cell r="G14">
            <v>45.720700000000001</v>
          </cell>
        </row>
        <row r="15">
          <cell r="B15">
            <v>1994</v>
          </cell>
          <cell r="D15">
            <v>39.414400000000001</v>
          </cell>
          <cell r="F15">
            <v>6.3063000000000002</v>
          </cell>
          <cell r="G15">
            <v>45.720700000000001</v>
          </cell>
        </row>
        <row r="16">
          <cell r="B16">
            <v>1994</v>
          </cell>
          <cell r="D16">
            <v>39.414400000000001</v>
          </cell>
          <cell r="F16">
            <v>6.3063000000000002</v>
          </cell>
          <cell r="G16">
            <v>45.720700000000001</v>
          </cell>
        </row>
        <row r="17">
          <cell r="B17">
            <v>1994</v>
          </cell>
          <cell r="D17">
            <v>39.414400000000001</v>
          </cell>
          <cell r="F17">
            <v>6.3063000000000002</v>
          </cell>
          <cell r="G17">
            <v>45.720700000000001</v>
          </cell>
        </row>
        <row r="18">
          <cell r="B18">
            <v>1994</v>
          </cell>
          <cell r="D18">
            <v>39.414400000000001</v>
          </cell>
          <cell r="F18">
            <v>6.3063000000000002</v>
          </cell>
          <cell r="G18">
            <v>45.720700000000001</v>
          </cell>
        </row>
        <row r="19">
          <cell r="B19">
            <v>1994</v>
          </cell>
          <cell r="D19">
            <v>39.414400000000001</v>
          </cell>
          <cell r="F19">
            <v>6.3063000000000002</v>
          </cell>
          <cell r="G19">
            <v>45.720700000000001</v>
          </cell>
        </row>
        <row r="20">
          <cell r="B20">
            <v>1994</v>
          </cell>
          <cell r="D20">
            <v>39.414400000000001</v>
          </cell>
          <cell r="F20">
            <v>6.3063000000000002</v>
          </cell>
          <cell r="G20">
            <v>45.720700000000001</v>
          </cell>
        </row>
        <row r="21">
          <cell r="B21">
            <v>1994</v>
          </cell>
          <cell r="D21">
            <v>41.788400000000003</v>
          </cell>
          <cell r="F21">
            <v>6.6860999999999997</v>
          </cell>
          <cell r="G21">
            <v>48.474499999999999</v>
          </cell>
        </row>
        <row r="22">
          <cell r="B22">
            <v>1995</v>
          </cell>
          <cell r="D22">
            <v>43.831800000000001</v>
          </cell>
          <cell r="F22">
            <v>7.0130999999999997</v>
          </cell>
          <cell r="G22">
            <v>50.844900000000003</v>
          </cell>
        </row>
        <row r="23">
          <cell r="B23">
            <v>1995</v>
          </cell>
          <cell r="D23">
            <v>43.831800000000001</v>
          </cell>
          <cell r="F23">
            <v>7.0130999999999997</v>
          </cell>
          <cell r="G23">
            <v>50.844900000000003</v>
          </cell>
        </row>
        <row r="24">
          <cell r="B24">
            <v>1995</v>
          </cell>
          <cell r="D24">
            <v>47.125399999999999</v>
          </cell>
          <cell r="F24">
            <v>7.5400999999999998</v>
          </cell>
          <cell r="G24">
            <v>54.665500000000002</v>
          </cell>
        </row>
        <row r="25">
          <cell r="B25">
            <v>1995</v>
          </cell>
          <cell r="D25">
            <v>44.216500000000003</v>
          </cell>
          <cell r="F25">
            <v>7.0746000000000002</v>
          </cell>
          <cell r="G25">
            <v>51.2911</v>
          </cell>
        </row>
        <row r="26">
          <cell r="B26">
            <v>1995</v>
          </cell>
          <cell r="D26">
            <v>42.124899999999997</v>
          </cell>
          <cell r="F26">
            <v>6.74</v>
          </cell>
          <cell r="G26">
            <v>48.864899999999999</v>
          </cell>
        </row>
        <row r="27">
          <cell r="B27">
            <v>1995</v>
          </cell>
          <cell r="D27">
            <v>42.124899999999997</v>
          </cell>
          <cell r="F27">
            <v>6.74</v>
          </cell>
          <cell r="G27">
            <v>48.864899999999999</v>
          </cell>
        </row>
        <row r="28">
          <cell r="B28">
            <v>1995</v>
          </cell>
          <cell r="D28">
            <v>42.124899999999997</v>
          </cell>
          <cell r="F28">
            <v>6.74</v>
          </cell>
          <cell r="G28">
            <v>48.864899999999999</v>
          </cell>
        </row>
        <row r="29">
          <cell r="B29">
            <v>1995</v>
          </cell>
          <cell r="D29">
            <v>40.225700000000003</v>
          </cell>
          <cell r="F29">
            <v>6.4360999999999997</v>
          </cell>
          <cell r="G29">
            <v>46.661799999999999</v>
          </cell>
        </row>
        <row r="30">
          <cell r="B30">
            <v>1995</v>
          </cell>
          <cell r="D30">
            <v>40.225700000000003</v>
          </cell>
          <cell r="F30">
            <v>6.4360999999999997</v>
          </cell>
          <cell r="G30">
            <v>46.661799999999999</v>
          </cell>
        </row>
        <row r="31">
          <cell r="B31">
            <v>1995</v>
          </cell>
          <cell r="D31">
            <v>40.225700000000003</v>
          </cell>
          <cell r="F31">
            <v>6.4360999999999997</v>
          </cell>
          <cell r="G31">
            <v>46.661799999999999</v>
          </cell>
        </row>
        <row r="32">
          <cell r="B32">
            <v>1995</v>
          </cell>
          <cell r="D32">
            <v>41.974699999999999</v>
          </cell>
          <cell r="F32">
            <v>6.7160000000000002</v>
          </cell>
          <cell r="G32">
            <v>48.6907</v>
          </cell>
        </row>
        <row r="33">
          <cell r="B33">
            <v>1995</v>
          </cell>
          <cell r="D33">
            <v>41.974699999999999</v>
          </cell>
          <cell r="F33">
            <v>6.7160000000000002</v>
          </cell>
          <cell r="G33">
            <v>48.6907</v>
          </cell>
        </row>
        <row r="34">
          <cell r="B34">
            <v>1996</v>
          </cell>
          <cell r="D34">
            <v>41.974699999999999</v>
          </cell>
          <cell r="F34">
            <v>6.7160000000000002</v>
          </cell>
          <cell r="G34">
            <v>48.6907</v>
          </cell>
        </row>
        <row r="35">
          <cell r="B35">
            <v>1996</v>
          </cell>
          <cell r="D35">
            <v>41.974699999999999</v>
          </cell>
          <cell r="F35">
            <v>6.7160000000000002</v>
          </cell>
          <cell r="G35">
            <v>48.6907</v>
          </cell>
        </row>
        <row r="36">
          <cell r="B36">
            <v>1996</v>
          </cell>
          <cell r="D36">
            <v>41.974699999999999</v>
          </cell>
          <cell r="F36">
            <v>6.7160000000000002</v>
          </cell>
          <cell r="G36">
            <v>48.6907</v>
          </cell>
        </row>
        <row r="37">
          <cell r="B37">
            <v>1996</v>
          </cell>
          <cell r="D37">
            <v>43.651499999999999</v>
          </cell>
          <cell r="F37">
            <v>6.9842000000000004</v>
          </cell>
          <cell r="G37">
            <v>50.6357</v>
          </cell>
        </row>
        <row r="38">
          <cell r="B38">
            <v>1996</v>
          </cell>
          <cell r="D38">
            <v>43.651499999999999</v>
          </cell>
          <cell r="F38">
            <v>6.9842000000000004</v>
          </cell>
          <cell r="G38">
            <v>50.6357</v>
          </cell>
        </row>
        <row r="39">
          <cell r="B39">
            <v>1996</v>
          </cell>
          <cell r="D39">
            <v>43.651499999999999</v>
          </cell>
          <cell r="F39">
            <v>6.9842000000000004</v>
          </cell>
          <cell r="G39">
            <v>50.6357</v>
          </cell>
        </row>
        <row r="40">
          <cell r="B40">
            <v>1996</v>
          </cell>
          <cell r="D40">
            <v>43.651499999999999</v>
          </cell>
          <cell r="F40">
            <v>6.9842000000000004</v>
          </cell>
          <cell r="G40">
            <v>50.6357</v>
          </cell>
        </row>
        <row r="41">
          <cell r="B41">
            <v>1996</v>
          </cell>
          <cell r="D41">
            <v>43.651499999999999</v>
          </cell>
          <cell r="F41">
            <v>6.9842000000000004</v>
          </cell>
          <cell r="G41">
            <v>50.6357</v>
          </cell>
        </row>
        <row r="42">
          <cell r="B42">
            <v>1996</v>
          </cell>
          <cell r="D42">
            <v>43.669499999999999</v>
          </cell>
          <cell r="F42">
            <v>6.9870999999999999</v>
          </cell>
          <cell r="G42">
            <v>50.656599999999997</v>
          </cell>
        </row>
        <row r="43">
          <cell r="B43">
            <v>1996</v>
          </cell>
          <cell r="D43">
            <v>43.669499999999999</v>
          </cell>
          <cell r="F43">
            <v>6.9870999999999999</v>
          </cell>
          <cell r="G43">
            <v>50.656599999999997</v>
          </cell>
        </row>
        <row r="44">
          <cell r="B44">
            <v>1996</v>
          </cell>
          <cell r="D44">
            <v>43.669499999999999</v>
          </cell>
          <cell r="F44">
            <v>6.9870999999999999</v>
          </cell>
          <cell r="G44">
            <v>50.656599999999997</v>
          </cell>
        </row>
        <row r="45">
          <cell r="B45">
            <v>1996</v>
          </cell>
          <cell r="D45">
            <v>43.669499999999999</v>
          </cell>
          <cell r="F45">
            <v>6.9870999999999999</v>
          </cell>
          <cell r="G45">
            <v>50.656599999999997</v>
          </cell>
        </row>
        <row r="46">
          <cell r="B46">
            <v>1997</v>
          </cell>
          <cell r="D46">
            <v>43.669499999999999</v>
          </cell>
          <cell r="F46">
            <v>7.7770999999999999</v>
          </cell>
          <cell r="G46">
            <v>51.446599999999997</v>
          </cell>
        </row>
        <row r="47">
          <cell r="B47">
            <v>1997</v>
          </cell>
          <cell r="D47">
            <v>43.669499999999999</v>
          </cell>
          <cell r="F47">
            <v>7.7770999999999999</v>
          </cell>
          <cell r="G47">
            <v>51.446599999999997</v>
          </cell>
        </row>
        <row r="48">
          <cell r="B48">
            <v>1997</v>
          </cell>
          <cell r="D48">
            <v>43.669499999999999</v>
          </cell>
          <cell r="F48">
            <v>7.7770999999999999</v>
          </cell>
          <cell r="G48">
            <v>51.446599999999997</v>
          </cell>
        </row>
        <row r="49">
          <cell r="B49">
            <v>1997</v>
          </cell>
          <cell r="D49">
            <v>43.669499999999999</v>
          </cell>
          <cell r="F49">
            <v>7.7770999999999999</v>
          </cell>
          <cell r="G49">
            <v>51.446599999999997</v>
          </cell>
        </row>
        <row r="50">
          <cell r="B50">
            <v>1997</v>
          </cell>
          <cell r="D50">
            <v>43.669499999999999</v>
          </cell>
          <cell r="F50">
            <v>7.7770999999999999</v>
          </cell>
          <cell r="G50">
            <v>51.446599999999997</v>
          </cell>
        </row>
        <row r="51">
          <cell r="B51">
            <v>1997</v>
          </cell>
          <cell r="D51">
            <v>43.669499999999999</v>
          </cell>
          <cell r="F51">
            <v>7.7770999999999999</v>
          </cell>
          <cell r="G51">
            <v>51.446599999999997</v>
          </cell>
        </row>
        <row r="52">
          <cell r="B52">
            <v>1997</v>
          </cell>
          <cell r="D52">
            <v>43.669499999999999</v>
          </cell>
          <cell r="F52">
            <v>7.7770999999999999</v>
          </cell>
          <cell r="G52">
            <v>51.446599999999997</v>
          </cell>
        </row>
        <row r="53">
          <cell r="B53">
            <v>1997</v>
          </cell>
          <cell r="D53">
            <v>46.29</v>
          </cell>
          <cell r="F53">
            <v>8.1857000000000006</v>
          </cell>
          <cell r="G53">
            <v>54.475700000000003</v>
          </cell>
        </row>
        <row r="54">
          <cell r="B54">
            <v>1997</v>
          </cell>
          <cell r="D54">
            <v>46.29</v>
          </cell>
          <cell r="F54">
            <v>8.1857000000000006</v>
          </cell>
          <cell r="G54">
            <v>54.475700000000003</v>
          </cell>
        </row>
        <row r="55">
          <cell r="B55">
            <v>1997</v>
          </cell>
          <cell r="D55">
            <v>46.29</v>
          </cell>
          <cell r="F55">
            <v>8.1857000000000006</v>
          </cell>
          <cell r="G55">
            <v>54.475700000000003</v>
          </cell>
        </row>
        <row r="56">
          <cell r="B56">
            <v>1997</v>
          </cell>
          <cell r="D56">
            <v>46.29</v>
          </cell>
          <cell r="F56">
            <v>11.551399999999999</v>
          </cell>
          <cell r="G56">
            <v>57.8414</v>
          </cell>
        </row>
        <row r="57">
          <cell r="B57">
            <v>1997</v>
          </cell>
          <cell r="D57">
            <v>46.29</v>
          </cell>
          <cell r="F57">
            <v>11.551399999999999</v>
          </cell>
          <cell r="G57">
            <v>57.8414</v>
          </cell>
        </row>
        <row r="58">
          <cell r="B58">
            <v>1998</v>
          </cell>
          <cell r="D58">
            <v>46.29</v>
          </cell>
          <cell r="F58">
            <v>7.1760000000000002</v>
          </cell>
          <cell r="G58">
            <v>53.466000000000001</v>
          </cell>
        </row>
        <row r="59">
          <cell r="B59">
            <v>1998</v>
          </cell>
          <cell r="D59">
            <v>46.29</v>
          </cell>
          <cell r="F59">
            <v>4.2431000000000001</v>
          </cell>
          <cell r="G59">
            <v>50.533099999999997</v>
          </cell>
        </row>
        <row r="60">
          <cell r="B60">
            <v>1998</v>
          </cell>
          <cell r="D60">
            <v>46.29</v>
          </cell>
          <cell r="F60">
            <v>4.2431000000000001</v>
          </cell>
          <cell r="G60">
            <v>50.533099999999997</v>
          </cell>
        </row>
        <row r="61">
          <cell r="B61">
            <v>1998</v>
          </cell>
          <cell r="D61">
            <v>46.29</v>
          </cell>
          <cell r="F61">
            <v>2.0314000000000001</v>
          </cell>
          <cell r="G61">
            <v>48.321399999999997</v>
          </cell>
        </row>
        <row r="62">
          <cell r="B62">
            <v>1998</v>
          </cell>
          <cell r="D62">
            <v>46.29</v>
          </cell>
          <cell r="F62">
            <v>2.0314000000000001</v>
          </cell>
          <cell r="G62">
            <v>48.321399999999997</v>
          </cell>
        </row>
        <row r="63">
          <cell r="B63">
            <v>1998</v>
          </cell>
          <cell r="D63">
            <v>46.29</v>
          </cell>
          <cell r="F63">
            <v>2.0314000000000001</v>
          </cell>
          <cell r="G63">
            <v>48.321399999999997</v>
          </cell>
        </row>
        <row r="64">
          <cell r="B64">
            <v>1998</v>
          </cell>
          <cell r="D64">
            <v>39.612699999999997</v>
          </cell>
          <cell r="F64">
            <v>7.1935000000000002</v>
          </cell>
          <cell r="G64">
            <v>46.806199999999997</v>
          </cell>
        </row>
        <row r="65">
          <cell r="B65">
            <v>1998</v>
          </cell>
          <cell r="D65">
            <v>39.612699999999997</v>
          </cell>
          <cell r="F65">
            <v>7.1935000000000002</v>
          </cell>
          <cell r="G65">
            <v>46.806199999999997</v>
          </cell>
        </row>
        <row r="66">
          <cell r="B66">
            <v>1998</v>
          </cell>
          <cell r="D66">
            <v>39.612699999999997</v>
          </cell>
          <cell r="F66">
            <v>7.1935000000000002</v>
          </cell>
          <cell r="G66">
            <v>46.806199999999997</v>
          </cell>
        </row>
        <row r="67">
          <cell r="B67">
            <v>1998</v>
          </cell>
          <cell r="D67">
            <v>42.768000000000001</v>
          </cell>
          <cell r="F67">
            <v>7.6982999999999997</v>
          </cell>
          <cell r="G67">
            <v>50.466299999999997</v>
          </cell>
        </row>
        <row r="68">
          <cell r="B68">
            <v>1998</v>
          </cell>
          <cell r="D68">
            <v>45.286299999999997</v>
          </cell>
          <cell r="F68">
            <v>8.1012000000000004</v>
          </cell>
          <cell r="G68">
            <v>53.387500000000003</v>
          </cell>
        </row>
        <row r="69">
          <cell r="B69">
            <v>1998</v>
          </cell>
          <cell r="D69">
            <v>45.286299999999997</v>
          </cell>
          <cell r="F69">
            <v>8.1012000000000004</v>
          </cell>
          <cell r="G69">
            <v>53.387500000000003</v>
          </cell>
        </row>
        <row r="70">
          <cell r="B70">
            <v>1999</v>
          </cell>
          <cell r="D70">
            <v>41.9086</v>
          </cell>
          <cell r="F70">
            <v>7.5608000000000004</v>
          </cell>
          <cell r="G70">
            <v>49.4694</v>
          </cell>
        </row>
        <row r="71">
          <cell r="B71">
            <v>1999</v>
          </cell>
          <cell r="D71">
            <v>39.4024</v>
          </cell>
          <cell r="F71">
            <v>7.1597999999999997</v>
          </cell>
          <cell r="G71">
            <v>46.562199999999997</v>
          </cell>
        </row>
        <row r="72">
          <cell r="B72">
            <v>1999</v>
          </cell>
          <cell r="D72">
            <v>39.4024</v>
          </cell>
          <cell r="F72">
            <v>7.1597999999999997</v>
          </cell>
          <cell r="G72">
            <v>46.562199999999997</v>
          </cell>
        </row>
        <row r="73">
          <cell r="B73">
            <v>1999</v>
          </cell>
          <cell r="D73">
            <v>40.844799999999999</v>
          </cell>
          <cell r="F73">
            <v>7.3906000000000001</v>
          </cell>
          <cell r="G73">
            <v>48.235399999999998</v>
          </cell>
        </row>
        <row r="74">
          <cell r="B74">
            <v>1999</v>
          </cell>
          <cell r="D74">
            <v>40.291899999999998</v>
          </cell>
          <cell r="F74">
            <v>7.3021000000000003</v>
          </cell>
          <cell r="G74">
            <v>47.594000000000001</v>
          </cell>
        </row>
        <row r="75">
          <cell r="B75">
            <v>1999</v>
          </cell>
          <cell r="D75">
            <v>42.503599999999999</v>
          </cell>
          <cell r="F75">
            <v>7.6559999999999997</v>
          </cell>
          <cell r="G75">
            <v>50.159599999999998</v>
          </cell>
        </row>
        <row r="76">
          <cell r="B76">
            <v>1999</v>
          </cell>
          <cell r="D76">
            <v>46.133699999999997</v>
          </cell>
          <cell r="F76">
            <v>8.2368000000000006</v>
          </cell>
          <cell r="G76">
            <v>54.3705</v>
          </cell>
        </row>
        <row r="77">
          <cell r="B77">
            <v>1999</v>
          </cell>
          <cell r="D77">
            <v>53.676400000000001</v>
          </cell>
          <cell r="F77">
            <v>9.4436999999999998</v>
          </cell>
          <cell r="G77">
            <v>63.120100000000001</v>
          </cell>
        </row>
        <row r="78">
          <cell r="B78">
            <v>1999</v>
          </cell>
          <cell r="D78">
            <v>53.676400000000001</v>
          </cell>
          <cell r="F78">
            <v>9.4436999999999998</v>
          </cell>
          <cell r="G78">
            <v>63.120100000000001</v>
          </cell>
        </row>
        <row r="79">
          <cell r="B79">
            <v>1999</v>
          </cell>
          <cell r="D79">
            <v>50.124400000000001</v>
          </cell>
          <cell r="F79">
            <v>8.0198999999999998</v>
          </cell>
          <cell r="G79">
            <v>58.144300000000001</v>
          </cell>
        </row>
        <row r="80">
          <cell r="B80">
            <v>1999</v>
          </cell>
          <cell r="D80">
            <v>50.124400000000001</v>
          </cell>
          <cell r="F80">
            <v>8.0198999999999998</v>
          </cell>
          <cell r="G80">
            <v>58.144300000000001</v>
          </cell>
        </row>
        <row r="81">
          <cell r="B81">
            <v>1999</v>
          </cell>
          <cell r="D81">
            <v>50.124400000000001</v>
          </cell>
          <cell r="F81">
            <v>8.0198999999999998</v>
          </cell>
          <cell r="G81">
            <v>58.144300000000001</v>
          </cell>
        </row>
        <row r="82">
          <cell r="B82">
            <v>2000</v>
          </cell>
          <cell r="D82">
            <v>50.124400000000001</v>
          </cell>
          <cell r="F82">
            <v>8.0198999999999998</v>
          </cell>
          <cell r="G82">
            <v>58.144300000000001</v>
          </cell>
        </row>
        <row r="83">
          <cell r="B83">
            <v>2000</v>
          </cell>
          <cell r="D83">
            <v>50.124400000000001</v>
          </cell>
          <cell r="F83">
            <v>8.0198999999999998</v>
          </cell>
          <cell r="G83">
            <v>58.144300000000001</v>
          </cell>
        </row>
        <row r="84">
          <cell r="B84">
            <v>2000</v>
          </cell>
          <cell r="D84">
            <v>50.124400000000001</v>
          </cell>
          <cell r="F84">
            <v>8.0198999999999998</v>
          </cell>
          <cell r="G84">
            <v>58.144300000000001</v>
          </cell>
        </row>
        <row r="85">
          <cell r="B85">
            <v>2000</v>
          </cell>
          <cell r="D85">
            <v>50.124400000000001</v>
          </cell>
          <cell r="F85">
            <v>8.0198999999999998</v>
          </cell>
          <cell r="G85">
            <v>58.144300000000001</v>
          </cell>
        </row>
        <row r="86">
          <cell r="B86">
            <v>2000</v>
          </cell>
          <cell r="D86">
            <v>50.124400000000001</v>
          </cell>
          <cell r="F86">
            <v>8.0198999999999998</v>
          </cell>
          <cell r="G86">
            <v>58.144300000000001</v>
          </cell>
        </row>
        <row r="87">
          <cell r="B87">
            <v>2000</v>
          </cell>
          <cell r="D87">
            <v>50.124400000000001</v>
          </cell>
          <cell r="F87">
            <v>8.0198999999999998</v>
          </cell>
          <cell r="G87">
            <v>58.144300000000001</v>
          </cell>
        </row>
        <row r="88">
          <cell r="B88">
            <v>2000</v>
          </cell>
          <cell r="D88">
            <v>50.124400000000001</v>
          </cell>
          <cell r="F88">
            <v>8.0198999999999998</v>
          </cell>
          <cell r="G88">
            <v>58.144300000000001</v>
          </cell>
        </row>
        <row r="89">
          <cell r="B89">
            <v>2000</v>
          </cell>
          <cell r="D89">
            <v>50.124400000000001</v>
          </cell>
          <cell r="F89">
            <v>8.0198999999999998</v>
          </cell>
          <cell r="G89">
            <v>58.144300000000001</v>
          </cell>
        </row>
        <row r="90">
          <cell r="B90">
            <v>2000</v>
          </cell>
          <cell r="D90">
            <v>50.124400000000001</v>
          </cell>
          <cell r="F90">
            <v>8.0198999999999998</v>
          </cell>
          <cell r="G90">
            <v>58.144300000000001</v>
          </cell>
        </row>
        <row r="91">
          <cell r="B91">
            <v>2000</v>
          </cell>
          <cell r="D91">
            <v>58.821100000000001</v>
          </cell>
          <cell r="F91">
            <v>9.4114000000000004</v>
          </cell>
          <cell r="G91">
            <v>68.232500000000002</v>
          </cell>
        </row>
        <row r="92">
          <cell r="B92">
            <v>2000</v>
          </cell>
          <cell r="D92">
            <v>58.821100000000001</v>
          </cell>
          <cell r="F92">
            <v>9.4114000000000004</v>
          </cell>
          <cell r="G92">
            <v>68.232500000000002</v>
          </cell>
        </row>
        <row r="93">
          <cell r="B93">
            <v>2000</v>
          </cell>
          <cell r="D93">
            <v>58.821100000000001</v>
          </cell>
          <cell r="F93">
            <v>9.4114000000000004</v>
          </cell>
          <cell r="G93">
            <v>68.232500000000002</v>
          </cell>
        </row>
        <row r="94">
          <cell r="B94">
            <v>2001</v>
          </cell>
          <cell r="D94">
            <v>58.821100000000001</v>
          </cell>
          <cell r="F94">
            <v>9.4114000000000004</v>
          </cell>
          <cell r="G94">
            <v>68.232500000000002</v>
          </cell>
        </row>
        <row r="95">
          <cell r="B95">
            <v>2001</v>
          </cell>
          <cell r="D95">
            <v>58.821100000000001</v>
          </cell>
          <cell r="F95">
            <v>9.4114000000000004</v>
          </cell>
          <cell r="G95">
            <v>68.232500000000002</v>
          </cell>
        </row>
        <row r="96">
          <cell r="B96">
            <v>2001</v>
          </cell>
          <cell r="D96">
            <v>58.821100000000001</v>
          </cell>
          <cell r="F96">
            <v>9.4114000000000004</v>
          </cell>
          <cell r="G96">
            <v>68.232500000000002</v>
          </cell>
        </row>
        <row r="97">
          <cell r="B97">
            <v>2001</v>
          </cell>
          <cell r="D97">
            <v>65.137699999999995</v>
          </cell>
          <cell r="F97">
            <v>10.422000000000001</v>
          </cell>
          <cell r="G97">
            <v>75.559700000000007</v>
          </cell>
        </row>
        <row r="98">
          <cell r="B98">
            <v>2001</v>
          </cell>
          <cell r="D98">
            <v>65.137699999999995</v>
          </cell>
          <cell r="F98">
            <v>10.422000000000001</v>
          </cell>
          <cell r="G98">
            <v>75.559700000000007</v>
          </cell>
        </row>
        <row r="99">
          <cell r="B99">
            <v>2001</v>
          </cell>
          <cell r="D99">
            <v>65.137699999999995</v>
          </cell>
          <cell r="F99">
            <v>10.422000000000001</v>
          </cell>
          <cell r="G99">
            <v>75.559700000000007</v>
          </cell>
        </row>
        <row r="100">
          <cell r="B100">
            <v>2001</v>
          </cell>
          <cell r="D100">
            <v>65.137699999999995</v>
          </cell>
          <cell r="F100">
            <v>10.422000000000001</v>
          </cell>
          <cell r="G100">
            <v>75.559700000000007</v>
          </cell>
        </row>
        <row r="101">
          <cell r="B101">
            <v>2001</v>
          </cell>
          <cell r="D101">
            <v>65.137699999999995</v>
          </cell>
          <cell r="F101">
            <v>10.422000000000001</v>
          </cell>
          <cell r="G101">
            <v>75.559700000000007</v>
          </cell>
        </row>
        <row r="102">
          <cell r="B102">
            <v>2001</v>
          </cell>
          <cell r="D102">
            <v>65.137699999999995</v>
          </cell>
          <cell r="F102">
            <v>10.422000000000001</v>
          </cell>
          <cell r="G102">
            <v>75.559700000000007</v>
          </cell>
        </row>
        <row r="103">
          <cell r="B103">
            <v>2001</v>
          </cell>
          <cell r="D103">
            <v>63.370699999999999</v>
          </cell>
          <cell r="F103">
            <v>10.1393</v>
          </cell>
          <cell r="G103">
            <v>73.510000000000005</v>
          </cell>
        </row>
        <row r="104">
          <cell r="B104">
            <v>2001</v>
          </cell>
          <cell r="D104">
            <v>63.370699999999999</v>
          </cell>
          <cell r="F104">
            <v>10.1393</v>
          </cell>
          <cell r="G104">
            <v>73.510000000000005</v>
          </cell>
        </row>
        <row r="105">
          <cell r="B105">
            <v>2001</v>
          </cell>
          <cell r="D105">
            <v>63.370699999999999</v>
          </cell>
          <cell r="F105">
            <v>10.1393</v>
          </cell>
          <cell r="G105">
            <v>73.510000000000005</v>
          </cell>
        </row>
        <row r="106">
          <cell r="B106">
            <v>2002</v>
          </cell>
          <cell r="D106">
            <v>63.370699999999999</v>
          </cell>
          <cell r="F106">
            <v>10.1393</v>
          </cell>
          <cell r="G106">
            <v>73.510000000000005</v>
          </cell>
        </row>
        <row r="107">
          <cell r="B107">
            <v>2002</v>
          </cell>
          <cell r="D107">
            <v>63.370699999999999</v>
          </cell>
          <cell r="F107">
            <v>10.1393</v>
          </cell>
          <cell r="G107">
            <v>73.510000000000005</v>
          </cell>
        </row>
        <row r="108">
          <cell r="B108">
            <v>2002</v>
          </cell>
          <cell r="D108">
            <v>63.370699999999999</v>
          </cell>
          <cell r="F108">
            <v>10.1393</v>
          </cell>
          <cell r="G108">
            <v>73.510000000000005</v>
          </cell>
        </row>
        <row r="109">
          <cell r="B109">
            <v>2002</v>
          </cell>
          <cell r="D109">
            <v>59.120699999999999</v>
          </cell>
          <cell r="F109">
            <v>9.4593000000000007</v>
          </cell>
          <cell r="G109">
            <v>68.58</v>
          </cell>
        </row>
        <row r="110">
          <cell r="B110">
            <v>2002</v>
          </cell>
          <cell r="D110">
            <v>59.120699999999999</v>
          </cell>
          <cell r="F110">
            <v>9.4593000000000007</v>
          </cell>
          <cell r="G110">
            <v>68.58</v>
          </cell>
        </row>
        <row r="111">
          <cell r="B111">
            <v>2002</v>
          </cell>
          <cell r="D111">
            <v>59.120699999999999</v>
          </cell>
          <cell r="F111">
            <v>9.4593000000000007</v>
          </cell>
          <cell r="G111">
            <v>68.58</v>
          </cell>
        </row>
        <row r="112">
          <cell r="B112">
            <v>2002</v>
          </cell>
          <cell r="D112">
            <v>59.120699999999999</v>
          </cell>
          <cell r="F112">
            <v>9.4593000000000007</v>
          </cell>
          <cell r="G112">
            <v>68.58</v>
          </cell>
        </row>
        <row r="113">
          <cell r="B113">
            <v>2002</v>
          </cell>
          <cell r="D113">
            <v>59.120699999999999</v>
          </cell>
          <cell r="F113">
            <v>9.4593000000000007</v>
          </cell>
          <cell r="G113">
            <v>68.58</v>
          </cell>
        </row>
        <row r="114">
          <cell r="B114">
            <v>2002</v>
          </cell>
          <cell r="D114">
            <v>59.120699999999999</v>
          </cell>
          <cell r="F114">
            <v>9.4593000000000007</v>
          </cell>
          <cell r="G114">
            <v>68.58</v>
          </cell>
        </row>
        <row r="115">
          <cell r="B115">
            <v>2002</v>
          </cell>
          <cell r="D115">
            <v>55.9846</v>
          </cell>
          <cell r="F115">
            <v>8.9574999999999996</v>
          </cell>
          <cell r="G115">
            <v>64.942099999999996</v>
          </cell>
        </row>
        <row r="116">
          <cell r="B116">
            <v>2002</v>
          </cell>
          <cell r="D116">
            <v>55.9846</v>
          </cell>
          <cell r="F116">
            <v>8.9574999999999996</v>
          </cell>
          <cell r="G116">
            <v>64.942099999999996</v>
          </cell>
        </row>
        <row r="117">
          <cell r="B117">
            <v>2002</v>
          </cell>
          <cell r="D117">
            <v>55.9846</v>
          </cell>
          <cell r="F117">
            <v>8.9574999999999996</v>
          </cell>
          <cell r="G117">
            <v>64.942099999999996</v>
          </cell>
        </row>
        <row r="118">
          <cell r="B118">
            <v>2003</v>
          </cell>
          <cell r="D118">
            <v>55.9846</v>
          </cell>
          <cell r="F118">
            <v>8.9574999999999996</v>
          </cell>
          <cell r="G118">
            <v>64.942099999999996</v>
          </cell>
        </row>
        <row r="119">
          <cell r="B119">
            <v>2003</v>
          </cell>
          <cell r="D119">
            <v>55.9846</v>
          </cell>
          <cell r="F119">
            <v>8.9574999999999996</v>
          </cell>
          <cell r="G119">
            <v>64.942099999999996</v>
          </cell>
        </row>
        <row r="120">
          <cell r="B120">
            <v>2003</v>
          </cell>
          <cell r="D120">
            <v>55.9846</v>
          </cell>
          <cell r="F120">
            <v>8.9574999999999996</v>
          </cell>
          <cell r="G120">
            <v>64.942099999999996</v>
          </cell>
        </row>
        <row r="121">
          <cell r="B121">
            <v>2003</v>
          </cell>
          <cell r="D121">
            <v>59.6479</v>
          </cell>
          <cell r="F121">
            <v>9.5436999999999994</v>
          </cell>
          <cell r="G121">
            <v>69.191599999999994</v>
          </cell>
        </row>
        <row r="122">
          <cell r="B122">
            <v>2003</v>
          </cell>
          <cell r="D122">
            <v>59.6479</v>
          </cell>
          <cell r="F122">
            <v>9.5436999999999994</v>
          </cell>
          <cell r="G122">
            <v>69.191599999999994</v>
          </cell>
        </row>
        <row r="123">
          <cell r="B123">
            <v>2003</v>
          </cell>
          <cell r="D123">
            <v>59.6479</v>
          </cell>
          <cell r="F123">
            <v>9.5436999999999994</v>
          </cell>
          <cell r="G123">
            <v>69.191599999999994</v>
          </cell>
        </row>
        <row r="124">
          <cell r="B124">
            <v>2003</v>
          </cell>
          <cell r="D124">
            <v>59.6479</v>
          </cell>
          <cell r="F124">
            <v>9.5436999999999994</v>
          </cell>
          <cell r="G124">
            <v>69.191599999999994</v>
          </cell>
        </row>
        <row r="125">
          <cell r="B125">
            <v>2003</v>
          </cell>
          <cell r="D125">
            <v>59.6479</v>
          </cell>
          <cell r="F125">
            <v>9.5436999999999994</v>
          </cell>
          <cell r="G125">
            <v>69.191599999999994</v>
          </cell>
        </row>
        <row r="126">
          <cell r="B126">
            <v>2003</v>
          </cell>
          <cell r="D126">
            <v>59.6479</v>
          </cell>
          <cell r="F126">
            <v>9.5436999999999994</v>
          </cell>
          <cell r="G126">
            <v>69.191599999999994</v>
          </cell>
        </row>
        <row r="127">
          <cell r="B127">
            <v>2003</v>
          </cell>
          <cell r="D127">
            <v>60.556100000000001</v>
          </cell>
          <cell r="F127">
            <v>9.6890000000000001</v>
          </cell>
          <cell r="G127">
            <v>70.245099999999994</v>
          </cell>
        </row>
        <row r="128">
          <cell r="B128">
            <v>2003</v>
          </cell>
          <cell r="D128">
            <v>60.556100000000001</v>
          </cell>
          <cell r="F128">
            <v>9.6890000000000001</v>
          </cell>
          <cell r="G128">
            <v>70.245099999999994</v>
          </cell>
        </row>
        <row r="129">
          <cell r="B129">
            <v>2003</v>
          </cell>
          <cell r="D129">
            <v>60.556100000000001</v>
          </cell>
          <cell r="F129">
            <v>9.6890000000000001</v>
          </cell>
          <cell r="G129">
            <v>70.245099999999994</v>
          </cell>
        </row>
        <row r="130">
          <cell r="B130">
            <v>2004</v>
          </cell>
          <cell r="D130">
            <v>60.556100000000001</v>
          </cell>
          <cell r="F130">
            <v>9.6890000000000001</v>
          </cell>
          <cell r="G130">
            <v>70.245099999999994</v>
          </cell>
        </row>
        <row r="131">
          <cell r="B131">
            <v>2004</v>
          </cell>
          <cell r="D131">
            <v>60.556100000000001</v>
          </cell>
          <cell r="F131">
            <v>9.6890000000000001</v>
          </cell>
          <cell r="G131">
            <v>70.245099999999994</v>
          </cell>
        </row>
        <row r="132">
          <cell r="B132">
            <v>2004</v>
          </cell>
          <cell r="D132">
            <v>60.556100000000001</v>
          </cell>
          <cell r="F132">
            <v>9.6890000000000001</v>
          </cell>
          <cell r="G132">
            <v>70.245099999999994</v>
          </cell>
        </row>
        <row r="133">
          <cell r="B133">
            <v>2004</v>
          </cell>
          <cell r="D133">
            <v>57.582999999999998</v>
          </cell>
          <cell r="F133">
            <v>9.2133000000000003</v>
          </cell>
          <cell r="G133">
            <v>66.796300000000002</v>
          </cell>
        </row>
        <row r="134">
          <cell r="B134">
            <v>2004</v>
          </cell>
          <cell r="D134">
            <v>57.582999999999998</v>
          </cell>
          <cell r="F134">
            <v>9.2133000000000003</v>
          </cell>
          <cell r="G134">
            <v>66.796300000000002</v>
          </cell>
        </row>
        <row r="135">
          <cell r="B135">
            <v>2004</v>
          </cell>
          <cell r="D135">
            <v>57.582999999999998</v>
          </cell>
          <cell r="F135">
            <v>9.2133000000000003</v>
          </cell>
          <cell r="G135">
            <v>66.796300000000002</v>
          </cell>
        </row>
        <row r="136">
          <cell r="B136">
            <v>2004</v>
          </cell>
          <cell r="D136">
            <v>57.582999999999998</v>
          </cell>
          <cell r="F136">
            <v>9.2133000000000003</v>
          </cell>
          <cell r="G136">
            <v>66.796300000000002</v>
          </cell>
        </row>
        <row r="137">
          <cell r="B137">
            <v>2004</v>
          </cell>
          <cell r="D137">
            <v>57.582999999999998</v>
          </cell>
          <cell r="F137">
            <v>9.2133000000000003</v>
          </cell>
          <cell r="G137">
            <v>66.796300000000002</v>
          </cell>
        </row>
        <row r="138">
          <cell r="B138">
            <v>2004</v>
          </cell>
          <cell r="D138">
            <v>57.582999999999998</v>
          </cell>
          <cell r="F138">
            <v>9.2133000000000003</v>
          </cell>
          <cell r="G138">
            <v>66.796300000000002</v>
          </cell>
        </row>
        <row r="139">
          <cell r="B139">
            <v>2004</v>
          </cell>
          <cell r="D139">
            <v>59.116700000000002</v>
          </cell>
          <cell r="F139">
            <v>9.4587000000000003</v>
          </cell>
          <cell r="G139">
            <v>68.575400000000002</v>
          </cell>
        </row>
        <row r="140">
          <cell r="B140">
            <v>2004</v>
          </cell>
          <cell r="D140">
            <v>59.116700000000002</v>
          </cell>
          <cell r="F140">
            <v>9.4587000000000003</v>
          </cell>
          <cell r="G140">
            <v>68.575400000000002</v>
          </cell>
        </row>
        <row r="141">
          <cell r="B141">
            <v>2004</v>
          </cell>
          <cell r="D141">
            <v>59.116700000000002</v>
          </cell>
          <cell r="F141">
            <v>9.4587000000000003</v>
          </cell>
          <cell r="G141">
            <v>68.575400000000002</v>
          </cell>
        </row>
        <row r="142">
          <cell r="B142">
            <v>2005</v>
          </cell>
          <cell r="D142">
            <v>59.116700000000002</v>
          </cell>
          <cell r="F142">
            <v>9.4587000000000003</v>
          </cell>
          <cell r="G142">
            <v>68.575400000000002</v>
          </cell>
        </row>
        <row r="143">
          <cell r="B143">
            <v>2005</v>
          </cell>
          <cell r="D143">
            <v>59.116700000000002</v>
          </cell>
          <cell r="F143">
            <v>9.4587000000000003</v>
          </cell>
          <cell r="G143">
            <v>68.575400000000002</v>
          </cell>
        </row>
        <row r="144">
          <cell r="B144">
            <v>2005</v>
          </cell>
          <cell r="D144">
            <v>59.116700000000002</v>
          </cell>
          <cell r="F144">
            <v>9.4587000000000003</v>
          </cell>
          <cell r="G144">
            <v>68.575400000000002</v>
          </cell>
        </row>
        <row r="145">
          <cell r="B145">
            <v>2005</v>
          </cell>
          <cell r="D145">
            <v>64.06</v>
          </cell>
          <cell r="F145">
            <v>10.249599999999999</v>
          </cell>
          <cell r="G145">
            <v>74.309600000000003</v>
          </cell>
        </row>
        <row r="146">
          <cell r="B146">
            <v>2005</v>
          </cell>
          <cell r="D146">
            <v>64.06</v>
          </cell>
          <cell r="F146">
            <v>10.249599999999999</v>
          </cell>
          <cell r="G146">
            <v>74.309600000000003</v>
          </cell>
        </row>
        <row r="147">
          <cell r="B147">
            <v>2005</v>
          </cell>
          <cell r="D147">
            <v>64.06</v>
          </cell>
          <cell r="F147">
            <v>10.249599999999999</v>
          </cell>
          <cell r="G147">
            <v>74.309600000000003</v>
          </cell>
        </row>
        <row r="148">
          <cell r="B148">
            <v>2005</v>
          </cell>
          <cell r="D148">
            <v>64.06</v>
          </cell>
          <cell r="F148">
            <v>10.249599999999999</v>
          </cell>
          <cell r="G148">
            <v>74.309600000000003</v>
          </cell>
        </row>
        <row r="149">
          <cell r="B149">
            <v>2005</v>
          </cell>
          <cell r="D149">
            <v>67.661900000000003</v>
          </cell>
          <cell r="F149">
            <v>10.825900000000001</v>
          </cell>
          <cell r="G149">
            <v>78.487799999999993</v>
          </cell>
        </row>
        <row r="150">
          <cell r="B150">
            <v>2005</v>
          </cell>
          <cell r="D150">
            <v>67.661900000000003</v>
          </cell>
          <cell r="F150">
            <v>10.825900000000001</v>
          </cell>
          <cell r="G150">
            <v>78.487799999999993</v>
          </cell>
        </row>
        <row r="151">
          <cell r="B151">
            <v>2005</v>
          </cell>
          <cell r="D151">
            <v>70.329099999999997</v>
          </cell>
          <cell r="F151">
            <v>11.252700000000001</v>
          </cell>
          <cell r="G151">
            <v>81.581800000000001</v>
          </cell>
        </row>
        <row r="152">
          <cell r="B152">
            <v>2005</v>
          </cell>
          <cell r="D152">
            <v>70.329099999999997</v>
          </cell>
          <cell r="F152">
            <v>11.252700000000001</v>
          </cell>
          <cell r="G152">
            <v>81.581800000000001</v>
          </cell>
        </row>
        <row r="153">
          <cell r="B153">
            <v>2005</v>
          </cell>
          <cell r="D153">
            <v>70.329099999999997</v>
          </cell>
          <cell r="F153">
            <v>11.252700000000001</v>
          </cell>
          <cell r="G153">
            <v>81.581800000000001</v>
          </cell>
        </row>
        <row r="154">
          <cell r="B154">
            <v>2006</v>
          </cell>
          <cell r="D154">
            <v>77.551599999999993</v>
          </cell>
          <cell r="F154">
            <v>12.408300000000001</v>
          </cell>
          <cell r="G154">
            <v>89.959900000000005</v>
          </cell>
        </row>
        <row r="155">
          <cell r="B155">
            <v>2006</v>
          </cell>
          <cell r="D155">
            <v>77.551599999999993</v>
          </cell>
          <cell r="F155">
            <v>12.408300000000001</v>
          </cell>
          <cell r="G155">
            <v>89.959900000000005</v>
          </cell>
        </row>
        <row r="156">
          <cell r="B156">
            <v>2006</v>
          </cell>
          <cell r="D156">
            <v>77.551599999999993</v>
          </cell>
          <cell r="F156">
            <v>12.408300000000001</v>
          </cell>
          <cell r="G156">
            <v>89.959900000000005</v>
          </cell>
        </row>
        <row r="157">
          <cell r="B157">
            <v>2006</v>
          </cell>
          <cell r="D157">
            <v>85.1952</v>
          </cell>
          <cell r="F157">
            <v>13.6312</v>
          </cell>
          <cell r="G157">
            <v>98.826400000000007</v>
          </cell>
        </row>
        <row r="158">
          <cell r="B158">
            <v>2006</v>
          </cell>
          <cell r="D158">
            <v>85.1952</v>
          </cell>
          <cell r="F158">
            <v>13.6312</v>
          </cell>
          <cell r="G158">
            <v>98.826400000000007</v>
          </cell>
        </row>
        <row r="159">
          <cell r="B159">
            <v>2006</v>
          </cell>
          <cell r="D159">
            <v>85.1952</v>
          </cell>
          <cell r="F159">
            <v>13.6312</v>
          </cell>
          <cell r="G159">
            <v>98.826400000000007</v>
          </cell>
        </row>
        <row r="160">
          <cell r="B160">
            <v>2006</v>
          </cell>
          <cell r="D160">
            <v>83.718800000000002</v>
          </cell>
          <cell r="F160">
            <v>13.395</v>
          </cell>
          <cell r="G160">
            <v>97.113799999999998</v>
          </cell>
        </row>
        <row r="161">
          <cell r="B161">
            <v>2006</v>
          </cell>
          <cell r="D161">
            <v>83.718800000000002</v>
          </cell>
          <cell r="F161">
            <v>13.395</v>
          </cell>
          <cell r="G161">
            <v>97.113799999999998</v>
          </cell>
        </row>
        <row r="162">
          <cell r="B162">
            <v>2006</v>
          </cell>
          <cell r="D162">
            <v>83.718800000000002</v>
          </cell>
          <cell r="F162">
            <v>13.395</v>
          </cell>
          <cell r="G162">
            <v>97.113799999999998</v>
          </cell>
        </row>
        <row r="163">
          <cell r="B163">
            <v>2006</v>
          </cell>
          <cell r="D163">
            <v>81.175299999999993</v>
          </cell>
          <cell r="F163">
            <v>12.988</v>
          </cell>
          <cell r="G163">
            <v>94.163300000000007</v>
          </cell>
        </row>
        <row r="164">
          <cell r="B164">
            <v>2006</v>
          </cell>
          <cell r="D164">
            <v>81.175299999999993</v>
          </cell>
          <cell r="F164">
            <v>12.988</v>
          </cell>
          <cell r="G164">
            <v>94.163300000000007</v>
          </cell>
        </row>
        <row r="165">
          <cell r="B165">
            <v>2006</v>
          </cell>
          <cell r="D165">
            <v>81.175299999999993</v>
          </cell>
          <cell r="F165">
            <v>12.988</v>
          </cell>
          <cell r="G165">
            <v>94.163300000000007</v>
          </cell>
        </row>
        <row r="166">
          <cell r="B166">
            <v>2007</v>
          </cell>
          <cell r="D166">
            <v>81.247399999999999</v>
          </cell>
          <cell r="F166">
            <v>12.999599999999999</v>
          </cell>
          <cell r="G166">
            <v>94.247</v>
          </cell>
        </row>
        <row r="167">
          <cell r="B167">
            <v>2007</v>
          </cell>
          <cell r="D167">
            <v>81.247399999999999</v>
          </cell>
          <cell r="F167">
            <v>12.999599999999999</v>
          </cell>
          <cell r="G167">
            <v>94.247</v>
          </cell>
        </row>
        <row r="168">
          <cell r="B168">
            <v>2007</v>
          </cell>
          <cell r="D168">
            <v>81.247399999999999</v>
          </cell>
          <cell r="F168">
            <v>12.999599999999999</v>
          </cell>
          <cell r="G168">
            <v>94.247</v>
          </cell>
        </row>
        <row r="169">
          <cell r="B169">
            <v>2007</v>
          </cell>
          <cell r="D169">
            <v>79.542199999999994</v>
          </cell>
          <cell r="F169">
            <v>12.726800000000001</v>
          </cell>
          <cell r="G169">
            <v>92.269000000000005</v>
          </cell>
        </row>
        <row r="170">
          <cell r="B170">
            <v>2007</v>
          </cell>
          <cell r="D170">
            <v>79.542199999999994</v>
          </cell>
          <cell r="F170">
            <v>12.726800000000001</v>
          </cell>
          <cell r="G170">
            <v>92.269000000000005</v>
          </cell>
        </row>
        <row r="171">
          <cell r="B171">
            <v>2007</v>
          </cell>
          <cell r="D171">
            <v>79.542199999999994</v>
          </cell>
          <cell r="F171">
            <v>12.726800000000001</v>
          </cell>
          <cell r="G171">
            <v>92.269000000000005</v>
          </cell>
        </row>
        <row r="172">
          <cell r="B172">
            <v>2007</v>
          </cell>
          <cell r="D172">
            <v>80.276200000000003</v>
          </cell>
          <cell r="F172">
            <v>12.844200000000001</v>
          </cell>
          <cell r="G172">
            <v>93.120400000000004</v>
          </cell>
        </row>
        <row r="173">
          <cell r="B173">
            <v>2007</v>
          </cell>
          <cell r="D173">
            <v>80.276200000000003</v>
          </cell>
          <cell r="F173">
            <v>12.844200000000001</v>
          </cell>
          <cell r="G173">
            <v>93.120400000000004</v>
          </cell>
        </row>
        <row r="174">
          <cell r="B174">
            <v>2007</v>
          </cell>
          <cell r="D174">
            <v>80.276200000000003</v>
          </cell>
          <cell r="F174">
            <v>12.844200000000001</v>
          </cell>
          <cell r="G174">
            <v>93.120400000000004</v>
          </cell>
        </row>
        <row r="175">
          <cell r="B175">
            <v>2007</v>
          </cell>
          <cell r="D175">
            <v>84.788499999999999</v>
          </cell>
          <cell r="F175">
            <v>13.5662</v>
          </cell>
          <cell r="G175">
            <v>98.354699999999994</v>
          </cell>
        </row>
        <row r="176">
          <cell r="B176">
            <v>2007</v>
          </cell>
          <cell r="D176">
            <v>84.788499999999999</v>
          </cell>
          <cell r="F176">
            <v>13.5662</v>
          </cell>
          <cell r="G176">
            <v>98.354699999999994</v>
          </cell>
        </row>
        <row r="177">
          <cell r="B177">
            <v>2007</v>
          </cell>
          <cell r="D177">
            <v>84.788499999999999</v>
          </cell>
          <cell r="F177">
            <v>13.5662</v>
          </cell>
          <cell r="G177">
            <v>98.354699999999994</v>
          </cell>
        </row>
        <row r="178">
          <cell r="B178">
            <v>2008</v>
          </cell>
          <cell r="D178">
            <v>89.281999999999996</v>
          </cell>
          <cell r="F178">
            <v>14.2851</v>
          </cell>
          <cell r="G178">
            <v>103.5671</v>
          </cell>
        </row>
        <row r="179">
          <cell r="B179">
            <v>2008</v>
          </cell>
          <cell r="D179">
            <v>89.281999999999996</v>
          </cell>
          <cell r="F179">
            <v>14.2851</v>
          </cell>
          <cell r="G179">
            <v>103.5671</v>
          </cell>
        </row>
        <row r="180">
          <cell r="B180">
            <v>2008</v>
          </cell>
          <cell r="D180">
            <v>89.281999999999996</v>
          </cell>
          <cell r="F180">
            <v>14.2851</v>
          </cell>
          <cell r="G180">
            <v>103.5671</v>
          </cell>
        </row>
        <row r="181">
          <cell r="B181">
            <v>2008</v>
          </cell>
          <cell r="D181">
            <v>97.268199999999993</v>
          </cell>
          <cell r="F181">
            <v>15.562900000000001</v>
          </cell>
          <cell r="G181">
            <v>112.83110000000001</v>
          </cell>
        </row>
        <row r="182">
          <cell r="B182">
            <v>2008</v>
          </cell>
          <cell r="D182">
            <v>97.268199999999993</v>
          </cell>
          <cell r="F182">
            <v>15.562900000000001</v>
          </cell>
          <cell r="G182">
            <v>112.83110000000001</v>
          </cell>
        </row>
        <row r="183">
          <cell r="B183">
            <v>2008</v>
          </cell>
          <cell r="D183">
            <v>97.268199999999993</v>
          </cell>
          <cell r="F183">
            <v>15.562900000000001</v>
          </cell>
          <cell r="G183">
            <v>112.83110000000001</v>
          </cell>
        </row>
        <row r="184">
          <cell r="B184">
            <v>2008</v>
          </cell>
          <cell r="D184">
            <v>94.925299999999993</v>
          </cell>
          <cell r="F184">
            <v>15.188000000000001</v>
          </cell>
          <cell r="G184">
            <v>110.1133</v>
          </cell>
        </row>
        <row r="185">
          <cell r="B185">
            <v>2008</v>
          </cell>
          <cell r="D185">
            <v>94.925299999999993</v>
          </cell>
          <cell r="F185">
            <v>15.188000000000001</v>
          </cell>
          <cell r="G185">
            <v>110.1133</v>
          </cell>
        </row>
        <row r="186">
          <cell r="B186">
            <v>2008</v>
          </cell>
          <cell r="D186">
            <v>94.925299999999993</v>
          </cell>
          <cell r="F186">
            <v>15.188000000000001</v>
          </cell>
          <cell r="G186">
            <v>110.1133</v>
          </cell>
        </row>
        <row r="187">
          <cell r="B187">
            <v>2008</v>
          </cell>
          <cell r="D187">
            <v>94.925299999999993</v>
          </cell>
          <cell r="F187">
            <v>15.188000000000001</v>
          </cell>
          <cell r="G187">
            <v>110.1133</v>
          </cell>
        </row>
        <row r="188">
          <cell r="B188">
            <v>2008</v>
          </cell>
          <cell r="D188">
            <v>94.925299999999993</v>
          </cell>
          <cell r="F188">
            <v>15.188000000000001</v>
          </cell>
          <cell r="G188">
            <v>110.1133</v>
          </cell>
        </row>
        <row r="189">
          <cell r="B189">
            <v>2008</v>
          </cell>
          <cell r="D189">
            <v>94.925299999999993</v>
          </cell>
          <cell r="F189">
            <v>15.188000000000001</v>
          </cell>
          <cell r="G189">
            <v>110.1133</v>
          </cell>
        </row>
        <row r="190">
          <cell r="B190">
            <v>2009</v>
          </cell>
          <cell r="D190">
            <v>93.122399999999999</v>
          </cell>
          <cell r="F190">
            <v>14.8996</v>
          </cell>
          <cell r="G190">
            <v>108.02200000000001</v>
          </cell>
        </row>
        <row r="191">
          <cell r="B191">
            <v>2009</v>
          </cell>
          <cell r="D191">
            <v>93.122399999999999</v>
          </cell>
          <cell r="F191">
            <v>14.8996</v>
          </cell>
          <cell r="G191">
            <v>108.02200000000001</v>
          </cell>
        </row>
        <row r="192">
          <cell r="B192">
            <v>2009</v>
          </cell>
          <cell r="D192">
            <v>93.122399999999999</v>
          </cell>
          <cell r="F192">
            <v>14.8996</v>
          </cell>
          <cell r="G192">
            <v>108.02200000000001</v>
          </cell>
        </row>
        <row r="193">
          <cell r="B193">
            <v>2009</v>
          </cell>
          <cell r="D193">
            <v>72.228800000000007</v>
          </cell>
          <cell r="F193">
            <v>11.5566</v>
          </cell>
          <cell r="G193">
            <v>83.785399999999996</v>
          </cell>
        </row>
        <row r="194">
          <cell r="B194">
            <v>2009</v>
          </cell>
          <cell r="D194">
            <v>72.228800000000007</v>
          </cell>
          <cell r="F194">
            <v>11.5566</v>
          </cell>
          <cell r="G194">
            <v>83.785399999999996</v>
          </cell>
        </row>
        <row r="195">
          <cell r="B195">
            <v>2009</v>
          </cell>
          <cell r="D195">
            <v>72.228800000000007</v>
          </cell>
          <cell r="F195">
            <v>11.5566</v>
          </cell>
          <cell r="G195">
            <v>83.785399999999996</v>
          </cell>
        </row>
        <row r="196">
          <cell r="B196">
            <v>2009</v>
          </cell>
          <cell r="D196">
            <v>72.2791</v>
          </cell>
          <cell r="F196">
            <v>11.5647</v>
          </cell>
          <cell r="G196">
            <v>83.843800000000002</v>
          </cell>
        </row>
        <row r="197">
          <cell r="B197">
            <v>2009</v>
          </cell>
          <cell r="D197">
            <v>72.2791</v>
          </cell>
          <cell r="F197">
            <v>11.5647</v>
          </cell>
          <cell r="G197">
            <v>83.843800000000002</v>
          </cell>
        </row>
        <row r="198">
          <cell r="B198">
            <v>2009</v>
          </cell>
          <cell r="D198">
            <v>72.2791</v>
          </cell>
          <cell r="F198">
            <v>11.5647</v>
          </cell>
          <cell r="G198">
            <v>83.843800000000002</v>
          </cell>
        </row>
        <row r="199">
          <cell r="B199">
            <v>2009</v>
          </cell>
          <cell r="D199">
            <v>73.752799999999993</v>
          </cell>
          <cell r="F199">
            <v>11.8004</v>
          </cell>
          <cell r="G199">
            <v>85.553200000000004</v>
          </cell>
        </row>
        <row r="200">
          <cell r="B200">
            <v>2009</v>
          </cell>
          <cell r="D200">
            <v>73.752799999999993</v>
          </cell>
          <cell r="F200">
            <v>11.8004</v>
          </cell>
          <cell r="G200">
            <v>85.553200000000004</v>
          </cell>
        </row>
        <row r="201">
          <cell r="B201">
            <v>2009</v>
          </cell>
          <cell r="D201">
            <v>73.752799999999993</v>
          </cell>
          <cell r="F201">
            <v>11.8004</v>
          </cell>
          <cell r="G201">
            <v>85.553200000000004</v>
          </cell>
        </row>
        <row r="202">
          <cell r="B202">
            <v>2010</v>
          </cell>
          <cell r="D202">
            <v>76.271299999999997</v>
          </cell>
          <cell r="F202">
            <v>12.2034</v>
          </cell>
          <cell r="G202">
            <v>88.474699999999999</v>
          </cell>
        </row>
        <row r="203">
          <cell r="B203">
            <v>2010</v>
          </cell>
          <cell r="D203">
            <v>76.271299999999997</v>
          </cell>
          <cell r="F203">
            <v>12.2034</v>
          </cell>
          <cell r="G203">
            <v>88.474699999999999</v>
          </cell>
        </row>
        <row r="204">
          <cell r="B204">
            <v>2010</v>
          </cell>
          <cell r="D204">
            <v>76.271299999999997</v>
          </cell>
          <cell r="F204">
            <v>12.2034</v>
          </cell>
          <cell r="G204">
            <v>88.474699999999999</v>
          </cell>
        </row>
        <row r="205">
          <cell r="B205">
            <v>2010</v>
          </cell>
          <cell r="D205">
            <v>80.588999999999999</v>
          </cell>
          <cell r="F205">
            <v>12.8942</v>
          </cell>
          <cell r="G205">
            <v>93.483199999999997</v>
          </cell>
        </row>
        <row r="206">
          <cell r="B206">
            <v>2010</v>
          </cell>
          <cell r="D206">
            <v>80.588999999999999</v>
          </cell>
          <cell r="F206">
            <v>12.8942</v>
          </cell>
          <cell r="G206">
            <v>93.483199999999997</v>
          </cell>
        </row>
        <row r="207">
          <cell r="B207">
            <v>2010</v>
          </cell>
          <cell r="D207">
            <v>80.588999999999999</v>
          </cell>
          <cell r="F207">
            <v>12.8942</v>
          </cell>
          <cell r="G207">
            <v>93.483199999999997</v>
          </cell>
        </row>
        <row r="208">
          <cell r="B208">
            <v>2010</v>
          </cell>
          <cell r="D208">
            <v>84.4041</v>
          </cell>
          <cell r="F208">
            <v>15.1927</v>
          </cell>
          <cell r="G208">
            <v>99.596800000000002</v>
          </cell>
        </row>
        <row r="209">
          <cell r="B209">
            <v>2010</v>
          </cell>
          <cell r="D209">
            <v>84.4041</v>
          </cell>
          <cell r="F209">
            <v>15.1927</v>
          </cell>
          <cell r="G209">
            <v>99.596800000000002</v>
          </cell>
        </row>
        <row r="210">
          <cell r="B210">
            <v>2010</v>
          </cell>
          <cell r="D210">
            <v>84.4041</v>
          </cell>
          <cell r="F210">
            <v>15.1927</v>
          </cell>
          <cell r="G210">
            <v>99.596800000000002</v>
          </cell>
        </row>
        <row r="211">
          <cell r="B211">
            <v>2010</v>
          </cell>
          <cell r="D211">
            <v>86.733000000000004</v>
          </cell>
          <cell r="F211">
            <v>15.6119</v>
          </cell>
          <cell r="G211">
            <v>102.3449</v>
          </cell>
        </row>
        <row r="212">
          <cell r="B212">
            <v>2010</v>
          </cell>
          <cell r="D212">
            <v>86.733000000000004</v>
          </cell>
          <cell r="F212">
            <v>15.6119</v>
          </cell>
          <cell r="G212">
            <v>102.3449</v>
          </cell>
        </row>
        <row r="213">
          <cell r="B213">
            <v>2010</v>
          </cell>
          <cell r="D213">
            <v>86.733000000000004</v>
          </cell>
          <cell r="F213">
            <v>15.6119</v>
          </cell>
          <cell r="G213">
            <v>102.3449</v>
          </cell>
        </row>
        <row r="214">
          <cell r="B214">
            <v>2011</v>
          </cell>
          <cell r="D214">
            <v>89.476900000000001</v>
          </cell>
          <cell r="F214">
            <v>16.105799999999999</v>
          </cell>
          <cell r="G214">
            <v>105.5827</v>
          </cell>
        </row>
        <row r="215">
          <cell r="B215">
            <v>2011</v>
          </cell>
          <cell r="D215">
            <v>89.476900000000001</v>
          </cell>
          <cell r="F215">
            <v>16.105799999999999</v>
          </cell>
          <cell r="G215">
            <v>105.5827</v>
          </cell>
        </row>
        <row r="216">
          <cell r="B216">
            <v>2011</v>
          </cell>
          <cell r="D216">
            <v>89.476900000000001</v>
          </cell>
          <cell r="F216">
            <v>16.105799999999999</v>
          </cell>
          <cell r="G216">
            <v>105.5827</v>
          </cell>
        </row>
        <row r="217">
          <cell r="B217">
            <v>2011</v>
          </cell>
          <cell r="D217">
            <v>94.947500000000005</v>
          </cell>
          <cell r="F217">
            <v>17.090599999999998</v>
          </cell>
          <cell r="G217">
            <v>112.0381</v>
          </cell>
        </row>
        <row r="218">
          <cell r="B218">
            <v>2011</v>
          </cell>
          <cell r="D218">
            <v>94.947500000000005</v>
          </cell>
          <cell r="F218">
            <v>17.090599999999998</v>
          </cell>
          <cell r="G218">
            <v>112.0381</v>
          </cell>
        </row>
        <row r="219">
          <cell r="B219">
            <v>2011</v>
          </cell>
          <cell r="D219">
            <v>94.947500000000005</v>
          </cell>
          <cell r="F219">
            <v>17.090599999999998</v>
          </cell>
          <cell r="G219">
            <v>112.0381</v>
          </cell>
        </row>
        <row r="220">
          <cell r="B220">
            <v>2011</v>
          </cell>
          <cell r="D220">
            <v>100.36499999999999</v>
          </cell>
          <cell r="F220">
            <v>18.0657</v>
          </cell>
          <cell r="G220">
            <v>118.4307</v>
          </cell>
        </row>
        <row r="221">
          <cell r="B221">
            <v>2011</v>
          </cell>
          <cell r="D221">
            <v>100.36499999999999</v>
          </cell>
          <cell r="F221">
            <v>18.0657</v>
          </cell>
          <cell r="G221">
            <v>118.4307</v>
          </cell>
        </row>
        <row r="222">
          <cell r="B222">
            <v>2011</v>
          </cell>
          <cell r="D222">
            <v>100.36499999999999</v>
          </cell>
          <cell r="F222">
            <v>18.0657</v>
          </cell>
          <cell r="G222">
            <v>118.4307</v>
          </cell>
        </row>
        <row r="223">
          <cell r="B223">
            <v>2011</v>
          </cell>
          <cell r="D223">
            <v>102.3073</v>
          </cell>
          <cell r="F223">
            <v>18.415299999999998</v>
          </cell>
          <cell r="G223">
            <v>120.7226</v>
          </cell>
        </row>
        <row r="224">
          <cell r="B224">
            <v>2011</v>
          </cell>
          <cell r="D224">
            <v>102.3073</v>
          </cell>
          <cell r="F224">
            <v>18.415299999999998</v>
          </cell>
          <cell r="G224">
            <v>120.7226</v>
          </cell>
        </row>
      </sheetData>
      <sheetData sheetId="8">
        <row r="8">
          <cell r="B8" t="str">
            <v>Fuentes: Platt's y Poten &amp; Partners</v>
          </cell>
        </row>
        <row r="9">
          <cell r="B9" t="str">
            <v>Año</v>
          </cell>
          <cell r="C9" t="str">
            <v>Mes</v>
          </cell>
          <cell r="D9" t="str">
            <v>Término C (€/kg)</v>
          </cell>
          <cell r="E9" t="str">
            <v>Promedio Butano (80%) Propano (20%) (€/kg)</v>
          </cell>
          <cell r="F9" t="str">
            <v>Flete
(€/kg)</v>
          </cell>
          <cell r="G9" t="str">
            <v>Materia Prima + Flete (€/kg)</v>
          </cell>
          <cell r="H9" t="str">
            <v>Brent Dated (€/kg)</v>
          </cell>
          <cell r="I9" t="str">
            <v>Futuro IPE Brent 1 mes (€/kg)</v>
          </cell>
          <cell r="J9" t="str">
            <v>WTI Spot (€/kg)</v>
          </cell>
        </row>
        <row r="10">
          <cell r="B10">
            <v>1997</v>
          </cell>
          <cell r="D10">
            <v>0.27285900000000002</v>
          </cell>
          <cell r="E10">
            <v>0.25158000000000003</v>
          </cell>
          <cell r="G10">
            <v>0.16383600000000001</v>
          </cell>
          <cell r="H10">
            <v>0.13841000000000001</v>
          </cell>
        </row>
        <row r="11">
          <cell r="B11">
            <v>1997</v>
          </cell>
          <cell r="D11">
            <v>0.27285900000000002</v>
          </cell>
          <cell r="E11">
            <v>0.243785</v>
          </cell>
          <cell r="G11">
            <v>0.16383600000000001</v>
          </cell>
          <cell r="H11">
            <v>0.12918299999999999</v>
          </cell>
        </row>
        <row r="12">
          <cell r="B12">
            <v>1997</v>
          </cell>
          <cell r="D12">
            <v>0.27285900000000002</v>
          </cell>
          <cell r="E12">
            <v>0.206121</v>
          </cell>
          <cell r="G12">
            <v>0.16383600000000001</v>
          </cell>
          <cell r="H12">
            <v>0.119876</v>
          </cell>
        </row>
        <row r="13">
          <cell r="B13">
            <v>1997</v>
          </cell>
          <cell r="D13">
            <v>0.27285900000000002</v>
          </cell>
          <cell r="E13">
            <v>0.171185</v>
          </cell>
          <cell r="G13">
            <v>0.16383600000000001</v>
          </cell>
          <cell r="H13">
            <v>0.110234</v>
          </cell>
        </row>
        <row r="14">
          <cell r="B14">
            <v>1997</v>
          </cell>
          <cell r="D14">
            <v>0.27285900000000002</v>
          </cell>
          <cell r="E14">
            <v>0.15349499999999999</v>
          </cell>
          <cell r="G14">
            <v>0.16383600000000001</v>
          </cell>
          <cell r="H14">
            <v>0.120202</v>
          </cell>
        </row>
        <row r="15">
          <cell r="B15">
            <v>1997</v>
          </cell>
          <cell r="D15">
            <v>0.27285900000000002</v>
          </cell>
          <cell r="E15">
            <v>0.15351000000000001</v>
          </cell>
          <cell r="G15">
            <v>0.16383600000000001</v>
          </cell>
          <cell r="H15">
            <v>0.11217199999999999</v>
          </cell>
        </row>
        <row r="16">
          <cell r="B16">
            <v>1997</v>
          </cell>
          <cell r="D16">
            <v>0.27285900000000002</v>
          </cell>
          <cell r="E16">
            <v>0.157606</v>
          </cell>
          <cell r="G16">
            <v>0.16383600000000001</v>
          </cell>
          <cell r="H16">
            <v>0.122241</v>
          </cell>
        </row>
        <row r="17">
          <cell r="B17">
            <v>1997</v>
          </cell>
          <cell r="D17">
            <v>0.27285900000000002</v>
          </cell>
          <cell r="E17">
            <v>0.16864399999999999</v>
          </cell>
          <cell r="G17">
            <v>0.19004099999999999</v>
          </cell>
          <cell r="H17">
            <v>0.12675500000000001</v>
          </cell>
        </row>
        <row r="18">
          <cell r="B18">
            <v>1997</v>
          </cell>
          <cell r="D18">
            <v>0.27285900000000002</v>
          </cell>
          <cell r="E18">
            <v>0.17366100000000001</v>
          </cell>
          <cell r="G18">
            <v>0.19004099999999999</v>
          </cell>
          <cell r="H18">
            <v>0.121694</v>
          </cell>
        </row>
        <row r="19">
          <cell r="B19">
            <v>1997</v>
          </cell>
          <cell r="D19">
            <v>0.27285900000000002</v>
          </cell>
          <cell r="E19">
            <v>0.18576400000000001</v>
          </cell>
          <cell r="G19">
            <v>0.19004099999999999</v>
          </cell>
          <cell r="H19">
            <v>0.128911</v>
          </cell>
        </row>
        <row r="20">
          <cell r="B20">
            <v>1997</v>
          </cell>
          <cell r="D20">
            <v>0.27285900000000002</v>
          </cell>
          <cell r="E20">
            <v>0.18929499999999999</v>
          </cell>
          <cell r="G20">
            <v>0.19004099999999999</v>
          </cell>
          <cell r="H20">
            <v>0.122534</v>
          </cell>
        </row>
        <row r="21">
          <cell r="B21">
            <v>1997</v>
          </cell>
          <cell r="D21">
            <v>0.27285900000000002</v>
          </cell>
          <cell r="E21">
            <v>0.18910099999999999</v>
          </cell>
          <cell r="G21">
            <v>0.19004099999999999</v>
          </cell>
          <cell r="H21">
            <v>0.11233799999999999</v>
          </cell>
        </row>
        <row r="22">
          <cell r="B22">
            <v>1998</v>
          </cell>
          <cell r="D22">
            <v>0.27285900000000002</v>
          </cell>
          <cell r="E22">
            <v>0.15398800000000001</v>
          </cell>
          <cell r="G22">
            <v>0.19004099999999999</v>
          </cell>
          <cell r="H22">
            <v>0.102088</v>
          </cell>
        </row>
        <row r="23">
          <cell r="B23">
            <v>1998</v>
          </cell>
          <cell r="D23">
            <v>0.27285900000000002</v>
          </cell>
          <cell r="E23">
            <v>0.12548999999999999</v>
          </cell>
          <cell r="G23">
            <v>0.19004099999999999</v>
          </cell>
          <cell r="H23">
            <v>9.3836000000000003E-2</v>
          </cell>
        </row>
        <row r="24">
          <cell r="B24">
            <v>1998</v>
          </cell>
          <cell r="D24">
            <v>0.27285900000000002</v>
          </cell>
          <cell r="E24">
            <v>0.119931</v>
          </cell>
          <cell r="G24">
            <v>0.19004099999999999</v>
          </cell>
          <cell r="H24">
            <v>8.8405999999999998E-2</v>
          </cell>
        </row>
        <row r="25">
          <cell r="B25">
            <v>1998</v>
          </cell>
          <cell r="D25">
            <v>0.27285900000000002</v>
          </cell>
          <cell r="E25">
            <v>0.106826</v>
          </cell>
          <cell r="G25">
            <v>0.19004099999999999</v>
          </cell>
          <cell r="H25">
            <v>9.0398999999999993E-2</v>
          </cell>
        </row>
        <row r="26">
          <cell r="B26">
            <v>1998</v>
          </cell>
          <cell r="D26">
            <v>0.27285900000000002</v>
          </cell>
          <cell r="E26">
            <v>0.106212</v>
          </cell>
          <cell r="G26">
            <v>0.19004099999999999</v>
          </cell>
          <cell r="H26">
            <v>9.5165E-2</v>
          </cell>
        </row>
        <row r="27">
          <cell r="B27">
            <v>1998</v>
          </cell>
          <cell r="D27">
            <v>0.27285900000000002</v>
          </cell>
          <cell r="E27">
            <v>9.8533999999999997E-2</v>
          </cell>
          <cell r="G27">
            <v>0.19004099999999999</v>
          </cell>
          <cell r="H27">
            <v>8.0170000000000005E-2</v>
          </cell>
        </row>
        <row r="28">
          <cell r="B28">
            <v>1998</v>
          </cell>
          <cell r="D28">
            <v>0.27502300000000002</v>
          </cell>
          <cell r="E28">
            <v>9.2628000000000002E-2</v>
          </cell>
          <cell r="G28">
            <v>0.121104</v>
          </cell>
          <cell r="H28">
            <v>8.0370999999999998E-2</v>
          </cell>
        </row>
        <row r="29">
          <cell r="B29">
            <v>1998</v>
          </cell>
          <cell r="D29">
            <v>0.27502300000000002</v>
          </cell>
          <cell r="E29">
            <v>9.3682000000000001E-2</v>
          </cell>
          <cell r="G29">
            <v>0.121104</v>
          </cell>
          <cell r="H29">
            <v>7.9344999999999999E-2</v>
          </cell>
        </row>
        <row r="30">
          <cell r="B30">
            <v>1998</v>
          </cell>
          <cell r="D30">
            <v>0.27502300000000002</v>
          </cell>
          <cell r="E30">
            <v>9.3288999999999997E-2</v>
          </cell>
          <cell r="G30">
            <v>0.121104</v>
          </cell>
          <cell r="H30">
            <v>8.4629999999999997E-2</v>
          </cell>
        </row>
        <row r="31">
          <cell r="B31">
            <v>1998</v>
          </cell>
          <cell r="D31">
            <v>0.27502300000000002</v>
          </cell>
          <cell r="E31">
            <v>0.121972</v>
          </cell>
          <cell r="G31">
            <v>0.15265699999999999</v>
          </cell>
          <cell r="H31">
            <v>7.6966999999999994E-2</v>
          </cell>
        </row>
        <row r="32">
          <cell r="B32">
            <v>1998</v>
          </cell>
          <cell r="D32">
            <v>0.27502300000000002</v>
          </cell>
          <cell r="E32">
            <v>0.15574099999999999</v>
          </cell>
          <cell r="G32">
            <v>0.17784</v>
          </cell>
          <cell r="H32">
            <v>6.8626999999999994E-2</v>
          </cell>
        </row>
        <row r="33">
          <cell r="B33">
            <v>1998</v>
          </cell>
          <cell r="D33">
            <v>0.27502300000000002</v>
          </cell>
          <cell r="E33">
            <v>0.16211700000000001</v>
          </cell>
          <cell r="G33">
            <v>0.17784</v>
          </cell>
          <cell r="H33">
            <v>6.1391000000000001E-2</v>
          </cell>
        </row>
        <row r="34">
          <cell r="B34">
            <v>1999</v>
          </cell>
          <cell r="D34">
            <v>0.27502300000000002</v>
          </cell>
          <cell r="E34">
            <v>0.12181599999999999</v>
          </cell>
          <cell r="G34">
            <v>0.144063</v>
          </cell>
          <cell r="H34">
            <v>6.9634000000000001E-2</v>
          </cell>
        </row>
        <row r="35">
          <cell r="B35">
            <v>1999</v>
          </cell>
          <cell r="D35">
            <v>0.27502300000000002</v>
          </cell>
          <cell r="E35">
            <v>9.7338999999999995E-2</v>
          </cell>
          <cell r="G35">
            <v>0.119001</v>
          </cell>
          <cell r="H35">
            <v>6.6455E-2</v>
          </cell>
        </row>
        <row r="36">
          <cell r="B36">
            <v>1999</v>
          </cell>
          <cell r="D36">
            <v>0.27502300000000002</v>
          </cell>
          <cell r="E36">
            <v>9.7311999999999996E-2</v>
          </cell>
          <cell r="G36">
            <v>0.119001</v>
          </cell>
          <cell r="H36">
            <v>8.3668999999999993E-2</v>
          </cell>
        </row>
        <row r="37">
          <cell r="B37">
            <v>1999</v>
          </cell>
          <cell r="D37">
            <v>0.27502300000000002</v>
          </cell>
          <cell r="E37">
            <v>0.109955</v>
          </cell>
          <cell r="G37">
            <v>0.13342499999999999</v>
          </cell>
          <cell r="H37">
            <v>0.10401299999999999</v>
          </cell>
        </row>
        <row r="38">
          <cell r="B38">
            <v>1999</v>
          </cell>
          <cell r="D38">
            <v>0.26949400000000001</v>
          </cell>
          <cell r="E38">
            <v>0.12156400000000001</v>
          </cell>
          <cell r="G38">
            <v>0.13342499999999999</v>
          </cell>
          <cell r="H38">
            <v>0.104656</v>
          </cell>
        </row>
        <row r="39">
          <cell r="B39">
            <v>1999</v>
          </cell>
          <cell r="D39">
            <v>0.26949400000000001</v>
          </cell>
          <cell r="E39">
            <v>0.132302</v>
          </cell>
          <cell r="G39">
            <v>0.15554200000000001</v>
          </cell>
          <cell r="H39">
            <v>0.11101800000000001</v>
          </cell>
        </row>
        <row r="40">
          <cell r="B40">
            <v>1999</v>
          </cell>
          <cell r="D40">
            <v>0.26949400000000001</v>
          </cell>
          <cell r="E40">
            <v>0.1643</v>
          </cell>
          <cell r="G40">
            <v>0.19184300000000001</v>
          </cell>
          <cell r="H40">
            <v>0.13389499999999999</v>
          </cell>
        </row>
        <row r="41">
          <cell r="B41">
            <v>1999</v>
          </cell>
          <cell r="D41">
            <v>0.26949400000000001</v>
          </cell>
          <cell r="E41">
            <v>0.229268</v>
          </cell>
          <cell r="G41">
            <v>0.26727000000000001</v>
          </cell>
          <cell r="H41">
            <v>0.139519</v>
          </cell>
        </row>
        <row r="42">
          <cell r="B42">
            <v>1999</v>
          </cell>
          <cell r="D42">
            <v>0.26949400000000001</v>
          </cell>
          <cell r="E42">
            <v>0.23940800000000001</v>
          </cell>
          <cell r="G42">
            <v>0.26727000000000001</v>
          </cell>
          <cell r="H42">
            <v>0.155888</v>
          </cell>
        </row>
        <row r="43">
          <cell r="B43">
            <v>1999</v>
          </cell>
          <cell r="D43">
            <v>0.26949400000000001</v>
          </cell>
          <cell r="E43">
            <v>0.22537399999999999</v>
          </cell>
          <cell r="G43">
            <v>0.23175000000000001</v>
          </cell>
          <cell r="H43">
            <v>0.14970800000000001</v>
          </cell>
        </row>
        <row r="44">
          <cell r="B44">
            <v>1999</v>
          </cell>
          <cell r="D44">
            <v>0.26949400000000001</v>
          </cell>
          <cell r="E44">
            <v>0.214063</v>
          </cell>
          <cell r="G44">
            <v>0.23175000000000001</v>
          </cell>
          <cell r="H44">
            <v>0.173926</v>
          </cell>
        </row>
        <row r="45">
          <cell r="B45">
            <v>1999</v>
          </cell>
          <cell r="D45">
            <v>0.26949400000000001</v>
          </cell>
          <cell r="E45">
            <v>0.219778</v>
          </cell>
          <cell r="G45">
            <v>0.23175000000000001</v>
          </cell>
          <cell r="H45">
            <v>0.18390400000000001</v>
          </cell>
        </row>
        <row r="46">
          <cell r="B46">
            <v>2000</v>
          </cell>
          <cell r="D46">
            <v>0.26949400000000001</v>
          </cell>
          <cell r="E46">
            <v>0.25718099999999999</v>
          </cell>
          <cell r="G46">
            <v>0.23175000000000001</v>
          </cell>
          <cell r="H46">
            <v>0.18321100000000001</v>
          </cell>
        </row>
        <row r="47">
          <cell r="B47">
            <v>2000</v>
          </cell>
          <cell r="D47">
            <v>0.26949400000000001</v>
          </cell>
          <cell r="E47">
            <v>0.28341</v>
          </cell>
          <cell r="G47">
            <v>0.23175000000000001</v>
          </cell>
          <cell r="H47">
            <v>0.20658799999999999</v>
          </cell>
        </row>
        <row r="48">
          <cell r="B48">
            <v>2000</v>
          </cell>
          <cell r="D48">
            <v>0.26949400000000001</v>
          </cell>
          <cell r="E48">
            <v>0.32748500000000003</v>
          </cell>
          <cell r="G48">
            <v>0.23175000000000001</v>
          </cell>
          <cell r="H48">
            <v>0.20590900000000001</v>
          </cell>
        </row>
        <row r="49">
          <cell r="B49">
            <v>2000</v>
          </cell>
          <cell r="D49">
            <v>0.26949400000000001</v>
          </cell>
          <cell r="E49">
            <v>0.28955500000000001</v>
          </cell>
          <cell r="G49">
            <v>0.23175000000000001</v>
          </cell>
          <cell r="H49">
            <v>0.17457900000000001</v>
          </cell>
        </row>
        <row r="50">
          <cell r="B50">
            <v>2000</v>
          </cell>
          <cell r="D50">
            <v>0.26949400000000001</v>
          </cell>
          <cell r="E50">
            <v>0.247141</v>
          </cell>
          <cell r="G50">
            <v>0.23175000000000001</v>
          </cell>
          <cell r="H50">
            <v>0.22289200000000001</v>
          </cell>
        </row>
        <row r="51">
          <cell r="B51">
            <v>2000</v>
          </cell>
          <cell r="D51">
            <v>0.26949400000000001</v>
          </cell>
          <cell r="E51">
            <v>0.26938000000000001</v>
          </cell>
          <cell r="G51">
            <v>0.23175000000000001</v>
          </cell>
          <cell r="H51">
            <v>0.22864799999999999</v>
          </cell>
        </row>
        <row r="52">
          <cell r="B52">
            <v>2000</v>
          </cell>
          <cell r="D52">
            <v>0.26949400000000001</v>
          </cell>
          <cell r="E52">
            <v>0.29754999999999998</v>
          </cell>
          <cell r="G52">
            <v>0.23175000000000001</v>
          </cell>
          <cell r="H52">
            <v>0.220834</v>
          </cell>
        </row>
        <row r="53">
          <cell r="B53">
            <v>2000</v>
          </cell>
          <cell r="D53">
            <v>0.26949400000000001</v>
          </cell>
          <cell r="E53">
            <v>0.30970799999999998</v>
          </cell>
          <cell r="G53">
            <v>0.23175000000000001</v>
          </cell>
          <cell r="H53">
            <v>0.24254000000000001</v>
          </cell>
        </row>
        <row r="54">
          <cell r="B54">
            <v>2000</v>
          </cell>
          <cell r="D54">
            <v>0.26949400000000001</v>
          </cell>
          <cell r="E54">
            <v>0.34203099999999997</v>
          </cell>
          <cell r="G54">
            <v>0.23175000000000001</v>
          </cell>
          <cell r="H54">
            <v>0.27329399999999998</v>
          </cell>
        </row>
        <row r="55">
          <cell r="B55">
            <v>2000</v>
          </cell>
          <cell r="D55">
            <v>0.28127400000000002</v>
          </cell>
          <cell r="E55">
            <v>0.38590200000000002</v>
          </cell>
          <cell r="G55">
            <v>0.30693700000000002</v>
          </cell>
          <cell r="H55">
            <v>0.26322899999999999</v>
          </cell>
        </row>
        <row r="56">
          <cell r="B56">
            <v>2000</v>
          </cell>
          <cell r="D56">
            <v>0.28127400000000002</v>
          </cell>
          <cell r="E56">
            <v>0.39655099999999999</v>
          </cell>
          <cell r="G56">
            <v>0.30693700000000002</v>
          </cell>
          <cell r="H56">
            <v>0.277117</v>
          </cell>
        </row>
        <row r="57">
          <cell r="B57">
            <v>2000</v>
          </cell>
          <cell r="D57">
            <v>0.28127400000000002</v>
          </cell>
          <cell r="E57">
            <v>0.35426800000000003</v>
          </cell>
          <cell r="G57">
            <v>0.30693700000000002</v>
          </cell>
          <cell r="H57">
            <v>0.20270299999999999</v>
          </cell>
        </row>
        <row r="58">
          <cell r="B58">
            <v>2001</v>
          </cell>
          <cell r="D58">
            <v>0.28127400000000002</v>
          </cell>
          <cell r="E58">
            <v>0.34457300000000002</v>
          </cell>
          <cell r="G58">
            <v>0.30693700000000002</v>
          </cell>
          <cell r="H58">
            <v>0.19819500000000001</v>
          </cell>
        </row>
        <row r="59">
          <cell r="B59">
            <v>2001</v>
          </cell>
          <cell r="D59">
            <v>0.28127400000000002</v>
          </cell>
          <cell r="E59">
            <v>0.31516300000000003</v>
          </cell>
          <cell r="G59">
            <v>0.30693700000000002</v>
          </cell>
          <cell r="H59">
            <v>0.216895</v>
          </cell>
        </row>
        <row r="60">
          <cell r="B60">
            <v>2001</v>
          </cell>
          <cell r="D60">
            <v>0.28127400000000002</v>
          </cell>
          <cell r="E60">
            <v>0.30049300000000001</v>
          </cell>
          <cell r="G60">
            <v>0.30693700000000002</v>
          </cell>
          <cell r="H60">
            <v>0.19556999999999999</v>
          </cell>
        </row>
        <row r="61">
          <cell r="B61">
            <v>2001</v>
          </cell>
          <cell r="D61">
            <v>0.28127400000000002</v>
          </cell>
          <cell r="E61">
            <v>0.263571</v>
          </cell>
          <cell r="G61">
            <v>0.37010300000000002</v>
          </cell>
          <cell r="H61">
            <v>0.20988599999999999</v>
          </cell>
        </row>
        <row r="62">
          <cell r="B62">
            <v>2001</v>
          </cell>
          <cell r="D62">
            <v>0.28127400000000002</v>
          </cell>
          <cell r="E62">
            <v>0.26071800000000001</v>
          </cell>
          <cell r="G62">
            <v>0.37010300000000002</v>
          </cell>
          <cell r="H62">
            <v>0.23765500000000001</v>
          </cell>
        </row>
        <row r="63">
          <cell r="B63">
            <v>2001</v>
          </cell>
          <cell r="D63">
            <v>0.28127400000000002</v>
          </cell>
          <cell r="E63">
            <v>0.27954600000000002</v>
          </cell>
          <cell r="G63">
            <v>0.37010300000000002</v>
          </cell>
          <cell r="H63">
            <v>0.23757900000000001</v>
          </cell>
        </row>
        <row r="64">
          <cell r="B64">
            <v>2001</v>
          </cell>
          <cell r="D64">
            <v>0.28127400000000002</v>
          </cell>
          <cell r="E64">
            <v>0.24620700000000001</v>
          </cell>
          <cell r="G64">
            <v>0.37010300000000002</v>
          </cell>
          <cell r="H64">
            <v>0.20797399999999999</v>
          </cell>
        </row>
        <row r="65">
          <cell r="B65">
            <v>2001</v>
          </cell>
          <cell r="D65">
            <v>0.28127400000000002</v>
          </cell>
          <cell r="E65">
            <v>0.21166099999999999</v>
          </cell>
          <cell r="G65">
            <v>0.37010300000000002</v>
          </cell>
          <cell r="H65">
            <v>0.20818999999999999</v>
          </cell>
        </row>
        <row r="66">
          <cell r="B66">
            <v>2001</v>
          </cell>
          <cell r="D66">
            <v>0.28127400000000002</v>
          </cell>
          <cell r="E66">
            <v>0.226106</v>
          </cell>
          <cell r="G66">
            <v>0.37010300000000002</v>
          </cell>
          <cell r="H66">
            <v>0.20443700000000001</v>
          </cell>
        </row>
        <row r="67">
          <cell r="B67">
            <v>2001</v>
          </cell>
          <cell r="D67">
            <v>0.28127400000000002</v>
          </cell>
          <cell r="E67">
            <v>0.24009800000000001</v>
          </cell>
          <cell r="G67">
            <v>0.352433</v>
          </cell>
          <cell r="H67">
            <v>0.16471</v>
          </cell>
        </row>
        <row r="68">
          <cell r="B68">
            <v>2001</v>
          </cell>
          <cell r="D68">
            <v>0.28127400000000002</v>
          </cell>
          <cell r="E68">
            <v>0.236847</v>
          </cell>
          <cell r="G68">
            <v>0.352433</v>
          </cell>
          <cell r="H68">
            <v>0.15557199999999999</v>
          </cell>
        </row>
        <row r="69">
          <cell r="B69">
            <v>2001</v>
          </cell>
          <cell r="D69">
            <v>0.28127400000000002</v>
          </cell>
          <cell r="E69">
            <v>0.195993</v>
          </cell>
          <cell r="G69">
            <v>0.352433</v>
          </cell>
          <cell r="H69">
            <v>0.15249799999999999</v>
          </cell>
        </row>
        <row r="70">
          <cell r="B70">
            <v>2002</v>
          </cell>
          <cell r="D70">
            <v>0.28127400000000002</v>
          </cell>
          <cell r="E70">
            <v>0.21679699999999999</v>
          </cell>
          <cell r="G70">
            <v>0.352433</v>
          </cell>
          <cell r="H70">
            <v>0.160469</v>
          </cell>
        </row>
        <row r="71">
          <cell r="B71">
            <v>2002</v>
          </cell>
          <cell r="D71">
            <v>0.28127400000000002</v>
          </cell>
          <cell r="E71">
            <v>0.199766</v>
          </cell>
          <cell r="G71">
            <v>0.352433</v>
          </cell>
          <cell r="H71">
            <v>0.16929</v>
          </cell>
        </row>
        <row r="72">
          <cell r="B72">
            <v>2002</v>
          </cell>
          <cell r="D72">
            <v>0.28127400000000002</v>
          </cell>
          <cell r="E72">
            <v>0.199016</v>
          </cell>
          <cell r="G72">
            <v>0.352433</v>
          </cell>
          <cell r="H72">
            <v>0.19809399999999999</v>
          </cell>
        </row>
        <row r="73">
          <cell r="B73">
            <v>2002</v>
          </cell>
          <cell r="D73">
            <v>0.31762400000000002</v>
          </cell>
          <cell r="E73">
            <v>0.22103900000000001</v>
          </cell>
          <cell r="G73">
            <v>0.27358300000000002</v>
          </cell>
          <cell r="H73">
            <v>0.21098</v>
          </cell>
        </row>
        <row r="74">
          <cell r="B74">
            <v>2002</v>
          </cell>
          <cell r="D74">
            <v>0.31762400000000002</v>
          </cell>
          <cell r="E74">
            <v>0.22475200000000001</v>
          </cell>
          <cell r="G74">
            <v>0.27358300000000002</v>
          </cell>
          <cell r="H74">
            <v>0.20114299999999999</v>
          </cell>
        </row>
        <row r="75">
          <cell r="B75">
            <v>2002</v>
          </cell>
          <cell r="D75">
            <v>0.31762400000000002</v>
          </cell>
          <cell r="E75">
            <v>0.20241200000000001</v>
          </cell>
          <cell r="G75">
            <v>0.27358300000000002</v>
          </cell>
          <cell r="H75">
            <v>0.18396699999999999</v>
          </cell>
        </row>
        <row r="76">
          <cell r="B76">
            <v>2002</v>
          </cell>
          <cell r="D76">
            <v>0.31762400000000002</v>
          </cell>
          <cell r="E76">
            <v>0.197246</v>
          </cell>
          <cell r="G76">
            <v>0.27358300000000002</v>
          </cell>
          <cell r="H76">
            <v>0.18948000000000001</v>
          </cell>
        </row>
        <row r="77">
          <cell r="B77">
            <v>2002</v>
          </cell>
          <cell r="D77">
            <v>0.31762400000000002</v>
          </cell>
          <cell r="E77">
            <v>0.21384700000000001</v>
          </cell>
          <cell r="G77">
            <v>0.27358300000000002</v>
          </cell>
          <cell r="H77">
            <v>0.19859099999999999</v>
          </cell>
        </row>
        <row r="78">
          <cell r="B78">
            <v>2002</v>
          </cell>
          <cell r="D78">
            <v>0.31762400000000002</v>
          </cell>
          <cell r="E78">
            <v>0.247865</v>
          </cell>
          <cell r="G78">
            <v>0.27358300000000002</v>
          </cell>
          <cell r="H78">
            <v>0.21074499999999999</v>
          </cell>
        </row>
        <row r="79">
          <cell r="B79">
            <v>2002</v>
          </cell>
          <cell r="D79">
            <v>0.31762400000000002</v>
          </cell>
          <cell r="E79">
            <v>0.28662700000000002</v>
          </cell>
          <cell r="G79">
            <v>0.24222199999999999</v>
          </cell>
          <cell r="H79">
            <v>0.20474400000000001</v>
          </cell>
        </row>
        <row r="80">
          <cell r="B80">
            <v>2002</v>
          </cell>
          <cell r="D80">
            <v>0.31762400000000002</v>
          </cell>
          <cell r="E80">
            <v>0.29658400000000001</v>
          </cell>
          <cell r="G80">
            <v>0.24222199999999999</v>
          </cell>
          <cell r="H80">
            <v>0.175289</v>
          </cell>
        </row>
        <row r="81">
          <cell r="B81">
            <v>2002</v>
          </cell>
          <cell r="D81">
            <v>0.31762400000000002</v>
          </cell>
          <cell r="E81">
            <v>0.29728199999999999</v>
          </cell>
          <cell r="G81">
            <v>0.24222199999999999</v>
          </cell>
          <cell r="H81">
            <v>0.206011</v>
          </cell>
        </row>
        <row r="82">
          <cell r="B82">
            <v>2003</v>
          </cell>
          <cell r="D82">
            <v>0.31762400000000002</v>
          </cell>
          <cell r="E82">
            <v>0.29666700000000001</v>
          </cell>
          <cell r="G82">
            <v>0.24222199999999999</v>
          </cell>
          <cell r="H82">
            <v>0.214502</v>
          </cell>
        </row>
        <row r="83">
          <cell r="B83">
            <v>2003</v>
          </cell>
          <cell r="D83">
            <v>0.31762400000000002</v>
          </cell>
          <cell r="E83">
            <v>0.31385800000000003</v>
          </cell>
          <cell r="G83">
            <v>0.24222199999999999</v>
          </cell>
          <cell r="H83">
            <v>0.22090899999999999</v>
          </cell>
        </row>
        <row r="84">
          <cell r="B84">
            <v>2003</v>
          </cell>
          <cell r="D84">
            <v>0.31762400000000002</v>
          </cell>
          <cell r="E84">
            <v>0.32601799999999997</v>
          </cell>
          <cell r="G84">
            <v>0.24222199999999999</v>
          </cell>
          <cell r="H84">
            <v>0.205818</v>
          </cell>
        </row>
        <row r="85">
          <cell r="B85">
            <v>2003</v>
          </cell>
          <cell r="D85">
            <v>0.31762400000000002</v>
          </cell>
          <cell r="E85">
            <v>0.24273600000000001</v>
          </cell>
          <cell r="G85">
            <v>0.27885500000000002</v>
          </cell>
          <cell r="H85">
            <v>0.16697999999999999</v>
          </cell>
        </row>
        <row r="86">
          <cell r="B86">
            <v>2003</v>
          </cell>
          <cell r="D86">
            <v>0.31762400000000002</v>
          </cell>
          <cell r="E86">
            <v>0.16922599999999999</v>
          </cell>
          <cell r="G86">
            <v>0.27885500000000002</v>
          </cell>
          <cell r="H86">
            <v>0.16206100000000001</v>
          </cell>
        </row>
        <row r="87">
          <cell r="B87">
            <v>2003</v>
          </cell>
          <cell r="D87">
            <v>0.31762400000000002</v>
          </cell>
          <cell r="E87">
            <v>0.18108299999999999</v>
          </cell>
          <cell r="G87">
            <v>0.27885500000000002</v>
          </cell>
          <cell r="H87">
            <v>0.171818</v>
          </cell>
        </row>
        <row r="88">
          <cell r="B88">
            <v>2003</v>
          </cell>
          <cell r="D88">
            <v>0.31762400000000002</v>
          </cell>
          <cell r="E88">
            <v>0.21052799999999999</v>
          </cell>
          <cell r="G88">
            <v>0.27885500000000002</v>
          </cell>
          <cell r="H88">
            <v>0.18159</v>
          </cell>
        </row>
        <row r="89">
          <cell r="B89">
            <v>2003</v>
          </cell>
          <cell r="D89">
            <v>0.31762400000000002</v>
          </cell>
          <cell r="E89">
            <v>0.220859</v>
          </cell>
          <cell r="G89">
            <v>0.27885500000000002</v>
          </cell>
          <cell r="H89">
            <v>0.19477700000000001</v>
          </cell>
        </row>
        <row r="90">
          <cell r="B90">
            <v>2003</v>
          </cell>
          <cell r="D90">
            <v>0.31762400000000002</v>
          </cell>
          <cell r="E90">
            <v>0.224825</v>
          </cell>
          <cell r="G90">
            <v>0.27885500000000002</v>
          </cell>
          <cell r="H90">
            <v>0.175737</v>
          </cell>
        </row>
        <row r="91">
          <cell r="B91">
            <v>2003</v>
          </cell>
          <cell r="D91">
            <v>0.31762400000000002</v>
          </cell>
          <cell r="E91">
            <v>0.212114</v>
          </cell>
          <cell r="G91">
            <v>0.287937</v>
          </cell>
          <cell r="H91">
            <v>0.18471399999999999</v>
          </cell>
        </row>
        <row r="92">
          <cell r="B92">
            <v>2003</v>
          </cell>
          <cell r="D92">
            <v>0.31762400000000002</v>
          </cell>
          <cell r="E92">
            <v>0.23569899999999999</v>
          </cell>
          <cell r="G92">
            <v>0.287937</v>
          </cell>
          <cell r="H92">
            <v>0.17879500000000001</v>
          </cell>
        </row>
        <row r="93">
          <cell r="B93">
            <v>2003</v>
          </cell>
          <cell r="D93">
            <v>0.31762400000000002</v>
          </cell>
          <cell r="E93">
            <v>0.247782</v>
          </cell>
          <cell r="G93">
            <v>0.287937</v>
          </cell>
          <cell r="H93">
            <v>0.176924</v>
          </cell>
        </row>
        <row r="94">
          <cell r="B94">
            <v>2004</v>
          </cell>
          <cell r="D94">
            <v>0.31762400000000002</v>
          </cell>
          <cell r="E94">
            <v>0.24584700000000001</v>
          </cell>
          <cell r="G94">
            <v>0.287937</v>
          </cell>
          <cell r="H94">
            <v>0.180039</v>
          </cell>
        </row>
        <row r="95">
          <cell r="B95">
            <v>2004</v>
          </cell>
          <cell r="D95">
            <v>0.31762400000000002</v>
          </cell>
          <cell r="E95">
            <v>0.24796399999999999</v>
          </cell>
          <cell r="G95">
            <v>0.287937</v>
          </cell>
          <cell r="H95">
            <v>0.177566</v>
          </cell>
        </row>
        <row r="96">
          <cell r="B96">
            <v>2004</v>
          </cell>
          <cell r="D96">
            <v>0.31762400000000002</v>
          </cell>
          <cell r="E96">
            <v>0.227552</v>
          </cell>
          <cell r="G96">
            <v>0.287937</v>
          </cell>
          <cell r="H96">
            <v>0.200714</v>
          </cell>
        </row>
        <row r="97">
          <cell r="B97">
            <v>2004</v>
          </cell>
          <cell r="D97">
            <v>0.31762400000000002</v>
          </cell>
          <cell r="E97">
            <v>0.242781</v>
          </cell>
          <cell r="G97">
            <v>0.25820599999999999</v>
          </cell>
          <cell r="H97">
            <v>0.202156</v>
          </cell>
        </row>
        <row r="98">
          <cell r="B98">
            <v>2004</v>
          </cell>
          <cell r="D98">
            <v>0.31762400000000002</v>
          </cell>
          <cell r="E98">
            <v>0.25367099999999998</v>
          </cell>
          <cell r="G98">
            <v>0.25820599999999999</v>
          </cell>
          <cell r="H98">
            <v>0.229022</v>
          </cell>
        </row>
        <row r="99">
          <cell r="B99">
            <v>2004</v>
          </cell>
          <cell r="D99">
            <v>0.31762400000000002</v>
          </cell>
          <cell r="E99">
            <v>0.27473700000000001</v>
          </cell>
          <cell r="G99">
            <v>0.25820599999999999</v>
          </cell>
          <cell r="H99">
            <v>0.21026500000000001</v>
          </cell>
        </row>
        <row r="100">
          <cell r="B100">
            <v>2004</v>
          </cell>
          <cell r="D100">
            <v>0.31762400000000002</v>
          </cell>
          <cell r="E100">
            <v>0.25641199999999997</v>
          </cell>
          <cell r="G100">
            <v>0.25820599999999999</v>
          </cell>
          <cell r="H100">
            <v>0.227573</v>
          </cell>
        </row>
        <row r="101">
          <cell r="B101">
            <v>2004</v>
          </cell>
          <cell r="D101">
            <v>0.31762400000000002</v>
          </cell>
          <cell r="E101">
            <v>0.28187000000000001</v>
          </cell>
          <cell r="G101">
            <v>0.25820599999999999</v>
          </cell>
          <cell r="H101">
            <v>0.25744099999999998</v>
          </cell>
        </row>
        <row r="102">
          <cell r="B102">
            <v>2004</v>
          </cell>
          <cell r="D102">
            <v>0.31762400000000002</v>
          </cell>
          <cell r="E102">
            <v>0.317824</v>
          </cell>
          <cell r="G102">
            <v>0.25820599999999999</v>
          </cell>
          <cell r="H102">
            <v>0.257857</v>
          </cell>
        </row>
        <row r="103">
          <cell r="B103">
            <v>2004</v>
          </cell>
          <cell r="D103">
            <v>0.31762400000000002</v>
          </cell>
          <cell r="E103">
            <v>0.33429199999999998</v>
          </cell>
          <cell r="G103">
            <v>0.27354299999999998</v>
          </cell>
          <cell r="H103">
            <v>0.28949599999999998</v>
          </cell>
        </row>
        <row r="104">
          <cell r="B104">
            <v>2004</v>
          </cell>
          <cell r="D104">
            <v>0.31762400000000002</v>
          </cell>
          <cell r="E104">
            <v>0.36445300000000003</v>
          </cell>
          <cell r="G104">
            <v>0.27354299999999998</v>
          </cell>
          <cell r="H104">
            <v>0.24016199999999999</v>
          </cell>
        </row>
        <row r="105">
          <cell r="B105">
            <v>2004</v>
          </cell>
          <cell r="D105">
            <v>0.31762400000000002</v>
          </cell>
          <cell r="E105">
            <v>0.325542</v>
          </cell>
          <cell r="G105">
            <v>0.27354299999999998</v>
          </cell>
          <cell r="H105">
            <v>0.214729</v>
          </cell>
        </row>
        <row r="106">
          <cell r="B106">
            <v>2005</v>
          </cell>
          <cell r="D106">
            <v>0.31762400000000002</v>
          </cell>
          <cell r="E106">
            <v>0.278889</v>
          </cell>
          <cell r="G106">
            <v>0.27354299999999998</v>
          </cell>
          <cell r="H106">
            <v>0.245533</v>
          </cell>
        </row>
        <row r="107">
          <cell r="B107">
            <v>2005</v>
          </cell>
          <cell r="D107">
            <v>0.31762400000000002</v>
          </cell>
          <cell r="E107">
            <v>0.28092699999999998</v>
          </cell>
          <cell r="G107">
            <v>0.27354299999999998</v>
          </cell>
          <cell r="H107">
            <v>0.25393199999999999</v>
          </cell>
        </row>
        <row r="108">
          <cell r="B108">
            <v>2005</v>
          </cell>
          <cell r="D108">
            <v>0.31762400000000002</v>
          </cell>
          <cell r="E108">
            <v>0.29845500000000003</v>
          </cell>
          <cell r="G108">
            <v>0.27354299999999998</v>
          </cell>
          <cell r="H108">
            <v>0.29176999999999997</v>
          </cell>
        </row>
        <row r="109">
          <cell r="B109">
            <v>2005</v>
          </cell>
          <cell r="D109">
            <v>0.31762400000000002</v>
          </cell>
          <cell r="E109">
            <v>0.31758500000000001</v>
          </cell>
          <cell r="G109">
            <v>0.32297599999999999</v>
          </cell>
          <cell r="H109">
            <v>0.29168100000000002</v>
          </cell>
        </row>
        <row r="110">
          <cell r="B110">
            <v>2005</v>
          </cell>
          <cell r="D110">
            <v>0.31762400000000002</v>
          </cell>
          <cell r="E110">
            <v>0.31070799999999998</v>
          </cell>
          <cell r="G110">
            <v>0.32297599999999999</v>
          </cell>
          <cell r="H110">
            <v>0.27884700000000001</v>
          </cell>
        </row>
        <row r="111">
          <cell r="B111">
            <v>2005</v>
          </cell>
          <cell r="D111">
            <v>0.31762400000000002</v>
          </cell>
          <cell r="E111">
            <v>0.31096299999999999</v>
          </cell>
          <cell r="G111">
            <v>0.32297599999999999</v>
          </cell>
          <cell r="H111">
            <v>0.32560099999999997</v>
          </cell>
        </row>
        <row r="112">
          <cell r="B112">
            <v>2005</v>
          </cell>
          <cell r="D112">
            <v>0.35364299999999999</v>
          </cell>
          <cell r="E112">
            <v>0.332237</v>
          </cell>
          <cell r="G112">
            <v>0.28695700000000002</v>
          </cell>
          <cell r="H112">
            <v>0.34841100000000003</v>
          </cell>
        </row>
        <row r="113">
          <cell r="B113">
            <v>2005</v>
          </cell>
          <cell r="D113">
            <v>0.35364299999999999</v>
          </cell>
          <cell r="E113">
            <v>0.329874</v>
          </cell>
          <cell r="G113">
            <v>0.32297599999999999</v>
          </cell>
          <cell r="H113">
            <v>0.37988100000000002</v>
          </cell>
        </row>
        <row r="114">
          <cell r="B114">
            <v>2005</v>
          </cell>
          <cell r="D114">
            <v>0.35364299999999999</v>
          </cell>
          <cell r="E114">
            <v>0.38845000000000002</v>
          </cell>
          <cell r="G114">
            <v>0.32297599999999999</v>
          </cell>
          <cell r="H114">
            <v>0.37382399999999999</v>
          </cell>
        </row>
        <row r="115">
          <cell r="B115">
            <v>2005</v>
          </cell>
          <cell r="D115">
            <v>0.35364299999999999</v>
          </cell>
          <cell r="E115">
            <v>0.45077400000000001</v>
          </cell>
          <cell r="G115">
            <v>0.34964800000000001</v>
          </cell>
          <cell r="H115">
            <v>0.35525499999999999</v>
          </cell>
        </row>
        <row r="116">
          <cell r="B116">
            <v>2005</v>
          </cell>
          <cell r="D116">
            <v>0.35364299999999999</v>
          </cell>
          <cell r="E116">
            <v>0.46879599999999999</v>
          </cell>
          <cell r="G116">
            <v>0.34964800000000001</v>
          </cell>
          <cell r="H116">
            <v>0.34096700000000002</v>
          </cell>
        </row>
        <row r="117">
          <cell r="B117">
            <v>2005</v>
          </cell>
          <cell r="D117">
            <v>0.35364299999999999</v>
          </cell>
          <cell r="E117">
            <v>0.43047099999999999</v>
          </cell>
          <cell r="G117">
            <v>0.34964800000000001</v>
          </cell>
          <cell r="H117">
            <v>0.349518</v>
          </cell>
        </row>
        <row r="118">
          <cell r="B118">
            <v>2006</v>
          </cell>
          <cell r="D118">
            <v>0.35364299999999999</v>
          </cell>
          <cell r="E118">
            <v>0.46449000000000001</v>
          </cell>
          <cell r="G118">
            <v>0.421873</v>
          </cell>
          <cell r="H118">
            <v>0.37806099999999998</v>
          </cell>
        </row>
        <row r="119">
          <cell r="B119">
            <v>2006</v>
          </cell>
          <cell r="D119">
            <v>0.35364299999999999</v>
          </cell>
          <cell r="E119">
            <v>0.50674799999999998</v>
          </cell>
          <cell r="G119">
            <v>0.421873</v>
          </cell>
          <cell r="H119">
            <v>0.36675999999999997</v>
          </cell>
        </row>
        <row r="120">
          <cell r="B120">
            <v>2006</v>
          </cell>
          <cell r="D120">
            <v>0.35364299999999999</v>
          </cell>
          <cell r="E120">
            <v>0.42468499999999998</v>
          </cell>
          <cell r="G120">
            <v>0.421873</v>
          </cell>
          <cell r="H120">
            <v>0.37622899999999998</v>
          </cell>
        </row>
        <row r="121">
          <cell r="B121">
            <v>2006</v>
          </cell>
          <cell r="D121">
            <v>0.35364299999999999</v>
          </cell>
          <cell r="E121">
            <v>0.36450500000000002</v>
          </cell>
          <cell r="G121">
            <v>0.498309</v>
          </cell>
          <cell r="H121">
            <v>0.41722300000000001</v>
          </cell>
        </row>
        <row r="122">
          <cell r="B122">
            <v>2006</v>
          </cell>
          <cell r="D122">
            <v>0.35364299999999999</v>
          </cell>
          <cell r="E122">
            <v>0.36805700000000002</v>
          </cell>
          <cell r="G122">
            <v>0.498309</v>
          </cell>
          <cell r="H122">
            <v>0.39824799999999999</v>
          </cell>
        </row>
        <row r="123">
          <cell r="B123">
            <v>2006</v>
          </cell>
          <cell r="D123">
            <v>0.35364299999999999</v>
          </cell>
          <cell r="E123">
            <v>0.37746400000000002</v>
          </cell>
          <cell r="G123">
            <v>0.498309</v>
          </cell>
          <cell r="H123">
            <v>0.39546799999999999</v>
          </cell>
        </row>
        <row r="124">
          <cell r="B124">
            <v>2006</v>
          </cell>
          <cell r="D124">
            <v>0.366728</v>
          </cell>
          <cell r="E124">
            <v>0.41075600000000001</v>
          </cell>
          <cell r="G124">
            <v>0.47045999999999999</v>
          </cell>
          <cell r="H124">
            <v>0.42296099999999998</v>
          </cell>
        </row>
        <row r="125">
          <cell r="B125">
            <v>2006</v>
          </cell>
          <cell r="D125">
            <v>0.366728</v>
          </cell>
          <cell r="E125">
            <v>0.42019699999999999</v>
          </cell>
          <cell r="G125">
            <v>0.47045999999999999</v>
          </cell>
          <cell r="H125">
            <v>0.41564800000000002</v>
          </cell>
        </row>
        <row r="126">
          <cell r="B126">
            <v>2006</v>
          </cell>
          <cell r="D126">
            <v>0.366728</v>
          </cell>
          <cell r="E126">
            <v>0.43237100000000001</v>
          </cell>
          <cell r="G126">
            <v>0.47045999999999999</v>
          </cell>
          <cell r="H126">
            <v>0.35313299999999997</v>
          </cell>
        </row>
        <row r="127">
          <cell r="B127">
            <v>2006</v>
          </cell>
          <cell r="D127">
            <v>0.366728</v>
          </cell>
          <cell r="E127">
            <v>0.37960899999999997</v>
          </cell>
          <cell r="G127">
            <v>0.445025</v>
          </cell>
          <cell r="H127">
            <v>0.33379999999999999</v>
          </cell>
        </row>
        <row r="128">
          <cell r="B128">
            <v>2006</v>
          </cell>
          <cell r="D128">
            <v>0.366728</v>
          </cell>
          <cell r="E128">
            <v>0.37068299999999998</v>
          </cell>
          <cell r="G128">
            <v>0.445025</v>
          </cell>
          <cell r="H128">
            <v>0.33310600000000001</v>
          </cell>
        </row>
        <row r="129">
          <cell r="B129">
            <v>2006</v>
          </cell>
          <cell r="D129">
            <v>0.366728</v>
          </cell>
          <cell r="E129">
            <v>0.36485299999999998</v>
          </cell>
          <cell r="G129">
            <v>0.445025</v>
          </cell>
          <cell r="H129">
            <v>0.34359299999999998</v>
          </cell>
        </row>
        <row r="130">
          <cell r="B130">
            <v>2007</v>
          </cell>
          <cell r="D130">
            <v>0.366728</v>
          </cell>
          <cell r="E130">
            <v>0.38595800000000002</v>
          </cell>
          <cell r="G130">
            <v>0.44574599999999998</v>
          </cell>
          <cell r="H130">
            <v>0.30204500000000001</v>
          </cell>
        </row>
        <row r="131">
          <cell r="B131">
            <v>2007</v>
          </cell>
          <cell r="D131">
            <v>0.366728</v>
          </cell>
          <cell r="E131">
            <v>0.37502999999999997</v>
          </cell>
          <cell r="G131">
            <v>0.44574599999999998</v>
          </cell>
          <cell r="H131">
            <v>0.31992100000000001</v>
          </cell>
        </row>
        <row r="132">
          <cell r="B132">
            <v>2007</v>
          </cell>
          <cell r="D132">
            <v>0.366728</v>
          </cell>
          <cell r="E132">
            <v>0.38296200000000002</v>
          </cell>
          <cell r="G132">
            <v>0.44574599999999998</v>
          </cell>
          <cell r="H132">
            <v>0.34184199999999998</v>
          </cell>
        </row>
        <row r="133">
          <cell r="B133">
            <v>2007</v>
          </cell>
          <cell r="D133">
            <v>0.366728</v>
          </cell>
          <cell r="E133">
            <v>0.39673399999999998</v>
          </cell>
          <cell r="G133">
            <v>0.42869400000000002</v>
          </cell>
          <cell r="H133">
            <v>0.36405399999999999</v>
          </cell>
        </row>
        <row r="134">
          <cell r="B134">
            <v>2007</v>
          </cell>
          <cell r="D134">
            <v>0.366728</v>
          </cell>
          <cell r="E134">
            <v>0.40261400000000003</v>
          </cell>
          <cell r="G134">
            <v>0.42869400000000002</v>
          </cell>
          <cell r="H134">
            <v>0.36316799999999999</v>
          </cell>
        </row>
        <row r="135">
          <cell r="B135">
            <v>2007</v>
          </cell>
          <cell r="D135">
            <v>0.366728</v>
          </cell>
          <cell r="E135">
            <v>0.43884800000000002</v>
          </cell>
          <cell r="G135">
            <v>0.42869400000000002</v>
          </cell>
          <cell r="H135">
            <v>0.38830199999999998</v>
          </cell>
        </row>
        <row r="136">
          <cell r="B136">
            <v>2007</v>
          </cell>
          <cell r="D136">
            <v>0.37663000000000002</v>
          </cell>
          <cell r="E136">
            <v>0.41777399999999998</v>
          </cell>
          <cell r="G136">
            <v>0.42613200000000001</v>
          </cell>
          <cell r="H136">
            <v>0.40891899999999998</v>
          </cell>
        </row>
        <row r="137">
          <cell r="B137">
            <v>2007</v>
          </cell>
          <cell r="D137">
            <v>0.37663000000000002</v>
          </cell>
          <cell r="E137">
            <v>0.43884499999999999</v>
          </cell>
          <cell r="G137">
            <v>0.42613200000000001</v>
          </cell>
          <cell r="H137">
            <v>0.37819000000000003</v>
          </cell>
        </row>
        <row r="138">
          <cell r="B138">
            <v>2007</v>
          </cell>
          <cell r="D138">
            <v>0.37663000000000002</v>
          </cell>
          <cell r="E138">
            <v>0.42765799999999998</v>
          </cell>
          <cell r="G138">
            <v>0.42613200000000001</v>
          </cell>
          <cell r="H138">
            <v>0.40287600000000001</v>
          </cell>
        </row>
        <row r="139">
          <cell r="B139">
            <v>2007</v>
          </cell>
          <cell r="D139">
            <v>0.37663000000000002</v>
          </cell>
          <cell r="E139">
            <v>0.47895599999999999</v>
          </cell>
          <cell r="G139">
            <v>0.47125499999999998</v>
          </cell>
          <cell r="H139">
            <v>0.42233399999999999</v>
          </cell>
        </row>
        <row r="140">
          <cell r="B140">
            <v>2007</v>
          </cell>
          <cell r="D140">
            <v>0.37663000000000002</v>
          </cell>
          <cell r="E140">
            <v>0.51735600000000004</v>
          </cell>
          <cell r="G140">
            <v>0.47125499999999998</v>
          </cell>
          <cell r="H140">
            <v>0.45934999999999998</v>
          </cell>
        </row>
        <row r="141">
          <cell r="B141">
            <v>2007</v>
          </cell>
          <cell r="D141">
            <v>0.37663000000000002</v>
          </cell>
          <cell r="E141">
            <v>0.58664899999999998</v>
          </cell>
          <cell r="G141">
            <v>0.47125499999999998</v>
          </cell>
          <cell r="H141">
            <v>0.45618300000000001</v>
          </cell>
        </row>
        <row r="142">
          <cell r="B142">
            <v>2008</v>
          </cell>
          <cell r="D142">
            <v>0.37663000000000002</v>
          </cell>
          <cell r="E142">
            <v>0.56519299999999995</v>
          </cell>
          <cell r="G142">
            <v>0.51619000000000004</v>
          </cell>
          <cell r="H142">
            <v>0.45609899999999998</v>
          </cell>
        </row>
        <row r="143">
          <cell r="B143">
            <v>2008</v>
          </cell>
          <cell r="D143">
            <v>0.37663000000000002</v>
          </cell>
          <cell r="E143">
            <v>0.52951800000000004</v>
          </cell>
          <cell r="G143">
            <v>0.51619000000000004</v>
          </cell>
          <cell r="H143">
            <v>0.46929100000000001</v>
          </cell>
        </row>
        <row r="144">
          <cell r="B144">
            <v>2008</v>
          </cell>
          <cell r="D144">
            <v>0.37663000000000002</v>
          </cell>
          <cell r="E144">
            <v>0.51682600000000001</v>
          </cell>
          <cell r="G144">
            <v>0.51619000000000004</v>
          </cell>
          <cell r="H144">
            <v>0.48537599999999997</v>
          </cell>
        </row>
        <row r="145">
          <cell r="B145">
            <v>2008</v>
          </cell>
          <cell r="D145">
            <v>0.37663000000000002</v>
          </cell>
          <cell r="E145">
            <v>0.50347600000000003</v>
          </cell>
          <cell r="G145">
            <v>0.59605200000000003</v>
          </cell>
          <cell r="H145">
            <v>0.50389899999999999</v>
          </cell>
        </row>
        <row r="146">
          <cell r="B146">
            <v>2008</v>
          </cell>
          <cell r="D146">
            <v>0.37663000000000002</v>
          </cell>
          <cell r="E146">
            <v>0.53853799999999996</v>
          </cell>
          <cell r="G146">
            <v>0.59605200000000003</v>
          </cell>
          <cell r="H146">
            <v>0.57608300000000001</v>
          </cell>
        </row>
        <row r="147">
          <cell r="B147">
            <v>2008</v>
          </cell>
          <cell r="D147">
            <v>0.37663000000000002</v>
          </cell>
          <cell r="E147">
            <v>0.57111299999999998</v>
          </cell>
          <cell r="G147">
            <v>0.59605200000000003</v>
          </cell>
          <cell r="H147">
            <v>0.62021400000000004</v>
          </cell>
        </row>
        <row r="148">
          <cell r="B148">
            <v>2008</v>
          </cell>
          <cell r="D148">
            <v>0.39244800000000002</v>
          </cell>
          <cell r="E148">
            <v>0.60068299999999997</v>
          </cell>
          <cell r="G148">
            <v>0.55680499999999999</v>
          </cell>
          <cell r="H148">
            <v>0.61507500000000004</v>
          </cell>
        </row>
        <row r="149">
          <cell r="B149">
            <v>2008</v>
          </cell>
          <cell r="D149">
            <v>0.39244800000000002</v>
          </cell>
          <cell r="E149">
            <v>0.58806499999999995</v>
          </cell>
          <cell r="G149">
            <v>0.55680499999999999</v>
          </cell>
          <cell r="H149">
            <v>0.54974999999999996</v>
          </cell>
        </row>
        <row r="150">
          <cell r="B150">
            <v>2008</v>
          </cell>
          <cell r="D150">
            <v>0.39244800000000002</v>
          </cell>
          <cell r="E150">
            <v>0.57919799999999999</v>
          </cell>
          <cell r="G150">
            <v>0.55680499999999999</v>
          </cell>
          <cell r="H150">
            <v>0.49736200000000003</v>
          </cell>
        </row>
        <row r="151">
          <cell r="B151">
            <v>2008</v>
          </cell>
          <cell r="D151">
            <v>0.39244800000000002</v>
          </cell>
          <cell r="E151">
            <v>0.58216500000000004</v>
          </cell>
          <cell r="G151">
            <v>0.55680499999999999</v>
          </cell>
          <cell r="H151">
            <v>0.39288699999999999</v>
          </cell>
        </row>
        <row r="152">
          <cell r="B152">
            <v>2008</v>
          </cell>
          <cell r="D152">
            <v>0.39244800000000002</v>
          </cell>
          <cell r="E152">
            <v>0.36191200000000001</v>
          </cell>
          <cell r="G152">
            <v>0.55680499999999999</v>
          </cell>
          <cell r="H152">
            <v>0.30035699999999999</v>
          </cell>
        </row>
        <row r="153">
          <cell r="B153">
            <v>2008</v>
          </cell>
          <cell r="D153">
            <v>0.39244800000000002</v>
          </cell>
          <cell r="E153">
            <v>0.229295</v>
          </cell>
          <cell r="G153">
            <v>0.55680499999999999</v>
          </cell>
          <cell r="H153">
            <v>0.215335</v>
          </cell>
        </row>
        <row r="154">
          <cell r="B154">
            <v>2009</v>
          </cell>
          <cell r="D154">
            <v>0.39244800000000002</v>
          </cell>
          <cell r="E154">
            <v>0.24542900000000001</v>
          </cell>
          <cell r="G154">
            <v>0.53877600000000003</v>
          </cell>
          <cell r="H154">
            <v>0.238064</v>
          </cell>
        </row>
        <row r="155">
          <cell r="B155">
            <v>2009</v>
          </cell>
          <cell r="D155">
            <v>0.39244800000000002</v>
          </cell>
          <cell r="E155">
            <v>0.37968000000000002</v>
          </cell>
          <cell r="G155">
            <v>0.53877600000000003</v>
          </cell>
          <cell r="H155">
            <v>0.245368</v>
          </cell>
        </row>
        <row r="156">
          <cell r="B156">
            <v>2009</v>
          </cell>
          <cell r="D156">
            <v>0.39244800000000002</v>
          </cell>
          <cell r="E156">
            <v>0.31525599999999998</v>
          </cell>
          <cell r="G156">
            <v>0.53877600000000003</v>
          </cell>
          <cell r="H156">
            <v>0.25977</v>
          </cell>
        </row>
        <row r="157">
          <cell r="B157">
            <v>2009</v>
          </cell>
          <cell r="D157">
            <v>0.41646899999999998</v>
          </cell>
          <cell r="E157">
            <v>0.27875299999999997</v>
          </cell>
          <cell r="G157">
            <v>0.30581900000000001</v>
          </cell>
          <cell r="H157">
            <v>0.27900599999999998</v>
          </cell>
        </row>
        <row r="158">
          <cell r="B158">
            <v>2009</v>
          </cell>
          <cell r="D158">
            <v>0.41646899999999998</v>
          </cell>
          <cell r="E158">
            <v>0.264102</v>
          </cell>
          <cell r="G158">
            <v>0.30581900000000001</v>
          </cell>
          <cell r="H158">
            <v>0.305564</v>
          </cell>
        </row>
        <row r="159">
          <cell r="B159">
            <v>2009</v>
          </cell>
          <cell r="D159">
            <v>0.41646899999999998</v>
          </cell>
          <cell r="E159">
            <v>0.313753</v>
          </cell>
          <cell r="G159">
            <v>0.30581900000000001</v>
          </cell>
          <cell r="H159">
            <v>0.35618300000000003</v>
          </cell>
        </row>
        <row r="160">
          <cell r="B160">
            <v>2009</v>
          </cell>
          <cell r="D160">
            <v>0.41646899999999998</v>
          </cell>
          <cell r="E160">
            <v>0.35766799999999999</v>
          </cell>
          <cell r="G160">
            <v>0.30632199999999998</v>
          </cell>
          <cell r="H160">
            <v>0.33399099999999998</v>
          </cell>
        </row>
        <row r="161">
          <cell r="B161">
            <v>2009</v>
          </cell>
          <cell r="D161">
            <v>0.41646899999999998</v>
          </cell>
          <cell r="E161">
            <v>0.35963200000000001</v>
          </cell>
          <cell r="G161">
            <v>0.30632199999999998</v>
          </cell>
          <cell r="H161">
            <v>0.37184499999999998</v>
          </cell>
        </row>
        <row r="162">
          <cell r="B162">
            <v>2009</v>
          </cell>
          <cell r="D162">
            <v>0.41646899999999998</v>
          </cell>
          <cell r="E162">
            <v>0.39196799999999998</v>
          </cell>
          <cell r="G162">
            <v>0.30632199999999998</v>
          </cell>
          <cell r="H162">
            <v>0.33702900000000002</v>
          </cell>
        </row>
        <row r="163">
          <cell r="B163">
            <v>2009</v>
          </cell>
          <cell r="D163">
            <v>0.41646899999999998</v>
          </cell>
          <cell r="E163">
            <v>0.37787700000000002</v>
          </cell>
          <cell r="G163">
            <v>0.32105899999999998</v>
          </cell>
          <cell r="H163">
            <v>0.35761199999999999</v>
          </cell>
        </row>
        <row r="164">
          <cell r="B164">
            <v>2009</v>
          </cell>
          <cell r="D164">
            <v>0.41646899999999998</v>
          </cell>
          <cell r="E164">
            <v>0.42952200000000001</v>
          </cell>
          <cell r="G164">
            <v>0.32105899999999998</v>
          </cell>
          <cell r="H164">
            <v>0.37434099999999998</v>
          </cell>
        </row>
        <row r="165">
          <cell r="B165">
            <v>2009</v>
          </cell>
          <cell r="D165">
            <v>0.41646899999999998</v>
          </cell>
          <cell r="E165">
            <v>0.46943000000000001</v>
          </cell>
          <cell r="G165">
            <v>0.32105899999999998</v>
          </cell>
          <cell r="H165">
            <v>0.37019999999999997</v>
          </cell>
        </row>
        <row r="166">
          <cell r="B166">
            <v>2010</v>
          </cell>
          <cell r="D166">
            <v>0.41646899999999998</v>
          </cell>
          <cell r="E166">
            <v>0.49189100000000002</v>
          </cell>
          <cell r="G166">
            <v>0.346244</v>
          </cell>
          <cell r="H166">
            <v>0.389183</v>
          </cell>
        </row>
        <row r="167">
          <cell r="B167">
            <v>2010</v>
          </cell>
          <cell r="D167">
            <v>0.41646899999999998</v>
          </cell>
          <cell r="E167">
            <v>0.53377600000000003</v>
          </cell>
          <cell r="G167">
            <v>0.346244</v>
          </cell>
          <cell r="H167">
            <v>0.39186700000000002</v>
          </cell>
        </row>
        <row r="168">
          <cell r="B168">
            <v>2010</v>
          </cell>
          <cell r="D168">
            <v>0.41646899999999998</v>
          </cell>
          <cell r="E168">
            <v>0.51140399999999997</v>
          </cell>
          <cell r="G168">
            <v>0.346244</v>
          </cell>
          <cell r="H168">
            <v>0.42347600000000002</v>
          </cell>
        </row>
        <row r="169">
          <cell r="B169">
            <v>2010</v>
          </cell>
          <cell r="D169">
            <v>0.41646899999999998</v>
          </cell>
          <cell r="E169">
            <v>0.51600800000000002</v>
          </cell>
          <cell r="G169">
            <v>0.38942100000000002</v>
          </cell>
          <cell r="H169">
            <v>0.46014500000000003</v>
          </cell>
        </row>
        <row r="170">
          <cell r="B170">
            <v>2010</v>
          </cell>
          <cell r="D170">
            <v>0.41646899999999998</v>
          </cell>
          <cell r="E170">
            <v>0.55523</v>
          </cell>
          <cell r="G170">
            <v>0.38942100000000002</v>
          </cell>
          <cell r="H170">
            <v>0.438004</v>
          </cell>
        </row>
        <row r="171">
          <cell r="B171">
            <v>2010</v>
          </cell>
          <cell r="D171">
            <v>0.41646899999999998</v>
          </cell>
          <cell r="E171">
            <v>0.51038099999999997</v>
          </cell>
          <cell r="G171">
            <v>0.38942100000000002</v>
          </cell>
          <cell r="H171">
            <v>0.44653500000000002</v>
          </cell>
        </row>
        <row r="172">
          <cell r="B172">
            <v>2010</v>
          </cell>
          <cell r="D172">
            <v>0.413184</v>
          </cell>
          <cell r="E172">
            <v>0.48763600000000001</v>
          </cell>
          <cell r="G172">
            <v>0.43085699999999999</v>
          </cell>
          <cell r="H172">
            <v>0.43140000000000001</v>
          </cell>
        </row>
        <row r="173">
          <cell r="B173">
            <v>2010</v>
          </cell>
          <cell r="D173">
            <v>0.413184</v>
          </cell>
          <cell r="E173">
            <v>0.459484</v>
          </cell>
          <cell r="G173">
            <v>0.43085699999999999</v>
          </cell>
          <cell r="H173">
            <v>0.43528099999999997</v>
          </cell>
        </row>
        <row r="174">
          <cell r="B174">
            <v>2010</v>
          </cell>
          <cell r="D174">
            <v>0.413184</v>
          </cell>
          <cell r="E174">
            <v>0.49346499999999999</v>
          </cell>
          <cell r="G174">
            <v>0.43085699999999999</v>
          </cell>
          <cell r="H174">
            <v>0.43361499999999997</v>
          </cell>
        </row>
        <row r="175">
          <cell r="B175">
            <v>2010</v>
          </cell>
          <cell r="D175">
            <v>0.413184</v>
          </cell>
          <cell r="E175">
            <v>0.49731799999999998</v>
          </cell>
          <cell r="G175">
            <v>0.45414599999999999</v>
          </cell>
          <cell r="H175">
            <v>0.43360500000000002</v>
          </cell>
        </row>
        <row r="176">
          <cell r="B176">
            <v>2010</v>
          </cell>
          <cell r="D176">
            <v>0.413184</v>
          </cell>
          <cell r="E176">
            <v>0.58962599999999998</v>
          </cell>
          <cell r="G176">
            <v>0.45414599999999999</v>
          </cell>
          <cell r="H176">
            <v>0.45490199999999997</v>
          </cell>
        </row>
        <row r="177">
          <cell r="B177">
            <v>2010</v>
          </cell>
          <cell r="D177">
            <v>0.413184</v>
          </cell>
          <cell r="E177">
            <v>0.72251299999999996</v>
          </cell>
          <cell r="G177">
            <v>0.45414599999999999</v>
          </cell>
          <cell r="H177">
            <v>0.50421000000000005</v>
          </cell>
        </row>
        <row r="178">
          <cell r="B178">
            <v>2011</v>
          </cell>
          <cell r="D178">
            <v>0.413184</v>
          </cell>
          <cell r="E178">
            <v>0.67103000000000002</v>
          </cell>
          <cell r="G178">
            <v>0.48158499999999999</v>
          </cell>
          <cell r="H178">
            <v>0.52525299999999997</v>
          </cell>
        </row>
        <row r="179">
          <cell r="B179">
            <v>2011</v>
          </cell>
          <cell r="D179">
            <v>0.413184</v>
          </cell>
          <cell r="E179">
            <v>0.59355999999999998</v>
          </cell>
          <cell r="G179">
            <v>0.48158499999999999</v>
          </cell>
          <cell r="H179">
            <v>0.55370699999999995</v>
          </cell>
        </row>
        <row r="180">
          <cell r="B180">
            <v>2011</v>
          </cell>
          <cell r="D180">
            <v>0.413184</v>
          </cell>
          <cell r="E180">
            <v>0.612012</v>
          </cell>
          <cell r="G180">
            <v>0.48158499999999999</v>
          </cell>
          <cell r="H180">
            <v>0.59619900000000003</v>
          </cell>
        </row>
        <row r="181">
          <cell r="B181">
            <v>2011</v>
          </cell>
          <cell r="D181">
            <v>0.413184</v>
          </cell>
          <cell r="E181">
            <v>0.63209199999999999</v>
          </cell>
          <cell r="G181">
            <v>0.53629099999999996</v>
          </cell>
          <cell r="H181">
            <v>0.62422299999999997</v>
          </cell>
        </row>
        <row r="182">
          <cell r="B182">
            <v>2011</v>
          </cell>
          <cell r="D182">
            <v>0.413184</v>
          </cell>
          <cell r="E182">
            <v>0.68484400000000001</v>
          </cell>
          <cell r="G182">
            <v>0.53629099999999996</v>
          </cell>
          <cell r="H182">
            <v>0.58420499999999997</v>
          </cell>
        </row>
        <row r="183">
          <cell r="B183">
            <v>2011</v>
          </cell>
          <cell r="D183">
            <v>0.413184</v>
          </cell>
          <cell r="E183">
            <v>0.62404099999999996</v>
          </cell>
          <cell r="G183">
            <v>0.53629099999999996</v>
          </cell>
          <cell r="H183">
            <v>0.57724399999999998</v>
          </cell>
        </row>
        <row r="184">
          <cell r="B184">
            <v>2011</v>
          </cell>
          <cell r="D184">
            <v>0.42989300000000003</v>
          </cell>
          <cell r="E184">
            <v>0.58233400000000002</v>
          </cell>
          <cell r="G184">
            <v>0.57375699999999996</v>
          </cell>
          <cell r="H184">
            <v>0.59683900000000001</v>
          </cell>
        </row>
        <row r="185">
          <cell r="B185">
            <v>2011</v>
          </cell>
          <cell r="D185">
            <v>0.42989300000000003</v>
          </cell>
          <cell r="E185">
            <v>0.61834699999999998</v>
          </cell>
          <cell r="G185">
            <v>0.57375699999999996</v>
          </cell>
          <cell r="H185">
            <v>0.56087299999999995</v>
          </cell>
        </row>
        <row r="186">
          <cell r="B186">
            <v>2011</v>
          </cell>
          <cell r="D186">
            <v>0.42989300000000003</v>
          </cell>
          <cell r="E186">
            <v>0.61065199999999997</v>
          </cell>
          <cell r="G186">
            <v>0.57375699999999996</v>
          </cell>
          <cell r="H186">
            <v>0.57737000000000005</v>
          </cell>
        </row>
        <row r="187">
          <cell r="B187">
            <v>2011</v>
          </cell>
          <cell r="D187">
            <v>0.42989300000000003</v>
          </cell>
          <cell r="E187">
            <v>0.57747000000000004</v>
          </cell>
          <cell r="G187">
            <v>0.59318000000000004</v>
          </cell>
          <cell r="H187">
            <v>0.581507</v>
          </cell>
        </row>
      </sheetData>
      <sheetData sheetId="9"/>
      <sheetData sheetId="10">
        <row r="9">
          <cell r="N9" t="str">
            <v>Año</v>
          </cell>
          <cell r="P9" t="str">
            <v>ENVASADO</v>
          </cell>
          <cell r="Q9" t="str">
            <v>GRANEL</v>
          </cell>
          <cell r="R9" t="str">
            <v>TOTAL</v>
          </cell>
        </row>
        <row r="10">
          <cell r="P10">
            <v>116237</v>
          </cell>
          <cell r="Q10">
            <v>89117</v>
          </cell>
          <cell r="R10">
            <v>205354</v>
          </cell>
        </row>
        <row r="11">
          <cell r="P11">
            <v>105083</v>
          </cell>
          <cell r="Q11">
            <v>93046</v>
          </cell>
          <cell r="R11">
            <v>198129</v>
          </cell>
        </row>
        <row r="12">
          <cell r="P12">
            <v>112394</v>
          </cell>
          <cell r="Q12">
            <v>92404</v>
          </cell>
          <cell r="R12">
            <v>204798</v>
          </cell>
        </row>
        <row r="13">
          <cell r="P13">
            <v>73049</v>
          </cell>
          <cell r="Q13">
            <v>59947</v>
          </cell>
          <cell r="R13">
            <v>132996</v>
          </cell>
        </row>
        <row r="14">
          <cell r="P14">
            <v>70632</v>
          </cell>
          <cell r="Q14">
            <v>43920</v>
          </cell>
          <cell r="R14">
            <v>114552</v>
          </cell>
        </row>
        <row r="15">
          <cell r="P15">
            <v>64872</v>
          </cell>
          <cell r="Q15">
            <v>33895</v>
          </cell>
          <cell r="R15">
            <v>98767</v>
          </cell>
        </row>
        <row r="16">
          <cell r="P16">
            <v>60244</v>
          </cell>
          <cell r="Q16">
            <v>29401</v>
          </cell>
          <cell r="R16">
            <v>89645</v>
          </cell>
        </row>
        <row r="17">
          <cell r="P17">
            <v>66537</v>
          </cell>
          <cell r="Q17">
            <v>31064</v>
          </cell>
          <cell r="R17">
            <v>97601</v>
          </cell>
        </row>
        <row r="18">
          <cell r="P18">
            <v>64235</v>
          </cell>
          <cell r="Q18">
            <v>32478</v>
          </cell>
          <cell r="R18">
            <v>96713</v>
          </cell>
        </row>
        <row r="19">
          <cell r="P19">
            <v>0</v>
          </cell>
          <cell r="Q19">
            <v>0</v>
          </cell>
          <cell r="R19">
            <v>0</v>
          </cell>
        </row>
        <row r="20">
          <cell r="P20">
            <v>0</v>
          </cell>
          <cell r="Q20">
            <v>0</v>
          </cell>
          <cell r="R20">
            <v>0</v>
          </cell>
        </row>
        <row r="21">
          <cell r="P21">
            <v>0</v>
          </cell>
          <cell r="Q21">
            <v>0</v>
          </cell>
          <cell r="R21">
            <v>0</v>
          </cell>
        </row>
      </sheetData>
      <sheetData sheetId="11">
        <row r="9">
          <cell r="R9" t="str">
            <v>ENVASADO</v>
          </cell>
          <cell r="S9" t="str">
            <v>GRANEL</v>
          </cell>
          <cell r="T9" t="str">
            <v>TOTAL</v>
          </cell>
        </row>
        <row r="10">
          <cell r="R10">
            <v>374</v>
          </cell>
          <cell r="S10">
            <v>907</v>
          </cell>
          <cell r="T10">
            <v>1281</v>
          </cell>
        </row>
        <row r="11">
          <cell r="R11">
            <v>358</v>
          </cell>
          <cell r="S11">
            <v>1502</v>
          </cell>
          <cell r="T11">
            <v>1860</v>
          </cell>
        </row>
        <row r="12">
          <cell r="R12">
            <v>376</v>
          </cell>
          <cell r="S12">
            <v>892</v>
          </cell>
          <cell r="T12">
            <v>1268</v>
          </cell>
        </row>
        <row r="13">
          <cell r="R13">
            <v>210</v>
          </cell>
          <cell r="S13">
            <v>1027</v>
          </cell>
          <cell r="T13">
            <v>1237</v>
          </cell>
        </row>
        <row r="14">
          <cell r="R14">
            <v>228</v>
          </cell>
          <cell r="S14">
            <v>397</v>
          </cell>
          <cell r="T14">
            <v>625</v>
          </cell>
        </row>
        <row r="15">
          <cell r="R15">
            <v>226</v>
          </cell>
          <cell r="S15">
            <v>423</v>
          </cell>
          <cell r="T15">
            <v>649</v>
          </cell>
        </row>
        <row r="16">
          <cell r="R16">
            <v>229</v>
          </cell>
          <cell r="S16">
            <v>252</v>
          </cell>
          <cell r="T16">
            <v>481</v>
          </cell>
        </row>
        <row r="17">
          <cell r="R17">
            <v>191</v>
          </cell>
          <cell r="S17">
            <v>249</v>
          </cell>
          <cell r="T17">
            <v>440</v>
          </cell>
        </row>
        <row r="18">
          <cell r="R18">
            <v>169</v>
          </cell>
          <cell r="S18">
            <v>303</v>
          </cell>
          <cell r="T18">
            <v>472</v>
          </cell>
        </row>
        <row r="19">
          <cell r="R19">
            <v>0</v>
          </cell>
          <cell r="S19">
            <v>0</v>
          </cell>
          <cell r="T19">
            <v>0</v>
          </cell>
        </row>
        <row r="20">
          <cell r="R20">
            <v>0</v>
          </cell>
          <cell r="S20">
            <v>0</v>
          </cell>
          <cell r="T20">
            <v>0</v>
          </cell>
        </row>
        <row r="21">
          <cell r="R21">
            <v>0</v>
          </cell>
          <cell r="S21">
            <v>0</v>
          </cell>
          <cell r="T21">
            <v>0</v>
          </cell>
        </row>
      </sheetData>
      <sheetData sheetId="12">
        <row r="9">
          <cell r="Q9" t="str">
            <v>ENVASADO</v>
          </cell>
          <cell r="R9" t="str">
            <v>GRANEL</v>
          </cell>
          <cell r="S9" t="str">
            <v>TOTAL</v>
          </cell>
        </row>
        <row r="10">
          <cell r="Q10">
            <v>33388</v>
          </cell>
          <cell r="R10">
            <v>6355</v>
          </cell>
          <cell r="S10">
            <v>39743</v>
          </cell>
        </row>
        <row r="11">
          <cell r="Q11">
            <v>30552</v>
          </cell>
          <cell r="R11">
            <v>6474</v>
          </cell>
          <cell r="S11">
            <v>37026</v>
          </cell>
        </row>
        <row r="12">
          <cell r="Q12">
            <v>34460</v>
          </cell>
          <cell r="R12">
            <v>6520</v>
          </cell>
          <cell r="S12">
            <v>40980</v>
          </cell>
        </row>
        <row r="13">
          <cell r="Q13">
            <v>24466</v>
          </cell>
          <cell r="R13">
            <v>4827</v>
          </cell>
          <cell r="S13">
            <v>29293</v>
          </cell>
        </row>
        <row r="14">
          <cell r="Q14">
            <v>22994</v>
          </cell>
          <cell r="R14">
            <v>4256</v>
          </cell>
          <cell r="S14">
            <v>27250</v>
          </cell>
        </row>
        <row r="15">
          <cell r="Q15">
            <v>19820</v>
          </cell>
          <cell r="R15">
            <v>3528</v>
          </cell>
          <cell r="S15">
            <v>23348</v>
          </cell>
        </row>
        <row r="16">
          <cell r="Q16">
            <v>16807</v>
          </cell>
          <cell r="R16">
            <v>3234</v>
          </cell>
          <cell r="S16">
            <v>20041</v>
          </cell>
        </row>
        <row r="17">
          <cell r="Q17">
            <v>18003</v>
          </cell>
          <cell r="R17">
            <v>3476</v>
          </cell>
          <cell r="S17">
            <v>21479</v>
          </cell>
        </row>
        <row r="18">
          <cell r="Q18">
            <v>19064</v>
          </cell>
          <cell r="R18">
            <v>3739</v>
          </cell>
          <cell r="S18">
            <v>22803</v>
          </cell>
        </row>
        <row r="19">
          <cell r="Q19">
            <v>0</v>
          </cell>
          <cell r="R19">
            <v>0</v>
          </cell>
          <cell r="S19">
            <v>0</v>
          </cell>
        </row>
        <row r="20">
          <cell r="Q20">
            <v>0</v>
          </cell>
          <cell r="R20">
            <v>0</v>
          </cell>
          <cell r="S20">
            <v>0</v>
          </cell>
        </row>
        <row r="21">
          <cell r="Q21">
            <v>0</v>
          </cell>
          <cell r="R21">
            <v>0</v>
          </cell>
          <cell r="S21">
            <v>0</v>
          </cell>
        </row>
      </sheetData>
      <sheetData sheetId="13">
        <row r="9">
          <cell r="P9" t="str">
            <v>Butano</v>
          </cell>
          <cell r="Q9" t="str">
            <v>Propano</v>
          </cell>
          <cell r="R9" t="str">
            <v>TOTAL</v>
          </cell>
        </row>
        <row r="10">
          <cell r="P10">
            <v>1250</v>
          </cell>
          <cell r="Q10">
            <v>72660</v>
          </cell>
          <cell r="R10">
            <v>73910</v>
          </cell>
        </row>
        <row r="11">
          <cell r="P11">
            <v>22505</v>
          </cell>
          <cell r="Q11">
            <v>62038</v>
          </cell>
          <cell r="R11">
            <v>84543</v>
          </cell>
        </row>
        <row r="12">
          <cell r="P12">
            <v>31095</v>
          </cell>
          <cell r="Q12">
            <v>37569</v>
          </cell>
          <cell r="R12">
            <v>68664</v>
          </cell>
        </row>
        <row r="13">
          <cell r="P13">
            <v>12350</v>
          </cell>
          <cell r="Q13">
            <v>16898</v>
          </cell>
          <cell r="R13">
            <v>29248</v>
          </cell>
        </row>
        <row r="14">
          <cell r="P14">
            <v>11421</v>
          </cell>
          <cell r="Q14">
            <v>2869</v>
          </cell>
          <cell r="R14">
            <v>14290</v>
          </cell>
        </row>
        <row r="15">
          <cell r="P15">
            <v>11668</v>
          </cell>
          <cell r="Q15">
            <v>2397</v>
          </cell>
          <cell r="R15">
            <v>14065</v>
          </cell>
        </row>
        <row r="16">
          <cell r="P16">
            <v>17689</v>
          </cell>
          <cell r="Q16">
            <v>22517</v>
          </cell>
          <cell r="R16">
            <v>40206</v>
          </cell>
        </row>
        <row r="17">
          <cell r="P17">
            <v>22932</v>
          </cell>
          <cell r="Q17">
            <v>2597</v>
          </cell>
          <cell r="R17">
            <v>25529</v>
          </cell>
        </row>
        <row r="18">
          <cell r="P18">
            <v>12306</v>
          </cell>
          <cell r="Q18">
            <v>2568</v>
          </cell>
          <cell r="R18">
            <v>14874</v>
          </cell>
        </row>
        <row r="19">
          <cell r="P19">
            <v>0</v>
          </cell>
          <cell r="Q19">
            <v>0</v>
          </cell>
          <cell r="R19">
            <v>0</v>
          </cell>
        </row>
        <row r="20">
          <cell r="P20">
            <v>0</v>
          </cell>
          <cell r="Q20">
            <v>0</v>
          </cell>
          <cell r="R20">
            <v>0</v>
          </cell>
        </row>
        <row r="21">
          <cell r="P21">
            <v>0</v>
          </cell>
          <cell r="Q21">
            <v>0</v>
          </cell>
          <cell r="R21">
            <v>0</v>
          </cell>
        </row>
      </sheetData>
      <sheetData sheetId="14">
        <row r="9">
          <cell r="P9" t="str">
            <v>Butano</v>
          </cell>
          <cell r="Q9" t="str">
            <v>Propano</v>
          </cell>
          <cell r="R9" t="str">
            <v>TOTAL</v>
          </cell>
        </row>
        <row r="10">
          <cell r="P10">
            <v>193</v>
          </cell>
          <cell r="Q10">
            <v>3588</v>
          </cell>
          <cell r="R10">
            <v>3781</v>
          </cell>
        </row>
        <row r="11">
          <cell r="P11">
            <v>223</v>
          </cell>
          <cell r="Q11">
            <v>4746</v>
          </cell>
          <cell r="R11">
            <v>4969</v>
          </cell>
        </row>
        <row r="12">
          <cell r="P12">
            <v>209</v>
          </cell>
          <cell r="Q12">
            <v>3468</v>
          </cell>
          <cell r="R12">
            <v>3677</v>
          </cell>
        </row>
        <row r="13">
          <cell r="P13">
            <v>190</v>
          </cell>
          <cell r="Q13">
            <v>2291</v>
          </cell>
          <cell r="R13">
            <v>2481</v>
          </cell>
        </row>
        <row r="14">
          <cell r="P14">
            <v>134</v>
          </cell>
          <cell r="Q14">
            <v>1572</v>
          </cell>
          <cell r="R14">
            <v>1706</v>
          </cell>
        </row>
        <row r="15">
          <cell r="P15">
            <v>156</v>
          </cell>
          <cell r="Q15">
            <v>1263</v>
          </cell>
          <cell r="R15">
            <v>1419</v>
          </cell>
        </row>
        <row r="16">
          <cell r="P16">
            <v>118</v>
          </cell>
          <cell r="Q16">
            <v>2486</v>
          </cell>
          <cell r="R16">
            <v>2604</v>
          </cell>
        </row>
        <row r="17">
          <cell r="P17">
            <v>237</v>
          </cell>
          <cell r="Q17">
            <v>2047</v>
          </cell>
          <cell r="R17">
            <v>2284</v>
          </cell>
        </row>
        <row r="18">
          <cell r="P18">
            <v>360</v>
          </cell>
          <cell r="Q18">
            <v>2749</v>
          </cell>
          <cell r="R18">
            <v>3109</v>
          </cell>
        </row>
        <row r="19">
          <cell r="P19">
            <v>0</v>
          </cell>
          <cell r="Q19">
            <v>0</v>
          </cell>
          <cell r="R19">
            <v>0</v>
          </cell>
        </row>
        <row r="20">
          <cell r="P20">
            <v>0</v>
          </cell>
          <cell r="Q20">
            <v>0</v>
          </cell>
          <cell r="R20">
            <v>0</v>
          </cell>
        </row>
        <row r="21">
          <cell r="P21">
            <v>0</v>
          </cell>
          <cell r="Q21">
            <v>0</v>
          </cell>
          <cell r="R21">
            <v>0</v>
          </cell>
        </row>
      </sheetData>
      <sheetData sheetId="15">
        <row r="9">
          <cell r="P9" t="str">
            <v>TOTAL</v>
          </cell>
        </row>
        <row r="10">
          <cell r="P10">
            <v>123115</v>
          </cell>
        </row>
        <row r="11">
          <cell r="P11">
            <v>104917</v>
          </cell>
        </row>
        <row r="12">
          <cell r="P12">
            <v>106925</v>
          </cell>
        </row>
        <row r="13">
          <cell r="P13">
            <v>104668</v>
          </cell>
        </row>
        <row r="14">
          <cell r="P14">
            <v>95217</v>
          </cell>
        </row>
        <row r="15">
          <cell r="P15">
            <v>86803</v>
          </cell>
        </row>
        <row r="16">
          <cell r="P16">
            <v>58539</v>
          </cell>
        </row>
        <row r="17">
          <cell r="P17">
            <v>74649</v>
          </cell>
        </row>
        <row r="18">
          <cell r="P18">
            <v>84080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</sheetData>
      <sheetData sheetId="16"/>
      <sheetData sheetId="17"/>
      <sheetData sheetId="18">
        <row r="9">
          <cell r="Q9" t="str">
            <v>A DISTRIBUIDORES
(c€/kg)</v>
          </cell>
          <cell r="R9" t="str">
            <v>A CONSUM. FINAL
Térm. variable
(c€/kg)</v>
          </cell>
          <cell r="S9" t="str">
            <v>A CONSUM. FINAL
Término fijo
(€/mes)</v>
          </cell>
        </row>
        <row r="10">
          <cell r="Q10">
            <v>96.045699999999997</v>
          </cell>
          <cell r="R10">
            <v>110.03189999999999</v>
          </cell>
        </row>
        <row r="11">
          <cell r="Q11">
            <v>85.899699999999996</v>
          </cell>
          <cell r="R11">
            <v>99.885900000000007</v>
          </cell>
        </row>
        <row r="12">
          <cell r="Q12">
            <v>85.341300000000004</v>
          </cell>
          <cell r="R12">
            <v>99.327500000000001</v>
          </cell>
        </row>
        <row r="13">
          <cell r="Q13">
            <v>89.033299999999997</v>
          </cell>
          <cell r="R13">
            <v>103.01949999999999</v>
          </cell>
        </row>
        <row r="14">
          <cell r="Q14">
            <v>91.519099999999995</v>
          </cell>
          <cell r="R14">
            <v>105.50530000000001</v>
          </cell>
        </row>
        <row r="15">
          <cell r="Q15">
            <v>84.639600000000002</v>
          </cell>
          <cell r="R15">
            <v>98.625799999999998</v>
          </cell>
        </row>
        <row r="16">
          <cell r="Q16">
            <v>81.053100000000001</v>
          </cell>
          <cell r="R16">
            <v>95.419700000000006</v>
          </cell>
        </row>
        <row r="17">
          <cell r="Q17">
            <v>85.9011</v>
          </cell>
          <cell r="R17">
            <v>100.2677</v>
          </cell>
        </row>
        <row r="18">
          <cell r="Q18">
            <v>83.6374</v>
          </cell>
          <cell r="R18">
            <v>98.004000000000005</v>
          </cell>
        </row>
        <row r="19">
          <cell r="Q19">
            <v>82.127700000000004</v>
          </cell>
          <cell r="R19">
            <v>96.494299999999996</v>
          </cell>
        </row>
        <row r="20">
          <cell r="Q20">
            <v>0</v>
          </cell>
          <cell r="R20">
            <v>0</v>
          </cell>
        </row>
        <row r="21">
          <cell r="Q21">
            <v>0</v>
          </cell>
          <cell r="R21">
            <v>0</v>
          </cell>
        </row>
      </sheetData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Con"/>
      <sheetName val="Con_prov"/>
      <sheetName val="Imp"/>
      <sheetName val="Exp"/>
      <sheetName val="Prod"/>
      <sheetName val="Cot"/>
      <sheetName val="Cotl"/>
      <sheetName val="Prm"/>
      <sheetName val="Prl"/>
      <sheetName val="Prd"/>
      <sheetName val="Prm_prov"/>
      <sheetName val="Prl_prov"/>
      <sheetName val="Graf VNac"/>
      <sheetName val="Graf VProv"/>
      <sheetName val="Graf VAut"/>
      <sheetName val="Graf Imp"/>
      <sheetName val="Graf Exp"/>
      <sheetName val="Graf Prod"/>
      <sheetName val="Graf Precm"/>
      <sheetName val="Graf Precl"/>
      <sheetName val="Graf Pmprov"/>
      <sheetName val="Graf PmAut"/>
      <sheetName val="Graf Plprov"/>
      <sheetName val="Graf PlAut"/>
      <sheetName val="Graf Precd"/>
      <sheetName val="Graf Prmd"/>
      <sheetName val="Graf Cot"/>
      <sheetName val="Graf Cotl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N1"/>
        </row>
        <row r="2">
          <cell r="N2"/>
        </row>
        <row r="3">
          <cell r="N3"/>
        </row>
        <row r="4">
          <cell r="N4"/>
        </row>
        <row r="5">
          <cell r="N5"/>
        </row>
        <row r="6">
          <cell r="N6"/>
        </row>
        <row r="7">
          <cell r="N7"/>
        </row>
        <row r="9">
          <cell r="N9" t="str">
            <v>Año</v>
          </cell>
          <cell r="S9" t="str">
            <v>TOTAL</v>
          </cell>
        </row>
        <row r="10">
          <cell r="N10">
            <v>2018</v>
          </cell>
          <cell r="S10">
            <v>4242812.72</v>
          </cell>
        </row>
        <row r="11">
          <cell r="N11">
            <v>2018</v>
          </cell>
          <cell r="S11">
            <v>4165080.1</v>
          </cell>
        </row>
        <row r="12">
          <cell r="N12">
            <v>2018</v>
          </cell>
          <cell r="S12">
            <v>4513958.7299999995</v>
          </cell>
        </row>
        <row r="13">
          <cell r="A13"/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>
            <v>2018</v>
          </cell>
          <cell r="O13" t="str">
            <v>Abril</v>
          </cell>
          <cell r="P13">
            <v>2569627.3299999996</v>
          </cell>
          <cell r="Q13">
            <v>401371.34</v>
          </cell>
          <cell r="R13">
            <v>1389738.08</v>
          </cell>
          <cell r="S13">
            <v>4360736.75</v>
          </cell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  <cell r="AN13"/>
          <cell r="AO13"/>
          <cell r="AP13"/>
          <cell r="AQ13"/>
          <cell r="AR13"/>
          <cell r="AS13"/>
          <cell r="AT13"/>
          <cell r="AU13"/>
          <cell r="AV13"/>
          <cell r="AW13"/>
          <cell r="AX13"/>
          <cell r="AY13"/>
          <cell r="AZ13"/>
          <cell r="BA13"/>
          <cell r="BB13"/>
          <cell r="BC13"/>
          <cell r="BD13"/>
          <cell r="BE13"/>
          <cell r="BF13"/>
          <cell r="BG13"/>
          <cell r="BH13"/>
          <cell r="BI13"/>
          <cell r="BJ13"/>
          <cell r="BK13"/>
          <cell r="BL13"/>
          <cell r="BM13"/>
          <cell r="BN13"/>
          <cell r="BO13"/>
          <cell r="BP13"/>
          <cell r="BQ13"/>
          <cell r="BR13"/>
          <cell r="BS13"/>
          <cell r="BT13"/>
          <cell r="BU13"/>
          <cell r="BV13"/>
          <cell r="BW13"/>
          <cell r="BX13"/>
          <cell r="BY13"/>
          <cell r="BZ13"/>
          <cell r="CA13"/>
          <cell r="CB13"/>
          <cell r="CC13"/>
          <cell r="CD13"/>
          <cell r="CE13"/>
          <cell r="CF13"/>
          <cell r="CG13"/>
          <cell r="CH13"/>
          <cell r="CI13"/>
          <cell r="CJ13"/>
          <cell r="CK13"/>
          <cell r="CL13"/>
          <cell r="CM13"/>
          <cell r="CN13"/>
          <cell r="CO13"/>
          <cell r="CP13"/>
          <cell r="CQ13"/>
          <cell r="CR13"/>
          <cell r="CS13"/>
          <cell r="CT13"/>
          <cell r="CU13"/>
          <cell r="CV13"/>
          <cell r="CW13"/>
          <cell r="CX13"/>
          <cell r="CY13"/>
          <cell r="CZ13"/>
          <cell r="DA13"/>
          <cell r="DB13"/>
          <cell r="DC13"/>
          <cell r="DD13"/>
          <cell r="DE13"/>
          <cell r="DF13"/>
          <cell r="DG13"/>
          <cell r="DH13"/>
          <cell r="DI13"/>
          <cell r="DJ13"/>
          <cell r="DK13"/>
          <cell r="DL13"/>
          <cell r="DM13"/>
          <cell r="DN13"/>
          <cell r="DO13"/>
          <cell r="DP13"/>
          <cell r="DQ13"/>
          <cell r="DR13"/>
          <cell r="DS13"/>
          <cell r="DT13"/>
          <cell r="DU13"/>
        </row>
        <row r="14">
          <cell r="N14">
            <v>2018</v>
          </cell>
          <cell r="S14">
            <v>4413924.5799999991</v>
          </cell>
        </row>
        <row r="15">
          <cell r="N15">
            <v>2018</v>
          </cell>
          <cell r="S15">
            <v>4339282.79</v>
          </cell>
        </row>
        <row r="16">
          <cell r="N16">
            <v>2018</v>
          </cell>
          <cell r="S16">
            <v>4606888.21</v>
          </cell>
        </row>
        <row r="17">
          <cell r="N17">
            <v>2018</v>
          </cell>
          <cell r="S17">
            <v>4512923.07</v>
          </cell>
        </row>
        <row r="18">
          <cell r="N18">
            <v>2018</v>
          </cell>
          <cell r="S18">
            <v>4292455.9499999993</v>
          </cell>
        </row>
        <row r="19">
          <cell r="N19">
            <v>2018</v>
          </cell>
          <cell r="S19">
            <v>4570911.93</v>
          </cell>
        </row>
        <row r="20">
          <cell r="N20">
            <v>2018</v>
          </cell>
          <cell r="S20">
            <v>4384411.22</v>
          </cell>
        </row>
        <row r="21">
          <cell r="N21">
            <v>2018</v>
          </cell>
          <cell r="S21">
            <v>4427992.6099999994</v>
          </cell>
        </row>
        <row r="565">
          <cell r="N565"/>
        </row>
        <row r="566">
          <cell r="N566"/>
        </row>
      </sheetData>
      <sheetData sheetId="14"/>
      <sheetData sheetId="15"/>
      <sheetData sheetId="16"/>
      <sheetData sheetId="17">
        <row r="9">
          <cell r="S9" t="str">
            <v>TOTAL</v>
          </cell>
        </row>
        <row r="10">
          <cell r="S10">
            <v>1297096.52</v>
          </cell>
        </row>
        <row r="11">
          <cell r="S11">
            <v>1153682.8799999999</v>
          </cell>
        </row>
        <row r="12">
          <cell r="S12">
            <v>1244824.1499999999</v>
          </cell>
        </row>
        <row r="13">
          <cell r="S13">
            <v>1334531.8900000001</v>
          </cell>
        </row>
        <row r="14">
          <cell r="S14">
            <v>1434373.1199999999</v>
          </cell>
        </row>
        <row r="15">
          <cell r="S15">
            <v>1540226.6300000001</v>
          </cell>
        </row>
        <row r="16">
          <cell r="S16">
            <v>1099236.75</v>
          </cell>
        </row>
        <row r="17">
          <cell r="S17">
            <v>1417844.12</v>
          </cell>
        </row>
        <row r="18">
          <cell r="S18">
            <v>1495307.4699999997</v>
          </cell>
        </row>
        <row r="19">
          <cell r="S19">
            <v>1432885.1700000002</v>
          </cell>
        </row>
        <row r="20">
          <cell r="S20">
            <v>1350057.67</v>
          </cell>
        </row>
        <row r="21">
          <cell r="S21">
            <v>1615737.27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 Cap_3"/>
      <sheetName val="3.1.1-G.3.1"/>
      <sheetName val="3.1.2_G.3.2"/>
      <sheetName val="3.1.3-G.3.3"/>
      <sheetName val="3.1.4"/>
      <sheetName val="G.3.4"/>
      <sheetName val="3.1.5-G.3.6 "/>
      <sheetName val="G.3.5"/>
      <sheetName val="3.2.1"/>
      <sheetName val="3.2.2"/>
      <sheetName val="3.2.3"/>
      <sheetName val="3.2.4  "/>
      <sheetName val="3.2.5"/>
    </sheetNames>
    <sheetDataSet>
      <sheetData sheetId="0"/>
      <sheetData sheetId="1"/>
      <sheetData sheetId="2">
        <row r="43">
          <cell r="I43">
            <v>2019</v>
          </cell>
        </row>
        <row r="44">
          <cell r="H44" t="str">
            <v>Industria manufactuera</v>
          </cell>
        </row>
        <row r="45">
          <cell r="H45" t="str">
            <v>10 Industria de la alimentación</v>
          </cell>
        </row>
        <row r="46">
          <cell r="H46" t="str">
            <v>11 Fabricación de bebidas</v>
          </cell>
        </row>
        <row r="47">
          <cell r="H47" t="str">
            <v>15 Industria del cuero y del calzado</v>
          </cell>
        </row>
        <row r="48">
          <cell r="H48" t="str">
            <v>16 Industria de la madera y del corcho, excepto muebles; cestería y espartería</v>
          </cell>
        </row>
        <row r="49">
          <cell r="H49" t="str">
            <v>17 Industria del papel</v>
          </cell>
        </row>
        <row r="50">
          <cell r="H50" t="str">
            <v>20 Industria química</v>
          </cell>
        </row>
        <row r="51">
          <cell r="H51" t="str">
            <v>22 Fabricación de productos de caucho y plásticos</v>
          </cell>
        </row>
        <row r="52">
          <cell r="H52" t="str">
            <v>23 Fabricación de otros productos minerales no metálicos</v>
          </cell>
        </row>
        <row r="53">
          <cell r="H53" t="str">
            <v>25 Fabricación de productos metálicos, excepto maquinaria y equipo</v>
          </cell>
        </row>
        <row r="54">
          <cell r="H54" t="str">
            <v>31 Fabricación de muebles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WVP25"/>
  <sheetViews>
    <sheetView showGridLines="0" showRowColHeaders="0" tabSelected="1" workbookViewId="0">
      <selection activeCell="B6" sqref="B6"/>
    </sheetView>
  </sheetViews>
  <sheetFormatPr baseColWidth="10" defaultColWidth="0" defaultRowHeight="18" customHeight="1" zeroHeight="1"/>
  <cols>
    <col min="1" max="1" width="4.42578125" style="67" customWidth="1"/>
    <col min="2" max="2" width="59.85546875" style="67" customWidth="1"/>
    <col min="3" max="7" width="11.42578125" style="67" customWidth="1"/>
    <col min="8" max="8" width="6.42578125" style="67" customWidth="1"/>
    <col min="9" max="255" width="0" hidden="1" customWidth="1"/>
    <col min="256" max="256" width="1.42578125" style="67" customWidth="1"/>
    <col min="257" max="257" width="4.42578125" style="67" hidden="1"/>
    <col min="258" max="258" width="59.85546875" style="67" hidden="1"/>
    <col min="259" max="263" width="11.42578125" style="67" hidden="1"/>
    <col min="264" max="264" width="6.42578125" style="67" hidden="1"/>
    <col min="265" max="512" width="1.42578125" style="67" hidden="1"/>
    <col min="513" max="513" width="4.42578125" style="67" hidden="1"/>
    <col min="514" max="514" width="59.85546875" style="67" hidden="1"/>
    <col min="515" max="519" width="11.42578125" style="67" hidden="1"/>
    <col min="520" max="520" width="6.42578125" style="67" hidden="1"/>
    <col min="521" max="768" width="1.42578125" style="67" hidden="1"/>
    <col min="769" max="769" width="4.42578125" style="67" hidden="1"/>
    <col min="770" max="770" width="59.85546875" style="67" hidden="1"/>
    <col min="771" max="775" width="11.42578125" style="67" hidden="1"/>
    <col min="776" max="776" width="6.42578125" style="67" hidden="1"/>
    <col min="777" max="1024" width="1.42578125" style="67" hidden="1"/>
    <col min="1025" max="1025" width="4.42578125" style="67" hidden="1"/>
    <col min="1026" max="1026" width="59.85546875" style="67" hidden="1"/>
    <col min="1027" max="1031" width="11.42578125" style="67" hidden="1"/>
    <col min="1032" max="1032" width="6.42578125" style="67" hidden="1"/>
    <col min="1033" max="1280" width="1.42578125" style="67" hidden="1"/>
    <col min="1281" max="1281" width="4.42578125" style="67" hidden="1"/>
    <col min="1282" max="1282" width="59.85546875" style="67" hidden="1"/>
    <col min="1283" max="1287" width="11.42578125" style="67" hidden="1"/>
    <col min="1288" max="1288" width="6.42578125" style="67" hidden="1"/>
    <col min="1289" max="1536" width="1.42578125" style="67" hidden="1"/>
    <col min="1537" max="1537" width="4.42578125" style="67" hidden="1"/>
    <col min="1538" max="1538" width="59.85546875" style="67" hidden="1"/>
    <col min="1539" max="1543" width="11.42578125" style="67" hidden="1"/>
    <col min="1544" max="1544" width="6.42578125" style="67" hidden="1"/>
    <col min="1545" max="1792" width="1.42578125" style="67" hidden="1"/>
    <col min="1793" max="1793" width="4.42578125" style="67" hidden="1"/>
    <col min="1794" max="1794" width="59.85546875" style="67" hidden="1"/>
    <col min="1795" max="1799" width="11.42578125" style="67" hidden="1"/>
    <col min="1800" max="1800" width="6.42578125" style="67" hidden="1"/>
    <col min="1801" max="2048" width="1.42578125" style="67" hidden="1"/>
    <col min="2049" max="2049" width="4.42578125" style="67" hidden="1"/>
    <col min="2050" max="2050" width="59.85546875" style="67" hidden="1"/>
    <col min="2051" max="2055" width="11.42578125" style="67" hidden="1"/>
    <col min="2056" max="2056" width="6.42578125" style="67" hidden="1"/>
    <col min="2057" max="2304" width="1.42578125" style="67" hidden="1"/>
    <col min="2305" max="2305" width="4.42578125" style="67" hidden="1"/>
    <col min="2306" max="2306" width="59.85546875" style="67" hidden="1"/>
    <col min="2307" max="2311" width="11.42578125" style="67" hidden="1"/>
    <col min="2312" max="2312" width="6.42578125" style="67" hidden="1"/>
    <col min="2313" max="2560" width="1.42578125" style="67" hidden="1"/>
    <col min="2561" max="2561" width="4.42578125" style="67" hidden="1"/>
    <col min="2562" max="2562" width="59.85546875" style="67" hidden="1"/>
    <col min="2563" max="2567" width="11.42578125" style="67" hidden="1"/>
    <col min="2568" max="2568" width="6.42578125" style="67" hidden="1"/>
    <col min="2569" max="2816" width="1.42578125" style="67" hidden="1"/>
    <col min="2817" max="2817" width="4.42578125" style="67" hidden="1"/>
    <col min="2818" max="2818" width="59.85546875" style="67" hidden="1"/>
    <col min="2819" max="2823" width="11.42578125" style="67" hidden="1"/>
    <col min="2824" max="2824" width="6.42578125" style="67" hidden="1"/>
    <col min="2825" max="3072" width="1.42578125" style="67" hidden="1"/>
    <col min="3073" max="3073" width="4.42578125" style="67" hidden="1"/>
    <col min="3074" max="3074" width="59.85546875" style="67" hidden="1"/>
    <col min="3075" max="3079" width="11.42578125" style="67" hidden="1"/>
    <col min="3080" max="3080" width="6.42578125" style="67" hidden="1"/>
    <col min="3081" max="3328" width="1.42578125" style="67" hidden="1"/>
    <col min="3329" max="3329" width="4.42578125" style="67" hidden="1"/>
    <col min="3330" max="3330" width="59.85546875" style="67" hidden="1"/>
    <col min="3331" max="3335" width="11.42578125" style="67" hidden="1"/>
    <col min="3336" max="3336" width="6.42578125" style="67" hidden="1"/>
    <col min="3337" max="3584" width="1.42578125" style="67" hidden="1"/>
    <col min="3585" max="3585" width="4.42578125" style="67" hidden="1"/>
    <col min="3586" max="3586" width="59.85546875" style="67" hidden="1"/>
    <col min="3587" max="3591" width="11.42578125" style="67" hidden="1"/>
    <col min="3592" max="3592" width="6.42578125" style="67" hidden="1"/>
    <col min="3593" max="3840" width="1.42578125" style="67" hidden="1"/>
    <col min="3841" max="3841" width="4.42578125" style="67" hidden="1"/>
    <col min="3842" max="3842" width="59.85546875" style="67" hidden="1"/>
    <col min="3843" max="3847" width="11.42578125" style="67" hidden="1"/>
    <col min="3848" max="3848" width="6.42578125" style="67" hidden="1"/>
    <col min="3849" max="4096" width="1.42578125" style="67" hidden="1"/>
    <col min="4097" max="4097" width="4.42578125" style="67" hidden="1"/>
    <col min="4098" max="4098" width="59.85546875" style="67" hidden="1"/>
    <col min="4099" max="4103" width="11.42578125" style="67" hidden="1"/>
    <col min="4104" max="4104" width="6.42578125" style="67" hidden="1"/>
    <col min="4105" max="4352" width="1.42578125" style="67" hidden="1"/>
    <col min="4353" max="4353" width="4.42578125" style="67" hidden="1"/>
    <col min="4354" max="4354" width="59.85546875" style="67" hidden="1"/>
    <col min="4355" max="4359" width="11.42578125" style="67" hidden="1"/>
    <col min="4360" max="4360" width="6.42578125" style="67" hidden="1"/>
    <col min="4361" max="4608" width="1.42578125" style="67" hidden="1"/>
    <col min="4609" max="4609" width="4.42578125" style="67" hidden="1"/>
    <col min="4610" max="4610" width="59.85546875" style="67" hidden="1"/>
    <col min="4611" max="4615" width="11.42578125" style="67" hidden="1"/>
    <col min="4616" max="4616" width="6.42578125" style="67" hidden="1"/>
    <col min="4617" max="4864" width="1.42578125" style="67" hidden="1"/>
    <col min="4865" max="4865" width="4.42578125" style="67" hidden="1"/>
    <col min="4866" max="4866" width="59.85546875" style="67" hidden="1"/>
    <col min="4867" max="4871" width="11.42578125" style="67" hidden="1"/>
    <col min="4872" max="4872" width="6.42578125" style="67" hidden="1"/>
    <col min="4873" max="5120" width="1.42578125" style="67" hidden="1"/>
    <col min="5121" max="5121" width="4.42578125" style="67" hidden="1"/>
    <col min="5122" max="5122" width="59.85546875" style="67" hidden="1"/>
    <col min="5123" max="5127" width="11.42578125" style="67" hidden="1"/>
    <col min="5128" max="5128" width="6.42578125" style="67" hidden="1"/>
    <col min="5129" max="5376" width="1.42578125" style="67" hidden="1"/>
    <col min="5377" max="5377" width="4.42578125" style="67" hidden="1"/>
    <col min="5378" max="5378" width="59.85546875" style="67" hidden="1"/>
    <col min="5379" max="5383" width="11.42578125" style="67" hidden="1"/>
    <col min="5384" max="5384" width="6.42578125" style="67" hidden="1"/>
    <col min="5385" max="5632" width="1.42578125" style="67" hidden="1"/>
    <col min="5633" max="5633" width="4.42578125" style="67" hidden="1"/>
    <col min="5634" max="5634" width="59.85546875" style="67" hidden="1"/>
    <col min="5635" max="5639" width="11.42578125" style="67" hidden="1"/>
    <col min="5640" max="5640" width="6.42578125" style="67" hidden="1"/>
    <col min="5641" max="5888" width="1.42578125" style="67" hidden="1"/>
    <col min="5889" max="5889" width="4.42578125" style="67" hidden="1"/>
    <col min="5890" max="5890" width="59.85546875" style="67" hidden="1"/>
    <col min="5891" max="5895" width="11.42578125" style="67" hidden="1"/>
    <col min="5896" max="5896" width="6.42578125" style="67" hidden="1"/>
    <col min="5897" max="6144" width="1.42578125" style="67" hidden="1"/>
    <col min="6145" max="6145" width="4.42578125" style="67" hidden="1"/>
    <col min="6146" max="6146" width="59.85546875" style="67" hidden="1"/>
    <col min="6147" max="6151" width="11.42578125" style="67" hidden="1"/>
    <col min="6152" max="6152" width="6.42578125" style="67" hidden="1"/>
    <col min="6153" max="6400" width="1.42578125" style="67" hidden="1"/>
    <col min="6401" max="6401" width="4.42578125" style="67" hidden="1"/>
    <col min="6402" max="6402" width="59.85546875" style="67" hidden="1"/>
    <col min="6403" max="6407" width="11.42578125" style="67" hidden="1"/>
    <col min="6408" max="6408" width="6.42578125" style="67" hidden="1"/>
    <col min="6409" max="6656" width="1.42578125" style="67" hidden="1"/>
    <col min="6657" max="6657" width="4.42578125" style="67" hidden="1"/>
    <col min="6658" max="6658" width="59.85546875" style="67" hidden="1"/>
    <col min="6659" max="6663" width="11.42578125" style="67" hidden="1"/>
    <col min="6664" max="6664" width="6.42578125" style="67" hidden="1"/>
    <col min="6665" max="6912" width="1.42578125" style="67" hidden="1"/>
    <col min="6913" max="6913" width="4.42578125" style="67" hidden="1"/>
    <col min="6914" max="6914" width="59.85546875" style="67" hidden="1"/>
    <col min="6915" max="6919" width="11.42578125" style="67" hidden="1"/>
    <col min="6920" max="6920" width="6.42578125" style="67" hidden="1"/>
    <col min="6921" max="7168" width="1.42578125" style="67" hidden="1"/>
    <col min="7169" max="7169" width="4.42578125" style="67" hidden="1"/>
    <col min="7170" max="7170" width="59.85546875" style="67" hidden="1"/>
    <col min="7171" max="7175" width="11.42578125" style="67" hidden="1"/>
    <col min="7176" max="7176" width="6.42578125" style="67" hidden="1"/>
    <col min="7177" max="7424" width="1.42578125" style="67" hidden="1"/>
    <col min="7425" max="7425" width="4.42578125" style="67" hidden="1"/>
    <col min="7426" max="7426" width="59.85546875" style="67" hidden="1"/>
    <col min="7427" max="7431" width="11.42578125" style="67" hidden="1"/>
    <col min="7432" max="7432" width="6.42578125" style="67" hidden="1"/>
    <col min="7433" max="7680" width="1.42578125" style="67" hidden="1"/>
    <col min="7681" max="7681" width="4.42578125" style="67" hidden="1"/>
    <col min="7682" max="7682" width="59.85546875" style="67" hidden="1"/>
    <col min="7683" max="7687" width="11.42578125" style="67" hidden="1"/>
    <col min="7688" max="7688" width="6.42578125" style="67" hidden="1"/>
    <col min="7689" max="7936" width="1.42578125" style="67" hidden="1"/>
    <col min="7937" max="7937" width="4.42578125" style="67" hidden="1"/>
    <col min="7938" max="7938" width="59.85546875" style="67" hidden="1"/>
    <col min="7939" max="7943" width="11.42578125" style="67" hidden="1"/>
    <col min="7944" max="7944" width="6.42578125" style="67" hidden="1"/>
    <col min="7945" max="8192" width="1.42578125" style="67" hidden="1"/>
    <col min="8193" max="8193" width="4.42578125" style="67" hidden="1"/>
    <col min="8194" max="8194" width="59.85546875" style="67" hidden="1"/>
    <col min="8195" max="8199" width="11.42578125" style="67" hidden="1"/>
    <col min="8200" max="8200" width="6.42578125" style="67" hidden="1"/>
    <col min="8201" max="8448" width="1.42578125" style="67" hidden="1"/>
    <col min="8449" max="8449" width="4.42578125" style="67" hidden="1"/>
    <col min="8450" max="8450" width="59.85546875" style="67" hidden="1"/>
    <col min="8451" max="8455" width="11.42578125" style="67" hidden="1"/>
    <col min="8456" max="8456" width="6.42578125" style="67" hidden="1"/>
    <col min="8457" max="8704" width="1.42578125" style="67" hidden="1"/>
    <col min="8705" max="8705" width="4.42578125" style="67" hidden="1"/>
    <col min="8706" max="8706" width="59.85546875" style="67" hidden="1"/>
    <col min="8707" max="8711" width="11.42578125" style="67" hidden="1"/>
    <col min="8712" max="8712" width="6.42578125" style="67" hidden="1"/>
    <col min="8713" max="8960" width="1.42578125" style="67" hidden="1"/>
    <col min="8961" max="8961" width="4.42578125" style="67" hidden="1"/>
    <col min="8962" max="8962" width="59.85546875" style="67" hidden="1"/>
    <col min="8963" max="8967" width="11.42578125" style="67" hidden="1"/>
    <col min="8968" max="8968" width="6.42578125" style="67" hidden="1"/>
    <col min="8969" max="9216" width="1.42578125" style="67" hidden="1"/>
    <col min="9217" max="9217" width="4.42578125" style="67" hidden="1"/>
    <col min="9218" max="9218" width="59.85546875" style="67" hidden="1"/>
    <col min="9219" max="9223" width="11.42578125" style="67" hidden="1"/>
    <col min="9224" max="9224" width="6.42578125" style="67" hidden="1"/>
    <col min="9225" max="9472" width="1.42578125" style="67" hidden="1"/>
    <col min="9473" max="9473" width="4.42578125" style="67" hidden="1"/>
    <col min="9474" max="9474" width="59.85546875" style="67" hidden="1"/>
    <col min="9475" max="9479" width="11.42578125" style="67" hidden="1"/>
    <col min="9480" max="9480" width="6.42578125" style="67" hidden="1"/>
    <col min="9481" max="9728" width="1.42578125" style="67" hidden="1"/>
    <col min="9729" max="9729" width="4.42578125" style="67" hidden="1"/>
    <col min="9730" max="9730" width="59.85546875" style="67" hidden="1"/>
    <col min="9731" max="9735" width="11.42578125" style="67" hidden="1"/>
    <col min="9736" max="9736" width="6.42578125" style="67" hidden="1"/>
    <col min="9737" max="9984" width="1.42578125" style="67" hidden="1"/>
    <col min="9985" max="9985" width="4.42578125" style="67" hidden="1"/>
    <col min="9986" max="9986" width="59.85546875" style="67" hidden="1"/>
    <col min="9987" max="9991" width="11.42578125" style="67" hidden="1"/>
    <col min="9992" max="9992" width="6.42578125" style="67" hidden="1"/>
    <col min="9993" max="10240" width="1.42578125" style="67" hidden="1"/>
    <col min="10241" max="10241" width="4.42578125" style="67" hidden="1"/>
    <col min="10242" max="10242" width="59.85546875" style="67" hidden="1"/>
    <col min="10243" max="10247" width="11.42578125" style="67" hidden="1"/>
    <col min="10248" max="10248" width="6.42578125" style="67" hidden="1"/>
    <col min="10249" max="10496" width="1.42578125" style="67" hidden="1"/>
    <col min="10497" max="10497" width="4.42578125" style="67" hidden="1"/>
    <col min="10498" max="10498" width="59.85546875" style="67" hidden="1"/>
    <col min="10499" max="10503" width="11.42578125" style="67" hidden="1"/>
    <col min="10504" max="10504" width="6.42578125" style="67" hidden="1"/>
    <col min="10505" max="10752" width="1.42578125" style="67" hidden="1"/>
    <col min="10753" max="10753" width="4.42578125" style="67" hidden="1"/>
    <col min="10754" max="10754" width="59.85546875" style="67" hidden="1"/>
    <col min="10755" max="10759" width="11.42578125" style="67" hidden="1"/>
    <col min="10760" max="10760" width="6.42578125" style="67" hidden="1"/>
    <col min="10761" max="11008" width="1.42578125" style="67" hidden="1"/>
    <col min="11009" max="11009" width="4.42578125" style="67" hidden="1"/>
    <col min="11010" max="11010" width="59.85546875" style="67" hidden="1"/>
    <col min="11011" max="11015" width="11.42578125" style="67" hidden="1"/>
    <col min="11016" max="11016" width="6.42578125" style="67" hidden="1"/>
    <col min="11017" max="11264" width="1.42578125" style="67" hidden="1"/>
    <col min="11265" max="11265" width="4.42578125" style="67" hidden="1"/>
    <col min="11266" max="11266" width="59.85546875" style="67" hidden="1"/>
    <col min="11267" max="11271" width="11.42578125" style="67" hidden="1"/>
    <col min="11272" max="11272" width="6.42578125" style="67" hidden="1"/>
    <col min="11273" max="11520" width="1.42578125" style="67" hidden="1"/>
    <col min="11521" max="11521" width="4.42578125" style="67" hidden="1"/>
    <col min="11522" max="11522" width="59.85546875" style="67" hidden="1"/>
    <col min="11523" max="11527" width="11.42578125" style="67" hidden="1"/>
    <col min="11528" max="11528" width="6.42578125" style="67" hidden="1"/>
    <col min="11529" max="11776" width="1.42578125" style="67" hidden="1"/>
    <col min="11777" max="11777" width="4.42578125" style="67" hidden="1"/>
    <col min="11778" max="11778" width="59.85546875" style="67" hidden="1"/>
    <col min="11779" max="11783" width="11.42578125" style="67" hidden="1"/>
    <col min="11784" max="11784" width="6.42578125" style="67" hidden="1"/>
    <col min="11785" max="12032" width="1.42578125" style="67" hidden="1"/>
    <col min="12033" max="12033" width="4.42578125" style="67" hidden="1"/>
    <col min="12034" max="12034" width="59.85546875" style="67" hidden="1"/>
    <col min="12035" max="12039" width="11.42578125" style="67" hidden="1"/>
    <col min="12040" max="12040" width="6.42578125" style="67" hidden="1"/>
    <col min="12041" max="12288" width="1.42578125" style="67" hidden="1"/>
    <col min="12289" max="12289" width="4.42578125" style="67" hidden="1"/>
    <col min="12290" max="12290" width="59.85546875" style="67" hidden="1"/>
    <col min="12291" max="12295" width="11.42578125" style="67" hidden="1"/>
    <col min="12296" max="12296" width="6.42578125" style="67" hidden="1"/>
    <col min="12297" max="12544" width="1.42578125" style="67" hidden="1"/>
    <col min="12545" max="12545" width="4.42578125" style="67" hidden="1"/>
    <col min="12546" max="12546" width="59.85546875" style="67" hidden="1"/>
    <col min="12547" max="12551" width="11.42578125" style="67" hidden="1"/>
    <col min="12552" max="12552" width="6.42578125" style="67" hidden="1"/>
    <col min="12553" max="12800" width="1.42578125" style="67" hidden="1"/>
    <col min="12801" max="12801" width="4.42578125" style="67" hidden="1"/>
    <col min="12802" max="12802" width="59.85546875" style="67" hidden="1"/>
    <col min="12803" max="12807" width="11.42578125" style="67" hidden="1"/>
    <col min="12808" max="12808" width="6.42578125" style="67" hidden="1"/>
    <col min="12809" max="13056" width="1.42578125" style="67" hidden="1"/>
    <col min="13057" max="13057" width="4.42578125" style="67" hidden="1"/>
    <col min="13058" max="13058" width="59.85546875" style="67" hidden="1"/>
    <col min="13059" max="13063" width="11.42578125" style="67" hidden="1"/>
    <col min="13064" max="13064" width="6.42578125" style="67" hidden="1"/>
    <col min="13065" max="13312" width="1.42578125" style="67" hidden="1"/>
    <col min="13313" max="13313" width="4.42578125" style="67" hidden="1"/>
    <col min="13314" max="13314" width="59.85546875" style="67" hidden="1"/>
    <col min="13315" max="13319" width="11.42578125" style="67" hidden="1"/>
    <col min="13320" max="13320" width="6.42578125" style="67" hidden="1"/>
    <col min="13321" max="13568" width="1.42578125" style="67" hidden="1"/>
    <col min="13569" max="13569" width="4.42578125" style="67" hidden="1"/>
    <col min="13570" max="13570" width="59.85546875" style="67" hidden="1"/>
    <col min="13571" max="13575" width="11.42578125" style="67" hidden="1"/>
    <col min="13576" max="13576" width="6.42578125" style="67" hidden="1"/>
    <col min="13577" max="13824" width="1.42578125" style="67" hidden="1"/>
    <col min="13825" max="13825" width="4.42578125" style="67" hidden="1"/>
    <col min="13826" max="13826" width="59.85546875" style="67" hidden="1"/>
    <col min="13827" max="13831" width="11.42578125" style="67" hidden="1"/>
    <col min="13832" max="13832" width="6.42578125" style="67" hidden="1"/>
    <col min="13833" max="14080" width="1.42578125" style="67" hidden="1"/>
    <col min="14081" max="14081" width="4.42578125" style="67" hidden="1"/>
    <col min="14082" max="14082" width="59.85546875" style="67" hidden="1"/>
    <col min="14083" max="14087" width="11.42578125" style="67" hidden="1"/>
    <col min="14088" max="14088" width="6.42578125" style="67" hidden="1"/>
    <col min="14089" max="14336" width="1.42578125" style="67" hidden="1"/>
    <col min="14337" max="14337" width="4.42578125" style="67" hidden="1"/>
    <col min="14338" max="14338" width="59.85546875" style="67" hidden="1"/>
    <col min="14339" max="14343" width="11.42578125" style="67" hidden="1"/>
    <col min="14344" max="14344" width="6.42578125" style="67" hidden="1"/>
    <col min="14345" max="14592" width="1.42578125" style="67" hidden="1"/>
    <col min="14593" max="14593" width="4.42578125" style="67" hidden="1"/>
    <col min="14594" max="14594" width="59.85546875" style="67" hidden="1"/>
    <col min="14595" max="14599" width="11.42578125" style="67" hidden="1"/>
    <col min="14600" max="14600" width="6.42578125" style="67" hidden="1"/>
    <col min="14601" max="14848" width="1.42578125" style="67" hidden="1"/>
    <col min="14849" max="14849" width="4.42578125" style="67" hidden="1"/>
    <col min="14850" max="14850" width="59.85546875" style="67" hidden="1"/>
    <col min="14851" max="14855" width="11.42578125" style="67" hidden="1"/>
    <col min="14856" max="14856" width="6.42578125" style="67" hidden="1"/>
    <col min="14857" max="15104" width="1.42578125" style="67" hidden="1"/>
    <col min="15105" max="15105" width="4.42578125" style="67" hidden="1"/>
    <col min="15106" max="15106" width="59.85546875" style="67" hidden="1"/>
    <col min="15107" max="15111" width="11.42578125" style="67" hidden="1"/>
    <col min="15112" max="15112" width="6.42578125" style="67" hidden="1"/>
    <col min="15113" max="15360" width="1.42578125" style="67" hidden="1"/>
    <col min="15361" max="15361" width="4.42578125" style="67" hidden="1"/>
    <col min="15362" max="15362" width="59.85546875" style="67" hidden="1"/>
    <col min="15363" max="15367" width="11.42578125" style="67" hidden="1"/>
    <col min="15368" max="15368" width="6.42578125" style="67" hidden="1"/>
    <col min="15369" max="15616" width="1.42578125" style="67" hidden="1"/>
    <col min="15617" max="15617" width="4.42578125" style="67" hidden="1"/>
    <col min="15618" max="15618" width="59.85546875" style="67" hidden="1"/>
    <col min="15619" max="15623" width="11.42578125" style="67" hidden="1"/>
    <col min="15624" max="15624" width="6.42578125" style="67" hidden="1"/>
    <col min="15625" max="15872" width="1.42578125" style="67" hidden="1"/>
    <col min="15873" max="15873" width="4.42578125" style="67" hidden="1"/>
    <col min="15874" max="15874" width="59.85546875" style="67" hidden="1"/>
    <col min="15875" max="15879" width="11.42578125" style="67" hidden="1"/>
    <col min="15880" max="15880" width="6.42578125" style="67" hidden="1"/>
    <col min="15881" max="16128" width="1.42578125" style="67" hidden="1"/>
    <col min="16129" max="16129" width="4.42578125" style="67" hidden="1"/>
    <col min="16130" max="16130" width="59.85546875" style="67" hidden="1"/>
    <col min="16131" max="16135" width="11.42578125" style="67" hidden="1"/>
    <col min="16136" max="16136" width="6.42578125" style="67" hidden="1"/>
    <col min="16137" max="16384" width="1.42578125" style="67" hidden="1"/>
  </cols>
  <sheetData>
    <row r="1" spans="2:8" ht="18" customHeight="1"/>
    <row r="2" spans="2:8" ht="18" customHeight="1"/>
    <row r="3" spans="2:8" ht="18" customHeight="1"/>
    <row r="4" spans="2:8" ht="18" customHeight="1"/>
    <row r="5" spans="2:8" ht="18" customHeight="1"/>
    <row r="6" spans="2:8" ht="18" customHeight="1"/>
    <row r="7" spans="2:8" ht="18" customHeight="1"/>
    <row r="8" spans="2:8" ht="18" customHeight="1">
      <c r="B8" s="68" t="s">
        <v>71</v>
      </c>
      <c r="C8" s="69"/>
      <c r="D8" s="69"/>
      <c r="E8" s="69"/>
      <c r="F8" s="69"/>
      <c r="G8" s="69"/>
      <c r="H8" s="69"/>
    </row>
    <row r="9" spans="2:8" ht="18" customHeight="1"/>
    <row r="10" spans="2:8" ht="18" customHeight="1">
      <c r="B10" s="70" t="s">
        <v>72</v>
      </c>
    </row>
    <row r="11" spans="2:8" ht="18" customHeight="1">
      <c r="B11" s="70" t="s">
        <v>73</v>
      </c>
    </row>
    <row r="12" spans="2:8" ht="18" customHeight="1">
      <c r="B12" s="70"/>
    </row>
    <row r="13" spans="2:8" ht="18" customHeight="1">
      <c r="B13" s="70"/>
    </row>
    <row r="14" spans="2:8" ht="18" customHeight="1">
      <c r="B14" s="70"/>
    </row>
    <row r="15" spans="2:8" ht="18" customHeight="1">
      <c r="B15" s="70"/>
    </row>
    <row r="16" spans="2:8" ht="18" customHeight="1">
      <c r="B16" s="70"/>
    </row>
    <row r="17" spans="2:2" ht="18" customHeight="1">
      <c r="B17" s="70"/>
    </row>
    <row r="18" spans="2:2" ht="18" customHeight="1">
      <c r="B18" s="70"/>
    </row>
    <row r="19" spans="2:2" ht="18" customHeight="1">
      <c r="B19" s="70"/>
    </row>
    <row r="20" spans="2:2" ht="18" customHeight="1"/>
    <row r="21" spans="2:2" ht="18" customHeight="1"/>
    <row r="22" spans="2:2" ht="18" customHeight="1"/>
    <row r="23" spans="2:2" ht="18" customHeight="1"/>
    <row r="24" spans="2:2" s="71" customFormat="1" ht="18" customHeight="1"/>
    <row r="25" spans="2:2" ht="18" customHeight="1"/>
  </sheetData>
  <hyperlinks>
    <hyperlink ref="B10" location="'3.1.1-G.3.1'!A1" display="3.1: Industria"/>
    <hyperlink ref="B11" location="'3.2.1'!A1" display="3.2: Energía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4"/>
  <dimension ref="A1:AZ28"/>
  <sheetViews>
    <sheetView zoomScaleNormal="100" zoomScaleSheetLayoutView="75" workbookViewId="0">
      <selection activeCell="F94" sqref="F94"/>
    </sheetView>
  </sheetViews>
  <sheetFormatPr baseColWidth="10" defaultColWidth="11.42578125" defaultRowHeight="16.5" customHeight="1"/>
  <cols>
    <col min="1" max="1" width="14.7109375" style="2" customWidth="1"/>
    <col min="2" max="13" width="6.42578125" style="2" customWidth="1"/>
    <col min="14" max="14" width="8" style="2" customWidth="1"/>
    <col min="15" max="15" width="16.140625" style="2" customWidth="1"/>
    <col min="16" max="16" width="21" style="2" customWidth="1"/>
    <col min="17" max="24" width="13.42578125" style="2" bestFit="1" customWidth="1"/>
    <col min="25" max="25" width="12.42578125" style="2" bestFit="1" customWidth="1"/>
    <col min="26" max="26" width="13" style="2" bestFit="1" customWidth="1"/>
    <col min="27" max="16384" width="11.42578125" style="2"/>
  </cols>
  <sheetData>
    <row r="1" spans="1:52" ht="14.1" customHeight="1" thickBot="1">
      <c r="A1" s="1" t="s">
        <v>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52" ht="14.1" customHeight="1">
      <c r="O2" s="72" t="s">
        <v>74</v>
      </c>
    </row>
    <row r="3" spans="1:52" ht="14.1" customHeight="1">
      <c r="A3" s="3" t="s">
        <v>272</v>
      </c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</row>
    <row r="4" spans="1:52" ht="14.1" customHeight="1">
      <c r="A4" s="3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</row>
    <row r="5" spans="1:52" ht="14.1" customHeight="1">
      <c r="A5" s="15" t="s">
        <v>38</v>
      </c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</row>
    <row r="6" spans="1:52" ht="9.9499999999999993" customHeight="1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32"/>
      <c r="M6" s="17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 s="16"/>
      <c r="AG6" s="16"/>
      <c r="AH6" s="17"/>
      <c r="AI6" s="16"/>
      <c r="AJ6" s="16"/>
      <c r="AK6" s="17"/>
      <c r="AL6" s="16"/>
      <c r="AM6" s="16"/>
      <c r="AN6" s="17"/>
      <c r="AO6" s="16"/>
      <c r="AP6" s="16"/>
      <c r="AQ6" s="17"/>
      <c r="AR6" s="16"/>
      <c r="AS6" s="16"/>
      <c r="AT6" s="17"/>
      <c r="AU6" s="16"/>
      <c r="AV6" s="16"/>
      <c r="AW6" s="32"/>
      <c r="AX6" s="16"/>
      <c r="AY6" s="16"/>
      <c r="AZ6" s="17"/>
    </row>
    <row r="7" spans="1:52" ht="14.1" customHeight="1">
      <c r="A7" s="44"/>
      <c r="B7" s="44" t="s">
        <v>20</v>
      </c>
      <c r="C7" s="44" t="s">
        <v>21</v>
      </c>
      <c r="D7" s="44" t="s">
        <v>22</v>
      </c>
      <c r="E7" s="44" t="s">
        <v>23</v>
      </c>
      <c r="F7" s="44" t="s">
        <v>24</v>
      </c>
      <c r="G7" s="44" t="s">
        <v>25</v>
      </c>
      <c r="H7" s="44" t="s">
        <v>26</v>
      </c>
      <c r="I7" s="44" t="s">
        <v>27</v>
      </c>
      <c r="J7" s="44" t="s">
        <v>28</v>
      </c>
      <c r="K7" s="44" t="s">
        <v>29</v>
      </c>
      <c r="L7" s="44" t="s">
        <v>30</v>
      </c>
      <c r="M7" s="44" t="s">
        <v>31</v>
      </c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</row>
    <row r="8" spans="1:52" ht="14.1" customHeight="1">
      <c r="A8" s="4"/>
      <c r="B8" s="6"/>
      <c r="C8" s="6"/>
      <c r="D8" s="6"/>
      <c r="E8" s="6"/>
      <c r="F8" s="6"/>
      <c r="G8" s="6"/>
      <c r="H8" s="6"/>
      <c r="J8" s="6"/>
      <c r="K8" s="6"/>
      <c r="L8" s="6"/>
      <c r="M8" s="5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</row>
    <row r="9" spans="1:52" ht="14.1" customHeight="1">
      <c r="A9" s="84" t="s">
        <v>120</v>
      </c>
      <c r="B9" s="169">
        <v>115694.49442</v>
      </c>
      <c r="C9" s="169">
        <v>119356.38617</v>
      </c>
      <c r="D9" s="169">
        <v>113032.54981999999</v>
      </c>
      <c r="E9" s="169">
        <v>110737.00068000001</v>
      </c>
      <c r="F9" s="169">
        <v>108032.03051000001</v>
      </c>
      <c r="G9" s="169">
        <v>104496.86500000001</v>
      </c>
      <c r="H9" s="169">
        <v>104820.96898000001</v>
      </c>
      <c r="I9" s="169">
        <v>119709.15018000001</v>
      </c>
      <c r="J9" s="169">
        <v>108612.11541</v>
      </c>
      <c r="K9" s="169">
        <v>112813.47512</v>
      </c>
      <c r="L9" s="169">
        <v>119766.85220000001</v>
      </c>
      <c r="M9" s="169">
        <v>114143.89662999999</v>
      </c>
      <c r="N9" s="65"/>
      <c r="O9" s="262"/>
      <c r="P9" s="262"/>
      <c r="Q9" s="262"/>
      <c r="R9" s="262"/>
      <c r="S9" s="262"/>
      <c r="T9" s="262"/>
      <c r="U9" s="262"/>
      <c r="V9" s="262"/>
      <c r="W9" s="262"/>
      <c r="X9" s="262"/>
      <c r="Y9" s="262"/>
      <c r="Z9" s="262"/>
      <c r="AA9" s="262"/>
      <c r="AB9"/>
      <c r="AC9"/>
      <c r="AD9"/>
      <c r="AE9"/>
    </row>
    <row r="10" spans="1:52" ht="14.1" customHeight="1">
      <c r="A10" s="272"/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262"/>
      <c r="AA10"/>
      <c r="AB10"/>
      <c r="AC10"/>
      <c r="AD10"/>
      <c r="AE10"/>
    </row>
    <row r="11" spans="1:52" s="174" customFormat="1" ht="14.1" customHeight="1">
      <c r="A11" s="84" t="s">
        <v>127</v>
      </c>
      <c r="B11" s="169">
        <v>1861.7910300000001</v>
      </c>
      <c r="C11" s="169">
        <v>1617.8018999999999</v>
      </c>
      <c r="D11" s="169">
        <v>1866.9222500000001</v>
      </c>
      <c r="E11" s="169">
        <v>2111.42922</v>
      </c>
      <c r="F11" s="169">
        <v>2463.0989399999999</v>
      </c>
      <c r="G11" s="169">
        <v>2118.35572</v>
      </c>
      <c r="H11" s="169">
        <v>2122.4304700000002</v>
      </c>
      <c r="I11" s="169">
        <v>3355.7438399999996</v>
      </c>
      <c r="J11" s="169">
        <v>4287.4374400000006</v>
      </c>
      <c r="K11" s="169">
        <v>2188.9738700000003</v>
      </c>
      <c r="L11" s="169">
        <v>2127.5224199999998</v>
      </c>
      <c r="M11" s="169">
        <v>1780.9617000000001</v>
      </c>
      <c r="N11" s="262"/>
      <c r="O11" s="262"/>
      <c r="P11" s="262"/>
      <c r="Q11" s="262"/>
      <c r="R11" s="262"/>
      <c r="S11" s="262"/>
      <c r="T11" s="262"/>
      <c r="U11" s="262"/>
      <c r="V11" s="262"/>
      <c r="W11" s="262"/>
      <c r="X11" s="262"/>
      <c r="Y11" s="262"/>
      <c r="Z11" s="262"/>
      <c r="AA11"/>
      <c r="AB11"/>
      <c r="AC11"/>
      <c r="AD11"/>
      <c r="AE11"/>
    </row>
    <row r="12" spans="1:52" s="174" customFormat="1" ht="14.1" customHeight="1">
      <c r="A12" s="84" t="s">
        <v>123</v>
      </c>
      <c r="B12" s="169">
        <v>36064.139569999999</v>
      </c>
      <c r="C12" s="169">
        <v>41794.587070000001</v>
      </c>
      <c r="D12" s="169">
        <v>42117.082090000004</v>
      </c>
      <c r="E12" s="169">
        <v>41022.948499999999</v>
      </c>
      <c r="F12" s="169">
        <v>39821.443509999997</v>
      </c>
      <c r="G12" s="169">
        <v>39934.992709999999</v>
      </c>
      <c r="H12" s="169">
        <v>38591.556680000002</v>
      </c>
      <c r="I12" s="169">
        <v>42936.870699999999</v>
      </c>
      <c r="J12" s="169">
        <v>32953.815710000003</v>
      </c>
      <c r="K12" s="169">
        <v>44587.42899</v>
      </c>
      <c r="L12" s="169">
        <v>47082.307500000003</v>
      </c>
      <c r="M12" s="169">
        <v>41382.72709</v>
      </c>
      <c r="N12"/>
      <c r="O12" s="262"/>
      <c r="P12" s="262"/>
      <c r="Q12" s="262"/>
      <c r="R12" s="262"/>
      <c r="S12" s="262"/>
      <c r="T12" s="262"/>
      <c r="U12" s="262"/>
      <c r="V12" s="262"/>
      <c r="W12" s="262"/>
      <c r="X12" s="262"/>
      <c r="Y12" s="262"/>
      <c r="Z12" s="262"/>
      <c r="AA12"/>
      <c r="AB12"/>
      <c r="AC12"/>
      <c r="AD12"/>
      <c r="AE12"/>
    </row>
    <row r="13" spans="1:52" s="174" customFormat="1" ht="14.1" customHeight="1">
      <c r="A13" s="84" t="s">
        <v>121</v>
      </c>
      <c r="B13" s="169">
        <v>1167.5856799999999</v>
      </c>
      <c r="C13" s="169">
        <v>1100.6088999999999</v>
      </c>
      <c r="D13" s="169">
        <v>1081.8095800000001</v>
      </c>
      <c r="E13" s="169">
        <v>947.64085</v>
      </c>
      <c r="F13" s="169">
        <v>916.84023999999999</v>
      </c>
      <c r="G13" s="169">
        <v>952.18176000000005</v>
      </c>
      <c r="H13" s="169">
        <v>826.91809000000001</v>
      </c>
      <c r="I13" s="169">
        <v>951.39392000000009</v>
      </c>
      <c r="J13" s="169">
        <v>783.87307999999996</v>
      </c>
      <c r="K13" s="169">
        <v>788.03857999999991</v>
      </c>
      <c r="L13" s="169">
        <v>948.51787999999999</v>
      </c>
      <c r="M13" s="169">
        <v>899.72418999999991</v>
      </c>
      <c r="N13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/>
      <c r="AB13"/>
      <c r="AC13"/>
      <c r="AD13"/>
      <c r="AE13"/>
    </row>
    <row r="14" spans="1:52" s="184" customFormat="1" ht="22.5" customHeight="1">
      <c r="A14" s="84" t="s">
        <v>122</v>
      </c>
      <c r="B14" s="169">
        <v>43000.050710000003</v>
      </c>
      <c r="C14" s="169">
        <v>43433.834849999999</v>
      </c>
      <c r="D14" s="169">
        <v>39502.777590000005</v>
      </c>
      <c r="E14" s="169">
        <v>38898.249799999998</v>
      </c>
      <c r="F14" s="169">
        <v>37214.370520000004</v>
      </c>
      <c r="G14" s="169">
        <v>37175.656990000003</v>
      </c>
      <c r="H14" s="169">
        <v>38484.958829999996</v>
      </c>
      <c r="I14" s="169">
        <v>42693.155079999997</v>
      </c>
      <c r="J14" s="169">
        <v>43612.104329999995</v>
      </c>
      <c r="K14" s="169">
        <v>39218.457950000004</v>
      </c>
      <c r="L14" s="169">
        <v>40037.782270000003</v>
      </c>
      <c r="M14" s="169">
        <v>40755.594979999994</v>
      </c>
      <c r="N14"/>
      <c r="O14" s="262"/>
      <c r="P14" s="262"/>
      <c r="Q14" s="262"/>
      <c r="R14" s="262"/>
      <c r="S14" s="262"/>
      <c r="T14" s="262"/>
      <c r="U14" s="262"/>
      <c r="V14" s="262"/>
      <c r="W14" s="262"/>
      <c r="X14" s="262"/>
      <c r="Y14" s="262"/>
      <c r="Z14" s="262"/>
      <c r="AA14"/>
      <c r="AB14"/>
      <c r="AC14"/>
      <c r="AD14"/>
      <c r="AE14"/>
    </row>
    <row r="15" spans="1:52" s="174" customFormat="1" ht="35.1" customHeight="1">
      <c r="A15" s="274" t="s">
        <v>273</v>
      </c>
      <c r="B15" s="169">
        <v>811.95299999999997</v>
      </c>
      <c r="C15" s="169">
        <v>893.95699999999999</v>
      </c>
      <c r="D15" s="169">
        <v>884.97500000000002</v>
      </c>
      <c r="E15" s="169">
        <v>622.08600000000001</v>
      </c>
      <c r="F15" s="169">
        <v>839.06399999999996</v>
      </c>
      <c r="G15" s="169">
        <v>673.80799999999999</v>
      </c>
      <c r="H15" s="169">
        <v>759.92</v>
      </c>
      <c r="I15" s="169">
        <v>815.3</v>
      </c>
      <c r="J15" s="169">
        <v>840.78099999999995</v>
      </c>
      <c r="K15" s="169">
        <v>814.06500000000005</v>
      </c>
      <c r="L15" s="169">
        <v>848.72699999999998</v>
      </c>
      <c r="M15" s="169">
        <v>964.10400000000004</v>
      </c>
      <c r="N15"/>
      <c r="O15" s="262"/>
      <c r="P15" s="262"/>
      <c r="Q15" s="262"/>
      <c r="R15" s="262"/>
      <c r="S15" s="262"/>
      <c r="T15" s="262"/>
      <c r="U15" s="262"/>
      <c r="V15" s="262"/>
      <c r="W15" s="262"/>
      <c r="X15" s="262"/>
      <c r="Y15" s="262"/>
      <c r="Z15" s="262"/>
      <c r="AA15"/>
      <c r="AB15"/>
      <c r="AC15"/>
      <c r="AD15"/>
      <c r="AE15"/>
    </row>
    <row r="16" spans="1:52" s="184" customFormat="1" ht="22.5" customHeight="1">
      <c r="A16" s="273" t="s">
        <v>274</v>
      </c>
      <c r="B16" s="169">
        <v>5208.41957</v>
      </c>
      <c r="C16" s="169">
        <v>4766.6144400000003</v>
      </c>
      <c r="D16" s="169">
        <v>4551.8492800000004</v>
      </c>
      <c r="E16" s="169">
        <v>5075.0134400000006</v>
      </c>
      <c r="F16" s="169">
        <v>4655.11744</v>
      </c>
      <c r="G16" s="169">
        <v>5103.5048299999999</v>
      </c>
      <c r="H16" s="169">
        <v>5653.9479499999998</v>
      </c>
      <c r="I16" s="169">
        <v>6601.2959800000008</v>
      </c>
      <c r="J16" s="169">
        <v>6600.4527199999993</v>
      </c>
      <c r="K16" s="169">
        <v>5206.7254899999998</v>
      </c>
      <c r="L16" s="169">
        <v>5064.3195500000002</v>
      </c>
      <c r="M16" s="169">
        <v>4975.4389000000001</v>
      </c>
      <c r="N16"/>
      <c r="O16" s="262"/>
      <c r="P16" s="262"/>
      <c r="Q16" s="262"/>
      <c r="R16" s="262"/>
      <c r="S16" s="262"/>
      <c r="T16" s="262"/>
      <c r="U16" s="262"/>
      <c r="V16" s="262"/>
      <c r="W16" s="262"/>
      <c r="X16" s="262"/>
      <c r="Y16" s="262"/>
      <c r="Z16" s="262"/>
      <c r="AA16"/>
      <c r="AB16"/>
      <c r="AC16"/>
      <c r="AD16"/>
      <c r="AE16"/>
    </row>
    <row r="17" spans="1:52" s="184" customFormat="1" ht="35.1" customHeight="1">
      <c r="A17" s="274" t="s">
        <v>275</v>
      </c>
      <c r="B17" s="169">
        <v>31572.035250000001</v>
      </c>
      <c r="C17" s="169">
        <v>31986.633879999998</v>
      </c>
      <c r="D17" s="169">
        <v>28707.504579999997</v>
      </c>
      <c r="E17" s="169">
        <v>27607.73012</v>
      </c>
      <c r="F17" s="169">
        <v>26064.755100000002</v>
      </c>
      <c r="G17" s="169">
        <v>25868.33253</v>
      </c>
      <c r="H17" s="169">
        <v>25921.316449999998</v>
      </c>
      <c r="I17" s="169">
        <v>28658.283500000001</v>
      </c>
      <c r="J17" s="169">
        <v>29752.701719999997</v>
      </c>
      <c r="K17" s="169">
        <v>27688.464230000001</v>
      </c>
      <c r="L17" s="169">
        <v>28417.223510000003</v>
      </c>
      <c r="M17" s="169">
        <v>29227.55514</v>
      </c>
      <c r="N17"/>
      <c r="O17" s="262"/>
      <c r="P17" s="262"/>
      <c r="Q17" s="262"/>
      <c r="R17" s="262"/>
      <c r="S17" s="262"/>
      <c r="T17" s="262"/>
      <c r="U17" s="262"/>
      <c r="V17" s="262"/>
      <c r="W17" s="262"/>
      <c r="X17" s="262"/>
      <c r="Y17" s="262"/>
      <c r="Z17" s="262"/>
      <c r="AA17"/>
      <c r="AB17"/>
      <c r="AC17"/>
      <c r="AD17"/>
      <c r="AE17"/>
    </row>
    <row r="18" spans="1:52" s="173" customFormat="1" ht="14.1" customHeight="1">
      <c r="A18" s="84" t="s">
        <v>120</v>
      </c>
      <c r="B18" s="169">
        <v>33600.922429999999</v>
      </c>
      <c r="C18" s="169">
        <v>31409.547449999998</v>
      </c>
      <c r="D18" s="169">
        <v>28463.958309999998</v>
      </c>
      <c r="E18" s="169">
        <v>27756.732309999999</v>
      </c>
      <c r="F18" s="169">
        <v>27616.277300000002</v>
      </c>
      <c r="G18" s="169">
        <v>24315.677820000001</v>
      </c>
      <c r="H18" s="169">
        <v>24795.104910000002</v>
      </c>
      <c r="I18" s="169">
        <v>29771.986639999999</v>
      </c>
      <c r="J18" s="169">
        <v>26974.884850000002</v>
      </c>
      <c r="K18" s="169">
        <v>26030.57573</v>
      </c>
      <c r="L18" s="169">
        <v>29570.722129999998</v>
      </c>
      <c r="M18" s="169">
        <v>29324.88867</v>
      </c>
      <c r="N18"/>
      <c r="O18" s="262"/>
      <c r="P18" s="262"/>
      <c r="Q18" s="262"/>
      <c r="R18" s="262"/>
      <c r="S18" s="262"/>
      <c r="T18" s="262"/>
      <c r="U18" s="262"/>
      <c r="V18" s="262"/>
      <c r="W18" s="262"/>
      <c r="X18" s="262"/>
      <c r="Y18" s="262"/>
      <c r="Z18" s="262"/>
      <c r="AA18"/>
      <c r="AB18"/>
      <c r="AC18"/>
      <c r="AD18"/>
      <c r="AE18"/>
    </row>
    <row r="19" spans="1:52" s="173" customFormat="1" ht="14.1" customHeight="1">
      <c r="A19" s="84" t="s">
        <v>128</v>
      </c>
      <c r="B19" s="169" t="s">
        <v>4</v>
      </c>
      <c r="C19" s="169" t="s">
        <v>4</v>
      </c>
      <c r="D19" s="169" t="s">
        <v>4</v>
      </c>
      <c r="E19" s="169" t="s">
        <v>4</v>
      </c>
      <c r="F19" s="169" t="s">
        <v>4</v>
      </c>
      <c r="G19" s="169" t="s">
        <v>4</v>
      </c>
      <c r="H19" s="169" t="s">
        <v>4</v>
      </c>
      <c r="I19" s="169" t="s">
        <v>4</v>
      </c>
      <c r="J19" s="169" t="s">
        <v>4</v>
      </c>
      <c r="K19" s="169" t="s">
        <v>4</v>
      </c>
      <c r="L19" s="169" t="s">
        <v>4</v>
      </c>
      <c r="M19" s="169" t="s">
        <v>4</v>
      </c>
      <c r="N19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262"/>
      <c r="Z19" s="262"/>
      <c r="AA19"/>
      <c r="AB19"/>
      <c r="AC19"/>
      <c r="AD19"/>
      <c r="AE19"/>
    </row>
    <row r="20" spans="1:52" ht="14.1" customHeight="1">
      <c r="A20" s="51"/>
      <c r="B20" s="53"/>
      <c r="C20" s="53"/>
      <c r="D20" s="53"/>
      <c r="E20" s="54"/>
      <c r="F20" s="53"/>
      <c r="G20" s="51"/>
      <c r="H20" s="53"/>
      <c r="I20" s="53"/>
      <c r="J20" s="53"/>
      <c r="K20" s="54"/>
      <c r="L20" s="53"/>
      <c r="M20" s="51"/>
      <c r="N20"/>
      <c r="O20" s="262"/>
      <c r="P20" s="262"/>
      <c r="Q20" s="262"/>
      <c r="R20" s="262"/>
      <c r="S20" s="262"/>
      <c r="T20" s="262"/>
      <c r="U20" s="262"/>
      <c r="V20" s="262"/>
      <c r="W20" s="262"/>
      <c r="X20" s="262"/>
      <c r="Y20" s="262"/>
      <c r="Z20" s="262"/>
      <c r="AA20"/>
      <c r="AB20"/>
      <c r="AC20"/>
      <c r="AD20"/>
      <c r="AE20"/>
    </row>
    <row r="21" spans="1:52" ht="14.1" customHeight="1">
      <c r="A21" s="47" t="s">
        <v>101</v>
      </c>
      <c r="B21" s="6"/>
      <c r="C21" s="6"/>
      <c r="D21" s="6"/>
      <c r="E21" s="5"/>
      <c r="F21" s="5"/>
      <c r="G21" s="47"/>
      <c r="H21" s="6"/>
      <c r="I21" s="6"/>
      <c r="J21" s="6"/>
      <c r="K21" s="5"/>
      <c r="L21" s="5"/>
      <c r="M21" s="47"/>
      <c r="N21" s="65"/>
      <c r="O21" s="262"/>
      <c r="P21" s="262"/>
      <c r="Q21" s="262"/>
      <c r="R21" s="262"/>
      <c r="S21" s="262"/>
      <c r="T21" s="262"/>
      <c r="U21" s="262"/>
      <c r="V21" s="262"/>
      <c r="W21" s="262"/>
      <c r="X21" s="262"/>
      <c r="Y21" s="262"/>
      <c r="Z21" s="262"/>
      <c r="AA21"/>
      <c r="AB21"/>
      <c r="AC21"/>
      <c r="AD21"/>
      <c r="AE21"/>
      <c r="AF21" s="6"/>
      <c r="AG21" s="6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</row>
    <row r="22" spans="1:52" ht="14.1" customHeight="1">
      <c r="A22" s="46"/>
      <c r="B22" s="4"/>
      <c r="C22" s="4"/>
      <c r="D22" s="4"/>
      <c r="E22" s="4"/>
      <c r="F22" s="4"/>
      <c r="G22" s="4"/>
      <c r="H22" s="4"/>
      <c r="I22" s="4"/>
      <c r="J22" s="4"/>
      <c r="K22" s="4"/>
      <c r="L22" s="6"/>
      <c r="M22" s="6"/>
      <c r="N22"/>
      <c r="O22" s="262"/>
      <c r="P22" s="262"/>
      <c r="Q22" s="262"/>
      <c r="R22" s="262"/>
      <c r="S22" s="262"/>
      <c r="T22" s="262"/>
      <c r="U22" s="262"/>
      <c r="V22" s="262"/>
      <c r="W22" s="262"/>
      <c r="X22" s="262"/>
      <c r="Y22" s="262"/>
      <c r="Z22" s="262"/>
      <c r="AA22"/>
      <c r="AB22"/>
      <c r="AC22"/>
      <c r="AD22"/>
      <c r="AE22"/>
      <c r="AF22" s="6"/>
      <c r="AG22" s="18"/>
      <c r="AH22" s="6"/>
      <c r="AI22" s="6"/>
      <c r="AJ22" s="6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</row>
    <row r="23" spans="1:52" ht="16.5" customHeight="1"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</row>
    <row r="24" spans="1:52" ht="16.5" customHeight="1">
      <c r="A24" s="245" t="s">
        <v>218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/>
    </row>
    <row r="25" spans="1:52" ht="16.5" customHeight="1"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/>
    </row>
    <row r="26" spans="1:52" ht="16.5" customHeight="1">
      <c r="B26" s="55"/>
      <c r="C26"/>
      <c r="D26"/>
      <c r="E26"/>
      <c r="F26"/>
      <c r="G26"/>
      <c r="H26"/>
      <c r="I26"/>
      <c r="J26"/>
      <c r="K26"/>
      <c r="L26"/>
      <c r="M26"/>
      <c r="N26"/>
    </row>
    <row r="27" spans="1:52" ht="16.5" customHeight="1">
      <c r="B27" s="55"/>
    </row>
    <row r="28" spans="1:52" ht="16.5" customHeight="1">
      <c r="B28" s="55"/>
    </row>
  </sheetData>
  <dataConsolidate/>
  <phoneticPr fontId="5" type="noConversion"/>
  <hyperlinks>
    <hyperlink ref="O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AJ18"/>
  <sheetViews>
    <sheetView zoomScaleNormal="100" zoomScaleSheetLayoutView="75" workbookViewId="0">
      <selection activeCell="F94" sqref="F94"/>
    </sheetView>
  </sheetViews>
  <sheetFormatPr baseColWidth="10" defaultColWidth="11.42578125" defaultRowHeight="12.75"/>
  <cols>
    <col min="1" max="1" width="26.5703125" style="12" customWidth="1"/>
    <col min="2" max="3" width="9.42578125" style="12" customWidth="1"/>
    <col min="4" max="4" width="4.140625" style="12" customWidth="1"/>
    <col min="5" max="9" width="8.42578125" style="12" customWidth="1"/>
    <col min="10" max="10" width="5.5703125" style="12" customWidth="1"/>
    <col min="11" max="11" width="22.85546875" style="12" customWidth="1"/>
    <col min="12" max="16384" width="11.42578125" style="12"/>
  </cols>
  <sheetData>
    <row r="1" spans="1:36" ht="14.1" customHeight="1">
      <c r="K1" s="2"/>
    </row>
    <row r="2" spans="1:36" s="2" customFormat="1" ht="14.1" customHeight="1">
      <c r="A2" s="3" t="s">
        <v>99</v>
      </c>
      <c r="K2" s="72" t="s">
        <v>74</v>
      </c>
    </row>
    <row r="3" spans="1:36" s="2" customFormat="1" ht="9.9499999999999993" customHeight="1">
      <c r="A3" s="25"/>
      <c r="B3" s="4"/>
      <c r="C3" s="4"/>
      <c r="D3" s="4"/>
      <c r="E3" s="4"/>
      <c r="F3" s="4"/>
      <c r="G3" s="4"/>
      <c r="H3" s="4"/>
      <c r="I3" s="4"/>
      <c r="J3" s="6"/>
      <c r="K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5"/>
      <c r="AD3" s="5"/>
      <c r="AE3" s="5"/>
      <c r="AF3" s="5"/>
      <c r="AG3" s="6"/>
      <c r="AH3" s="6"/>
      <c r="AI3" s="6"/>
      <c r="AJ3" s="6"/>
    </row>
    <row r="4" spans="1:36" s="2" customFormat="1" ht="14.1" customHeight="1">
      <c r="A4" s="7"/>
      <c r="B4" s="52" t="s">
        <v>32</v>
      </c>
      <c r="C4" s="52"/>
      <c r="D4" s="41"/>
      <c r="E4" s="9" t="s">
        <v>48</v>
      </c>
      <c r="F4" s="8"/>
      <c r="G4" s="8"/>
      <c r="H4" s="56"/>
      <c r="I4" s="57"/>
    </row>
    <row r="5" spans="1:36" s="2" customFormat="1" ht="14.1" customHeight="1">
      <c r="A5" s="58"/>
      <c r="B5" s="36" t="s">
        <v>8</v>
      </c>
      <c r="C5" s="36" t="s">
        <v>9</v>
      </c>
      <c r="D5" s="36"/>
      <c r="E5" s="259">
        <v>2019</v>
      </c>
      <c r="F5" s="259">
        <v>2020</v>
      </c>
      <c r="G5" s="259">
        <v>2021</v>
      </c>
      <c r="H5" s="259">
        <v>2022</v>
      </c>
      <c r="I5" s="196">
        <v>2023</v>
      </c>
    </row>
    <row r="6" spans="1:36" s="2" customFormat="1" ht="14.1" customHeight="1">
      <c r="A6" s="4"/>
      <c r="B6" s="6"/>
      <c r="C6" s="6"/>
      <c r="D6" s="6"/>
      <c r="E6" s="258"/>
      <c r="F6" s="258"/>
      <c r="G6" s="258"/>
      <c r="H6" s="258"/>
      <c r="I6" s="5"/>
      <c r="K6" s="263"/>
      <c r="L6" s="263"/>
    </row>
    <row r="7" spans="1:36" s="2" customFormat="1" ht="14.1" customHeight="1">
      <c r="A7" s="84" t="s">
        <v>12</v>
      </c>
      <c r="B7" s="33">
        <v>36495</v>
      </c>
      <c r="C7" s="33">
        <v>29220</v>
      </c>
      <c r="D7" s="33"/>
      <c r="E7" s="261">
        <v>98617</v>
      </c>
      <c r="F7" s="261">
        <v>75943</v>
      </c>
      <c r="G7" s="261">
        <v>89716</v>
      </c>
      <c r="H7" s="261">
        <v>60285</v>
      </c>
      <c r="I7" s="271">
        <v>51881.309000000001</v>
      </c>
      <c r="K7" s="263"/>
      <c r="L7" s="263"/>
      <c r="M7" s="65"/>
      <c r="N7" s="65"/>
      <c r="O7"/>
      <c r="P7"/>
      <c r="Q7" s="65"/>
      <c r="R7" s="65"/>
      <c r="S7" s="65"/>
      <c r="T7" s="65"/>
      <c r="U7" s="65"/>
      <c r="V7" s="65"/>
      <c r="W7" s="65"/>
    </row>
    <row r="8" spans="1:36" s="2" customFormat="1" ht="14.1" customHeight="1">
      <c r="A8" s="84" t="s">
        <v>15</v>
      </c>
      <c r="B8" s="33">
        <v>7200</v>
      </c>
      <c r="C8" s="33">
        <v>5760</v>
      </c>
      <c r="D8" s="33"/>
      <c r="E8" s="261">
        <v>13164</v>
      </c>
      <c r="F8" s="261">
        <v>15404</v>
      </c>
      <c r="G8" s="261">
        <v>14212</v>
      </c>
      <c r="H8" s="261">
        <v>7819</v>
      </c>
      <c r="I8" s="271">
        <v>8317.7070000000003</v>
      </c>
      <c r="K8" s="263"/>
      <c r="L8" s="263"/>
      <c r="M8" s="65"/>
      <c r="N8" s="65"/>
      <c r="O8"/>
      <c r="P8"/>
      <c r="Q8" s="65"/>
      <c r="R8" s="65"/>
      <c r="S8" s="65"/>
      <c r="T8" s="65"/>
      <c r="U8" s="65"/>
      <c r="V8" s="65"/>
    </row>
    <row r="9" spans="1:36" s="2" customFormat="1" ht="14.1" customHeight="1">
      <c r="A9" s="84" t="s">
        <v>16</v>
      </c>
      <c r="B9" s="33">
        <v>2800</v>
      </c>
      <c r="C9" s="33">
        <v>2240</v>
      </c>
      <c r="D9" s="33"/>
      <c r="E9" s="261">
        <v>12239</v>
      </c>
      <c r="F9" s="261">
        <v>12968</v>
      </c>
      <c r="G9" s="261">
        <v>12183</v>
      </c>
      <c r="H9" s="169" t="s">
        <v>4</v>
      </c>
      <c r="I9" s="169" t="s">
        <v>4</v>
      </c>
      <c r="K9" s="263"/>
      <c r="L9" s="263"/>
      <c r="M9" s="65"/>
      <c r="N9" s="65"/>
      <c r="O9"/>
      <c r="P9"/>
      <c r="Q9" s="65"/>
      <c r="R9" s="65"/>
      <c r="S9" s="65"/>
      <c r="T9" s="65"/>
      <c r="U9" s="65"/>
      <c r="V9" s="65"/>
    </row>
    <row r="10" spans="1:36" s="2" customFormat="1" ht="14.1" customHeight="1">
      <c r="A10" s="84" t="s">
        <v>17</v>
      </c>
      <c r="B10" s="33">
        <v>4350</v>
      </c>
      <c r="C10" s="33">
        <v>3480</v>
      </c>
      <c r="D10" s="33"/>
      <c r="E10" s="261">
        <v>15364</v>
      </c>
      <c r="F10" s="261">
        <v>12078</v>
      </c>
      <c r="G10" s="261">
        <v>10449</v>
      </c>
      <c r="H10" s="261">
        <v>3013</v>
      </c>
      <c r="I10" s="271">
        <v>9080.018</v>
      </c>
      <c r="K10" s="263"/>
      <c r="L10" s="263"/>
      <c r="M10" s="65"/>
      <c r="N10" s="65"/>
      <c r="O10"/>
      <c r="P10"/>
      <c r="Q10" s="65"/>
      <c r="R10" s="65"/>
      <c r="S10" s="65"/>
      <c r="T10" s="65"/>
      <c r="U10" s="65"/>
      <c r="V10" s="65"/>
    </row>
    <row r="11" spans="1:36" s="2" customFormat="1" ht="14.1" customHeight="1">
      <c r="A11" s="84" t="s">
        <v>18</v>
      </c>
      <c r="B11" s="33">
        <v>2300</v>
      </c>
      <c r="C11" s="33">
        <v>1840</v>
      </c>
      <c r="D11" s="33"/>
      <c r="E11" s="261">
        <v>4892</v>
      </c>
      <c r="F11" s="261">
        <v>6776</v>
      </c>
      <c r="G11" s="261">
        <v>4715</v>
      </c>
      <c r="H11" s="261">
        <v>4288</v>
      </c>
      <c r="I11" s="271">
        <v>4700.9480000000003</v>
      </c>
      <c r="K11" s="263"/>
      <c r="L11" s="263"/>
      <c r="M11" s="65"/>
      <c r="N11" s="65"/>
      <c r="O11"/>
      <c r="P11"/>
      <c r="Q11" s="65"/>
      <c r="R11" s="65"/>
      <c r="S11" s="65"/>
      <c r="T11" s="65"/>
      <c r="U11" s="65"/>
      <c r="V11" s="65"/>
    </row>
    <row r="12" spans="1:36" s="3" customFormat="1" ht="14.1" customHeight="1">
      <c r="A12" s="84" t="s">
        <v>19</v>
      </c>
      <c r="B12" s="33">
        <v>3000</v>
      </c>
      <c r="C12" s="33">
        <v>2416</v>
      </c>
      <c r="D12" s="33"/>
      <c r="E12" s="261">
        <v>3716</v>
      </c>
      <c r="F12" s="261">
        <v>4753</v>
      </c>
      <c r="G12" s="261">
        <v>3446</v>
      </c>
      <c r="H12" s="261">
        <v>2818</v>
      </c>
      <c r="I12" s="271">
        <v>3332.3470000000002</v>
      </c>
      <c r="K12" s="263"/>
      <c r="L12" s="263"/>
      <c r="M12" s="65"/>
      <c r="N12" s="65"/>
      <c r="O12"/>
      <c r="P12"/>
      <c r="Q12" s="65"/>
      <c r="R12" s="65"/>
      <c r="S12" s="65"/>
      <c r="T12" s="65"/>
      <c r="U12" s="65"/>
      <c r="V12" s="65"/>
    </row>
    <row r="13" spans="1:36" s="2" customFormat="1" ht="14.1" customHeight="1">
      <c r="A13" s="84" t="s">
        <v>5</v>
      </c>
      <c r="B13" s="33">
        <v>2825</v>
      </c>
      <c r="C13" s="33">
        <v>2300</v>
      </c>
      <c r="D13" s="33"/>
      <c r="E13" s="261">
        <v>8015</v>
      </c>
      <c r="F13" s="261">
        <v>6351</v>
      </c>
      <c r="G13" s="261">
        <v>7606</v>
      </c>
      <c r="H13" s="261">
        <v>8255</v>
      </c>
      <c r="I13" s="271">
        <v>1248.232</v>
      </c>
      <c r="K13" s="263"/>
      <c r="L13" s="263"/>
      <c r="M13" s="65"/>
      <c r="N13" s="65"/>
      <c r="O13"/>
      <c r="P13"/>
      <c r="Q13" s="65"/>
      <c r="R13" s="65"/>
      <c r="S13" s="65"/>
      <c r="T13" s="65"/>
      <c r="U13" s="65"/>
      <c r="V13" s="65"/>
    </row>
    <row r="14" spans="1:36" s="2" customFormat="1" ht="14.1" customHeight="1">
      <c r="A14" s="84" t="s">
        <v>6</v>
      </c>
      <c r="B14" s="33">
        <v>10000</v>
      </c>
      <c r="C14" s="33">
        <v>8000</v>
      </c>
      <c r="D14" s="33"/>
      <c r="E14" s="261">
        <v>31050</v>
      </c>
      <c r="F14" s="261">
        <v>5760</v>
      </c>
      <c r="G14" s="261">
        <v>27390</v>
      </c>
      <c r="H14" s="261">
        <v>24827</v>
      </c>
      <c r="I14" s="271">
        <v>17867.849999999999</v>
      </c>
      <c r="K14" s="263"/>
      <c r="L14" s="263"/>
      <c r="M14" s="65"/>
      <c r="N14" s="65"/>
      <c r="O14"/>
      <c r="P14"/>
      <c r="Q14" s="65"/>
      <c r="R14" s="65"/>
      <c r="S14" s="65"/>
      <c r="T14" s="65"/>
      <c r="U14" s="65"/>
      <c r="V14" s="65"/>
    </row>
    <row r="15" spans="1:36" s="2" customFormat="1" ht="14.1" customHeight="1">
      <c r="A15" s="84" t="s">
        <v>7</v>
      </c>
      <c r="B15" s="33">
        <v>2400</v>
      </c>
      <c r="C15" s="33">
        <v>1920</v>
      </c>
      <c r="D15" s="33"/>
      <c r="E15" s="261">
        <v>10177</v>
      </c>
      <c r="F15" s="261">
        <v>11853</v>
      </c>
      <c r="G15" s="261">
        <v>9715</v>
      </c>
      <c r="H15" s="261">
        <v>9265</v>
      </c>
      <c r="I15" s="271">
        <v>7334.2070000000003</v>
      </c>
      <c r="K15" s="260"/>
      <c r="L15" s="66"/>
      <c r="M15" s="65"/>
      <c r="N15" s="65"/>
      <c r="O15"/>
      <c r="P15"/>
      <c r="Q15" s="65"/>
      <c r="R15" s="65"/>
      <c r="S15" s="65"/>
      <c r="T15" s="65"/>
      <c r="U15" s="65"/>
      <c r="V15" s="65"/>
    </row>
    <row r="16" spans="1:36" s="2" customFormat="1" ht="14.1" customHeight="1">
      <c r="A16" s="51"/>
      <c r="B16" s="49"/>
      <c r="C16" s="49"/>
      <c r="D16" s="49"/>
      <c r="E16" s="49"/>
      <c r="F16" s="49"/>
      <c r="G16" s="49"/>
      <c r="H16" s="49"/>
      <c r="I16" s="13"/>
      <c r="K16"/>
      <c r="L16"/>
      <c r="M16"/>
      <c r="N16"/>
      <c r="O16"/>
      <c r="P16"/>
      <c r="Q16"/>
      <c r="R16"/>
      <c r="S16"/>
      <c r="T16"/>
      <c r="U16"/>
      <c r="V16"/>
    </row>
    <row r="17" spans="1:28" s="2" customFormat="1" ht="14.1" customHeight="1">
      <c r="A17" s="50" t="s">
        <v>220</v>
      </c>
      <c r="B17" s="4"/>
      <c r="C17" s="4"/>
      <c r="D17" s="4"/>
      <c r="E17" s="4"/>
      <c r="F17" s="4"/>
      <c r="G17" s="6"/>
      <c r="H17" s="6"/>
      <c r="I17" s="6"/>
      <c r="J17" s="6"/>
      <c r="K17"/>
      <c r="L17"/>
      <c r="M17"/>
      <c r="N17"/>
      <c r="O17"/>
      <c r="P17"/>
      <c r="Q17"/>
      <c r="R17"/>
      <c r="S17"/>
      <c r="T17"/>
      <c r="U17"/>
      <c r="V17"/>
      <c r="W17" s="5"/>
      <c r="X17" s="5"/>
      <c r="Y17" s="5"/>
      <c r="Z17" s="5"/>
      <c r="AA17" s="5"/>
      <c r="AB17" s="5"/>
    </row>
    <row r="18" spans="1:28">
      <c r="B18" s="59"/>
      <c r="E18" s="39"/>
      <c r="F18" s="39"/>
      <c r="G18" s="39"/>
      <c r="H18" s="39"/>
      <c r="I18" s="39"/>
      <c r="K18"/>
      <c r="L18"/>
      <c r="M18"/>
      <c r="N18"/>
      <c r="O18"/>
    </row>
  </sheetData>
  <phoneticPr fontId="5" type="noConversion"/>
  <hyperlinks>
    <hyperlink ref="K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M60"/>
  <sheetViews>
    <sheetView zoomScaleNormal="100" zoomScaleSheetLayoutView="75" workbookViewId="0">
      <selection activeCell="F94" sqref="F94"/>
    </sheetView>
  </sheetViews>
  <sheetFormatPr baseColWidth="10" defaultColWidth="11.42578125" defaultRowHeight="16.5" customHeight="1"/>
  <cols>
    <col min="1" max="1" width="40.7109375" style="184" customWidth="1"/>
    <col min="2" max="6" width="9.42578125" style="184" customWidth="1"/>
    <col min="7" max="16384" width="11.42578125" style="184"/>
  </cols>
  <sheetData>
    <row r="1" spans="1:13" ht="14.1" customHeight="1" thickBot="1">
      <c r="A1" s="1" t="s">
        <v>68</v>
      </c>
      <c r="B1" s="1"/>
      <c r="C1" s="1"/>
      <c r="D1" s="1"/>
      <c r="E1" s="1"/>
      <c r="F1" s="1"/>
    </row>
    <row r="2" spans="1:13" ht="14.1" customHeight="1">
      <c r="H2" s="72" t="s">
        <v>74</v>
      </c>
    </row>
    <row r="3" spans="1:13" ht="14.1" customHeight="1">
      <c r="A3" s="3" t="s">
        <v>66</v>
      </c>
    </row>
    <row r="4" spans="1:13" ht="14.1" customHeight="1">
      <c r="A4" s="3" t="s">
        <v>52</v>
      </c>
    </row>
    <row r="5" spans="1:13" ht="14.1" customHeight="1">
      <c r="A5" s="3"/>
    </row>
    <row r="6" spans="1:13" ht="14.1" customHeight="1">
      <c r="A6" s="15" t="s">
        <v>37</v>
      </c>
    </row>
    <row r="7" spans="1:13" ht="9.9499999999999993" customHeight="1">
      <c r="A7" s="16"/>
      <c r="B7" s="16"/>
      <c r="C7" s="16"/>
      <c r="D7" s="16"/>
      <c r="E7" s="16"/>
    </row>
    <row r="8" spans="1:13" s="10" customFormat="1" ht="14.1" customHeight="1">
      <c r="A8" s="21"/>
      <c r="B8" s="21">
        <v>2015</v>
      </c>
      <c r="C8" s="21">
        <v>2017</v>
      </c>
      <c r="D8" s="21">
        <v>2019</v>
      </c>
      <c r="E8" s="21">
        <v>2021</v>
      </c>
      <c r="F8" s="21">
        <v>2022</v>
      </c>
      <c r="G8"/>
    </row>
    <row r="9" spans="1:13" ht="14.1" customHeight="1">
      <c r="A9" s="4"/>
      <c r="B9" s="227"/>
      <c r="C9" s="6"/>
      <c r="D9" s="6"/>
      <c r="E9" s="6"/>
      <c r="F9"/>
      <c r="G9"/>
    </row>
    <row r="10" spans="1:13" ht="14.1" customHeight="1">
      <c r="A10" s="86" t="s">
        <v>49</v>
      </c>
      <c r="B10" s="81">
        <v>70235</v>
      </c>
      <c r="C10" s="81">
        <v>69126</v>
      </c>
      <c r="D10" s="81">
        <v>77993</v>
      </c>
      <c r="E10" s="81">
        <v>82886</v>
      </c>
      <c r="F10" s="81">
        <v>168446</v>
      </c>
      <c r="G10"/>
      <c r="H10"/>
      <c r="I10"/>
      <c r="J10"/>
      <c r="K10"/>
      <c r="L10"/>
      <c r="M10"/>
    </row>
    <row r="11" spans="1:13" ht="14.1" customHeight="1">
      <c r="A11" s="82" t="s">
        <v>246</v>
      </c>
      <c r="B11" s="81">
        <v>44195</v>
      </c>
      <c r="C11" s="81">
        <v>44637</v>
      </c>
      <c r="D11" s="81">
        <v>48249</v>
      </c>
      <c r="E11" s="81">
        <v>52543</v>
      </c>
      <c r="F11" s="81">
        <v>109882</v>
      </c>
      <c r="G11"/>
      <c r="H11"/>
      <c r="I11"/>
      <c r="J11"/>
      <c r="K11"/>
      <c r="L11"/>
      <c r="M11"/>
    </row>
    <row r="12" spans="1:13" ht="14.1" customHeight="1">
      <c r="A12" s="82" t="s">
        <v>247</v>
      </c>
      <c r="B12" s="81">
        <v>13871</v>
      </c>
      <c r="C12" s="81">
        <v>14817</v>
      </c>
      <c r="D12" s="81">
        <v>18101</v>
      </c>
      <c r="E12" s="81">
        <v>19298</v>
      </c>
      <c r="F12" s="81">
        <v>43271</v>
      </c>
      <c r="G12"/>
      <c r="H12"/>
      <c r="I12"/>
      <c r="J12"/>
      <c r="K12"/>
      <c r="L12"/>
      <c r="M12"/>
    </row>
    <row r="13" spans="1:13" ht="14.1" customHeight="1">
      <c r="A13" s="82" t="s">
        <v>248</v>
      </c>
      <c r="B13" s="81">
        <v>7227</v>
      </c>
      <c r="C13" s="81">
        <v>6958</v>
      </c>
      <c r="D13" s="81">
        <v>9105</v>
      </c>
      <c r="E13" s="81">
        <v>8899</v>
      </c>
      <c r="F13" s="81">
        <v>11096</v>
      </c>
      <c r="G13"/>
      <c r="H13"/>
      <c r="I13"/>
      <c r="J13"/>
      <c r="K13"/>
      <c r="L13"/>
      <c r="M13"/>
    </row>
    <row r="14" spans="1:13" ht="14.1" customHeight="1">
      <c r="A14" s="82" t="s">
        <v>249</v>
      </c>
      <c r="B14" s="81">
        <v>2714</v>
      </c>
      <c r="C14" s="81">
        <v>436</v>
      </c>
      <c r="D14" s="186">
        <v>700</v>
      </c>
      <c r="E14" s="186">
        <v>231</v>
      </c>
      <c r="F14" s="81">
        <v>469</v>
      </c>
      <c r="G14"/>
      <c r="H14"/>
      <c r="I14"/>
      <c r="J14"/>
      <c r="K14"/>
      <c r="L14"/>
      <c r="M14"/>
    </row>
    <row r="15" spans="1:13" ht="14.1" customHeight="1">
      <c r="A15" s="82" t="s">
        <v>250</v>
      </c>
      <c r="B15" s="81">
        <v>805</v>
      </c>
      <c r="C15" s="81">
        <v>1651</v>
      </c>
      <c r="D15" s="81">
        <v>581</v>
      </c>
      <c r="E15" s="81">
        <v>1202</v>
      </c>
      <c r="F15" s="81">
        <v>2485</v>
      </c>
      <c r="G15"/>
      <c r="H15"/>
      <c r="I15"/>
      <c r="J15"/>
      <c r="K15"/>
      <c r="L15"/>
      <c r="M15"/>
    </row>
    <row r="16" spans="1:13" ht="14.1" customHeight="1">
      <c r="A16" s="82" t="s">
        <v>251</v>
      </c>
      <c r="B16" s="81">
        <v>113</v>
      </c>
      <c r="C16" s="81">
        <v>7</v>
      </c>
      <c r="D16" s="185">
        <v>110</v>
      </c>
      <c r="E16" s="185">
        <v>95</v>
      </c>
      <c r="F16" s="81">
        <v>82</v>
      </c>
      <c r="G16"/>
      <c r="H16"/>
      <c r="I16"/>
      <c r="J16"/>
      <c r="K16"/>
      <c r="L16"/>
      <c r="M16"/>
    </row>
    <row r="17" spans="1:13" ht="14.1" customHeight="1">
      <c r="A17" s="82" t="s">
        <v>252</v>
      </c>
      <c r="B17" s="81">
        <v>226</v>
      </c>
      <c r="C17" s="81">
        <v>56</v>
      </c>
      <c r="D17" s="186">
        <v>304</v>
      </c>
      <c r="E17" s="186">
        <v>251</v>
      </c>
      <c r="F17" s="81">
        <v>233</v>
      </c>
      <c r="G17"/>
      <c r="H17"/>
      <c r="I17"/>
      <c r="J17"/>
      <c r="K17"/>
      <c r="L17"/>
      <c r="M17"/>
    </row>
    <row r="18" spans="1:13" ht="14.1" customHeight="1">
      <c r="A18" s="82" t="s">
        <v>253</v>
      </c>
      <c r="B18" s="81">
        <v>1085</v>
      </c>
      <c r="C18" s="81">
        <v>566</v>
      </c>
      <c r="D18" s="186">
        <v>842</v>
      </c>
      <c r="E18" s="186">
        <v>366</v>
      </c>
      <c r="F18" s="186">
        <v>927</v>
      </c>
      <c r="G18"/>
      <c r="H18"/>
      <c r="I18"/>
      <c r="J18"/>
      <c r="K18"/>
      <c r="L18"/>
      <c r="M18"/>
    </row>
    <row r="19" spans="1:13" ht="14.1" customHeight="1">
      <c r="A19" s="51"/>
      <c r="B19" s="228"/>
      <c r="C19" s="49"/>
      <c r="D19" s="49"/>
      <c r="E19" s="49"/>
      <c r="F19" s="49"/>
      <c r="G19"/>
      <c r="H19"/>
      <c r="I19"/>
      <c r="J19"/>
      <c r="K19"/>
      <c r="L19"/>
      <c r="M19"/>
    </row>
    <row r="20" spans="1:13" ht="14.1" customHeight="1">
      <c r="A20" s="50" t="s">
        <v>11</v>
      </c>
      <c r="B20" s="4"/>
      <c r="C20" s="4"/>
      <c r="D20" s="4"/>
      <c r="E20" s="4"/>
      <c r="F20" s="4"/>
      <c r="G20"/>
      <c r="H20"/>
      <c r="I20"/>
      <c r="J20"/>
      <c r="K20"/>
      <c r="L20"/>
      <c r="M20"/>
    </row>
    <row r="21" spans="1:13" ht="14.1" customHeight="1">
      <c r="A21" s="4"/>
      <c r="B21" s="4"/>
      <c r="C21" s="4"/>
      <c r="D21" s="4"/>
      <c r="E21" s="4"/>
      <c r="F21"/>
      <c r="G21"/>
      <c r="H21"/>
      <c r="I21"/>
      <c r="J21"/>
      <c r="K21"/>
      <c r="L21"/>
      <c r="M21"/>
    </row>
    <row r="22" spans="1:13" ht="14.1" customHeight="1">
      <c r="A22" s="4"/>
      <c r="B22" s="11"/>
      <c r="C22" s="11"/>
      <c r="D22" s="11"/>
      <c r="E22" s="11"/>
      <c r="F22"/>
      <c r="G22"/>
      <c r="H22"/>
      <c r="I22"/>
      <c r="J22"/>
      <c r="K22"/>
      <c r="L22"/>
      <c r="M22"/>
    </row>
    <row r="23" spans="1:13" ht="14.1" customHeight="1">
      <c r="A23"/>
      <c r="B23" s="65"/>
      <c r="C23" s="65"/>
      <c r="D23" s="65"/>
      <c r="E23" s="65"/>
      <c r="F23"/>
      <c r="G23"/>
      <c r="H23"/>
      <c r="I23"/>
      <c r="J23"/>
      <c r="K23"/>
      <c r="L23"/>
      <c r="M23"/>
    </row>
    <row r="24" spans="1:13" ht="14.1" customHeight="1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ht="14.1" customHeight="1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ht="14.1" customHeight="1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ht="14.1" customHeight="1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ht="14.1" customHeight="1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3" ht="14.1" customHeight="1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 ht="14.1" customHeight="1">
      <c r="A30"/>
      <c r="B30"/>
      <c r="C30"/>
      <c r="D30"/>
      <c r="E30"/>
      <c r="F30"/>
      <c r="G30"/>
      <c r="H30"/>
      <c r="I30"/>
      <c r="J30"/>
      <c r="K30"/>
      <c r="L30"/>
      <c r="M30"/>
    </row>
    <row r="31" spans="1:13" s="18" customFormat="1" ht="14.1" customHeight="1">
      <c r="A31"/>
      <c r="B31"/>
      <c r="C31"/>
      <c r="D31"/>
      <c r="E31"/>
      <c r="F31"/>
      <c r="G31"/>
    </row>
    <row r="32" spans="1:13" ht="14.1" customHeight="1">
      <c r="A32"/>
      <c r="B32"/>
      <c r="C32"/>
      <c r="D32"/>
      <c r="E32"/>
      <c r="F32"/>
      <c r="G32"/>
    </row>
    <row r="33" spans="1:7" ht="14.1" customHeight="1">
      <c r="A33"/>
      <c r="B33"/>
      <c r="C33"/>
      <c r="D33"/>
      <c r="E33"/>
      <c r="F33"/>
      <c r="G33"/>
    </row>
    <row r="34" spans="1:7" ht="14.1" customHeight="1">
      <c r="B34" s="11"/>
      <c r="C34" s="11"/>
      <c r="D34" s="11"/>
      <c r="E34" s="11"/>
    </row>
    <row r="35" spans="1:7" ht="14.1" customHeight="1">
      <c r="A35" s="4"/>
      <c r="B35" s="11"/>
      <c r="C35" s="11"/>
      <c r="D35" s="11"/>
      <c r="E35" s="11"/>
    </row>
    <row r="36" spans="1:7" ht="14.1" customHeight="1">
      <c r="A36" s="4"/>
      <c r="B36" s="11"/>
      <c r="C36" s="11"/>
      <c r="D36" s="11"/>
      <c r="E36" s="11"/>
    </row>
    <row r="37" spans="1:7" ht="14.1" customHeight="1">
      <c r="A37" s="4"/>
      <c r="B37" s="11"/>
      <c r="C37" s="11"/>
      <c r="D37" s="11"/>
      <c r="E37" s="11"/>
    </row>
    <row r="38" spans="1:7" ht="14.1" customHeight="1">
      <c r="B38" s="11"/>
      <c r="C38" s="11"/>
      <c r="D38" s="11"/>
      <c r="E38" s="11"/>
    </row>
    <row r="39" spans="1:7" ht="14.1" customHeight="1"/>
    <row r="40" spans="1:7" ht="14.1" customHeight="1"/>
    <row r="41" spans="1:7" ht="14.1" customHeight="1"/>
    <row r="42" spans="1:7" ht="14.1" customHeight="1"/>
    <row r="43" spans="1:7" ht="14.1" customHeight="1"/>
    <row r="44" spans="1:7" ht="14.1" customHeight="1"/>
    <row r="45" spans="1:7" ht="14.1" customHeight="1"/>
    <row r="46" spans="1:7" ht="14.1" customHeight="1"/>
    <row r="47" spans="1:7" ht="14.1" customHeight="1"/>
    <row r="48" spans="1:7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</sheetData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P49"/>
  <sheetViews>
    <sheetView zoomScaleNormal="100" zoomScaleSheetLayoutView="75" workbookViewId="0">
      <selection activeCell="H2" sqref="H2"/>
    </sheetView>
  </sheetViews>
  <sheetFormatPr baseColWidth="10" defaultColWidth="11.42578125" defaultRowHeight="12.75"/>
  <cols>
    <col min="1" max="1" width="25.5703125" style="111" customWidth="1"/>
    <col min="2" max="2" width="11.42578125" style="111" customWidth="1"/>
    <col min="3" max="6" width="13.5703125" style="111" customWidth="1"/>
    <col min="7" max="7" width="5.5703125" style="111" customWidth="1"/>
    <col min="8" max="16384" width="11.42578125" style="111"/>
  </cols>
  <sheetData>
    <row r="1" spans="1:16" ht="14.1" customHeight="1">
      <c r="A1" s="184"/>
      <c r="B1" s="184"/>
      <c r="C1" s="184"/>
      <c r="D1" s="184"/>
      <c r="E1" s="184"/>
      <c r="F1" s="184"/>
      <c r="G1" s="184"/>
      <c r="I1" s="184"/>
    </row>
    <row r="2" spans="1:16" ht="14.1" customHeight="1">
      <c r="A2" s="175" t="s">
        <v>67</v>
      </c>
      <c r="B2" s="134"/>
      <c r="C2" s="134"/>
      <c r="D2" s="134"/>
      <c r="E2" s="134"/>
      <c r="F2" s="134"/>
      <c r="H2" s="72" t="s">
        <v>74</v>
      </c>
    </row>
    <row r="3" spans="1:16" ht="14.1" customHeight="1">
      <c r="A3" s="175"/>
      <c r="B3" s="134"/>
      <c r="C3" s="134"/>
      <c r="D3" s="134"/>
      <c r="E3" s="134"/>
      <c r="F3" s="134"/>
    </row>
    <row r="4" spans="1:16" ht="14.1" customHeight="1">
      <c r="A4" s="176" t="s">
        <v>39</v>
      </c>
      <c r="B4" s="134"/>
      <c r="C4" s="134"/>
      <c r="D4" s="134"/>
      <c r="E4" s="134"/>
      <c r="F4" s="134"/>
    </row>
    <row r="5" spans="1:16" ht="9.9499999999999993" customHeight="1">
      <c r="A5" s="134"/>
      <c r="B5" s="134"/>
      <c r="C5" s="134"/>
      <c r="D5" s="134"/>
      <c r="E5" s="134"/>
      <c r="F5" s="134"/>
    </row>
    <row r="6" spans="1:16" ht="14.1" customHeight="1">
      <c r="A6" s="114"/>
      <c r="B6" s="259">
        <v>2019</v>
      </c>
      <c r="C6" s="259">
        <v>2020</v>
      </c>
      <c r="D6" s="259">
        <v>2021</v>
      </c>
      <c r="E6" s="259">
        <v>2022</v>
      </c>
      <c r="F6" s="196">
        <v>2023</v>
      </c>
      <c r="G6" s="177"/>
    </row>
    <row r="7" spans="1:16">
      <c r="A7" s="134"/>
      <c r="B7" s="135"/>
      <c r="C7" s="135"/>
      <c r="D7" s="135"/>
      <c r="E7" s="135"/>
      <c r="F7" s="135"/>
      <c r="G7" s="178"/>
    </row>
    <row r="8" spans="1:16">
      <c r="A8" s="179" t="s">
        <v>12</v>
      </c>
      <c r="B8" s="167">
        <v>260372.49000000002</v>
      </c>
      <c r="C8" s="167">
        <v>227255.28999999998</v>
      </c>
      <c r="D8" s="167">
        <v>231246.15000000002</v>
      </c>
      <c r="E8" s="167">
        <v>238558.35</v>
      </c>
      <c r="F8" s="167">
        <v>238374.89999999997</v>
      </c>
      <c r="H8"/>
      <c r="J8"/>
      <c r="K8"/>
      <c r="L8"/>
      <c r="M8"/>
      <c r="N8"/>
      <c r="O8"/>
      <c r="P8"/>
    </row>
    <row r="9" spans="1:16">
      <c r="A9" s="179" t="s">
        <v>58</v>
      </c>
      <c r="B9" s="167">
        <v>1302.6600000000001</v>
      </c>
      <c r="C9" s="167" t="s">
        <v>4</v>
      </c>
      <c r="D9" s="167" t="s">
        <v>4</v>
      </c>
      <c r="E9" s="167" t="s">
        <v>4</v>
      </c>
      <c r="F9" s="167" t="s">
        <v>4</v>
      </c>
      <c r="H9"/>
      <c r="J9"/>
      <c r="K9"/>
      <c r="L9"/>
      <c r="M9"/>
      <c r="N9"/>
      <c r="O9"/>
      <c r="P9"/>
    </row>
    <row r="10" spans="1:16">
      <c r="A10" s="179" t="s">
        <v>0</v>
      </c>
      <c r="B10" s="167">
        <v>160422.59999999998</v>
      </c>
      <c r="C10" s="167">
        <v>134798.38</v>
      </c>
      <c r="D10" s="167">
        <v>135222.21000000002</v>
      </c>
      <c r="E10" s="167">
        <v>144423.54</v>
      </c>
      <c r="F10" s="167">
        <v>150529.18999999997</v>
      </c>
      <c r="G10" s="181"/>
      <c r="H10"/>
      <c r="J10"/>
      <c r="K10"/>
      <c r="L10"/>
      <c r="M10"/>
      <c r="N10"/>
      <c r="O10"/>
      <c r="P10"/>
    </row>
    <row r="11" spans="1:16">
      <c r="A11" s="179" t="s">
        <v>1</v>
      </c>
      <c r="B11" s="167">
        <v>49655.42</v>
      </c>
      <c r="C11" s="167">
        <v>51491.020000000004</v>
      </c>
      <c r="D11" s="167">
        <v>50809.9</v>
      </c>
      <c r="E11" s="167">
        <v>58530.86</v>
      </c>
      <c r="F11" s="167">
        <v>39201.199999999997</v>
      </c>
      <c r="G11" s="181"/>
      <c r="H11"/>
      <c r="J11"/>
      <c r="K11"/>
      <c r="L11" s="180"/>
      <c r="M11" s="180"/>
      <c r="N11" s="180"/>
      <c r="O11" s="180"/>
    </row>
    <row r="12" spans="1:16">
      <c r="A12" s="179" t="s">
        <v>2</v>
      </c>
      <c r="B12" s="167">
        <v>16696.57</v>
      </c>
      <c r="C12" s="167">
        <v>14443.509999999998</v>
      </c>
      <c r="D12" s="167">
        <v>14046.019999999997</v>
      </c>
      <c r="E12" s="167">
        <v>7816.88</v>
      </c>
      <c r="F12" s="167">
        <v>16211.009999999998</v>
      </c>
      <c r="G12" s="181"/>
      <c r="H12"/>
      <c r="J12"/>
      <c r="K12"/>
      <c r="L12" s="180"/>
      <c r="M12" s="180"/>
      <c r="N12" s="180"/>
      <c r="O12" s="180"/>
    </row>
    <row r="13" spans="1:16">
      <c r="A13" s="179" t="s">
        <v>54</v>
      </c>
      <c r="B13" s="145" t="s">
        <v>4</v>
      </c>
      <c r="C13" s="145" t="s">
        <v>4</v>
      </c>
      <c r="D13" s="145" t="s">
        <v>4</v>
      </c>
      <c r="E13" s="145" t="s">
        <v>4</v>
      </c>
      <c r="F13" s="145" t="s">
        <v>4</v>
      </c>
      <c r="H13"/>
      <c r="J13"/>
      <c r="K13"/>
      <c r="L13" s="180"/>
      <c r="M13" s="180"/>
      <c r="N13" s="180"/>
      <c r="O13" s="180"/>
    </row>
    <row r="14" spans="1:16">
      <c r="A14" s="179" t="s">
        <v>59</v>
      </c>
      <c r="B14" s="145" t="s">
        <v>4</v>
      </c>
      <c r="C14" s="145" t="s">
        <v>4</v>
      </c>
      <c r="D14" s="145" t="s">
        <v>4</v>
      </c>
      <c r="E14" s="145" t="s">
        <v>4</v>
      </c>
      <c r="F14" s="145" t="s">
        <v>4</v>
      </c>
      <c r="G14" s="181"/>
      <c r="H14"/>
      <c r="J14"/>
      <c r="K14"/>
      <c r="L14" s="180"/>
      <c r="M14" s="180"/>
      <c r="N14" s="180"/>
      <c r="O14" s="180"/>
    </row>
    <row r="15" spans="1:16">
      <c r="A15" s="179" t="s">
        <v>60</v>
      </c>
      <c r="B15" s="167">
        <v>23276.93</v>
      </c>
      <c r="C15" s="167">
        <v>18991.289999999997</v>
      </c>
      <c r="D15" s="167">
        <v>23189.43</v>
      </c>
      <c r="E15" s="167">
        <v>25574.68</v>
      </c>
      <c r="F15" s="167">
        <v>30354.170000000002</v>
      </c>
      <c r="H15"/>
      <c r="J15"/>
      <c r="K15"/>
      <c r="L15" s="180"/>
      <c r="M15" s="180"/>
      <c r="N15" s="180"/>
      <c r="O15" s="180"/>
    </row>
    <row r="16" spans="1:16">
      <c r="A16" s="179" t="s">
        <v>61</v>
      </c>
      <c r="B16" s="167">
        <v>1614.55</v>
      </c>
      <c r="C16" s="167">
        <v>1375.07</v>
      </c>
      <c r="D16" s="167">
        <v>1443.13</v>
      </c>
      <c r="E16" s="167">
        <v>1193.8899999999999</v>
      </c>
      <c r="F16" s="167">
        <v>1195.51</v>
      </c>
      <c r="H16"/>
      <c r="J16"/>
      <c r="K16"/>
      <c r="L16" s="180"/>
      <c r="M16" s="180"/>
      <c r="N16" s="180"/>
      <c r="O16" s="180"/>
    </row>
    <row r="17" spans="1:15">
      <c r="A17" s="179" t="s">
        <v>53</v>
      </c>
      <c r="B17" s="167">
        <v>1.25</v>
      </c>
      <c r="C17" s="167">
        <v>2.4</v>
      </c>
      <c r="D17" s="167">
        <v>1.6700000000000002</v>
      </c>
      <c r="E17" s="167">
        <v>3</v>
      </c>
      <c r="F17" s="167">
        <v>3</v>
      </c>
      <c r="H17"/>
      <c r="I17"/>
      <c r="J17"/>
      <c r="K17"/>
      <c r="L17" s="180"/>
      <c r="M17" s="180"/>
      <c r="N17" s="180"/>
      <c r="O17" s="180"/>
    </row>
    <row r="18" spans="1:15">
      <c r="A18" s="179" t="s">
        <v>3</v>
      </c>
      <c r="B18" s="167">
        <v>1589.4099999999999</v>
      </c>
      <c r="C18" s="167">
        <v>944.94</v>
      </c>
      <c r="D18" s="167">
        <v>753.07999999999993</v>
      </c>
      <c r="E18" s="167">
        <v>1018.5000000000001</v>
      </c>
      <c r="F18" s="167">
        <v>883.81999999999994</v>
      </c>
      <c r="G18" s="181"/>
      <c r="H18"/>
      <c r="I18"/>
      <c r="J18"/>
      <c r="K18"/>
      <c r="L18" s="180"/>
      <c r="M18" s="180"/>
      <c r="N18" s="180"/>
      <c r="O18" s="180"/>
    </row>
    <row r="19" spans="1:15">
      <c r="A19" s="179" t="s">
        <v>55</v>
      </c>
      <c r="B19" s="145" t="s">
        <v>4</v>
      </c>
      <c r="C19" s="145" t="s">
        <v>4</v>
      </c>
      <c r="D19" s="145" t="s">
        <v>4</v>
      </c>
      <c r="E19" s="145" t="s">
        <v>4</v>
      </c>
      <c r="F19" s="145" t="s">
        <v>4</v>
      </c>
      <c r="G19" s="181"/>
      <c r="H19" s="178"/>
      <c r="I19" s="178"/>
      <c r="K19" s="180"/>
      <c r="L19" s="180"/>
      <c r="M19" s="180"/>
      <c r="N19" s="180"/>
      <c r="O19" s="180"/>
    </row>
    <row r="20" spans="1:15">
      <c r="A20" s="179" t="s">
        <v>62</v>
      </c>
      <c r="B20" s="167">
        <v>187.5</v>
      </c>
      <c r="C20" s="167">
        <v>99.76</v>
      </c>
      <c r="D20" s="167">
        <v>130.19</v>
      </c>
      <c r="E20" s="145" t="s">
        <v>4</v>
      </c>
      <c r="F20" s="145" t="s">
        <v>4</v>
      </c>
      <c r="G20" s="181"/>
      <c r="H20" s="178"/>
      <c r="I20" s="178"/>
      <c r="K20" s="180"/>
      <c r="L20" s="180"/>
      <c r="M20" s="180"/>
      <c r="N20" s="180"/>
      <c r="O20" s="180"/>
    </row>
    <row r="21" spans="1:15">
      <c r="A21" s="179" t="s">
        <v>63</v>
      </c>
      <c r="B21" s="145" t="s">
        <v>4</v>
      </c>
      <c r="C21" s="145" t="s">
        <v>4</v>
      </c>
      <c r="D21" s="145" t="s">
        <v>4</v>
      </c>
      <c r="E21" s="145" t="s">
        <v>4</v>
      </c>
      <c r="F21" s="145" t="s">
        <v>4</v>
      </c>
      <c r="G21" s="181"/>
    </row>
    <row r="22" spans="1:15">
      <c r="A22" s="179" t="s">
        <v>64</v>
      </c>
      <c r="B22" s="167">
        <v>5625.6</v>
      </c>
      <c r="C22" s="167">
        <v>5108.92</v>
      </c>
      <c r="D22" s="167">
        <v>5650.5199999999986</v>
      </c>
      <c r="E22" s="145" t="s">
        <v>4</v>
      </c>
      <c r="F22" s="145" t="s">
        <v>4</v>
      </c>
      <c r="G22" s="181"/>
      <c r="H22" s="178"/>
      <c r="I22" s="178"/>
      <c r="K22" s="180"/>
      <c r="L22" s="180"/>
      <c r="M22" s="180"/>
      <c r="N22" s="180"/>
      <c r="O22" s="180"/>
    </row>
    <row r="23" spans="1:15">
      <c r="A23" s="125"/>
      <c r="B23" s="182"/>
      <c r="C23" s="182"/>
      <c r="D23" s="182"/>
      <c r="E23" s="182"/>
      <c r="F23" s="182"/>
      <c r="G23" s="181"/>
    </row>
    <row r="24" spans="1:15">
      <c r="A24" s="130" t="s">
        <v>219</v>
      </c>
    </row>
    <row r="25" spans="1:15">
      <c r="G25" s="71"/>
      <c r="H25" s="71"/>
    </row>
    <row r="26" spans="1:15">
      <c r="B26" s="156"/>
      <c r="C26" s="156"/>
      <c r="D26" s="156"/>
      <c r="E26" s="156"/>
      <c r="F26" s="156"/>
      <c r="G26" s="71"/>
      <c r="H26" s="71"/>
      <c r="I26" s="180"/>
    </row>
    <row r="27" spans="1:15">
      <c r="B27" s="156"/>
      <c r="C27" s="156"/>
      <c r="D27" s="156"/>
      <c r="E27" s="156"/>
      <c r="F27" s="156"/>
      <c r="G27" s="71"/>
      <c r="H27" s="71"/>
    </row>
    <row r="28" spans="1:15">
      <c r="B28" s="156"/>
      <c r="C28" s="156"/>
      <c r="D28" s="156"/>
      <c r="E28" s="156"/>
      <c r="F28" s="156"/>
      <c r="G28" s="71"/>
      <c r="H28" s="71"/>
    </row>
    <row r="29" spans="1:15">
      <c r="B29" s="71"/>
      <c r="C29" s="71"/>
      <c r="D29" s="71"/>
      <c r="E29" s="71"/>
      <c r="F29" s="71"/>
      <c r="G29" s="71"/>
      <c r="H29" s="71"/>
    </row>
    <row r="30" spans="1:15">
      <c r="B30" s="71"/>
      <c r="C30" s="71"/>
      <c r="D30" s="71"/>
      <c r="E30" s="71"/>
      <c r="F30" s="71"/>
      <c r="G30" s="71"/>
      <c r="H30" s="71"/>
    </row>
    <row r="31" spans="1:15">
      <c r="B31" s="156"/>
      <c r="C31" s="156"/>
      <c r="D31" s="156"/>
      <c r="E31" s="156"/>
      <c r="F31" s="156"/>
      <c r="G31" s="71"/>
      <c r="H31" s="71"/>
    </row>
    <row r="32" spans="1:15">
      <c r="B32" s="156"/>
      <c r="C32" s="156"/>
      <c r="D32" s="156"/>
      <c r="E32" s="156"/>
      <c r="F32" s="156"/>
      <c r="G32" s="71"/>
      <c r="H32" s="71"/>
    </row>
    <row r="33" spans="1:8">
      <c r="B33" s="156"/>
      <c r="C33" s="156"/>
      <c r="D33" s="156"/>
      <c r="E33" s="156"/>
      <c r="F33" s="156"/>
      <c r="G33" s="71"/>
      <c r="H33" s="71"/>
    </row>
    <row r="34" spans="1:8">
      <c r="A34" s="183"/>
      <c r="B34" s="156"/>
      <c r="C34" s="156"/>
      <c r="D34" s="156"/>
      <c r="E34" s="156"/>
      <c r="F34" s="156"/>
      <c r="G34" s="71"/>
      <c r="H34" s="71"/>
    </row>
    <row r="35" spans="1:8">
      <c r="A35" s="183"/>
      <c r="B35" s="156"/>
      <c r="C35" s="156"/>
      <c r="D35" s="156"/>
      <c r="E35" s="156"/>
      <c r="F35" s="156"/>
      <c r="G35" s="71"/>
      <c r="H35" s="71"/>
    </row>
    <row r="36" spans="1:8">
      <c r="A36" s="183"/>
      <c r="B36" s="156"/>
      <c r="C36" s="156"/>
      <c r="D36" s="156"/>
      <c r="E36" s="156"/>
      <c r="F36" s="156"/>
      <c r="G36" s="71"/>
      <c r="H36" s="71"/>
    </row>
    <row r="37" spans="1:8">
      <c r="A37" s="183"/>
      <c r="B37" s="156"/>
      <c r="C37" s="156"/>
      <c r="D37" s="156"/>
      <c r="E37" s="156"/>
      <c r="F37" s="156"/>
      <c r="G37" s="71"/>
      <c r="H37" s="71"/>
    </row>
    <row r="38" spans="1:8">
      <c r="A38" s="183"/>
      <c r="B38" s="156"/>
      <c r="C38" s="156"/>
      <c r="D38" s="156"/>
      <c r="E38" s="156"/>
      <c r="F38" s="156"/>
      <c r="G38" s="71"/>
      <c r="H38" s="71"/>
    </row>
    <row r="39" spans="1:8">
      <c r="A39" s="183"/>
      <c r="B39" s="156"/>
      <c r="C39" s="156"/>
      <c r="D39" s="156"/>
      <c r="E39" s="156"/>
      <c r="F39" s="156"/>
      <c r="G39" s="71"/>
      <c r="H39" s="71"/>
    </row>
    <row r="40" spans="1:8">
      <c r="A40" s="183"/>
      <c r="B40" s="156"/>
      <c r="C40" s="156"/>
      <c r="D40" s="156"/>
      <c r="E40" s="156"/>
      <c r="F40" s="156"/>
      <c r="G40" s="71"/>
      <c r="H40" s="71"/>
    </row>
    <row r="41" spans="1:8">
      <c r="A41" s="183"/>
      <c r="B41" s="156"/>
      <c r="C41" s="156"/>
      <c r="D41" s="156"/>
      <c r="E41" s="156"/>
      <c r="F41" s="156"/>
      <c r="G41" s="180"/>
    </row>
    <row r="42" spans="1:8">
      <c r="A42" s="183"/>
      <c r="B42" s="156"/>
      <c r="C42" s="156"/>
      <c r="D42" s="156"/>
      <c r="E42" s="156"/>
      <c r="F42" s="156"/>
      <c r="G42" s="180"/>
    </row>
    <row r="43" spans="1:8">
      <c r="A43" s="183"/>
      <c r="C43" s="178"/>
      <c r="D43" s="178"/>
      <c r="E43" s="178"/>
      <c r="F43" s="178"/>
      <c r="G43" s="180"/>
    </row>
    <row r="44" spans="1:8">
      <c r="A44" s="183"/>
      <c r="C44" s="178"/>
      <c r="D44" s="178"/>
      <c r="E44" s="178"/>
      <c r="F44" s="178"/>
      <c r="G44" s="180"/>
    </row>
    <row r="45" spans="1:8">
      <c r="A45" s="183"/>
      <c r="C45" s="178"/>
      <c r="D45" s="178"/>
      <c r="E45" s="178"/>
      <c r="F45" s="178"/>
      <c r="G45" s="180"/>
    </row>
    <row r="46" spans="1:8">
      <c r="A46" s="183"/>
      <c r="C46" s="178"/>
      <c r="D46" s="178"/>
      <c r="E46" s="178"/>
      <c r="F46" s="178"/>
      <c r="G46" s="180"/>
    </row>
    <row r="47" spans="1:8">
      <c r="A47" s="183"/>
      <c r="C47" s="178"/>
      <c r="D47" s="178"/>
      <c r="E47" s="178"/>
      <c r="F47" s="178"/>
      <c r="G47" s="180"/>
    </row>
    <row r="48" spans="1:8">
      <c r="A48" s="183"/>
      <c r="C48" s="178"/>
      <c r="D48" s="178"/>
      <c r="E48" s="178"/>
      <c r="F48" s="178"/>
      <c r="G48" s="180"/>
    </row>
    <row r="49" spans="1:1">
      <c r="A49" s="183"/>
    </row>
  </sheetData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N114"/>
  <sheetViews>
    <sheetView topLeftCell="A4" zoomScaleNormal="100" zoomScaleSheetLayoutView="100" workbookViewId="0">
      <selection activeCell="H24" sqref="H24"/>
    </sheetView>
  </sheetViews>
  <sheetFormatPr baseColWidth="10" defaultColWidth="11.5703125" defaultRowHeight="16.5" customHeight="1"/>
  <cols>
    <col min="1" max="1" width="40.5703125" style="107" customWidth="1"/>
    <col min="2" max="5" width="10" style="107" customWidth="1"/>
    <col min="6" max="6" width="10.5703125" style="107" customWidth="1"/>
    <col min="7" max="7" width="5.5703125" style="107" customWidth="1"/>
    <col min="8" max="8" width="20.42578125" style="107" customWidth="1"/>
    <col min="9" max="10" width="9.140625" style="107" customWidth="1"/>
    <col min="11" max="11" width="9.5703125" style="107" customWidth="1"/>
    <col min="12" max="12" width="16.85546875" style="107" customWidth="1"/>
    <col min="13" max="16384" width="11.5703125" style="107"/>
  </cols>
  <sheetData>
    <row r="1" spans="1:14" ht="14.1" customHeight="1" thickBot="1">
      <c r="A1" s="105" t="s">
        <v>68</v>
      </c>
      <c r="B1" s="106"/>
      <c r="C1" s="106"/>
      <c r="D1" s="106"/>
      <c r="E1" s="106"/>
      <c r="F1" s="106"/>
      <c r="G1" s="71"/>
      <c r="H1" s="71"/>
      <c r="J1" s="71"/>
      <c r="K1" s="71"/>
      <c r="L1" s="71"/>
    </row>
    <row r="2" spans="1:14" ht="14.1" customHeight="1">
      <c r="G2" s="71"/>
      <c r="H2" s="72" t="s">
        <v>74</v>
      </c>
      <c r="J2" s="71"/>
      <c r="K2" s="71"/>
      <c r="L2" s="71"/>
    </row>
    <row r="3" spans="1:14" ht="14.1" customHeight="1">
      <c r="A3" s="108" t="s">
        <v>69</v>
      </c>
      <c r="G3" s="71"/>
      <c r="H3" s="71"/>
      <c r="I3" s="71"/>
      <c r="J3" s="71"/>
      <c r="K3" s="71"/>
      <c r="L3" s="71"/>
    </row>
    <row r="4" spans="1:14" ht="14.1" customHeight="1">
      <c r="G4" s="71"/>
      <c r="H4" s="71"/>
      <c r="I4" s="71"/>
      <c r="J4" s="71"/>
      <c r="K4" s="71"/>
      <c r="L4" s="71"/>
    </row>
    <row r="5" spans="1:14" ht="14.1" customHeight="1">
      <c r="A5" s="109" t="s">
        <v>149</v>
      </c>
      <c r="B5" s="109"/>
      <c r="C5" s="109"/>
      <c r="D5" s="109"/>
      <c r="E5" s="110"/>
      <c r="F5" s="110"/>
      <c r="G5" s="109"/>
      <c r="H5" s="109"/>
      <c r="I5" s="109"/>
      <c r="J5" s="109"/>
      <c r="K5" s="109"/>
      <c r="L5" s="110"/>
    </row>
    <row r="6" spans="1:14" ht="14.1" customHeight="1">
      <c r="A6" s="112"/>
      <c r="B6" s="109"/>
      <c r="C6" s="109"/>
      <c r="D6" s="109"/>
      <c r="E6" s="110"/>
      <c r="F6" s="110"/>
      <c r="G6" s="71"/>
      <c r="H6" s="71"/>
      <c r="I6" s="71"/>
      <c r="J6" s="71"/>
      <c r="K6" s="71"/>
      <c r="L6" s="71"/>
      <c r="M6" s="71"/>
      <c r="N6" s="71"/>
    </row>
    <row r="7" spans="1:14" ht="14.1" customHeight="1">
      <c r="A7" s="196"/>
      <c r="B7" s="196">
        <v>2019</v>
      </c>
      <c r="C7" s="196">
        <v>2020</v>
      </c>
      <c r="D7" s="196">
        <v>2021</v>
      </c>
      <c r="E7" s="196">
        <v>2022</v>
      </c>
      <c r="F7" s="196">
        <v>2023</v>
      </c>
      <c r="G7" s="71"/>
      <c r="H7" s="71"/>
      <c r="I7"/>
      <c r="J7"/>
      <c r="K7"/>
      <c r="L7" s="262"/>
      <c r="M7" s="71"/>
      <c r="N7" s="71"/>
    </row>
    <row r="8" spans="1:14" ht="14.1" customHeight="1">
      <c r="A8" s="116"/>
      <c r="B8" s="117"/>
      <c r="C8" s="117"/>
      <c r="D8" s="117"/>
      <c r="E8" s="148"/>
      <c r="F8" s="148"/>
      <c r="G8" s="71"/>
      <c r="H8" s="71"/>
      <c r="I8"/>
      <c r="J8"/>
      <c r="K8"/>
      <c r="L8" s="262"/>
      <c r="M8" s="71"/>
      <c r="N8" s="71"/>
    </row>
    <row r="9" spans="1:14" ht="14.1" customHeight="1">
      <c r="A9" s="118" t="s">
        <v>82</v>
      </c>
      <c r="B9" s="119">
        <v>108.01083333333332</v>
      </c>
      <c r="C9" s="119">
        <v>95.008333333333326</v>
      </c>
      <c r="D9" s="119">
        <v>100</v>
      </c>
      <c r="E9" s="119">
        <v>101.40833333333332</v>
      </c>
      <c r="F9" s="119">
        <v>94.879166666666677</v>
      </c>
      <c r="G9" s="71"/>
      <c r="I9"/>
      <c r="J9"/>
      <c r="K9"/>
      <c r="L9" s="262"/>
      <c r="N9" s="71"/>
    </row>
    <row r="10" spans="1:14" ht="14.1" customHeight="1">
      <c r="A10" s="120" t="s">
        <v>75</v>
      </c>
      <c r="B10" s="119">
        <v>113.16083333333334</v>
      </c>
      <c r="C10" s="119">
        <v>99.928333333333342</v>
      </c>
      <c r="D10" s="119">
        <v>100</v>
      </c>
      <c r="E10" s="119">
        <v>102.98166666666668</v>
      </c>
      <c r="F10" s="119">
        <v>92.064999999999998</v>
      </c>
      <c r="G10" s="71"/>
      <c r="I10"/>
      <c r="J10"/>
      <c r="K10"/>
      <c r="L10" s="262"/>
      <c r="N10" s="71"/>
    </row>
    <row r="11" spans="1:14" ht="14.1" customHeight="1">
      <c r="A11" s="122" t="s">
        <v>76</v>
      </c>
      <c r="B11" s="119">
        <v>107.72000000000001</v>
      </c>
      <c r="C11" s="119">
        <v>78.693333333333342</v>
      </c>
      <c r="D11" s="119">
        <v>100</v>
      </c>
      <c r="E11" s="119">
        <v>102.625</v>
      </c>
      <c r="F11" s="119">
        <v>108.09083333333335</v>
      </c>
      <c r="G11" s="71"/>
      <c r="I11"/>
      <c r="J11"/>
      <c r="K11"/>
      <c r="L11" s="262"/>
      <c r="N11" s="71"/>
    </row>
    <row r="12" spans="1:14" ht="14.1" customHeight="1">
      <c r="A12" s="122" t="s">
        <v>77</v>
      </c>
      <c r="B12" s="119">
        <v>113.77916666666665</v>
      </c>
      <c r="C12" s="119">
        <v>102.34166666666665</v>
      </c>
      <c r="D12" s="119">
        <v>100</v>
      </c>
      <c r="E12" s="119">
        <v>103.01333333333334</v>
      </c>
      <c r="F12" s="119">
        <v>90.617499999999993</v>
      </c>
      <c r="G12" s="71"/>
      <c r="I12"/>
      <c r="J12"/>
      <c r="K12"/>
      <c r="L12" s="262"/>
      <c r="N12" s="71"/>
    </row>
    <row r="13" spans="1:14" ht="14.1" customHeight="1">
      <c r="A13" s="120" t="s">
        <v>78</v>
      </c>
      <c r="B13" s="119">
        <v>116.355</v>
      </c>
      <c r="C13" s="119">
        <v>89.474166666666648</v>
      </c>
      <c r="D13" s="119">
        <v>100</v>
      </c>
      <c r="E13" s="119">
        <v>98.900833333333324</v>
      </c>
      <c r="F13" s="119">
        <v>99.491666666666674</v>
      </c>
      <c r="G13" s="71"/>
      <c r="I13"/>
      <c r="J13"/>
      <c r="K13"/>
      <c r="L13" s="262"/>
      <c r="N13" s="71"/>
    </row>
    <row r="14" spans="1:14" ht="14.1" customHeight="1">
      <c r="A14" s="120" t="s">
        <v>79</v>
      </c>
      <c r="B14" s="119">
        <v>96.929166666666674</v>
      </c>
      <c r="C14" s="119">
        <v>93.472500000000011</v>
      </c>
      <c r="D14" s="119">
        <v>100</v>
      </c>
      <c r="E14" s="119">
        <v>93.924166666666679</v>
      </c>
      <c r="F14" s="119">
        <v>92.053333333333327</v>
      </c>
      <c r="G14" s="71"/>
      <c r="I14" s="119"/>
      <c r="J14"/>
      <c r="K14"/>
      <c r="L14"/>
      <c r="N14" s="71"/>
    </row>
    <row r="15" spans="1:14" ht="14.1" customHeight="1">
      <c r="A15" s="120" t="s">
        <v>80</v>
      </c>
      <c r="B15" s="119">
        <v>119.425</v>
      </c>
      <c r="C15" s="119">
        <v>85.467499999999987</v>
      </c>
      <c r="D15" s="119">
        <v>100</v>
      </c>
      <c r="E15" s="119">
        <v>116.36416666666666</v>
      </c>
      <c r="F15" s="119">
        <v>108.94499999999999</v>
      </c>
      <c r="G15" s="71"/>
      <c r="I15" s="246"/>
      <c r="J15"/>
      <c r="K15"/>
      <c r="L15"/>
      <c r="N15" s="71"/>
    </row>
    <row r="16" spans="1:14" ht="6" customHeight="1">
      <c r="A16" s="120"/>
      <c r="B16" s="119"/>
      <c r="C16" s="119"/>
      <c r="D16" s="119"/>
      <c r="E16" s="121"/>
      <c r="F16" s="121"/>
      <c r="G16" s="71"/>
      <c r="J16" s="119"/>
      <c r="K16" s="119"/>
      <c r="L16" s="117"/>
      <c r="M16" s="71"/>
      <c r="N16" s="71"/>
    </row>
    <row r="17" spans="1:14" ht="14.1" customHeight="1">
      <c r="A17" s="123"/>
      <c r="B17" s="121"/>
      <c r="C17" s="121"/>
      <c r="D17" s="121"/>
      <c r="E17" s="121"/>
      <c r="F17" s="121"/>
      <c r="G17" s="71"/>
      <c r="L17" s="117"/>
      <c r="M17" s="71"/>
      <c r="N17" s="71"/>
    </row>
    <row r="18" spans="1:14" ht="14.1" customHeight="1">
      <c r="A18" s="124" t="s">
        <v>81</v>
      </c>
      <c r="B18" s="121"/>
      <c r="C18" s="121"/>
      <c r="D18" s="121"/>
      <c r="E18" s="121"/>
      <c r="F18" s="121"/>
      <c r="G18" s="71"/>
      <c r="L18" s="117"/>
      <c r="M18" s="71"/>
      <c r="N18" s="71"/>
    </row>
    <row r="19" spans="1:14" ht="14.1" customHeight="1">
      <c r="A19" s="120" t="s">
        <v>82</v>
      </c>
      <c r="B19" s="119">
        <v>1.7961767431632136</v>
      </c>
      <c r="C19" s="119">
        <f>((C9/B9)-1)*100</f>
        <v>-12.038144321943012</v>
      </c>
      <c r="D19" s="119">
        <f>((D9/C9)-1)*100</f>
        <v>5.2539250942899907</v>
      </c>
      <c r="E19" s="119">
        <f>((E9/D9)-1)*100</f>
        <v>1.4083333333333226</v>
      </c>
      <c r="F19" s="119">
        <f>((F9/E9)-1)*100</f>
        <v>-6.4384912482537304</v>
      </c>
      <c r="G19" s="71"/>
      <c r="L19" s="117"/>
      <c r="M19" s="71"/>
      <c r="N19" s="71"/>
    </row>
    <row r="20" spans="1:14" ht="14.1" customHeight="1">
      <c r="A20" s="120" t="s">
        <v>75</v>
      </c>
      <c r="B20" s="119">
        <v>-0.5106601216206208</v>
      </c>
      <c r="C20" s="119">
        <f t="shared" ref="C20:D20" si="0">((C10/B10)-1)*100</f>
        <v>-11.693533540020473</v>
      </c>
      <c r="D20" s="119">
        <f t="shared" si="0"/>
        <v>7.1718064612968924E-2</v>
      </c>
      <c r="E20" s="119">
        <f t="shared" ref="E20:F25" si="1">((E10/D10)-1)*100</f>
        <v>2.9816666666666825</v>
      </c>
      <c r="F20" s="265">
        <f t="shared" si="1"/>
        <v>-10.600592338442139</v>
      </c>
      <c r="G20" s="71"/>
      <c r="H20" s="242"/>
      <c r="L20" s="117"/>
      <c r="M20" s="71"/>
      <c r="N20" s="71"/>
    </row>
    <row r="21" spans="1:14" ht="14.1" customHeight="1">
      <c r="A21" s="122" t="s">
        <v>76</v>
      </c>
      <c r="B21" s="119">
        <v>12.892351225306143</v>
      </c>
      <c r="C21" s="119">
        <f t="shared" ref="C21:D21" si="2">((C11/B11)-1)*100</f>
        <v>-26.946404257952715</v>
      </c>
      <c r="D21" s="119">
        <f t="shared" si="2"/>
        <v>27.075567604201957</v>
      </c>
      <c r="E21" s="119">
        <f t="shared" si="1"/>
        <v>2.6250000000000107</v>
      </c>
      <c r="F21" s="265">
        <f t="shared" si="1"/>
        <v>5.3260251725538055</v>
      </c>
      <c r="G21" s="71"/>
      <c r="H21" s="242"/>
      <c r="I21" s="119"/>
      <c r="J21" s="119"/>
      <c r="K21" s="119"/>
      <c r="L21" s="117"/>
      <c r="M21" s="71"/>
      <c r="N21" s="71"/>
    </row>
    <row r="22" spans="1:14" ht="14.1" customHeight="1">
      <c r="A22" s="122" t="s">
        <v>77</v>
      </c>
      <c r="B22" s="119">
        <v>-1.7663141233182356</v>
      </c>
      <c r="C22" s="119">
        <f t="shared" ref="C22:D22" si="3">((C12/B12)-1)*100</f>
        <v>-10.05236752481049</v>
      </c>
      <c r="D22" s="119">
        <f t="shared" si="3"/>
        <v>-2.2880872893086712</v>
      </c>
      <c r="E22" s="119">
        <f t="shared" si="1"/>
        <v>3.0133333333333345</v>
      </c>
      <c r="F22" s="265">
        <f t="shared" si="1"/>
        <v>-12.033231944084921</v>
      </c>
      <c r="G22" s="71"/>
      <c r="H22" s="242"/>
      <c r="I22" s="119"/>
      <c r="J22" s="119"/>
      <c r="K22" s="119"/>
      <c r="L22" s="117"/>
      <c r="M22" s="71"/>
      <c r="N22" s="71"/>
    </row>
    <row r="23" spans="1:14" ht="14.1" customHeight="1">
      <c r="A23" s="120" t="s">
        <v>78</v>
      </c>
      <c r="B23" s="119">
        <v>6.0174182428379464</v>
      </c>
      <c r="C23" s="119">
        <f t="shared" ref="C23:D23" si="4">((C13/B13)-1)*100</f>
        <v>-23.102430779367754</v>
      </c>
      <c r="D23" s="119">
        <f t="shared" si="4"/>
        <v>11.764103232776701</v>
      </c>
      <c r="E23" s="119">
        <f t="shared" si="1"/>
        <v>-1.0991666666666733</v>
      </c>
      <c r="F23" s="265">
        <f t="shared" si="1"/>
        <v>0.59739975227712794</v>
      </c>
      <c r="G23" s="71"/>
      <c r="H23" s="242"/>
      <c r="I23" s="119"/>
      <c r="J23" s="119"/>
      <c r="K23" s="119"/>
      <c r="L23" s="117"/>
      <c r="M23" s="71"/>
      <c r="N23" s="71"/>
    </row>
    <row r="24" spans="1:14" ht="14.1" customHeight="1">
      <c r="A24" s="120" t="s">
        <v>79</v>
      </c>
      <c r="B24" s="119">
        <v>0.97226442119884293</v>
      </c>
      <c r="C24" s="119">
        <f t="shared" ref="C24:D24" si="5">((C14/B14)-1)*100</f>
        <v>-3.5661780509822383</v>
      </c>
      <c r="D24" s="119">
        <f t="shared" si="5"/>
        <v>6.9833373452084624</v>
      </c>
      <c r="E24" s="119">
        <f t="shared" si="1"/>
        <v>-6.0758333333333248</v>
      </c>
      <c r="F24" s="265">
        <f t="shared" si="1"/>
        <v>-1.9918551313559907</v>
      </c>
      <c r="G24" s="71"/>
      <c r="H24" s="242"/>
      <c r="I24" s="119"/>
      <c r="J24" s="119"/>
      <c r="K24" s="119"/>
      <c r="L24" s="117"/>
      <c r="M24" s="71"/>
      <c r="N24" s="71"/>
    </row>
    <row r="25" spans="1:14" ht="14.1" customHeight="1">
      <c r="A25" s="120" t="s">
        <v>80</v>
      </c>
      <c r="B25" s="119">
        <v>10.43384449410496</v>
      </c>
      <c r="C25" s="119">
        <f t="shared" ref="C25:D25" si="6">((C15/B15)-1)*100</f>
        <v>-28.434163701067629</v>
      </c>
      <c r="D25" s="119">
        <f t="shared" si="6"/>
        <v>17.003539357065577</v>
      </c>
      <c r="E25" s="119">
        <f t="shared" si="1"/>
        <v>16.364166666666669</v>
      </c>
      <c r="F25" s="265">
        <f t="shared" si="1"/>
        <v>-6.3758172977076306</v>
      </c>
      <c r="G25" s="71"/>
      <c r="H25" s="242"/>
      <c r="I25" s="119"/>
      <c r="J25" s="119"/>
      <c r="K25" s="119"/>
      <c r="L25" s="117"/>
      <c r="M25" s="71"/>
      <c r="N25" s="71"/>
    </row>
    <row r="26" spans="1:14" ht="6" customHeight="1">
      <c r="A26" s="120"/>
      <c r="B26" s="119"/>
      <c r="C26" s="119"/>
      <c r="D26" s="119"/>
      <c r="E26" s="119"/>
      <c r="F26" s="121"/>
      <c r="G26" s="71"/>
      <c r="H26" s="71"/>
      <c r="L26" s="117"/>
      <c r="M26" s="71"/>
      <c r="N26" s="71"/>
    </row>
    <row r="27" spans="1:14" ht="14.1" customHeight="1">
      <c r="A27" s="125"/>
      <c r="B27" s="126"/>
      <c r="C27" s="126"/>
      <c r="D27" s="126"/>
      <c r="E27" s="127"/>
      <c r="F27" s="127"/>
      <c r="G27" s="71"/>
      <c r="H27" s="117"/>
      <c r="L27"/>
      <c r="M27" s="71"/>
      <c r="N27" s="71"/>
    </row>
    <row r="28" spans="1:14" ht="14.1" customHeight="1">
      <c r="A28" s="128" t="s">
        <v>151</v>
      </c>
      <c r="C28" s="129"/>
      <c r="D28" s="129"/>
      <c r="E28" s="129"/>
      <c r="F28" s="129"/>
      <c r="H28" s="71"/>
      <c r="L28" s="287"/>
      <c r="M28" s="71"/>
      <c r="N28" s="71"/>
    </row>
    <row r="29" spans="1:14" ht="14.1" customHeight="1">
      <c r="A29" s="130"/>
      <c r="B29" s="117"/>
      <c r="C29" s="129"/>
      <c r="D29" s="129"/>
      <c r="E29" s="129"/>
      <c r="F29" s="129"/>
      <c r="I29" s="288" t="s">
        <v>131</v>
      </c>
      <c r="J29" s="285"/>
      <c r="K29" s="285" t="s">
        <v>145</v>
      </c>
      <c r="L29" s="289" t="s">
        <v>144</v>
      </c>
    </row>
    <row r="30" spans="1:14" ht="14.1" customHeight="1">
      <c r="A30" s="275"/>
      <c r="B30" s="276"/>
      <c r="C30" s="276"/>
      <c r="D30" s="276"/>
      <c r="E30" s="276"/>
      <c r="F30" s="276"/>
      <c r="H30" s="131"/>
      <c r="I30" s="288"/>
      <c r="J30" s="285"/>
      <c r="K30" s="286"/>
      <c r="L30" s="289"/>
    </row>
    <row r="31" spans="1:14" ht="14.1" customHeight="1">
      <c r="A31" s="277" t="s">
        <v>155</v>
      </c>
      <c r="B31" s="278"/>
      <c r="C31" s="278"/>
      <c r="D31" s="278"/>
      <c r="E31" s="278"/>
      <c r="F31" s="278"/>
      <c r="H31" s="131"/>
      <c r="I31" s="290"/>
      <c r="J31" s="285" t="s">
        <v>132</v>
      </c>
      <c r="K31" s="291">
        <v>-1.4</v>
      </c>
      <c r="L31" s="291">
        <v>6.93</v>
      </c>
    </row>
    <row r="32" spans="1:14" ht="14.1" customHeight="1">
      <c r="A32" s="194"/>
      <c r="B32" s="194"/>
      <c r="C32" s="194"/>
      <c r="D32" s="194"/>
      <c r="E32" s="194"/>
      <c r="F32" s="194"/>
      <c r="H32" s="131"/>
      <c r="I32" s="288"/>
      <c r="J32" s="285" t="s">
        <v>133</v>
      </c>
      <c r="K32" s="291">
        <v>7.4</v>
      </c>
      <c r="L32" s="291">
        <v>3.94</v>
      </c>
    </row>
    <row r="33" spans="1:12" ht="14.1" customHeight="1">
      <c r="A33" s="194"/>
      <c r="B33" s="194"/>
      <c r="C33" s="194"/>
      <c r="D33" s="194"/>
      <c r="E33" s="194"/>
      <c r="F33" s="194"/>
      <c r="G33" s="116"/>
      <c r="H33" s="116"/>
      <c r="I33" s="288"/>
      <c r="J33" s="285" t="s">
        <v>134</v>
      </c>
      <c r="K33" s="291">
        <v>-9.6</v>
      </c>
      <c r="L33" s="291">
        <v>-10.35</v>
      </c>
    </row>
    <row r="34" spans="1:12" ht="14.1" customHeight="1">
      <c r="A34" s="194"/>
      <c r="B34" s="194"/>
      <c r="C34" s="194"/>
      <c r="D34" s="194"/>
      <c r="E34" s="194"/>
      <c r="F34" s="194"/>
      <c r="G34" s="117"/>
      <c r="H34" s="117"/>
      <c r="I34" s="288"/>
      <c r="J34" s="285" t="s">
        <v>135</v>
      </c>
      <c r="K34" s="291">
        <v>10.84</v>
      </c>
      <c r="L34" s="291">
        <v>10.4</v>
      </c>
    </row>
    <row r="35" spans="1:12" ht="14.1" customHeight="1">
      <c r="A35" s="194"/>
      <c r="B35" s="194"/>
      <c r="C35" s="194"/>
      <c r="D35" s="194"/>
      <c r="E35" s="194"/>
      <c r="F35" s="194"/>
      <c r="G35" s="117"/>
      <c r="H35" s="117"/>
      <c r="I35" s="288"/>
      <c r="J35" s="285" t="s">
        <v>136</v>
      </c>
      <c r="K35" s="291">
        <v>-4.21</v>
      </c>
      <c r="L35" s="291">
        <v>-3.45</v>
      </c>
    </row>
    <row r="36" spans="1:12" ht="14.1" customHeight="1">
      <c r="A36" s="277"/>
      <c r="B36" s="278"/>
      <c r="C36" s="278"/>
      <c r="D36" s="278"/>
      <c r="E36" s="278"/>
      <c r="F36" s="278"/>
      <c r="G36" s="117"/>
      <c r="H36" s="117"/>
      <c r="I36" s="288">
        <v>2018</v>
      </c>
      <c r="J36" s="285" t="s">
        <v>137</v>
      </c>
      <c r="K36" s="291">
        <v>-5.23</v>
      </c>
      <c r="L36" s="291">
        <v>-7.42</v>
      </c>
    </row>
    <row r="37" spans="1:12" ht="14.1" customHeight="1">
      <c r="A37" s="194"/>
      <c r="B37" s="194"/>
      <c r="C37" s="194"/>
      <c r="D37" s="194"/>
      <c r="E37" s="194"/>
      <c r="F37" s="194"/>
      <c r="G37" s="117"/>
      <c r="H37" s="117"/>
      <c r="I37" s="288"/>
      <c r="J37" s="285" t="s">
        <v>138</v>
      </c>
      <c r="K37" s="291">
        <v>-2.4700000000000002</v>
      </c>
      <c r="L37" s="291">
        <v>-3.94</v>
      </c>
    </row>
    <row r="38" spans="1:12" ht="14.1" customHeight="1">
      <c r="A38" s="194"/>
      <c r="B38" s="194"/>
      <c r="C38" s="194"/>
      <c r="D38" s="194"/>
      <c r="E38" s="194"/>
      <c r="F38" s="194"/>
      <c r="G38" s="117"/>
      <c r="H38" s="117"/>
      <c r="I38" s="288"/>
      <c r="J38" s="285" t="s">
        <v>139</v>
      </c>
      <c r="K38" s="291">
        <v>-6.61</v>
      </c>
      <c r="L38" s="291">
        <v>-6.02</v>
      </c>
    </row>
    <row r="39" spans="1:12" ht="14.1" customHeight="1">
      <c r="A39" s="194"/>
      <c r="B39" s="194"/>
      <c r="C39" s="194"/>
      <c r="D39" s="194"/>
      <c r="E39" s="194"/>
      <c r="F39" s="194"/>
      <c r="H39" s="136"/>
      <c r="I39" s="288"/>
      <c r="J39" s="285" t="s">
        <v>140</v>
      </c>
      <c r="K39" s="291">
        <v>-11.12</v>
      </c>
      <c r="L39" s="291">
        <v>-6.16</v>
      </c>
    </row>
    <row r="40" spans="1:12" ht="14.1" customHeight="1">
      <c r="A40" s="190"/>
      <c r="B40" s="190"/>
      <c r="C40" s="190"/>
      <c r="D40" s="190"/>
      <c r="E40" s="190"/>
      <c r="F40" s="190"/>
      <c r="H40" s="136"/>
      <c r="I40" s="288"/>
      <c r="J40" s="285" t="s">
        <v>141</v>
      </c>
      <c r="K40" s="291">
        <v>-9.0399999999999991</v>
      </c>
      <c r="L40" s="291">
        <v>-4.5</v>
      </c>
    </row>
    <row r="41" spans="1:12" ht="14.1" customHeight="1">
      <c r="A41" s="190"/>
      <c r="B41" s="190"/>
      <c r="C41" s="190"/>
      <c r="D41" s="190"/>
      <c r="E41" s="190"/>
      <c r="F41" s="190"/>
      <c r="H41" s="136"/>
      <c r="I41" s="288"/>
      <c r="J41" s="285" t="s">
        <v>142</v>
      </c>
      <c r="K41" s="291">
        <v>-13.47</v>
      </c>
      <c r="L41" s="291">
        <v>-6</v>
      </c>
    </row>
    <row r="42" spans="1:12" s="138" customFormat="1" ht="14.1" customHeight="1">
      <c r="A42" s="190"/>
      <c r="B42" s="190"/>
      <c r="C42" s="190"/>
      <c r="D42" s="190"/>
      <c r="E42" s="190"/>
      <c r="F42" s="190"/>
      <c r="H42" s="136"/>
      <c r="I42" s="288"/>
      <c r="J42" s="285" t="s">
        <v>143</v>
      </c>
      <c r="K42" s="291">
        <v>-18.25</v>
      </c>
      <c r="L42" s="291">
        <v>-9.39</v>
      </c>
    </row>
    <row r="43" spans="1:12" ht="14.1" customHeight="1">
      <c r="A43" s="190"/>
      <c r="B43" s="190"/>
      <c r="C43" s="190"/>
      <c r="D43" s="190"/>
      <c r="E43" s="190"/>
      <c r="F43" s="190"/>
      <c r="H43" s="139"/>
      <c r="I43" s="290"/>
      <c r="J43" s="285" t="s">
        <v>166</v>
      </c>
      <c r="K43" s="291">
        <v>-3.82</v>
      </c>
      <c r="L43" s="291">
        <v>-5.0999999999999996</v>
      </c>
    </row>
    <row r="44" spans="1:12" s="143" customFormat="1" ht="14.1" customHeight="1">
      <c r="A44" s="190"/>
      <c r="B44" s="190"/>
      <c r="C44" s="190"/>
      <c r="D44" s="190"/>
      <c r="E44" s="190"/>
      <c r="F44" s="190"/>
      <c r="H44" s="136"/>
      <c r="I44" s="288"/>
      <c r="J44" s="285" t="s">
        <v>167</v>
      </c>
      <c r="K44" s="291">
        <v>-1.79</v>
      </c>
      <c r="L44" s="291">
        <v>0.38</v>
      </c>
    </row>
    <row r="45" spans="1:12" ht="14.1" customHeight="1">
      <c r="A45" s="190"/>
      <c r="B45" s="190"/>
      <c r="C45" s="190"/>
      <c r="D45" s="190"/>
      <c r="E45" s="190"/>
      <c r="F45" s="190"/>
      <c r="H45" s="139"/>
      <c r="I45" s="288"/>
      <c r="J45" s="285" t="s">
        <v>168</v>
      </c>
      <c r="K45" s="291">
        <v>-3.45</v>
      </c>
      <c r="L45" s="291">
        <v>-0.88</v>
      </c>
    </row>
    <row r="46" spans="1:12" ht="14.1" customHeight="1">
      <c r="A46" s="190"/>
      <c r="B46" s="190"/>
      <c r="C46" s="190"/>
      <c r="D46" s="190"/>
      <c r="E46" s="190"/>
      <c r="F46" s="190"/>
      <c r="H46" s="136"/>
      <c r="I46" s="288"/>
      <c r="J46" s="285" t="s">
        <v>169</v>
      </c>
      <c r="K46" s="291">
        <v>-0.75</v>
      </c>
      <c r="L46" s="291">
        <v>-1.1200000000000001</v>
      </c>
    </row>
    <row r="47" spans="1:12" ht="14.1" customHeight="1">
      <c r="A47" s="190"/>
      <c r="B47" s="190"/>
      <c r="C47" s="190"/>
      <c r="D47" s="190"/>
      <c r="E47" s="190"/>
      <c r="F47" s="190"/>
      <c r="H47" s="139"/>
      <c r="I47" s="288"/>
      <c r="J47" s="285" t="s">
        <v>170</v>
      </c>
      <c r="K47" s="291">
        <v>-2.93</v>
      </c>
      <c r="L47" s="291">
        <v>-5.45</v>
      </c>
    </row>
    <row r="48" spans="1:12" ht="14.1" customHeight="1">
      <c r="A48" s="190"/>
      <c r="B48" s="190"/>
      <c r="C48" s="190"/>
      <c r="D48" s="190"/>
      <c r="E48" s="190"/>
      <c r="F48" s="190"/>
      <c r="H48" s="136"/>
      <c r="I48" s="288">
        <v>2019</v>
      </c>
      <c r="J48" s="285" t="s">
        <v>171</v>
      </c>
      <c r="K48" s="291">
        <v>-5.01</v>
      </c>
      <c r="L48" s="291">
        <v>-3.26</v>
      </c>
    </row>
    <row r="49" spans="1:12" ht="14.1" customHeight="1">
      <c r="A49" s="190"/>
      <c r="B49" s="190"/>
      <c r="C49" s="190"/>
      <c r="D49" s="190"/>
      <c r="E49" s="190"/>
      <c r="F49" s="190"/>
      <c r="H49" s="136"/>
      <c r="I49" s="288"/>
      <c r="J49" s="285" t="s">
        <v>172</v>
      </c>
      <c r="K49" s="291">
        <v>6.06</v>
      </c>
      <c r="L49" s="291">
        <v>8.02</v>
      </c>
    </row>
    <row r="50" spans="1:12" ht="14.1" customHeight="1">
      <c r="A50" s="190"/>
      <c r="B50" s="190"/>
      <c r="C50" s="190"/>
      <c r="D50" s="190"/>
      <c r="E50" s="190"/>
      <c r="F50" s="190"/>
      <c r="H50" s="136"/>
      <c r="I50" s="288"/>
      <c r="J50" s="285" t="s">
        <v>173</v>
      </c>
      <c r="K50" s="291">
        <v>-1.28</v>
      </c>
      <c r="L50" s="291">
        <v>-5.83</v>
      </c>
    </row>
    <row r="51" spans="1:12" ht="14.1" customHeight="1">
      <c r="A51" s="190"/>
      <c r="B51" s="190"/>
      <c r="C51" s="190"/>
      <c r="D51" s="190"/>
      <c r="E51" s="190"/>
      <c r="F51" s="190"/>
      <c r="I51" s="288"/>
      <c r="J51" s="285" t="s">
        <v>174</v>
      </c>
      <c r="K51" s="291">
        <v>13.28</v>
      </c>
      <c r="L51" s="291">
        <v>10.98</v>
      </c>
    </row>
    <row r="52" spans="1:12" ht="14.1" customHeight="1">
      <c r="A52" s="134"/>
      <c r="B52" s="117"/>
      <c r="C52" s="117"/>
      <c r="D52" s="117"/>
      <c r="I52" s="288"/>
      <c r="J52" s="285" t="s">
        <v>175</v>
      </c>
      <c r="K52" s="291">
        <v>11.07</v>
      </c>
      <c r="L52" s="291">
        <v>8.56</v>
      </c>
    </row>
    <row r="53" spans="1:12" ht="14.1" customHeight="1">
      <c r="A53" s="134"/>
      <c r="B53" s="117"/>
      <c r="C53" s="117"/>
      <c r="D53" s="117"/>
      <c r="I53" s="288"/>
      <c r="J53" s="285" t="s">
        <v>176</v>
      </c>
      <c r="K53" s="291">
        <v>2.2999999999999998</v>
      </c>
      <c r="L53" s="291">
        <v>-2.88</v>
      </c>
    </row>
    <row r="54" spans="1:12" ht="14.1" customHeight="1">
      <c r="A54" s="134"/>
      <c r="B54" s="117"/>
      <c r="C54" s="117"/>
      <c r="D54" s="117"/>
      <c r="I54" s="288"/>
      <c r="J54" s="285" t="s">
        <v>177</v>
      </c>
      <c r="K54" s="291">
        <v>11.71</v>
      </c>
      <c r="L54" s="291">
        <v>6.51</v>
      </c>
    </row>
    <row r="55" spans="1:12" ht="14.1" customHeight="1">
      <c r="A55" s="134"/>
      <c r="B55" s="117"/>
      <c r="C55" s="117"/>
      <c r="D55" s="117"/>
      <c r="I55" s="290"/>
      <c r="J55" s="285" t="s">
        <v>206</v>
      </c>
      <c r="K55" s="291">
        <v>-4.24</v>
      </c>
      <c r="L55" s="291">
        <v>-4.3899999999999997</v>
      </c>
    </row>
    <row r="56" spans="1:12" ht="14.1" customHeight="1">
      <c r="A56" s="134"/>
      <c r="B56" s="117"/>
      <c r="C56" s="117"/>
      <c r="D56" s="117"/>
      <c r="I56" s="288"/>
      <c r="J56" s="285" t="s">
        <v>207</v>
      </c>
      <c r="K56" s="291">
        <v>-3.31</v>
      </c>
      <c r="L56" s="291">
        <v>-1.62</v>
      </c>
    </row>
    <row r="57" spans="1:12" ht="14.1" customHeight="1">
      <c r="A57" s="134"/>
      <c r="B57" s="117"/>
      <c r="C57" s="117"/>
      <c r="D57" s="117"/>
      <c r="G57" s="131"/>
      <c r="H57" s="131"/>
      <c r="I57" s="288"/>
      <c r="J57" s="285" t="s">
        <v>208</v>
      </c>
      <c r="K57" s="291">
        <v>-8.74</v>
      </c>
      <c r="L57" s="291">
        <v>-8.56</v>
      </c>
    </row>
    <row r="58" spans="1:12" s="131" customFormat="1" ht="14.1" customHeight="1">
      <c r="A58" s="134"/>
      <c r="B58" s="117"/>
      <c r="C58" s="117"/>
      <c r="D58" s="117"/>
      <c r="G58" s="107"/>
      <c r="H58" s="107"/>
      <c r="I58" s="288"/>
      <c r="J58" s="285" t="s">
        <v>209</v>
      </c>
      <c r="K58" s="291">
        <v>-33.229999999999997</v>
      </c>
      <c r="L58" s="291">
        <v>-33.01</v>
      </c>
    </row>
    <row r="59" spans="1:12" ht="14.1" customHeight="1">
      <c r="A59" s="134"/>
      <c r="B59" s="135"/>
      <c r="C59" s="135"/>
      <c r="D59" s="117"/>
      <c r="I59" s="288"/>
      <c r="J59" s="285" t="s">
        <v>210</v>
      </c>
      <c r="K59" s="291">
        <v>-26.71</v>
      </c>
      <c r="L59" s="291">
        <v>-23.06</v>
      </c>
    </row>
    <row r="60" spans="1:12" ht="14.1" customHeight="1">
      <c r="A60" s="146"/>
      <c r="B60" s="135"/>
      <c r="C60" s="135"/>
      <c r="D60" s="117"/>
      <c r="I60" s="288">
        <v>2020</v>
      </c>
      <c r="J60" s="285" t="s">
        <v>211</v>
      </c>
      <c r="K60" s="291">
        <v>-19.149999999999999</v>
      </c>
      <c r="L60" s="291">
        <v>-11.88</v>
      </c>
    </row>
    <row r="61" spans="1:12" ht="14.1" customHeight="1">
      <c r="A61" s="147"/>
      <c r="B61" s="135"/>
      <c r="C61" s="135"/>
      <c r="D61" s="117"/>
      <c r="I61" s="288"/>
      <c r="J61" s="285" t="s">
        <v>212</v>
      </c>
      <c r="K61" s="291">
        <v>-19.309999999999999</v>
      </c>
      <c r="L61" s="291">
        <v>-11.81</v>
      </c>
    </row>
    <row r="62" spans="1:12" ht="14.1" customHeight="1">
      <c r="A62" s="134"/>
      <c r="B62" s="135"/>
      <c r="C62" s="135"/>
      <c r="D62" s="117"/>
      <c r="I62" s="288"/>
      <c r="J62" s="285" t="s">
        <v>213</v>
      </c>
      <c r="K62" s="291">
        <v>-15.15</v>
      </c>
      <c r="L62" s="291">
        <v>-1.84</v>
      </c>
    </row>
    <row r="63" spans="1:12" ht="14.1" customHeight="1">
      <c r="A63" s="134"/>
      <c r="B63" s="135"/>
      <c r="C63" s="135"/>
      <c r="D63" s="117"/>
      <c r="I63" s="288"/>
      <c r="J63" s="285" t="s">
        <v>214</v>
      </c>
      <c r="K63" s="291">
        <v>-6.41</v>
      </c>
      <c r="L63" s="291">
        <v>-7.51</v>
      </c>
    </row>
    <row r="64" spans="1:12" ht="14.1" customHeight="1">
      <c r="A64" s="134"/>
      <c r="B64" s="135"/>
      <c r="C64" s="135"/>
      <c r="D64" s="117"/>
      <c r="I64" s="288"/>
      <c r="J64" s="285" t="s">
        <v>215</v>
      </c>
      <c r="K64" s="291">
        <v>-11.37</v>
      </c>
      <c r="L64" s="291">
        <v>-12.16</v>
      </c>
    </row>
    <row r="65" spans="9:12" ht="14.1" customHeight="1">
      <c r="I65" s="288"/>
      <c r="J65" s="285" t="s">
        <v>216</v>
      </c>
      <c r="K65" s="291">
        <v>-0.36</v>
      </c>
      <c r="L65" s="291">
        <v>1.33</v>
      </c>
    </row>
    <row r="66" spans="9:12" ht="14.1" customHeight="1">
      <c r="I66" s="288"/>
      <c r="J66" s="285" t="s">
        <v>217</v>
      </c>
      <c r="K66" s="291">
        <v>4.66</v>
      </c>
      <c r="L66" s="291">
        <v>1.2</v>
      </c>
    </row>
    <row r="67" spans="9:12" ht="14.1" customHeight="1">
      <c r="I67" s="290"/>
      <c r="J67" s="285" t="s">
        <v>221</v>
      </c>
      <c r="K67" s="291">
        <v>-5.64</v>
      </c>
      <c r="L67" s="291">
        <v>-13.56</v>
      </c>
    </row>
    <row r="68" spans="9:12" ht="14.1" customHeight="1">
      <c r="I68" s="288"/>
      <c r="J68" s="285" t="s">
        <v>222</v>
      </c>
      <c r="K68" s="291">
        <v>-14.45</v>
      </c>
      <c r="L68" s="291">
        <v>-15.91</v>
      </c>
    </row>
    <row r="69" spans="9:12" ht="14.1" customHeight="1">
      <c r="I69" s="288"/>
      <c r="J69" s="285" t="s">
        <v>223</v>
      </c>
      <c r="K69" s="291">
        <v>6.24</v>
      </c>
      <c r="L69" s="291">
        <v>5.21</v>
      </c>
    </row>
    <row r="70" spans="9:12" ht="14.1" customHeight="1">
      <c r="I70" s="288"/>
      <c r="J70" s="285" t="s">
        <v>224</v>
      </c>
      <c r="K70" s="291">
        <v>36.79</v>
      </c>
      <c r="L70" s="291">
        <v>31.43</v>
      </c>
    </row>
    <row r="71" spans="9:12" ht="14.1" customHeight="1">
      <c r="I71" s="288"/>
      <c r="J71" s="285" t="s">
        <v>225</v>
      </c>
      <c r="K71" s="291">
        <v>18.91</v>
      </c>
      <c r="L71" s="291">
        <v>18.57</v>
      </c>
    </row>
    <row r="72" spans="9:12" ht="14.1" customHeight="1">
      <c r="I72" s="288">
        <v>2021</v>
      </c>
      <c r="J72" s="285" t="s">
        <v>226</v>
      </c>
      <c r="K72" s="291">
        <v>27.19</v>
      </c>
      <c r="L72" s="291">
        <v>17.89</v>
      </c>
    </row>
    <row r="73" spans="9:12" ht="14.1" customHeight="1">
      <c r="I73" s="288"/>
      <c r="J73" s="285" t="s">
        <v>227</v>
      </c>
      <c r="K73" s="291">
        <v>13.31</v>
      </c>
      <c r="L73" s="291">
        <v>5.55</v>
      </c>
    </row>
    <row r="74" spans="9:12" ht="14.1" customHeight="1">
      <c r="I74" s="288"/>
      <c r="J74" s="285" t="s">
        <v>228</v>
      </c>
      <c r="K74" s="291">
        <v>15.7</v>
      </c>
      <c r="L74" s="291">
        <v>14.72</v>
      </c>
    </row>
    <row r="75" spans="9:12" ht="14.1" customHeight="1">
      <c r="I75" s="288"/>
      <c r="J75" s="285" t="s">
        <v>229</v>
      </c>
      <c r="K75" s="291">
        <v>7.48</v>
      </c>
      <c r="L75" s="291">
        <v>14.1</v>
      </c>
    </row>
    <row r="76" spans="9:12" ht="14.1" customHeight="1">
      <c r="I76" s="288"/>
      <c r="J76" s="285" t="s">
        <v>230</v>
      </c>
      <c r="K76" s="291">
        <v>-7.03</v>
      </c>
      <c r="L76" s="291">
        <v>-1.91</v>
      </c>
    </row>
    <row r="77" spans="9:12" ht="14.1" customHeight="1">
      <c r="I77" s="288"/>
      <c r="J77" s="285" t="s">
        <v>231</v>
      </c>
      <c r="K77" s="291">
        <v>-5.78</v>
      </c>
      <c r="L77" s="291">
        <v>-3.91</v>
      </c>
    </row>
    <row r="78" spans="9:12" ht="14.1" customHeight="1">
      <c r="I78" s="288"/>
      <c r="J78" s="285" t="s">
        <v>232</v>
      </c>
      <c r="K78" s="291">
        <v>-6.3</v>
      </c>
      <c r="L78" s="291">
        <v>-6.81</v>
      </c>
    </row>
    <row r="79" spans="9:12" ht="14.1" customHeight="1">
      <c r="I79" s="290"/>
      <c r="J79" s="285" t="s">
        <v>234</v>
      </c>
      <c r="K79" s="291">
        <v>-3.82</v>
      </c>
      <c r="L79" s="291">
        <v>2.2799999999999998</v>
      </c>
    </row>
    <row r="80" spans="9:12" ht="14.1" customHeight="1">
      <c r="I80" s="288"/>
      <c r="J80" s="285" t="s">
        <v>235</v>
      </c>
      <c r="K80" s="291">
        <v>10.98</v>
      </c>
      <c r="L80" s="291">
        <v>9.51</v>
      </c>
    </row>
    <row r="81" spans="9:12" ht="14.1" customHeight="1">
      <c r="I81" s="288"/>
      <c r="J81" s="285" t="s">
        <v>236</v>
      </c>
      <c r="K81" s="291">
        <v>9.08</v>
      </c>
      <c r="L81" s="291">
        <v>5.0999999999999996</v>
      </c>
    </row>
    <row r="82" spans="9:12" ht="14.1" customHeight="1">
      <c r="I82" s="288"/>
      <c r="J82" s="285" t="s">
        <v>237</v>
      </c>
      <c r="K82" s="291">
        <v>1.85</v>
      </c>
      <c r="L82" s="291">
        <v>0.94</v>
      </c>
    </row>
    <row r="83" spans="9:12" ht="14.1" customHeight="1">
      <c r="I83" s="288"/>
      <c r="J83" s="285" t="s">
        <v>238</v>
      </c>
      <c r="K83" s="291">
        <v>9.7200000000000006</v>
      </c>
      <c r="L83" s="291">
        <v>5.95</v>
      </c>
    </row>
    <row r="84" spans="9:12" ht="14.1" customHeight="1">
      <c r="I84" s="288">
        <v>2022</v>
      </c>
      <c r="J84" s="285" t="s">
        <v>239</v>
      </c>
      <c r="K84" s="291">
        <v>-9.1199999999999992</v>
      </c>
      <c r="L84" s="291">
        <v>-4.83</v>
      </c>
    </row>
    <row r="85" spans="9:12" ht="14.1" customHeight="1">
      <c r="I85" s="288"/>
      <c r="J85" s="285" t="s">
        <v>240</v>
      </c>
      <c r="K85" s="291">
        <v>-0.23</v>
      </c>
      <c r="L85" s="291">
        <v>-3.83</v>
      </c>
    </row>
    <row r="86" spans="9:12" ht="14.1" customHeight="1">
      <c r="I86" s="288"/>
      <c r="J86" s="285" t="s">
        <v>241</v>
      </c>
      <c r="K86" s="291">
        <v>1.84</v>
      </c>
      <c r="L86" s="291">
        <v>-2.4500000000000002</v>
      </c>
    </row>
    <row r="87" spans="9:12" ht="16.5" customHeight="1">
      <c r="I87" s="288"/>
      <c r="J87" s="285" t="s">
        <v>242</v>
      </c>
      <c r="K87" s="291">
        <v>2.57</v>
      </c>
      <c r="L87" s="291">
        <v>-4.0199999999999996</v>
      </c>
    </row>
    <row r="88" spans="9:12" ht="16.5" customHeight="1">
      <c r="I88" s="288"/>
      <c r="J88" s="285" t="s">
        <v>243</v>
      </c>
      <c r="K88" s="291">
        <v>3.32</v>
      </c>
      <c r="L88" s="291">
        <v>-4.8099999999999996</v>
      </c>
    </row>
    <row r="89" spans="9:12" ht="16.5" customHeight="1">
      <c r="I89" s="288"/>
      <c r="J89" s="285" t="s">
        <v>244</v>
      </c>
      <c r="K89" s="291">
        <v>-5.62</v>
      </c>
      <c r="L89" s="291">
        <v>-7.93</v>
      </c>
    </row>
    <row r="90" spans="9:12" ht="16.5" customHeight="1">
      <c r="I90" s="288"/>
      <c r="J90" s="285" t="s">
        <v>245</v>
      </c>
      <c r="K90" s="291">
        <v>-2.88</v>
      </c>
      <c r="L90" s="291">
        <v>-2.92</v>
      </c>
    </row>
    <row r="91" spans="9:12" ht="16.5" customHeight="1">
      <c r="I91" s="290"/>
      <c r="J91" s="285" t="s">
        <v>255</v>
      </c>
      <c r="K91" s="291">
        <v>0.45</v>
      </c>
      <c r="L91" s="291">
        <v>-6.04</v>
      </c>
    </row>
    <row r="92" spans="9:12" ht="16.5" customHeight="1">
      <c r="I92" s="288"/>
      <c r="J92" s="285" t="s">
        <v>256</v>
      </c>
      <c r="K92" s="291">
        <v>-0.48</v>
      </c>
      <c r="L92" s="291">
        <v>-6.62</v>
      </c>
    </row>
    <row r="93" spans="9:12" ht="16.5" customHeight="1">
      <c r="I93" s="288"/>
      <c r="J93" s="285" t="s">
        <v>257</v>
      </c>
      <c r="K93" s="291">
        <v>-8.23</v>
      </c>
      <c r="L93" s="291">
        <v>-7.47</v>
      </c>
    </row>
    <row r="94" spans="9:12" ht="16.5" customHeight="1">
      <c r="I94" s="288"/>
      <c r="J94" s="285" t="s">
        <v>258</v>
      </c>
      <c r="K94" s="291">
        <v>-11.79</v>
      </c>
      <c r="L94" s="291">
        <v>-9.39</v>
      </c>
    </row>
    <row r="95" spans="9:12" ht="16.5" customHeight="1">
      <c r="I95" s="288"/>
      <c r="J95" s="285" t="s">
        <v>259</v>
      </c>
      <c r="K95" s="291">
        <v>-3.09</v>
      </c>
      <c r="L95" s="291">
        <v>-4.1900000000000004</v>
      </c>
    </row>
    <row r="96" spans="9:12" ht="16.5" customHeight="1">
      <c r="I96" s="288">
        <v>2023</v>
      </c>
      <c r="J96" s="285" t="s">
        <v>260</v>
      </c>
      <c r="K96" s="291">
        <v>-3.36</v>
      </c>
      <c r="L96" s="291">
        <v>-1.77</v>
      </c>
    </row>
    <row r="97" spans="9:12" ht="16.5" customHeight="1">
      <c r="I97" s="288"/>
      <c r="J97" s="285" t="s">
        <v>261</v>
      </c>
      <c r="K97" s="291">
        <v>-13.6</v>
      </c>
      <c r="L97" s="291">
        <v>-6.84</v>
      </c>
    </row>
    <row r="98" spans="9:12" ht="16.5" customHeight="1">
      <c r="I98" s="288"/>
      <c r="J98" s="285" t="s">
        <v>262</v>
      </c>
      <c r="K98" s="291">
        <v>-12.97</v>
      </c>
      <c r="L98" s="291">
        <v>-12.03</v>
      </c>
    </row>
    <row r="99" spans="9:12" ht="16.5" customHeight="1">
      <c r="I99" s="288"/>
      <c r="J99" s="285" t="s">
        <v>263</v>
      </c>
      <c r="K99" s="291">
        <v>-11.86</v>
      </c>
      <c r="L99" s="291">
        <v>-12</v>
      </c>
    </row>
    <row r="100" spans="9:12" ht="16.5" customHeight="1">
      <c r="I100" s="288"/>
      <c r="J100" s="285" t="s">
        <v>264</v>
      </c>
      <c r="K100" s="291">
        <v>-5.36</v>
      </c>
      <c r="L100" s="291">
        <v>-2.71</v>
      </c>
    </row>
    <row r="101" spans="9:12" ht="16.5" customHeight="1">
      <c r="I101" s="288"/>
      <c r="J101" s="285" t="s">
        <v>265</v>
      </c>
      <c r="K101" s="291">
        <v>-0.06</v>
      </c>
      <c r="L101" s="291">
        <v>-0.52</v>
      </c>
    </row>
    <row r="102" spans="9:12" ht="16.5" customHeight="1">
      <c r="I102" s="288"/>
      <c r="J102" s="285" t="s">
        <v>266</v>
      </c>
      <c r="K102" s="291">
        <v>-7</v>
      </c>
      <c r="L102" s="291">
        <v>-9.59</v>
      </c>
    </row>
    <row r="103" spans="9:12" ht="16.5" customHeight="1">
      <c r="I103" s="289"/>
      <c r="J103" s="289"/>
      <c r="K103" s="289"/>
      <c r="L103" s="289"/>
    </row>
    <row r="104" spans="9:12" ht="16.5" customHeight="1">
      <c r="I104" s="289"/>
      <c r="J104" s="289"/>
      <c r="K104" s="292"/>
      <c r="L104" s="289"/>
    </row>
    <row r="105" spans="9:12" ht="16.5" customHeight="1">
      <c r="I105" s="289"/>
      <c r="J105" s="289"/>
      <c r="K105" s="289"/>
      <c r="L105" s="289"/>
    </row>
    <row r="106" spans="9:12" ht="16.5" customHeight="1">
      <c r="I106" s="289"/>
      <c r="J106" s="289"/>
      <c r="K106" s="289"/>
      <c r="L106" s="289"/>
    </row>
    <row r="107" spans="9:12" ht="16.5" customHeight="1">
      <c r="I107" s="289"/>
      <c r="J107" s="289"/>
      <c r="K107" s="289"/>
      <c r="L107" s="289"/>
    </row>
    <row r="108" spans="9:12" ht="16.5" customHeight="1">
      <c r="I108" s="289"/>
      <c r="J108" s="289"/>
      <c r="K108" s="289"/>
      <c r="L108" s="289"/>
    </row>
    <row r="109" spans="9:12" ht="16.5" customHeight="1">
      <c r="I109" s="289"/>
      <c r="J109" s="289"/>
      <c r="K109" s="289"/>
      <c r="L109" s="289"/>
    </row>
    <row r="110" spans="9:12" ht="16.5" customHeight="1">
      <c r="I110" s="289"/>
      <c r="J110" s="289"/>
      <c r="K110" s="289"/>
      <c r="L110" s="289"/>
    </row>
    <row r="111" spans="9:12" ht="16.5" customHeight="1">
      <c r="I111" s="287"/>
      <c r="J111" s="287"/>
      <c r="K111" s="287"/>
      <c r="L111" s="287"/>
    </row>
    <row r="112" spans="9:12" ht="16.5" customHeight="1">
      <c r="I112" s="287"/>
      <c r="J112" s="287"/>
      <c r="K112" s="287"/>
      <c r="L112" s="287"/>
    </row>
    <row r="113" spans="9:12" ht="16.5" customHeight="1">
      <c r="I113" s="287"/>
      <c r="J113" s="287"/>
      <c r="K113" s="287"/>
      <c r="L113" s="287"/>
    </row>
    <row r="114" spans="9:12" ht="16.5" customHeight="1">
      <c r="I114"/>
      <c r="J114"/>
      <c r="K114"/>
      <c r="L114"/>
    </row>
  </sheetData>
  <mergeCells count="3">
    <mergeCell ref="A30:F30"/>
    <mergeCell ref="A31:F31"/>
    <mergeCell ref="A36:F36"/>
  </mergeCells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05"/>
  <sheetViews>
    <sheetView topLeftCell="A37" zoomScaleNormal="100" workbookViewId="0">
      <selection activeCell="H57" sqref="H57"/>
    </sheetView>
  </sheetViews>
  <sheetFormatPr baseColWidth="10" defaultColWidth="11.42578125" defaultRowHeight="12.75"/>
  <cols>
    <col min="1" max="1" width="59.5703125" style="190" customWidth="1"/>
    <col min="2" max="2" width="5.5703125" style="190" customWidth="1"/>
    <col min="3" max="6" width="6.5703125" style="190" customWidth="1"/>
    <col min="7" max="7" width="5.5703125" style="226" customWidth="1"/>
    <col min="8" max="8" width="50.7109375" style="190" bestFit="1" customWidth="1"/>
    <col min="9" max="9" width="11.42578125" style="190"/>
    <col min="10" max="10" width="10.42578125" style="191" customWidth="1"/>
    <col min="11" max="11" width="11.42578125" style="190" customWidth="1"/>
    <col min="12" max="16384" width="11.42578125" style="190"/>
  </cols>
  <sheetData>
    <row r="1" spans="1:14" ht="14.1" customHeight="1" thickBot="1">
      <c r="A1" s="105" t="s">
        <v>68</v>
      </c>
      <c r="B1" s="189"/>
      <c r="C1" s="189"/>
      <c r="D1" s="189"/>
      <c r="E1" s="189"/>
      <c r="F1" s="189"/>
      <c r="G1" s="193"/>
      <c r="H1" s="71"/>
    </row>
    <row r="2" spans="1:14" ht="14.1" customHeight="1">
      <c r="H2" s="72" t="s">
        <v>74</v>
      </c>
      <c r="J2" s="192"/>
    </row>
    <row r="3" spans="1:14" s="194" customFormat="1" ht="14.1" customHeight="1">
      <c r="A3" s="108" t="s">
        <v>69</v>
      </c>
      <c r="B3" s="193"/>
      <c r="C3" s="193"/>
      <c r="D3" s="193"/>
      <c r="E3" s="193"/>
      <c r="F3" s="193"/>
      <c r="G3" s="193"/>
      <c r="H3" s="193"/>
      <c r="J3" s="191"/>
    </row>
    <row r="4" spans="1:14" s="194" customFormat="1" ht="14.1" customHeight="1">
      <c r="A4" s="187"/>
      <c r="G4" s="225"/>
      <c r="J4" s="195"/>
    </row>
    <row r="5" spans="1:14" s="194" customFormat="1" ht="14.1" customHeight="1">
      <c r="A5" s="151" t="s">
        <v>150</v>
      </c>
      <c r="G5" s="225"/>
      <c r="J5" s="195"/>
    </row>
    <row r="6" spans="1:14" s="194" customFormat="1" ht="14.1" customHeight="1">
      <c r="G6" s="225"/>
      <c r="J6" s="195"/>
    </row>
    <row r="7" spans="1:14" ht="14.1" customHeight="1">
      <c r="A7" s="196"/>
      <c r="B7" s="259">
        <v>2019</v>
      </c>
      <c r="C7" s="259">
        <v>2020</v>
      </c>
      <c r="D7" s="259">
        <v>2021</v>
      </c>
      <c r="E7" s="259">
        <v>2022</v>
      </c>
      <c r="F7" s="196">
        <v>2023</v>
      </c>
      <c r="G7" s="225"/>
      <c r="H7" s="197"/>
      <c r="I7" s="194"/>
      <c r="J7" s="218"/>
      <c r="K7" s="194"/>
      <c r="L7" s="194"/>
    </row>
    <row r="8" spans="1:14" s="194" customFormat="1" ht="7.5" customHeight="1">
      <c r="A8" s="198"/>
      <c r="B8" s="199"/>
      <c r="C8" s="247"/>
      <c r="D8" s="247"/>
      <c r="E8" s="247"/>
      <c r="G8" s="225"/>
      <c r="H8" s="200"/>
      <c r="I8" s="218"/>
    </row>
    <row r="9" spans="1:14" s="194" customFormat="1" ht="14.1" customHeight="1">
      <c r="A9" s="201" t="s">
        <v>82</v>
      </c>
      <c r="B9" s="119">
        <v>108.01083333333332</v>
      </c>
      <c r="C9" s="119">
        <v>95.008333333333326</v>
      </c>
      <c r="D9" s="119">
        <v>100</v>
      </c>
      <c r="E9" s="119">
        <v>101.40833333333332</v>
      </c>
      <c r="F9" s="119">
        <v>94.879166666666677</v>
      </c>
      <c r="G9" s="208"/>
      <c r="H9" s="268"/>
      <c r="K9" s="243"/>
      <c r="L9" s="243"/>
      <c r="M9" s="243"/>
      <c r="N9" s="244"/>
    </row>
    <row r="10" spans="1:14" s="194" customFormat="1" ht="14.1" customHeight="1">
      <c r="A10" s="207" t="s">
        <v>148</v>
      </c>
      <c r="B10" s="219">
        <v>106.73</v>
      </c>
      <c r="C10" s="219">
        <v>96.18</v>
      </c>
      <c r="D10" s="219">
        <v>100</v>
      </c>
      <c r="E10" s="219">
        <v>99.35</v>
      </c>
      <c r="F10" s="219">
        <v>92.9</v>
      </c>
      <c r="G10" s="119"/>
      <c r="H10" s="269"/>
      <c r="I10"/>
      <c r="J10"/>
      <c r="L10" s="243"/>
      <c r="M10" s="243"/>
      <c r="N10" s="244"/>
    </row>
    <row r="11" spans="1:14" s="194" customFormat="1" ht="14.1" customHeight="1">
      <c r="A11" s="220" t="s">
        <v>84</v>
      </c>
      <c r="B11" s="208">
        <v>103.82</v>
      </c>
      <c r="C11" s="219">
        <v>99.15</v>
      </c>
      <c r="D11" s="219">
        <v>100</v>
      </c>
      <c r="E11" s="219">
        <v>101.22</v>
      </c>
      <c r="F11" s="219">
        <v>90.92</v>
      </c>
      <c r="G11" s="119"/>
      <c r="H11" s="269"/>
      <c r="I11"/>
      <c r="J11"/>
      <c r="K11"/>
      <c r="L11" s="243"/>
      <c r="M11" s="243"/>
      <c r="N11" s="244"/>
    </row>
    <row r="12" spans="1:14" s="194" customFormat="1" ht="14.1" customHeight="1">
      <c r="A12" s="220" t="s">
        <v>85</v>
      </c>
      <c r="B12" s="208">
        <v>117.41</v>
      </c>
      <c r="C12" s="208">
        <v>106.96</v>
      </c>
      <c r="D12" s="208">
        <v>100</v>
      </c>
      <c r="E12" s="208">
        <v>102.25</v>
      </c>
      <c r="F12" s="208">
        <v>91.39</v>
      </c>
      <c r="G12" s="119"/>
      <c r="H12" s="269"/>
      <c r="I12"/>
      <c r="J12"/>
      <c r="K12"/>
      <c r="L12" s="243"/>
      <c r="M12" s="243"/>
      <c r="N12" s="244"/>
    </row>
    <row r="13" spans="1:14" s="194" customFormat="1" ht="14.1" customHeight="1">
      <c r="A13" s="220" t="s">
        <v>86</v>
      </c>
      <c r="B13" s="208">
        <v>134.01</v>
      </c>
      <c r="C13" s="208">
        <v>101.88</v>
      </c>
      <c r="D13" s="208">
        <v>100</v>
      </c>
      <c r="E13" s="208">
        <v>107.65</v>
      </c>
      <c r="F13" s="208">
        <v>91.92</v>
      </c>
      <c r="G13" s="119"/>
      <c r="H13" s="269"/>
      <c r="I13"/>
      <c r="J13"/>
      <c r="K13"/>
      <c r="L13" s="243"/>
      <c r="M13" s="243"/>
      <c r="N13" s="244"/>
    </row>
    <row r="14" spans="1:14" s="194" customFormat="1" ht="14.1" customHeight="1">
      <c r="A14" s="221" t="s">
        <v>147</v>
      </c>
      <c r="B14" s="219">
        <v>84.74</v>
      </c>
      <c r="C14" s="208">
        <v>86.86</v>
      </c>
      <c r="D14" s="208">
        <v>100</v>
      </c>
      <c r="E14" s="208">
        <v>89.89</v>
      </c>
      <c r="F14" s="208">
        <v>73.47</v>
      </c>
      <c r="G14" s="119"/>
      <c r="H14" s="269"/>
      <c r="I14"/>
      <c r="J14"/>
      <c r="K14"/>
      <c r="L14" s="243"/>
      <c r="M14" s="243"/>
      <c r="N14" s="244"/>
    </row>
    <row r="15" spans="1:14" s="194" customFormat="1" ht="14.1" customHeight="1">
      <c r="A15" s="221" t="s">
        <v>87</v>
      </c>
      <c r="B15" s="219">
        <v>108.94</v>
      </c>
      <c r="C15" s="219">
        <v>85.85</v>
      </c>
      <c r="D15" s="219">
        <v>100</v>
      </c>
      <c r="E15" s="219">
        <v>105.21</v>
      </c>
      <c r="F15" s="219">
        <v>93.65</v>
      </c>
      <c r="G15" s="119"/>
      <c r="H15" s="269"/>
      <c r="I15"/>
      <c r="J15"/>
      <c r="K15"/>
      <c r="L15" s="243"/>
      <c r="M15" s="243"/>
      <c r="N15" s="244"/>
    </row>
    <row r="16" spans="1:14" s="194" customFormat="1" ht="14.1" customHeight="1">
      <c r="A16" s="221" t="s">
        <v>88</v>
      </c>
      <c r="B16" s="208">
        <v>88.83</v>
      </c>
      <c r="C16" s="208">
        <v>95.38</v>
      </c>
      <c r="D16" s="208">
        <v>100</v>
      </c>
      <c r="E16" s="208">
        <v>83.69</v>
      </c>
      <c r="F16" s="208">
        <v>78.150000000000006</v>
      </c>
      <c r="G16" s="119"/>
      <c r="H16" s="269"/>
      <c r="I16"/>
      <c r="J16"/>
      <c r="K16"/>
      <c r="L16" s="243"/>
      <c r="M16" s="243"/>
      <c r="N16" s="244"/>
    </row>
    <row r="17" spans="1:14" s="194" customFormat="1" ht="14.1" customHeight="1">
      <c r="A17" s="221" t="s">
        <v>89</v>
      </c>
      <c r="B17" s="208">
        <v>99.61</v>
      </c>
      <c r="C17" s="208">
        <v>100.17</v>
      </c>
      <c r="D17" s="208">
        <v>100</v>
      </c>
      <c r="E17" s="208">
        <v>102.68</v>
      </c>
      <c r="F17" s="208">
        <v>106.26</v>
      </c>
      <c r="G17" s="119"/>
      <c r="H17" s="269"/>
      <c r="I17"/>
      <c r="J17"/>
      <c r="K17"/>
      <c r="L17" s="243"/>
      <c r="M17" s="243"/>
      <c r="N17" s="244"/>
    </row>
    <row r="18" spans="1:14" s="194" customFormat="1" ht="14.1" customHeight="1">
      <c r="A18" s="221" t="s">
        <v>90</v>
      </c>
      <c r="B18" s="208">
        <v>100.27</v>
      </c>
      <c r="C18" s="208">
        <v>84.37</v>
      </c>
      <c r="D18" s="208">
        <v>100</v>
      </c>
      <c r="E18" s="208">
        <v>85.5</v>
      </c>
      <c r="F18" s="208">
        <v>68.459999999999994</v>
      </c>
      <c r="G18" s="119"/>
      <c r="H18" s="269"/>
      <c r="I18"/>
      <c r="J18"/>
      <c r="K18"/>
      <c r="L18" s="243"/>
      <c r="M18" s="243"/>
      <c r="N18" s="244"/>
    </row>
    <row r="19" spans="1:14" s="194" customFormat="1" ht="14.1" customHeight="1">
      <c r="A19" s="221" t="s">
        <v>91</v>
      </c>
      <c r="B19" s="208">
        <v>96.03</v>
      </c>
      <c r="C19" s="208">
        <v>90.2</v>
      </c>
      <c r="D19" s="208">
        <v>100</v>
      </c>
      <c r="E19" s="208">
        <v>91.57</v>
      </c>
      <c r="F19" s="208">
        <v>100</v>
      </c>
      <c r="G19" s="119"/>
      <c r="H19" s="269"/>
      <c r="I19"/>
      <c r="J19"/>
      <c r="K19"/>
    </row>
    <row r="20" spans="1:14" s="194" customFormat="1" ht="14.1" customHeight="1">
      <c r="A20" s="221" t="s">
        <v>92</v>
      </c>
      <c r="B20" s="208">
        <v>107.72</v>
      </c>
      <c r="C20" s="208">
        <v>78.69</v>
      </c>
      <c r="D20" s="208">
        <v>100</v>
      </c>
      <c r="E20" s="208">
        <v>102.62</v>
      </c>
      <c r="F20" s="208">
        <v>108.09</v>
      </c>
      <c r="G20" s="119"/>
      <c r="H20" s="269"/>
      <c r="I20"/>
      <c r="J20"/>
      <c r="K20"/>
    </row>
    <row r="21" spans="1:14" s="194" customFormat="1" ht="6" customHeight="1">
      <c r="A21" s="206"/>
      <c r="B21" s="208"/>
      <c r="C21" s="208"/>
      <c r="D21" s="208"/>
      <c r="E21" s="208"/>
      <c r="F21" s="208"/>
      <c r="G21" s="208"/>
    </row>
    <row r="22" spans="1:14" s="194" customFormat="1" ht="14.1" customHeight="1">
      <c r="A22" s="201" t="s">
        <v>130</v>
      </c>
      <c r="B22" s="208"/>
      <c r="C22" s="208"/>
      <c r="D22" s="208"/>
      <c r="E22" s="208"/>
      <c r="F22" s="208"/>
      <c r="G22" s="208"/>
      <c r="H22" s="202"/>
      <c r="I22" s="205"/>
    </row>
    <row r="23" spans="1:14" s="194" customFormat="1" ht="14.1" customHeight="1">
      <c r="A23" s="201" t="s">
        <v>82</v>
      </c>
      <c r="B23" s="208">
        <v>1.7961767431632136</v>
      </c>
      <c r="C23" s="208">
        <f>((C9/B9)-1)*100</f>
        <v>-12.038144321943012</v>
      </c>
      <c r="D23" s="208">
        <f>((D9/C9)-1)*100</f>
        <v>5.2539250942899907</v>
      </c>
      <c r="E23" s="208">
        <f>((E9/D9)-1)*100</f>
        <v>1.4083333333333226</v>
      </c>
      <c r="F23" s="208">
        <f>((F9/E9)-1)*100</f>
        <v>-6.4384912482537304</v>
      </c>
      <c r="G23" s="208"/>
      <c r="H23" s="202"/>
      <c r="I23"/>
      <c r="K23"/>
      <c r="L23"/>
      <c r="M23"/>
      <c r="N23"/>
    </row>
    <row r="24" spans="1:14" s="194" customFormat="1" ht="14.1" customHeight="1">
      <c r="A24" s="207" t="s">
        <v>148</v>
      </c>
      <c r="B24" s="208">
        <v>0.71718410871002281</v>
      </c>
      <c r="C24" s="208">
        <f t="shared" ref="C24:F34" si="0">((C10/B10)-1)*100</f>
        <v>-9.8847559261688307</v>
      </c>
      <c r="D24" s="208">
        <f t="shared" si="0"/>
        <v>3.9717196922437026</v>
      </c>
      <c r="E24" s="208">
        <f t="shared" si="0"/>
        <v>-0.65000000000000613</v>
      </c>
      <c r="F24" s="208">
        <f t="shared" si="0"/>
        <v>-6.4921992954202201</v>
      </c>
      <c r="G24" s="208"/>
      <c r="H24" s="202"/>
      <c r="I24"/>
      <c r="K24"/>
      <c r="L24"/>
      <c r="M24"/>
      <c r="N24"/>
    </row>
    <row r="25" spans="1:14" s="194" customFormat="1" ht="14.1" customHeight="1">
      <c r="A25" s="220" t="s">
        <v>84</v>
      </c>
      <c r="B25" s="208">
        <v>4.8898767427763001</v>
      </c>
      <c r="C25" s="208">
        <f t="shared" si="0"/>
        <v>-4.4981699094586709</v>
      </c>
      <c r="D25" s="208">
        <f t="shared" si="0"/>
        <v>0.85728693898132757</v>
      </c>
      <c r="E25" s="208">
        <f t="shared" si="0"/>
        <v>1.2199999999999989</v>
      </c>
      <c r="F25" s="208">
        <f t="shared" si="0"/>
        <v>-10.175854574194821</v>
      </c>
      <c r="G25" s="208"/>
      <c r="H25" s="202"/>
      <c r="I25"/>
      <c r="K25"/>
      <c r="L25"/>
      <c r="M25"/>
      <c r="N25"/>
    </row>
    <row r="26" spans="1:14" s="194" customFormat="1" ht="14.1" customHeight="1">
      <c r="A26" s="220" t="s">
        <v>85</v>
      </c>
      <c r="B26" s="208">
        <v>-3.5409135721327645</v>
      </c>
      <c r="C26" s="208">
        <f t="shared" si="0"/>
        <v>-8.9004343752661637</v>
      </c>
      <c r="D26" s="208">
        <f t="shared" si="0"/>
        <v>-6.5071054599850413</v>
      </c>
      <c r="E26" s="208">
        <f t="shared" si="0"/>
        <v>2.2499999999999964</v>
      </c>
      <c r="F26" s="208">
        <f t="shared" si="0"/>
        <v>-10.621026894865526</v>
      </c>
      <c r="G26" s="208"/>
      <c r="K26"/>
      <c r="L26"/>
      <c r="M26"/>
      <c r="N26"/>
    </row>
    <row r="27" spans="1:14" s="194" customFormat="1" ht="14.1" customHeight="1">
      <c r="A27" s="220" t="s">
        <v>86</v>
      </c>
      <c r="B27" s="208">
        <v>-10.000000000000009</v>
      </c>
      <c r="C27" s="208">
        <f t="shared" si="0"/>
        <v>-23.97582269979852</v>
      </c>
      <c r="D27" s="208">
        <f t="shared" si="0"/>
        <v>-1.8453082057322323</v>
      </c>
      <c r="E27" s="208">
        <f t="shared" si="0"/>
        <v>7.6500000000000012</v>
      </c>
      <c r="F27" s="208">
        <f t="shared" si="0"/>
        <v>-14.612169066418957</v>
      </c>
      <c r="G27" s="208"/>
      <c r="H27" s="208"/>
      <c r="I27"/>
      <c r="K27"/>
      <c r="L27"/>
      <c r="M27"/>
      <c r="N27"/>
    </row>
    <row r="28" spans="1:14" s="194" customFormat="1" ht="14.1" customHeight="1">
      <c r="A28" s="221" t="s">
        <v>147</v>
      </c>
      <c r="B28" s="208">
        <v>6.5241986172218658</v>
      </c>
      <c r="C28" s="208">
        <f t="shared" si="0"/>
        <v>2.5017701203681852</v>
      </c>
      <c r="D28" s="208">
        <f t="shared" si="0"/>
        <v>15.127791848952343</v>
      </c>
      <c r="E28" s="208">
        <f t="shared" si="0"/>
        <v>-10.109999999999996</v>
      </c>
      <c r="F28" s="208">
        <f t="shared" si="0"/>
        <v>-18.266770497274454</v>
      </c>
      <c r="G28" s="208"/>
      <c r="H28" s="202"/>
      <c r="I28"/>
      <c r="K28"/>
      <c r="L28"/>
      <c r="M28"/>
      <c r="N28"/>
    </row>
    <row r="29" spans="1:14" s="194" customFormat="1" ht="14.1" customHeight="1">
      <c r="A29" s="221" t="s">
        <v>87</v>
      </c>
      <c r="B29" s="208">
        <v>-4.2454074008965392</v>
      </c>
      <c r="C29" s="208">
        <f t="shared" si="0"/>
        <v>-21.195153295391968</v>
      </c>
      <c r="D29" s="208">
        <f t="shared" si="0"/>
        <v>16.482236458940026</v>
      </c>
      <c r="E29" s="208">
        <f t="shared" si="0"/>
        <v>5.2100000000000035</v>
      </c>
      <c r="F29" s="208">
        <f t="shared" si="0"/>
        <v>-10.987548712099604</v>
      </c>
      <c r="G29" s="208"/>
      <c r="H29" s="202"/>
      <c r="I29"/>
      <c r="K29"/>
      <c r="L29"/>
      <c r="M29"/>
      <c r="N29"/>
    </row>
    <row r="30" spans="1:14" s="194" customFormat="1" ht="14.1" customHeight="1">
      <c r="A30" s="221" t="s">
        <v>88</v>
      </c>
      <c r="B30" s="208">
        <v>13.506261180679768</v>
      </c>
      <c r="C30" s="208">
        <f t="shared" si="0"/>
        <v>7.3736350332094913</v>
      </c>
      <c r="D30" s="208">
        <f t="shared" si="0"/>
        <v>4.843782763682114</v>
      </c>
      <c r="E30" s="208">
        <f t="shared" si="0"/>
        <v>-16.310000000000002</v>
      </c>
      <c r="F30" s="208">
        <f t="shared" si="0"/>
        <v>-6.6196678217230183</v>
      </c>
      <c r="G30" s="208"/>
      <c r="H30" s="202"/>
      <c r="I30"/>
      <c r="J30"/>
      <c r="K30"/>
      <c r="L30"/>
      <c r="M30"/>
      <c r="N30"/>
    </row>
    <row r="31" spans="1:14" s="194" customFormat="1" ht="14.1" customHeight="1">
      <c r="A31" s="221" t="s">
        <v>89</v>
      </c>
      <c r="B31" s="208">
        <v>3.3513177007677974</v>
      </c>
      <c r="C31" s="208">
        <f t="shared" si="0"/>
        <v>0.56219255094869247</v>
      </c>
      <c r="D31" s="208">
        <f t="shared" si="0"/>
        <v>-0.1697114904662067</v>
      </c>
      <c r="E31" s="208">
        <f t="shared" si="0"/>
        <v>2.6800000000000157</v>
      </c>
      <c r="F31" s="208">
        <f t="shared" si="0"/>
        <v>3.4865601869886964</v>
      </c>
      <c r="G31" s="208"/>
      <c r="H31" s="202"/>
      <c r="I31"/>
      <c r="J31"/>
      <c r="K31"/>
      <c r="L31"/>
      <c r="M31"/>
      <c r="N31"/>
    </row>
    <row r="32" spans="1:14" s="194" customFormat="1" ht="14.1" customHeight="1">
      <c r="A32" s="221" t="s">
        <v>90</v>
      </c>
      <c r="B32" s="208">
        <v>1.7453069507864072</v>
      </c>
      <c r="C32" s="208">
        <f t="shared" si="0"/>
        <v>-15.857185598883007</v>
      </c>
      <c r="D32" s="208">
        <f t="shared" si="0"/>
        <v>18.525542254355809</v>
      </c>
      <c r="E32" s="208">
        <f t="shared" si="0"/>
        <v>-14.500000000000002</v>
      </c>
      <c r="F32" s="208">
        <f t="shared" si="0"/>
        <v>-19.929824561403521</v>
      </c>
      <c r="G32" s="208"/>
      <c r="H32" s="202"/>
      <c r="I32"/>
      <c r="J32"/>
      <c r="K32"/>
      <c r="L32"/>
      <c r="M32"/>
      <c r="N32"/>
    </row>
    <row r="33" spans="1:14" s="194" customFormat="1" ht="14.1" customHeight="1">
      <c r="A33" s="221" t="s">
        <v>91</v>
      </c>
      <c r="B33" s="208">
        <v>-3.0881017257039067</v>
      </c>
      <c r="C33" s="208">
        <f t="shared" si="0"/>
        <v>-6.0710194730813294</v>
      </c>
      <c r="D33" s="208">
        <f t="shared" si="0"/>
        <v>10.864745011086473</v>
      </c>
      <c r="E33" s="208">
        <f t="shared" si="0"/>
        <v>-8.4300000000000033</v>
      </c>
      <c r="F33" s="208">
        <f t="shared" si="0"/>
        <v>9.2060718575952993</v>
      </c>
      <c r="G33" s="208"/>
      <c r="H33" s="202"/>
      <c r="I33"/>
      <c r="J33"/>
      <c r="K33"/>
      <c r="L33"/>
      <c r="M33"/>
      <c r="N33"/>
    </row>
    <row r="34" spans="1:14" s="194" customFormat="1" ht="14.1" customHeight="1">
      <c r="A34" s="221" t="s">
        <v>92</v>
      </c>
      <c r="B34" s="208">
        <v>12.890379375392991</v>
      </c>
      <c r="C34" s="208">
        <f t="shared" si="0"/>
        <v>-26.949498700334196</v>
      </c>
      <c r="D34" s="208">
        <f t="shared" si="0"/>
        <v>27.080950565510232</v>
      </c>
      <c r="E34" s="208">
        <f t="shared" si="0"/>
        <v>2.62</v>
      </c>
      <c r="F34" s="208">
        <f t="shared" si="0"/>
        <v>5.3303449619957144</v>
      </c>
      <c r="G34" s="208"/>
      <c r="H34" s="202"/>
      <c r="I34"/>
      <c r="J34"/>
      <c r="K34"/>
      <c r="L34"/>
      <c r="M34"/>
      <c r="N34"/>
    </row>
    <row r="35" spans="1:14" s="194" customFormat="1" ht="5.25" customHeight="1">
      <c r="A35" s="209"/>
      <c r="B35" s="210"/>
      <c r="C35" s="210"/>
      <c r="D35" s="210"/>
      <c r="E35" s="211"/>
      <c r="F35" s="210"/>
      <c r="G35" s="222"/>
      <c r="H35" s="202"/>
      <c r="J35" s="205"/>
      <c r="K35" s="206"/>
      <c r="L35"/>
    </row>
    <row r="36" spans="1:14" s="194" customFormat="1" ht="14.1" customHeight="1">
      <c r="A36" s="128" t="s">
        <v>151</v>
      </c>
      <c r="B36" s="212"/>
      <c r="C36" s="212"/>
      <c r="D36" s="212"/>
      <c r="E36" s="212"/>
      <c r="F36" s="212"/>
      <c r="G36" s="199"/>
      <c r="H36" s="202"/>
      <c r="J36" s="205"/>
      <c r="K36" s="206"/>
      <c r="L36"/>
    </row>
    <row r="37" spans="1:14" s="223" customFormat="1" ht="14.1" customHeight="1">
      <c r="A37" s="130"/>
      <c r="B37" s="222"/>
      <c r="C37" s="222"/>
      <c r="D37" s="222"/>
      <c r="E37" s="222"/>
      <c r="F37" s="222"/>
      <c r="G37" s="222"/>
      <c r="H37" s="208"/>
      <c r="J37" s="203"/>
      <c r="K37" s="204"/>
      <c r="L37"/>
    </row>
    <row r="38" spans="1:14" s="194" customFormat="1" ht="14.1" customHeight="1">
      <c r="A38" s="279" t="s">
        <v>156</v>
      </c>
      <c r="B38" s="280"/>
      <c r="C38" s="280"/>
      <c r="D38" s="280"/>
      <c r="E38" s="280"/>
      <c r="F38" s="280"/>
      <c r="G38" s="229"/>
      <c r="H38" s="200"/>
      <c r="J38" s="205"/>
      <c r="L38"/>
    </row>
    <row r="39" spans="1:14" s="194" customFormat="1" ht="14.1" customHeight="1">
      <c r="A39" s="248"/>
      <c r="B39" s="249"/>
      <c r="C39" s="249"/>
      <c r="D39" s="249"/>
      <c r="E39" s="250"/>
      <c r="F39" s="250"/>
      <c r="G39" s="92"/>
      <c r="H39" s="92"/>
      <c r="I39" s="92"/>
      <c r="J39" s="93"/>
      <c r="L39"/>
    </row>
    <row r="40" spans="1:14" s="194" customFormat="1" ht="14.1" customHeight="1">
      <c r="A40" s="251"/>
      <c r="B40" s="252"/>
      <c r="C40" s="252"/>
      <c r="D40" s="252"/>
      <c r="E40" s="252"/>
      <c r="F40" s="250"/>
      <c r="G40" s="92"/>
      <c r="H40" s="92"/>
      <c r="I40" s="92"/>
      <c r="J40" s="93"/>
      <c r="L40"/>
    </row>
    <row r="41" spans="1:14" s="194" customFormat="1" ht="14.1" customHeight="1">
      <c r="A41" s="252"/>
      <c r="B41" s="252"/>
      <c r="C41" s="252"/>
      <c r="D41" s="252"/>
      <c r="E41" s="252"/>
      <c r="F41" s="250"/>
      <c r="G41" s="92"/>
      <c r="H41" s="99"/>
      <c r="I41" s="92"/>
      <c r="J41" s="93"/>
    </row>
    <row r="42" spans="1:14" s="194" customFormat="1" ht="14.1" customHeight="1">
      <c r="A42" s="253"/>
      <c r="B42" s="254"/>
      <c r="C42" s="254"/>
      <c r="D42" s="254"/>
      <c r="E42" s="254"/>
      <c r="F42" s="250"/>
      <c r="G42" s="92"/>
      <c r="H42" s="293" t="s">
        <v>57</v>
      </c>
      <c r="I42" s="293"/>
      <c r="J42" s="294"/>
    </row>
    <row r="43" spans="1:14" s="194" customFormat="1">
      <c r="A43" s="252"/>
      <c r="B43" s="252"/>
      <c r="C43" s="252"/>
      <c r="D43" s="252"/>
      <c r="E43" s="252"/>
      <c r="F43" s="255"/>
      <c r="G43" s="101"/>
      <c r="H43" s="295"/>
      <c r="I43" s="295">
        <v>2023</v>
      </c>
      <c r="J43" s="295">
        <v>2022</v>
      </c>
      <c r="K43" s="213"/>
    </row>
    <row r="44" spans="1:14" s="194" customFormat="1">
      <c r="A44" s="252"/>
      <c r="B44" s="252"/>
      <c r="C44" s="252"/>
      <c r="D44" s="252"/>
      <c r="E44" s="252"/>
      <c r="F44" s="255"/>
      <c r="G44" s="101"/>
      <c r="H44" s="296" t="s">
        <v>148</v>
      </c>
      <c r="I44" s="297">
        <f>F24</f>
        <v>-6.4921992954202201</v>
      </c>
      <c r="J44" s="297">
        <f>E24</f>
        <v>-0.65000000000000613</v>
      </c>
      <c r="K44" s="213"/>
    </row>
    <row r="45" spans="1:14" s="194" customFormat="1">
      <c r="A45" s="252"/>
      <c r="B45" s="252"/>
      <c r="C45" s="252"/>
      <c r="D45" s="252"/>
      <c r="E45" s="252"/>
      <c r="F45" s="250"/>
      <c r="G45" s="92"/>
      <c r="H45" s="295" t="s">
        <v>84</v>
      </c>
      <c r="I45" s="297">
        <f t="shared" ref="I45:I54" si="1">F25</f>
        <v>-10.175854574194821</v>
      </c>
      <c r="J45" s="297">
        <f t="shared" ref="J45:J54" si="2">E25</f>
        <v>1.2199999999999989</v>
      </c>
      <c r="K45" s="213"/>
    </row>
    <row r="46" spans="1:14">
      <c r="A46" s="252"/>
      <c r="B46" s="252"/>
      <c r="C46" s="252"/>
      <c r="D46" s="252"/>
      <c r="E46" s="252"/>
      <c r="F46" s="250"/>
      <c r="G46" s="92"/>
      <c r="H46" s="293" t="s">
        <v>85</v>
      </c>
      <c r="I46" s="297">
        <f t="shared" si="1"/>
        <v>-10.621026894865526</v>
      </c>
      <c r="J46" s="297">
        <f t="shared" si="2"/>
        <v>2.2499999999999964</v>
      </c>
      <c r="K46" s="213"/>
    </row>
    <row r="47" spans="1:14">
      <c r="A47" s="252"/>
      <c r="B47" s="252"/>
      <c r="C47" s="252"/>
      <c r="D47" s="252"/>
      <c r="E47" s="252"/>
      <c r="F47" s="250"/>
      <c r="G47" s="92"/>
      <c r="H47" s="295" t="s">
        <v>86</v>
      </c>
      <c r="I47" s="297">
        <f t="shared" si="1"/>
        <v>-14.612169066418957</v>
      </c>
      <c r="J47" s="297">
        <f t="shared" si="2"/>
        <v>7.6500000000000012</v>
      </c>
      <c r="K47" s="213"/>
    </row>
    <row r="48" spans="1:14">
      <c r="A48" s="256"/>
      <c r="B48" s="252"/>
      <c r="C48" s="252"/>
      <c r="D48" s="252"/>
      <c r="E48" s="252"/>
      <c r="F48" s="250"/>
      <c r="G48" s="92"/>
      <c r="H48" s="293" t="s">
        <v>147</v>
      </c>
      <c r="I48" s="297">
        <f t="shared" si="1"/>
        <v>-18.266770497274454</v>
      </c>
      <c r="J48" s="297">
        <f t="shared" si="2"/>
        <v>-10.109999999999996</v>
      </c>
      <c r="K48" s="213"/>
    </row>
    <row r="49" spans="1:11">
      <c r="A49" s="256"/>
      <c r="B49" s="252"/>
      <c r="C49" s="252"/>
      <c r="D49" s="252"/>
      <c r="E49" s="252"/>
      <c r="F49" s="250"/>
      <c r="G49" s="92"/>
      <c r="H49" s="295" t="s">
        <v>87</v>
      </c>
      <c r="I49" s="297">
        <f t="shared" si="1"/>
        <v>-10.987548712099604</v>
      </c>
      <c r="J49" s="297">
        <f t="shared" si="2"/>
        <v>5.2100000000000035</v>
      </c>
      <c r="K49" s="213"/>
    </row>
    <row r="50" spans="1:11">
      <c r="A50" s="252"/>
      <c r="B50" s="252"/>
      <c r="C50" s="252"/>
      <c r="D50" s="252"/>
      <c r="E50" s="252"/>
      <c r="F50" s="250"/>
      <c r="G50" s="92"/>
      <c r="H50" s="293" t="s">
        <v>88</v>
      </c>
      <c r="I50" s="297">
        <f t="shared" si="1"/>
        <v>-6.6196678217230183</v>
      </c>
      <c r="J50" s="297">
        <f t="shared" si="2"/>
        <v>-16.310000000000002</v>
      </c>
      <c r="K50" s="213"/>
    </row>
    <row r="51" spans="1:11">
      <c r="A51" s="252"/>
      <c r="B51" s="252"/>
      <c r="C51" s="252"/>
      <c r="D51" s="252"/>
      <c r="E51" s="252"/>
      <c r="F51" s="250"/>
      <c r="G51" s="92"/>
      <c r="H51" s="293" t="s">
        <v>89</v>
      </c>
      <c r="I51" s="297">
        <f t="shared" si="1"/>
        <v>3.4865601869886964</v>
      </c>
      <c r="J51" s="297">
        <f t="shared" si="2"/>
        <v>2.6800000000000157</v>
      </c>
      <c r="K51" s="213"/>
    </row>
    <row r="52" spans="1:11">
      <c r="A52" s="252"/>
      <c r="B52" s="252"/>
      <c r="C52" s="252"/>
      <c r="D52" s="252"/>
      <c r="E52" s="252"/>
      <c r="F52" s="250"/>
      <c r="G52" s="92"/>
      <c r="H52" s="295" t="s">
        <v>90</v>
      </c>
      <c r="I52" s="297">
        <f t="shared" si="1"/>
        <v>-19.929824561403521</v>
      </c>
      <c r="J52" s="297">
        <f t="shared" si="2"/>
        <v>-14.500000000000002</v>
      </c>
      <c r="K52" s="213"/>
    </row>
    <row r="53" spans="1:11">
      <c r="A53" s="250"/>
      <c r="B53" s="250"/>
      <c r="C53" s="250"/>
      <c r="D53" s="250"/>
      <c r="E53" s="250"/>
      <c r="F53" s="250"/>
      <c r="G53" s="92"/>
      <c r="H53" s="295" t="s">
        <v>91</v>
      </c>
      <c r="I53" s="297">
        <f t="shared" si="1"/>
        <v>9.2060718575952993</v>
      </c>
      <c r="J53" s="297">
        <f t="shared" si="2"/>
        <v>-8.4300000000000033</v>
      </c>
      <c r="K53" s="213"/>
    </row>
    <row r="54" spans="1:11">
      <c r="A54" s="250"/>
      <c r="B54" s="250"/>
      <c r="C54" s="250"/>
      <c r="D54" s="250"/>
      <c r="E54" s="250"/>
      <c r="F54" s="250"/>
      <c r="G54" s="92"/>
      <c r="H54" s="293" t="s">
        <v>92</v>
      </c>
      <c r="I54" s="297">
        <f t="shared" si="1"/>
        <v>5.3303449619957144</v>
      </c>
      <c r="J54" s="297">
        <f t="shared" si="2"/>
        <v>2.62</v>
      </c>
      <c r="K54" s="213"/>
    </row>
    <row r="55" spans="1:11">
      <c r="A55" s="250"/>
      <c r="B55" s="250"/>
      <c r="C55" s="250"/>
      <c r="D55" s="250"/>
      <c r="E55" s="250"/>
      <c r="F55" s="250"/>
      <c r="G55" s="92"/>
      <c r="H55" s="217"/>
      <c r="I55" s="217"/>
      <c r="J55" s="217"/>
    </row>
    <row r="56" spans="1:11">
      <c r="A56" s="92"/>
      <c r="B56" s="92"/>
      <c r="C56" s="92"/>
      <c r="D56" s="92"/>
      <c r="E56" s="92"/>
      <c r="F56" s="92"/>
      <c r="G56" s="92"/>
      <c r="H56" s="217"/>
      <c r="I56" s="217"/>
      <c r="J56" s="217"/>
    </row>
    <row r="57" spans="1:11">
      <c r="A57" s="92"/>
      <c r="B57" s="92"/>
      <c r="C57" s="92"/>
      <c r="D57" s="92"/>
      <c r="E57" s="92"/>
      <c r="F57" s="92"/>
      <c r="G57" s="92"/>
      <c r="H57" s="217"/>
      <c r="I57" s="217"/>
      <c r="J57" s="217"/>
    </row>
    <row r="58" spans="1:11">
      <c r="A58" s="92"/>
      <c r="B58" s="92"/>
      <c r="C58" s="92"/>
      <c r="D58" s="92"/>
      <c r="E58" s="92"/>
      <c r="F58" s="92"/>
      <c r="G58" s="92"/>
      <c r="H58" s="217"/>
      <c r="I58" s="217"/>
      <c r="J58" s="217"/>
    </row>
    <row r="59" spans="1:11">
      <c r="A59" s="92"/>
      <c r="B59" s="92"/>
      <c r="C59" s="92"/>
      <c r="D59" s="92"/>
      <c r="E59" s="92"/>
      <c r="F59" s="92"/>
      <c r="G59" s="92"/>
      <c r="H59" s="217"/>
      <c r="I59" s="217"/>
      <c r="J59" s="217"/>
    </row>
    <row r="60" spans="1:11">
      <c r="A60" s="92"/>
      <c r="B60" s="92"/>
      <c r="C60" s="92"/>
      <c r="D60" s="92"/>
      <c r="E60" s="92"/>
      <c r="F60" s="92"/>
      <c r="G60" s="92"/>
      <c r="H60" s="217"/>
      <c r="I60" s="217"/>
      <c r="J60" s="217"/>
    </row>
    <row r="61" spans="1:11">
      <c r="A61" s="92"/>
      <c r="B61" s="92"/>
      <c r="C61" s="92"/>
      <c r="D61" s="92"/>
      <c r="E61" s="92"/>
      <c r="F61" s="92"/>
      <c r="G61" s="92"/>
      <c r="H61" s="217"/>
      <c r="I61" s="217"/>
      <c r="J61" s="217"/>
    </row>
    <row r="62" spans="1:11">
      <c r="A62" s="92"/>
      <c r="B62" s="92"/>
      <c r="C62" s="92"/>
      <c r="D62" s="92"/>
      <c r="E62" s="92"/>
      <c r="F62" s="92"/>
      <c r="G62" s="92"/>
      <c r="H62" s="217"/>
      <c r="I62" s="217"/>
      <c r="J62" s="217"/>
    </row>
    <row r="63" spans="1:11">
      <c r="A63" s="92"/>
      <c r="B63" s="104"/>
      <c r="C63" s="92"/>
      <c r="D63" s="92"/>
      <c r="E63" s="92"/>
      <c r="F63" s="104"/>
      <c r="G63" s="104"/>
      <c r="H63" s="171"/>
      <c r="I63" s="168"/>
      <c r="J63" s="168"/>
    </row>
    <row r="64" spans="1:11">
      <c r="A64" s="92"/>
      <c r="B64" s="92"/>
      <c r="C64" s="92"/>
      <c r="D64" s="92"/>
      <c r="E64" s="92"/>
      <c r="F64" s="92"/>
      <c r="G64" s="92"/>
      <c r="H64" s="171"/>
      <c r="I64" s="168"/>
      <c r="J64" s="168"/>
    </row>
    <row r="65" spans="1:10" ht="15">
      <c r="A65" s="93"/>
      <c r="B65" s="93"/>
      <c r="C65" s="93"/>
      <c r="D65" s="93"/>
      <c r="E65" s="93"/>
      <c r="F65" s="93"/>
      <c r="G65" s="93"/>
      <c r="H65" s="171"/>
      <c r="I65" s="168"/>
      <c r="J65" s="168"/>
    </row>
    <row r="66" spans="1:10" ht="15">
      <c r="A66" s="93"/>
      <c r="B66" s="93"/>
      <c r="C66" s="93"/>
      <c r="D66" s="93"/>
      <c r="E66" s="93"/>
      <c r="F66" s="93"/>
      <c r="G66" s="93"/>
      <c r="H66" s="93"/>
      <c r="I66" s="166"/>
      <c r="J66" s="166"/>
    </row>
    <row r="67" spans="1:10" ht="15">
      <c r="A67" s="93"/>
      <c r="B67" s="93"/>
      <c r="C67" s="93"/>
      <c r="D67" s="93"/>
      <c r="E67" s="93"/>
      <c r="F67" s="93"/>
      <c r="G67" s="93"/>
      <c r="H67" s="93"/>
      <c r="I67" s="93"/>
      <c r="J67" s="93"/>
    </row>
    <row r="68" spans="1:10" ht="15">
      <c r="A68" s="93"/>
      <c r="B68" s="93"/>
      <c r="C68" s="93"/>
      <c r="D68" s="93"/>
      <c r="E68" s="93"/>
      <c r="F68" s="93"/>
      <c r="G68" s="93"/>
      <c r="H68" s="93"/>
      <c r="I68" s="93"/>
      <c r="J68" s="93"/>
    </row>
    <row r="69" spans="1:10" ht="15">
      <c r="A69" s="93"/>
      <c r="B69" s="93"/>
      <c r="C69" s="93"/>
      <c r="D69" s="93"/>
      <c r="E69" s="93"/>
      <c r="F69" s="93"/>
      <c r="G69" s="93"/>
      <c r="H69" s="93"/>
      <c r="I69" s="93"/>
      <c r="J69" s="93"/>
    </row>
    <row r="70" spans="1:10" ht="15">
      <c r="A70" s="93"/>
      <c r="B70" s="93"/>
      <c r="C70" s="93"/>
      <c r="D70" s="93"/>
      <c r="E70" s="93"/>
      <c r="F70" s="93"/>
      <c r="G70" s="93"/>
      <c r="H70" s="93"/>
      <c r="I70" s="93"/>
      <c r="J70" s="93"/>
    </row>
    <row r="71" spans="1:10" ht="15">
      <c r="A71" s="93"/>
      <c r="B71" s="93"/>
      <c r="C71" s="93"/>
      <c r="D71" s="93"/>
      <c r="E71" s="93"/>
      <c r="F71" s="93"/>
      <c r="G71" s="93"/>
      <c r="H71" s="93"/>
      <c r="I71" s="93"/>
      <c r="J71" s="93"/>
    </row>
    <row r="72" spans="1:10" ht="15">
      <c r="A72" s="93"/>
      <c r="B72" s="93"/>
      <c r="C72" s="93"/>
      <c r="D72" s="93"/>
      <c r="E72" s="93"/>
      <c r="F72" s="93"/>
      <c r="G72" s="93"/>
      <c r="H72" s="93"/>
      <c r="I72" s="93"/>
      <c r="J72" s="93"/>
    </row>
    <row r="73" spans="1:10">
      <c r="A73" s="214"/>
      <c r="B73" s="214"/>
      <c r="C73" s="214"/>
      <c r="D73" s="214"/>
      <c r="E73" s="214"/>
      <c r="F73" s="214"/>
      <c r="G73" s="214"/>
      <c r="H73" s="214"/>
      <c r="J73" s="205"/>
    </row>
    <row r="74" spans="1:10">
      <c r="A74" s="214"/>
      <c r="B74" s="214"/>
      <c r="C74" s="214"/>
      <c r="D74" s="214"/>
      <c r="E74" s="214"/>
      <c r="F74" s="214"/>
      <c r="G74" s="214"/>
      <c r="H74" s="214"/>
      <c r="J74" s="205"/>
    </row>
    <row r="75" spans="1:10">
      <c r="A75" s="214"/>
      <c r="B75" s="214"/>
      <c r="C75" s="214"/>
      <c r="D75" s="214"/>
      <c r="E75" s="214"/>
      <c r="F75" s="214"/>
      <c r="G75" s="214"/>
      <c r="H75" s="214"/>
      <c r="J75" s="205"/>
    </row>
    <row r="76" spans="1:10">
      <c r="A76" s="214"/>
      <c r="B76" s="214"/>
      <c r="C76" s="214"/>
      <c r="D76" s="214"/>
      <c r="E76" s="214"/>
      <c r="F76" s="214"/>
      <c r="G76" s="214"/>
      <c r="H76" s="214"/>
      <c r="J76" s="205"/>
    </row>
    <row r="77" spans="1:10">
      <c r="A77" s="214"/>
      <c r="B77" s="214"/>
      <c r="C77" s="214"/>
      <c r="D77" s="214"/>
      <c r="E77" s="214"/>
      <c r="F77" s="214"/>
      <c r="G77" s="214"/>
      <c r="H77" s="214"/>
      <c r="J77" s="215"/>
    </row>
    <row r="78" spans="1:10">
      <c r="A78" s="214"/>
      <c r="B78" s="214"/>
      <c r="C78" s="214"/>
      <c r="D78" s="214"/>
      <c r="E78" s="214"/>
      <c r="F78" s="214"/>
      <c r="G78" s="214"/>
      <c r="H78" s="214"/>
      <c r="J78" s="205"/>
    </row>
    <row r="79" spans="1:10">
      <c r="A79" s="214"/>
      <c r="B79" s="214"/>
      <c r="C79" s="214"/>
      <c r="D79" s="214"/>
      <c r="E79" s="214"/>
      <c r="F79" s="214"/>
      <c r="G79" s="214"/>
      <c r="H79" s="214"/>
      <c r="J79" s="205"/>
    </row>
    <row r="80" spans="1:10">
      <c r="A80" s="214"/>
      <c r="B80" s="214"/>
      <c r="C80" s="214"/>
      <c r="D80" s="214"/>
      <c r="E80" s="214"/>
      <c r="F80" s="214"/>
      <c r="G80" s="214"/>
      <c r="H80" s="214"/>
      <c r="J80" s="205"/>
    </row>
    <row r="81" spans="1:12">
      <c r="A81" s="214"/>
      <c r="B81" s="214"/>
      <c r="C81" s="214"/>
      <c r="D81" s="214"/>
      <c r="E81" s="214"/>
      <c r="F81" s="214"/>
      <c r="G81" s="214"/>
      <c r="H81" s="214"/>
      <c r="J81" s="205"/>
    </row>
    <row r="82" spans="1:12">
      <c r="A82" s="214"/>
      <c r="B82" s="214"/>
      <c r="C82" s="214"/>
      <c r="D82" s="214"/>
      <c r="E82" s="214"/>
      <c r="F82" s="214"/>
      <c r="G82" s="214"/>
      <c r="H82" s="214"/>
      <c r="J82" s="205"/>
      <c r="L82" s="214"/>
    </row>
    <row r="83" spans="1:12">
      <c r="A83" s="214"/>
      <c r="B83" s="214"/>
      <c r="C83" s="214"/>
      <c r="D83" s="214"/>
      <c r="E83" s="214"/>
      <c r="F83" s="214"/>
      <c r="G83" s="214"/>
      <c r="H83" s="214"/>
      <c r="J83" s="205"/>
      <c r="L83" s="214"/>
    </row>
    <row r="84" spans="1:12">
      <c r="A84" s="214"/>
      <c r="B84" s="214"/>
      <c r="C84" s="214"/>
      <c r="D84" s="214"/>
      <c r="E84" s="214"/>
      <c r="F84" s="214"/>
      <c r="G84" s="214"/>
      <c r="H84" s="214"/>
      <c r="J84" s="205"/>
      <c r="L84" s="214"/>
    </row>
    <row r="85" spans="1:12">
      <c r="A85" s="214"/>
      <c r="B85" s="214"/>
      <c r="C85" s="214"/>
      <c r="D85" s="214"/>
      <c r="E85" s="214"/>
      <c r="F85" s="214"/>
      <c r="G85" s="214"/>
      <c r="H85" s="214"/>
      <c r="J85" s="205"/>
      <c r="L85" s="214"/>
    </row>
    <row r="86" spans="1:12">
      <c r="A86" s="214"/>
      <c r="B86" s="214"/>
      <c r="C86" s="214"/>
      <c r="D86" s="214"/>
      <c r="E86" s="214"/>
      <c r="F86" s="214"/>
      <c r="G86" s="214"/>
      <c r="H86" s="214"/>
      <c r="J86" s="205"/>
      <c r="L86" s="214"/>
    </row>
    <row r="87" spans="1:12">
      <c r="A87" s="214"/>
      <c r="B87" s="214"/>
      <c r="C87" s="214"/>
      <c r="D87" s="214"/>
      <c r="E87" s="214"/>
      <c r="F87" s="214"/>
      <c r="G87" s="214"/>
      <c r="H87" s="214"/>
      <c r="J87" s="205"/>
      <c r="L87" s="214"/>
    </row>
    <row r="88" spans="1:12">
      <c r="A88" s="214"/>
      <c r="B88" s="214"/>
      <c r="C88" s="214"/>
      <c r="D88" s="214"/>
      <c r="E88" s="214"/>
      <c r="F88" s="214"/>
      <c r="G88" s="214"/>
      <c r="H88" s="214"/>
      <c r="J88" s="205"/>
      <c r="L88" s="214"/>
    </row>
    <row r="89" spans="1:12">
      <c r="A89" s="214"/>
      <c r="B89" s="214"/>
      <c r="C89" s="214"/>
      <c r="D89" s="214"/>
      <c r="E89" s="214"/>
      <c r="F89" s="214"/>
      <c r="G89" s="214"/>
      <c r="H89" s="214"/>
      <c r="J89" s="215"/>
    </row>
    <row r="90" spans="1:12">
      <c r="A90" s="214"/>
      <c r="B90" s="214"/>
      <c r="C90" s="214"/>
      <c r="D90" s="214"/>
      <c r="E90" s="214"/>
      <c r="F90" s="214"/>
      <c r="G90" s="214"/>
      <c r="H90" s="214"/>
    </row>
    <row r="91" spans="1:12">
      <c r="A91" s="214"/>
      <c r="B91" s="214"/>
      <c r="C91" s="214"/>
      <c r="D91" s="214"/>
      <c r="E91" s="214"/>
      <c r="F91" s="214"/>
      <c r="G91" s="214"/>
      <c r="H91" s="214"/>
    </row>
    <row r="92" spans="1:12">
      <c r="A92" s="214"/>
      <c r="B92" s="214"/>
      <c r="C92" s="193"/>
      <c r="D92" s="193"/>
      <c r="E92" s="193"/>
      <c r="F92" s="193"/>
      <c r="G92" s="193"/>
      <c r="H92" s="214"/>
    </row>
    <row r="93" spans="1:12">
      <c r="C93" s="193"/>
      <c r="D93" s="193"/>
      <c r="E93" s="193"/>
      <c r="F93" s="193"/>
      <c r="G93" s="193"/>
      <c r="H93" s="214"/>
    </row>
    <row r="94" spans="1:12">
      <c r="C94" s="193"/>
      <c r="D94" s="193"/>
      <c r="E94" s="193"/>
      <c r="F94" s="193"/>
      <c r="G94" s="193"/>
      <c r="H94" s="214"/>
    </row>
    <row r="95" spans="1:12">
      <c r="C95" s="193"/>
      <c r="D95" s="193"/>
      <c r="E95" s="193"/>
      <c r="F95" s="193"/>
      <c r="G95" s="193"/>
      <c r="H95" s="214"/>
    </row>
    <row r="96" spans="1:12">
      <c r="C96" s="193"/>
      <c r="D96" s="193"/>
      <c r="E96" s="193"/>
      <c r="F96" s="193"/>
      <c r="G96" s="193"/>
      <c r="H96" s="214"/>
    </row>
    <row r="97" spans="1:10">
      <c r="C97" s="193"/>
      <c r="D97" s="193"/>
      <c r="E97" s="193"/>
      <c r="F97" s="193"/>
      <c r="G97" s="193"/>
      <c r="H97" s="214"/>
    </row>
    <row r="98" spans="1:10">
      <c r="A98" s="214"/>
      <c r="B98" s="214"/>
      <c r="C98" s="193"/>
      <c r="D98" s="193"/>
      <c r="E98" s="193"/>
      <c r="F98" s="193"/>
      <c r="G98" s="193"/>
      <c r="H98" s="214"/>
    </row>
    <row r="99" spans="1:10">
      <c r="A99" s="214"/>
      <c r="B99" s="214"/>
      <c r="C99" s="214"/>
      <c r="D99" s="214"/>
      <c r="E99" s="214"/>
      <c r="F99" s="214"/>
      <c r="G99" s="214"/>
      <c r="H99" s="214"/>
    </row>
    <row r="100" spans="1:10">
      <c r="A100" s="214"/>
      <c r="B100" s="214"/>
    </row>
    <row r="101" spans="1:10">
      <c r="A101" s="214"/>
      <c r="B101" s="214"/>
    </row>
    <row r="102" spans="1:10">
      <c r="A102" s="214"/>
      <c r="B102" s="214"/>
    </row>
    <row r="103" spans="1:10">
      <c r="A103" s="214"/>
      <c r="B103" s="214"/>
    </row>
    <row r="104" spans="1:10">
      <c r="A104" s="214"/>
      <c r="B104" s="214"/>
      <c r="J104" s="216"/>
    </row>
    <row r="105" spans="1:10">
      <c r="J105" s="216"/>
    </row>
  </sheetData>
  <mergeCells count="1">
    <mergeCell ref="A38:F38"/>
  </mergeCells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L100"/>
  <sheetViews>
    <sheetView zoomScaleNormal="100" zoomScaleSheetLayoutView="100" workbookViewId="0">
      <selection activeCell="I15" sqref="I15:K100"/>
    </sheetView>
  </sheetViews>
  <sheetFormatPr baseColWidth="10" defaultColWidth="11.5703125" defaultRowHeight="16.5" customHeight="1"/>
  <cols>
    <col min="1" max="1" width="37.5703125" customWidth="1"/>
    <col min="2" max="6" width="10.5703125" customWidth="1"/>
    <col min="7" max="7" width="5.5703125" customWidth="1"/>
    <col min="8" max="8" width="20.42578125" customWidth="1"/>
  </cols>
  <sheetData>
    <row r="1" spans="1:12" s="2" customFormat="1" ht="14.1" customHeight="1" thickBot="1">
      <c r="A1" s="1" t="s">
        <v>68</v>
      </c>
      <c r="B1" s="19"/>
      <c r="C1" s="19"/>
      <c r="D1" s="19"/>
      <c r="E1" s="19"/>
      <c r="F1" s="19"/>
      <c r="G1"/>
      <c r="H1" s="71"/>
      <c r="J1"/>
      <c r="K1"/>
    </row>
    <row r="2" spans="1:12" s="2" customFormat="1" ht="14.1" customHeight="1">
      <c r="G2"/>
      <c r="H2" s="72" t="s">
        <v>74</v>
      </c>
      <c r="J2"/>
      <c r="K2"/>
    </row>
    <row r="3" spans="1:12" s="2" customFormat="1" ht="14.1" customHeight="1">
      <c r="A3" s="20" t="s">
        <v>152</v>
      </c>
      <c r="B3" s="20"/>
      <c r="C3" s="20"/>
      <c r="D3" s="20"/>
      <c r="E3" s="40"/>
      <c r="F3" s="40"/>
      <c r="G3" s="20"/>
      <c r="H3" s="20"/>
      <c r="I3" s="12"/>
      <c r="J3" s="12"/>
      <c r="K3" s="12"/>
    </row>
    <row r="4" spans="1:12" s="2" customFormat="1" ht="14.1" customHeight="1">
      <c r="A4" s="73"/>
      <c r="B4" s="20"/>
      <c r="C4" s="20"/>
      <c r="D4" s="20"/>
      <c r="E4" s="40"/>
      <c r="F4" s="40"/>
      <c r="G4"/>
      <c r="H4"/>
      <c r="I4"/>
      <c r="J4"/>
      <c r="K4"/>
      <c r="L4"/>
    </row>
    <row r="5" spans="1:12" s="2" customFormat="1" ht="14.1" customHeight="1">
      <c r="A5" s="196"/>
      <c r="B5" s="259">
        <v>2019</v>
      </c>
      <c r="C5" s="259">
        <v>2020</v>
      </c>
      <c r="D5" s="259">
        <v>2021</v>
      </c>
      <c r="E5" s="259">
        <v>2022</v>
      </c>
      <c r="F5" s="259">
        <v>2023</v>
      </c>
      <c r="G5"/>
      <c r="H5"/>
      <c r="I5"/>
      <c r="J5"/>
      <c r="K5"/>
      <c r="L5"/>
    </row>
    <row r="6" spans="1:12" s="2" customFormat="1" ht="14.1" customHeight="1">
      <c r="A6" s="61"/>
      <c r="B6" s="5"/>
      <c r="C6" s="5"/>
      <c r="D6" s="5"/>
      <c r="E6" s="149"/>
      <c r="F6" s="149"/>
      <c r="G6"/>
      <c r="H6"/>
      <c r="I6"/>
      <c r="J6"/>
      <c r="K6"/>
      <c r="L6"/>
    </row>
    <row r="7" spans="1:12" s="2" customFormat="1" ht="14.1" customHeight="1">
      <c r="A7" s="75" t="s">
        <v>82</v>
      </c>
      <c r="B7" s="80">
        <v>95.372500000000002</v>
      </c>
      <c r="C7" s="80">
        <v>94.550000000000011</v>
      </c>
      <c r="D7" s="80">
        <v>99.999166666666667</v>
      </c>
      <c r="E7" s="119">
        <v>120.69083333333333</v>
      </c>
      <c r="F7" s="119">
        <v>121.38</v>
      </c>
      <c r="G7"/>
      <c r="H7" s="184"/>
      <c r="I7" s="66"/>
      <c r="J7" s="66"/>
      <c r="K7" s="66"/>
      <c r="L7" s="66"/>
    </row>
    <row r="8" spans="1:12" s="2" customFormat="1" ht="14.1" customHeight="1">
      <c r="A8" s="76" t="s">
        <v>75</v>
      </c>
      <c r="B8" s="80">
        <v>99.569166666666661</v>
      </c>
      <c r="C8" s="80">
        <v>99.904166666666683</v>
      </c>
      <c r="D8" s="80">
        <v>100.00083333333333</v>
      </c>
      <c r="E8" s="119">
        <v>106.03333333333332</v>
      </c>
      <c r="F8" s="119">
        <v>111.40250000000002</v>
      </c>
      <c r="G8"/>
      <c r="H8" s="184"/>
      <c r="I8" s="66"/>
      <c r="J8" s="66"/>
      <c r="K8" s="66"/>
      <c r="L8" s="66"/>
    </row>
    <row r="9" spans="1:12" s="2" customFormat="1" ht="14.1" customHeight="1">
      <c r="A9" s="77" t="s">
        <v>76</v>
      </c>
      <c r="B9" s="80">
        <v>98.855000000000004</v>
      </c>
      <c r="C9" s="80">
        <v>99.490833333333342</v>
      </c>
      <c r="D9" s="80">
        <v>100</v>
      </c>
      <c r="E9" s="119">
        <v>102.81583333333334</v>
      </c>
      <c r="F9" s="119">
        <v>106.73833333333334</v>
      </c>
      <c r="G9"/>
      <c r="H9" s="184"/>
      <c r="I9" s="66"/>
      <c r="J9" s="66"/>
      <c r="K9" s="66"/>
      <c r="L9" s="66"/>
    </row>
    <row r="10" spans="1:12" s="2" customFormat="1" ht="14.1" customHeight="1">
      <c r="A10" s="77" t="s">
        <v>77</v>
      </c>
      <c r="B10" s="80">
        <v>99.606666666666669</v>
      </c>
      <c r="C10" s="80">
        <v>99.924166666666665</v>
      </c>
      <c r="D10" s="80">
        <v>100</v>
      </c>
      <c r="E10" s="119">
        <v>106.19333333333333</v>
      </c>
      <c r="F10" s="119">
        <v>111.63416666666667</v>
      </c>
      <c r="G10"/>
      <c r="H10" s="184"/>
      <c r="I10" s="66"/>
      <c r="J10" s="66"/>
      <c r="K10" s="66"/>
      <c r="L10" s="66"/>
    </row>
    <row r="11" spans="1:12" s="2" customFormat="1" ht="14.1" customHeight="1">
      <c r="A11" s="76" t="s">
        <v>78</v>
      </c>
      <c r="B11" s="80">
        <v>99.457500000000024</v>
      </c>
      <c r="C11" s="80">
        <v>99.479166666666671</v>
      </c>
      <c r="D11" s="80">
        <v>99.997500000000002</v>
      </c>
      <c r="E11" s="119">
        <v>101.05333333333334</v>
      </c>
      <c r="F11" s="119">
        <v>103.0483333333333</v>
      </c>
      <c r="G11"/>
      <c r="H11" s="184"/>
      <c r="I11" s="66"/>
      <c r="J11" s="66"/>
      <c r="K11" s="66"/>
      <c r="L11" s="66"/>
    </row>
    <row r="12" spans="1:12" s="2" customFormat="1" ht="14.1" customHeight="1">
      <c r="A12" s="76" t="s">
        <v>79</v>
      </c>
      <c r="B12" s="80">
        <v>95.281666666666652</v>
      </c>
      <c r="C12" s="80">
        <v>96.029166666666654</v>
      </c>
      <c r="D12" s="80">
        <v>100.00083333333333</v>
      </c>
      <c r="E12" s="119">
        <v>117.49749999999999</v>
      </c>
      <c r="F12" s="119">
        <v>121.15333333333335</v>
      </c>
      <c r="G12"/>
      <c r="H12" s="184"/>
      <c r="I12" s="66"/>
      <c r="J12" s="66"/>
      <c r="K12" s="66"/>
      <c r="L12" s="66"/>
    </row>
    <row r="13" spans="1:12" s="2" customFormat="1" ht="14.1" customHeight="1">
      <c r="A13" s="76" t="s">
        <v>80</v>
      </c>
      <c r="B13" s="80">
        <v>82.116666666666674</v>
      </c>
      <c r="C13" s="80">
        <v>74.890833333333333</v>
      </c>
      <c r="D13" s="80">
        <v>99.999166666666682</v>
      </c>
      <c r="E13" s="119">
        <v>188.49083333333337</v>
      </c>
      <c r="F13" s="119">
        <v>157.00833333333335</v>
      </c>
      <c r="G13"/>
      <c r="H13" s="184"/>
      <c r="I13" s="66"/>
      <c r="J13" s="66"/>
      <c r="K13" s="66"/>
      <c r="L13" s="66"/>
    </row>
    <row r="14" spans="1:12" s="2" customFormat="1" ht="14.1" customHeight="1">
      <c r="A14" s="78"/>
      <c r="B14" s="80"/>
      <c r="C14" s="80"/>
      <c r="D14" s="87"/>
      <c r="E14" s="87"/>
      <c r="F14" s="87"/>
      <c r="G14"/>
      <c r="H14"/>
      <c r="I14"/>
      <c r="J14" s="150"/>
      <c r="K14" s="150"/>
      <c r="L14" s="150"/>
    </row>
    <row r="15" spans="1:12" s="2" customFormat="1" ht="14.1" customHeight="1">
      <c r="A15" s="79" t="s">
        <v>81</v>
      </c>
      <c r="B15" s="88"/>
      <c r="C15" s="88"/>
      <c r="D15" s="89"/>
      <c r="E15" s="89"/>
      <c r="F15" s="89"/>
      <c r="G15"/>
      <c r="H15"/>
      <c r="I15" s="288" t="s">
        <v>131</v>
      </c>
      <c r="J15" s="285"/>
      <c r="K15" s="285" t="s">
        <v>146</v>
      </c>
      <c r="L15" s="150"/>
    </row>
    <row r="16" spans="1:12" s="2" customFormat="1" ht="14.1" customHeight="1">
      <c r="A16" s="76" t="s">
        <v>82</v>
      </c>
      <c r="B16" s="80">
        <v>1.1140953828212119</v>
      </c>
      <c r="C16" s="119">
        <f>((C7/B7)-1)*100</f>
        <v>-0.86240792681328005</v>
      </c>
      <c r="D16" s="119">
        <f>((D7/C7)-1)*100</f>
        <v>5.7632645866384502</v>
      </c>
      <c r="E16" s="119">
        <f>((E7/D7)-1)*100</f>
        <v>20.691839098659148</v>
      </c>
      <c r="F16" s="119">
        <f>((F7/E7)-1)*100</f>
        <v>0.57101823529817075</v>
      </c>
      <c r="G16"/>
      <c r="H16"/>
      <c r="I16" s="288"/>
      <c r="J16" s="285"/>
      <c r="K16" s="286"/>
      <c r="L16" s="150"/>
    </row>
    <row r="17" spans="1:12" s="2" customFormat="1" ht="14.1" customHeight="1">
      <c r="A17" s="76" t="s">
        <v>75</v>
      </c>
      <c r="B17" s="80">
        <v>0.9590360631358319</v>
      </c>
      <c r="C17" s="119">
        <f t="shared" ref="C17:F22" si="0">((C8/B8)-1)*100</f>
        <v>0.33644953675420197</v>
      </c>
      <c r="D17" s="119">
        <f t="shared" si="0"/>
        <v>9.6759394419643208E-2</v>
      </c>
      <c r="E17" s="119">
        <f t="shared" si="0"/>
        <v>6.032449729585565</v>
      </c>
      <c r="F17" s="119">
        <f t="shared" si="0"/>
        <v>5.0636592266583236</v>
      </c>
      <c r="G17"/>
      <c r="H17"/>
      <c r="I17" s="290"/>
      <c r="J17" s="285" t="s">
        <v>132</v>
      </c>
      <c r="K17" s="291">
        <v>92.79</v>
      </c>
      <c r="L17" s="150"/>
    </row>
    <row r="18" spans="1:12" s="2" customFormat="1" ht="14.1" customHeight="1">
      <c r="A18" s="77" t="s">
        <v>76</v>
      </c>
      <c r="B18" s="80">
        <v>1.1934110742405801</v>
      </c>
      <c r="C18" s="119">
        <f t="shared" si="0"/>
        <v>0.64319794985923107</v>
      </c>
      <c r="D18" s="119">
        <f t="shared" si="0"/>
        <v>0.51177244134719135</v>
      </c>
      <c r="E18" s="119">
        <f t="shared" si="0"/>
        <v>2.8158333333333507</v>
      </c>
      <c r="F18" s="119">
        <f t="shared" si="0"/>
        <v>3.8150738780505566</v>
      </c>
      <c r="G18"/>
      <c r="H18"/>
      <c r="I18" s="288"/>
      <c r="J18" s="285" t="s">
        <v>133</v>
      </c>
      <c r="K18" s="291">
        <v>93.68</v>
      </c>
      <c r="L18" s="150"/>
    </row>
    <row r="19" spans="1:12" s="2" customFormat="1" ht="14.1" customHeight="1">
      <c r="A19" s="77" t="s">
        <v>77</v>
      </c>
      <c r="B19" s="80">
        <v>0.94929225364008829</v>
      </c>
      <c r="C19" s="119">
        <f t="shared" si="0"/>
        <v>0.31875376480823281</v>
      </c>
      <c r="D19" s="119">
        <f t="shared" si="0"/>
        <v>7.5890883920304297E-2</v>
      </c>
      <c r="E19" s="119">
        <f t="shared" si="0"/>
        <v>6.1933333333333174</v>
      </c>
      <c r="F19" s="119">
        <f t="shared" si="0"/>
        <v>5.1235168560487265</v>
      </c>
      <c r="G19"/>
      <c r="H19"/>
      <c r="I19" s="288"/>
      <c r="J19" s="285" t="s">
        <v>134</v>
      </c>
      <c r="K19" s="291">
        <v>93.4</v>
      </c>
      <c r="L19" s="150"/>
    </row>
    <row r="20" spans="1:12" s="2" customFormat="1" ht="14.1" customHeight="1">
      <c r="A20" s="76" t="s">
        <v>78</v>
      </c>
      <c r="B20" s="80">
        <v>3.9395819013954281E-2</v>
      </c>
      <c r="C20" s="119">
        <f t="shared" si="0"/>
        <v>2.1784849475059431E-2</v>
      </c>
      <c r="D20" s="119">
        <f t="shared" si="0"/>
        <v>0.52104712041884937</v>
      </c>
      <c r="E20" s="119">
        <f t="shared" si="0"/>
        <v>1.0558597298265804</v>
      </c>
      <c r="F20" s="119">
        <f t="shared" si="0"/>
        <v>1.9742050402427491</v>
      </c>
      <c r="G20"/>
      <c r="H20"/>
      <c r="I20" s="288"/>
      <c r="J20" s="285" t="s">
        <v>135</v>
      </c>
      <c r="K20" s="291">
        <v>93.75</v>
      </c>
      <c r="L20" s="150"/>
    </row>
    <row r="21" spans="1:12" s="2" customFormat="1" ht="14.1" customHeight="1">
      <c r="A21" s="76" t="s">
        <v>79</v>
      </c>
      <c r="B21" s="80">
        <v>2.0301080642138647</v>
      </c>
      <c r="C21" s="119">
        <f t="shared" si="0"/>
        <v>0.78451608389162875</v>
      </c>
      <c r="D21" s="119">
        <f t="shared" si="0"/>
        <v>4.1358962120883636</v>
      </c>
      <c r="E21" s="119">
        <f t="shared" si="0"/>
        <v>17.496520862326136</v>
      </c>
      <c r="F21" s="119">
        <f t="shared" si="0"/>
        <v>3.1114137180223933</v>
      </c>
      <c r="G21"/>
      <c r="H21"/>
      <c r="I21" s="288"/>
      <c r="J21" s="285" t="s">
        <v>136</v>
      </c>
      <c r="K21" s="291">
        <v>93.71</v>
      </c>
      <c r="L21" s="150"/>
    </row>
    <row r="22" spans="1:12" s="2" customFormat="1" ht="14.1" customHeight="1">
      <c r="A22" s="76" t="s">
        <v>80</v>
      </c>
      <c r="B22" s="80">
        <v>0.28495827396703977</v>
      </c>
      <c r="C22" s="119">
        <f t="shared" si="0"/>
        <v>-8.799472295514521</v>
      </c>
      <c r="D22" s="119">
        <f t="shared" si="0"/>
        <v>33.526577574024444</v>
      </c>
      <c r="E22" s="119">
        <f t="shared" si="0"/>
        <v>88.492404103367534</v>
      </c>
      <c r="F22" s="119">
        <f t="shared" si="0"/>
        <v>-16.702403742003369</v>
      </c>
      <c r="G22"/>
      <c r="H22"/>
      <c r="I22" s="288">
        <v>2018</v>
      </c>
      <c r="J22" s="285" t="s">
        <v>137</v>
      </c>
      <c r="K22" s="291">
        <v>94.29</v>
      </c>
      <c r="L22" s="150"/>
    </row>
    <row r="23" spans="1:12" s="2" customFormat="1" ht="14.1" customHeight="1">
      <c r="A23" s="51"/>
      <c r="B23" s="51"/>
      <c r="C23" s="51"/>
      <c r="D23" s="51"/>
      <c r="E23" s="60"/>
      <c r="F23" s="60"/>
      <c r="G23"/>
      <c r="H23" s="5"/>
      <c r="I23" s="288"/>
      <c r="J23" s="285" t="s">
        <v>138</v>
      </c>
      <c r="K23" s="291">
        <v>94.83</v>
      </c>
      <c r="L23"/>
    </row>
    <row r="24" spans="1:12" s="2" customFormat="1" ht="14.1" customHeight="1">
      <c r="A24" s="23" t="s">
        <v>129</v>
      </c>
      <c r="H24"/>
      <c r="I24" s="288"/>
      <c r="J24" s="285" t="s">
        <v>139</v>
      </c>
      <c r="K24" s="291">
        <v>95.12</v>
      </c>
      <c r="L24"/>
    </row>
    <row r="25" spans="1:12" s="2" customFormat="1" ht="14.1" customHeight="1">
      <c r="A25" s="50"/>
      <c r="B25" s="5"/>
      <c r="C25" s="5"/>
      <c r="D25" s="5"/>
      <c r="I25" s="288"/>
      <c r="J25" s="285" t="s">
        <v>140</v>
      </c>
      <c r="K25" s="291">
        <v>95.39</v>
      </c>
    </row>
    <row r="26" spans="1:12" s="2" customFormat="1" ht="14.1" customHeight="1">
      <c r="A26" s="64"/>
      <c r="B26" s="5"/>
      <c r="C26" s="5"/>
      <c r="D26" s="5"/>
      <c r="H26" s="18"/>
      <c r="I26" s="288"/>
      <c r="J26" s="285" t="s">
        <v>141</v>
      </c>
      <c r="K26" s="291">
        <v>95.03</v>
      </c>
    </row>
    <row r="27" spans="1:12" s="2" customFormat="1" ht="14.1" customHeight="1">
      <c r="A27" s="277" t="s">
        <v>154</v>
      </c>
      <c r="B27" s="278"/>
      <c r="C27" s="278"/>
      <c r="D27" s="278"/>
      <c r="E27" s="278"/>
      <c r="F27" s="278"/>
      <c r="H27" s="18"/>
      <c r="I27" s="288"/>
      <c r="J27" s="285" t="s">
        <v>142</v>
      </c>
      <c r="K27" s="291">
        <v>94.88</v>
      </c>
    </row>
    <row r="28" spans="1:12" s="2" customFormat="1" ht="14.1" customHeight="1">
      <c r="A28" s="194"/>
      <c r="B28" s="194"/>
      <c r="C28" s="194"/>
      <c r="D28" s="194"/>
      <c r="E28" s="194"/>
      <c r="F28" s="194"/>
      <c r="H28" s="18"/>
      <c r="I28" s="288"/>
      <c r="J28" s="285" t="s">
        <v>143</v>
      </c>
      <c r="K28" s="291">
        <v>94.99</v>
      </c>
    </row>
    <row r="29" spans="1:12" s="2" customFormat="1" ht="14.1" customHeight="1">
      <c r="A29" s="194"/>
      <c r="B29" s="194"/>
      <c r="C29" s="194"/>
      <c r="D29" s="194"/>
      <c r="E29" s="194"/>
      <c r="F29" s="194"/>
      <c r="G29" s="61"/>
      <c r="H29" s="61"/>
      <c r="I29" s="290"/>
      <c r="J29" s="285" t="s">
        <v>166</v>
      </c>
      <c r="K29" s="291">
        <v>95.23</v>
      </c>
    </row>
    <row r="30" spans="1:12" s="2" customFormat="1" ht="14.1" customHeight="1">
      <c r="A30" s="194"/>
      <c r="B30" s="194"/>
      <c r="C30" s="194"/>
      <c r="D30" s="194"/>
      <c r="E30" s="194"/>
      <c r="F30" s="194"/>
      <c r="G30" s="5"/>
      <c r="H30" s="5"/>
      <c r="I30" s="288"/>
      <c r="J30" s="285" t="s">
        <v>167</v>
      </c>
      <c r="K30" s="291">
        <v>95.17</v>
      </c>
    </row>
    <row r="31" spans="1:12" s="2" customFormat="1" ht="14.1" customHeight="1">
      <c r="A31" s="194"/>
      <c r="B31" s="194"/>
      <c r="C31" s="194"/>
      <c r="D31" s="194"/>
      <c r="E31" s="194"/>
      <c r="F31" s="194"/>
      <c r="G31" s="5"/>
      <c r="H31" s="5"/>
      <c r="I31" s="288"/>
      <c r="J31" s="285" t="s">
        <v>168</v>
      </c>
      <c r="K31" s="291">
        <v>95.31</v>
      </c>
    </row>
    <row r="32" spans="1:12" s="2" customFormat="1" ht="14.1" customHeight="1">
      <c r="A32" s="277"/>
      <c r="B32" s="278"/>
      <c r="C32" s="278"/>
      <c r="D32" s="278"/>
      <c r="E32" s="278"/>
      <c r="F32" s="278"/>
      <c r="G32" s="5"/>
      <c r="H32" s="5"/>
      <c r="I32" s="288"/>
      <c r="J32" s="285" t="s">
        <v>169</v>
      </c>
      <c r="K32" s="291">
        <v>95.38</v>
      </c>
    </row>
    <row r="33" spans="1:11" s="2" customFormat="1" ht="14.1" customHeight="1">
      <c r="A33" s="194"/>
      <c r="B33" s="194"/>
      <c r="C33" s="194"/>
      <c r="D33" s="194"/>
      <c r="E33" s="194"/>
      <c r="F33" s="194"/>
      <c r="G33" s="5"/>
      <c r="H33" s="5"/>
      <c r="I33" s="288"/>
      <c r="J33" s="285" t="s">
        <v>170</v>
      </c>
      <c r="K33" s="291">
        <v>95.36</v>
      </c>
    </row>
    <row r="34" spans="1:11" s="2" customFormat="1" ht="14.1" customHeight="1">
      <c r="A34" s="194"/>
      <c r="B34" s="194"/>
      <c r="C34" s="194"/>
      <c r="D34" s="194"/>
      <c r="E34" s="194"/>
      <c r="F34" s="194"/>
      <c r="G34" s="5"/>
      <c r="H34" s="5"/>
      <c r="I34" s="288">
        <v>2019</v>
      </c>
      <c r="J34" s="285" t="s">
        <v>171</v>
      </c>
      <c r="K34" s="291">
        <v>95.52</v>
      </c>
    </row>
    <row r="35" spans="1:11" s="2" customFormat="1" ht="14.1" customHeight="1">
      <c r="A35" s="194"/>
      <c r="B35" s="194"/>
      <c r="C35" s="194"/>
      <c r="D35" s="194"/>
      <c r="E35" s="194"/>
      <c r="F35" s="194"/>
      <c r="H35" s="63"/>
      <c r="I35" s="288"/>
      <c r="J35" s="285" t="s">
        <v>172</v>
      </c>
      <c r="K35" s="291">
        <v>95.89</v>
      </c>
    </row>
    <row r="36" spans="1:11" s="2" customFormat="1" ht="14.1" customHeight="1">
      <c r="A36" s="190"/>
      <c r="B36" s="190"/>
      <c r="C36" s="190"/>
      <c r="D36" s="190"/>
      <c r="E36" s="190"/>
      <c r="F36" s="190"/>
      <c r="H36" s="63"/>
      <c r="I36" s="288"/>
      <c r="J36" s="285" t="s">
        <v>173</v>
      </c>
      <c r="K36" s="291">
        <v>95.53</v>
      </c>
    </row>
    <row r="37" spans="1:11" s="2" customFormat="1" ht="14.1" customHeight="1">
      <c r="A37" s="190"/>
      <c r="B37" s="190"/>
      <c r="C37" s="190"/>
      <c r="D37" s="190"/>
      <c r="E37" s="190"/>
      <c r="F37" s="190"/>
      <c r="H37" s="63"/>
      <c r="I37" s="288"/>
      <c r="J37" s="285" t="s">
        <v>174</v>
      </c>
      <c r="K37" s="291">
        <v>95.11</v>
      </c>
    </row>
    <row r="38" spans="1:11" s="3" customFormat="1" ht="14.1" customHeight="1">
      <c r="A38" s="190"/>
      <c r="B38" s="190"/>
      <c r="C38" s="190"/>
      <c r="D38" s="190"/>
      <c r="E38" s="190"/>
      <c r="F38" s="190"/>
      <c r="H38" s="63"/>
      <c r="I38" s="288"/>
      <c r="J38" s="285" t="s">
        <v>175</v>
      </c>
      <c r="K38" s="291">
        <v>95.4</v>
      </c>
    </row>
    <row r="39" spans="1:11" s="2" customFormat="1" ht="14.1" customHeight="1">
      <c r="A39" s="190"/>
      <c r="B39" s="190"/>
      <c r="C39" s="190"/>
      <c r="D39" s="190"/>
      <c r="E39" s="190"/>
      <c r="F39" s="190"/>
      <c r="H39" s="62"/>
      <c r="I39" s="288"/>
      <c r="J39" s="285" t="s">
        <v>176</v>
      </c>
      <c r="K39" s="291">
        <v>95.27</v>
      </c>
    </row>
    <row r="40" spans="1:11" s="10" customFormat="1" ht="14.1" customHeight="1">
      <c r="A40" s="190"/>
      <c r="B40" s="190"/>
      <c r="C40" s="190"/>
      <c r="D40" s="190"/>
      <c r="E40" s="190"/>
      <c r="F40" s="190"/>
      <c r="H40" s="63"/>
      <c r="I40" s="288"/>
      <c r="J40" s="285" t="s">
        <v>177</v>
      </c>
      <c r="K40" s="291">
        <v>95.3</v>
      </c>
    </row>
    <row r="41" spans="1:11" s="2" customFormat="1" ht="14.1" customHeight="1">
      <c r="A41" s="190"/>
      <c r="B41" s="190"/>
      <c r="C41" s="190"/>
      <c r="D41" s="190"/>
      <c r="E41" s="190"/>
      <c r="F41" s="190"/>
      <c r="H41" s="62"/>
      <c r="I41" s="290"/>
      <c r="J41" s="285" t="s">
        <v>206</v>
      </c>
      <c r="K41" s="291">
        <v>95.69</v>
      </c>
    </row>
    <row r="42" spans="1:11" s="2" customFormat="1" ht="14.1" customHeight="1">
      <c r="A42" s="190"/>
      <c r="B42" s="190"/>
      <c r="C42" s="190"/>
      <c r="D42" s="190"/>
      <c r="E42" s="190"/>
      <c r="F42" s="190"/>
      <c r="H42" s="63"/>
      <c r="I42" s="288"/>
      <c r="J42" s="285" t="s">
        <v>207</v>
      </c>
      <c r="K42" s="291">
        <v>95.49</v>
      </c>
    </row>
    <row r="43" spans="1:11" s="2" customFormat="1" ht="14.1" customHeight="1">
      <c r="A43" s="190"/>
      <c r="B43" s="190"/>
      <c r="C43" s="190"/>
      <c r="D43" s="190"/>
      <c r="E43" s="190"/>
      <c r="F43" s="190"/>
      <c r="H43" s="62"/>
      <c r="I43" s="288"/>
      <c r="J43" s="285" t="s">
        <v>208</v>
      </c>
      <c r="K43" s="291">
        <v>94.9</v>
      </c>
    </row>
    <row r="44" spans="1:11" s="2" customFormat="1" ht="14.1" customHeight="1">
      <c r="A44" s="190"/>
      <c r="B44" s="190"/>
      <c r="C44" s="190"/>
      <c r="D44" s="190"/>
      <c r="E44" s="190"/>
      <c r="F44" s="190"/>
      <c r="H44" s="63"/>
      <c r="I44" s="288"/>
      <c r="J44" s="285" t="s">
        <v>209</v>
      </c>
      <c r="K44" s="291">
        <v>93.83</v>
      </c>
    </row>
    <row r="45" spans="1:11" s="2" customFormat="1" ht="14.1" customHeight="1">
      <c r="A45" s="190"/>
      <c r="B45" s="190"/>
      <c r="C45" s="190"/>
      <c r="D45" s="190"/>
      <c r="E45" s="190"/>
      <c r="F45" s="190"/>
      <c r="H45" s="63"/>
      <c r="I45" s="288"/>
      <c r="J45" s="285" t="s">
        <v>210</v>
      </c>
      <c r="K45" s="291">
        <v>93.5</v>
      </c>
    </row>
    <row r="46" spans="1:11" s="2" customFormat="1" ht="14.1" customHeight="1">
      <c r="A46" s="190"/>
      <c r="B46" s="190"/>
      <c r="C46" s="190"/>
      <c r="D46" s="190"/>
      <c r="E46" s="190"/>
      <c r="F46" s="190"/>
      <c r="H46" s="63"/>
      <c r="I46" s="288">
        <v>2020</v>
      </c>
      <c r="J46" s="285" t="s">
        <v>211</v>
      </c>
      <c r="K46" s="291">
        <v>94.16</v>
      </c>
    </row>
    <row r="47" spans="1:11" s="2" customFormat="1" ht="14.1" customHeight="1">
      <c r="A47" s="190"/>
      <c r="B47" s="190"/>
      <c r="C47" s="190"/>
      <c r="D47" s="190"/>
      <c r="E47" s="190"/>
      <c r="F47" s="190"/>
      <c r="I47" s="288"/>
      <c r="J47" s="285" t="s">
        <v>212</v>
      </c>
      <c r="K47" s="291">
        <v>94.74</v>
      </c>
    </row>
    <row r="48" spans="1:11" s="2" customFormat="1" ht="14.1" customHeight="1">
      <c r="A48" s="4"/>
      <c r="B48" s="5"/>
      <c r="C48" s="5"/>
      <c r="D48" s="5"/>
      <c r="I48" s="288"/>
      <c r="J48" s="285" t="s">
        <v>213</v>
      </c>
      <c r="K48" s="291">
        <v>94.68</v>
      </c>
    </row>
    <row r="49" spans="1:11" s="2" customFormat="1" ht="14.1" customHeight="1">
      <c r="A49" s="4"/>
      <c r="B49" s="5"/>
      <c r="C49" s="5"/>
      <c r="D49" s="5"/>
      <c r="I49" s="288"/>
      <c r="J49" s="285" t="s">
        <v>214</v>
      </c>
      <c r="K49" s="291">
        <v>94.73</v>
      </c>
    </row>
    <row r="50" spans="1:11" s="2" customFormat="1" ht="14.1" customHeight="1">
      <c r="A50" s="4"/>
      <c r="B50" s="5"/>
      <c r="C50" s="5"/>
      <c r="D50" s="5"/>
      <c r="I50" s="288"/>
      <c r="J50" s="285" t="s">
        <v>215</v>
      </c>
      <c r="K50" s="291">
        <v>94.16</v>
      </c>
    </row>
    <row r="51" spans="1:11" s="2" customFormat="1" ht="14.1" customHeight="1">
      <c r="A51" s="4"/>
      <c r="B51" s="5"/>
      <c r="C51" s="5"/>
      <c r="D51" s="5"/>
      <c r="I51" s="288"/>
      <c r="J51" s="285" t="s">
        <v>216</v>
      </c>
      <c r="K51" s="291">
        <v>94.3</v>
      </c>
    </row>
    <row r="52" spans="1:11" s="2" customFormat="1" ht="14.1" customHeight="1">
      <c r="A52" s="4"/>
      <c r="B52" s="5"/>
      <c r="C52" s="5"/>
      <c r="D52" s="5"/>
      <c r="I52" s="288"/>
      <c r="J52" s="285" t="s">
        <v>217</v>
      </c>
      <c r="K52" s="291">
        <v>94.42</v>
      </c>
    </row>
    <row r="53" spans="1:11" s="2" customFormat="1" ht="14.1" customHeight="1">
      <c r="A53" s="4"/>
      <c r="B53" s="5"/>
      <c r="C53" s="5"/>
      <c r="D53" s="5"/>
      <c r="G53" s="18"/>
      <c r="H53" s="18"/>
      <c r="I53" s="290"/>
      <c r="J53" s="285" t="s">
        <v>221</v>
      </c>
      <c r="K53" s="291">
        <v>95.71</v>
      </c>
    </row>
    <row r="54" spans="1:11" s="18" customFormat="1" ht="14.1" customHeight="1">
      <c r="A54" s="4"/>
      <c r="B54" s="5"/>
      <c r="C54" s="5"/>
      <c r="D54" s="5"/>
      <c r="G54" s="2"/>
      <c r="H54" s="2"/>
      <c r="I54" s="288"/>
      <c r="J54" s="285" t="s">
        <v>222</v>
      </c>
      <c r="K54" s="291">
        <v>94.41</v>
      </c>
    </row>
    <row r="55" spans="1:11" s="2" customFormat="1" ht="14.1" customHeight="1">
      <c r="A55" s="4"/>
      <c r="B55" s="6"/>
      <c r="C55" s="6"/>
      <c r="D55" s="5"/>
      <c r="I55" s="288"/>
      <c r="J55" s="285" t="s">
        <v>223</v>
      </c>
      <c r="K55" s="291">
        <v>94.68</v>
      </c>
    </row>
    <row r="56" spans="1:11" s="2" customFormat="1" ht="14.1" customHeight="1">
      <c r="A56" s="25"/>
      <c r="B56" s="6"/>
      <c r="C56" s="6"/>
      <c r="D56" s="5"/>
      <c r="I56" s="288"/>
      <c r="J56" s="285" t="s">
        <v>224</v>
      </c>
      <c r="K56" s="291">
        <v>96.52</v>
      </c>
    </row>
    <row r="57" spans="1:11" s="2" customFormat="1" ht="14.1" customHeight="1">
      <c r="A57" s="34"/>
      <c r="B57" s="6"/>
      <c r="C57" s="6"/>
      <c r="D57" s="5"/>
      <c r="I57" s="288"/>
      <c r="J57" s="285" t="s">
        <v>225</v>
      </c>
      <c r="K57" s="291">
        <v>96.68</v>
      </c>
    </row>
    <row r="58" spans="1:11" s="2" customFormat="1" ht="14.1" customHeight="1">
      <c r="A58" s="4"/>
      <c r="B58" s="6"/>
      <c r="C58" s="6"/>
      <c r="D58" s="5"/>
      <c r="I58" s="288">
        <v>2021</v>
      </c>
      <c r="J58" s="285" t="s">
        <v>226</v>
      </c>
      <c r="K58" s="291">
        <v>98.3</v>
      </c>
    </row>
    <row r="59" spans="1:11" s="2" customFormat="1" ht="14.1" customHeight="1">
      <c r="A59" s="4"/>
      <c r="B59" s="6"/>
      <c r="C59" s="6"/>
      <c r="D59" s="5"/>
      <c r="I59" s="288"/>
      <c r="J59" s="285" t="s">
        <v>227</v>
      </c>
      <c r="K59" s="291">
        <v>99.12</v>
      </c>
    </row>
    <row r="60" spans="1:11" s="2" customFormat="1" ht="14.1" customHeight="1">
      <c r="A60" s="4"/>
      <c r="B60" s="6"/>
      <c r="C60" s="6"/>
      <c r="D60" s="5"/>
      <c r="I60" s="288"/>
      <c r="J60" s="285" t="s">
        <v>228</v>
      </c>
      <c r="K60" s="291">
        <v>100.4</v>
      </c>
    </row>
    <row r="61" spans="1:11" s="2" customFormat="1" ht="14.1" customHeight="1">
      <c r="I61" s="288"/>
      <c r="J61" s="285" t="s">
        <v>229</v>
      </c>
      <c r="K61" s="291">
        <v>103.25</v>
      </c>
    </row>
    <row r="62" spans="1:11" s="2" customFormat="1" ht="14.1" customHeight="1">
      <c r="I62" s="288"/>
      <c r="J62" s="285" t="s">
        <v>230</v>
      </c>
      <c r="K62" s="291">
        <v>105.92</v>
      </c>
    </row>
    <row r="63" spans="1:11" s="2" customFormat="1" ht="14.1" customHeight="1">
      <c r="I63" s="288"/>
      <c r="J63" s="285" t="s">
        <v>231</v>
      </c>
      <c r="K63" s="291">
        <v>106.81</v>
      </c>
    </row>
    <row r="64" spans="1:11" s="2" customFormat="1" ht="14.1" customHeight="1">
      <c r="I64" s="288"/>
      <c r="J64" s="285" t="s">
        <v>232</v>
      </c>
      <c r="K64" s="291">
        <v>108.19</v>
      </c>
    </row>
    <row r="65" spans="9:11" s="2" customFormat="1" ht="14.1" customHeight="1">
      <c r="I65" s="290"/>
      <c r="J65" s="285" t="s">
        <v>234</v>
      </c>
      <c r="K65" s="291">
        <v>113.9</v>
      </c>
    </row>
    <row r="66" spans="9:11" s="2" customFormat="1" ht="14.1" customHeight="1">
      <c r="I66" s="288"/>
      <c r="J66" s="285" t="s">
        <v>235</v>
      </c>
      <c r="K66" s="291">
        <v>114.38</v>
      </c>
    </row>
    <row r="67" spans="9:11" s="2" customFormat="1" ht="14.1" customHeight="1">
      <c r="I67" s="288"/>
      <c r="J67" s="285" t="s">
        <v>236</v>
      </c>
      <c r="K67" s="291">
        <v>117.14</v>
      </c>
    </row>
    <row r="68" spans="9:11" s="2" customFormat="1" ht="14.1" customHeight="1">
      <c r="I68" s="288"/>
      <c r="J68" s="285" t="s">
        <v>237</v>
      </c>
      <c r="K68" s="291">
        <v>118.34</v>
      </c>
    </row>
    <row r="69" spans="9:11" s="2" customFormat="1" ht="14.1" customHeight="1">
      <c r="I69" s="288"/>
      <c r="J69" s="285" t="s">
        <v>238</v>
      </c>
      <c r="K69" s="291">
        <v>118.44</v>
      </c>
    </row>
    <row r="70" spans="9:11" s="2" customFormat="1" ht="14.1" customHeight="1">
      <c r="I70" s="288">
        <v>2022</v>
      </c>
      <c r="J70" s="285" t="s">
        <v>239</v>
      </c>
      <c r="K70" s="291">
        <v>118.98</v>
      </c>
    </row>
    <row r="71" spans="9:11" s="2" customFormat="1" ht="14.1" customHeight="1">
      <c r="I71" s="288"/>
      <c r="J71" s="285" t="s">
        <v>240</v>
      </c>
      <c r="K71" s="291">
        <v>121.59</v>
      </c>
    </row>
    <row r="72" spans="9:11" s="2" customFormat="1" ht="14.1" customHeight="1">
      <c r="I72" s="288"/>
      <c r="J72" s="285" t="s">
        <v>241</v>
      </c>
      <c r="K72" s="291">
        <v>126.14</v>
      </c>
    </row>
    <row r="73" spans="9:11" s="2" customFormat="1" ht="14.1" customHeight="1">
      <c r="I73" s="288"/>
      <c r="J73" s="285" t="s">
        <v>242</v>
      </c>
      <c r="K73" s="291">
        <v>127.05</v>
      </c>
    </row>
    <row r="74" spans="9:11" s="2" customFormat="1" ht="14.1" customHeight="1">
      <c r="I74" s="288"/>
      <c r="J74" s="285" t="s">
        <v>243</v>
      </c>
      <c r="K74" s="291">
        <v>124.83</v>
      </c>
    </row>
    <row r="75" spans="9:11" s="2" customFormat="1" ht="14.1" customHeight="1">
      <c r="I75" s="288"/>
      <c r="J75" s="285" t="s">
        <v>244</v>
      </c>
      <c r="K75" s="291">
        <v>123.8</v>
      </c>
    </row>
    <row r="76" spans="9:11" s="2" customFormat="1" ht="14.1" customHeight="1">
      <c r="I76" s="288"/>
      <c r="J76" s="285" t="s">
        <v>245</v>
      </c>
      <c r="K76" s="291">
        <v>123.7</v>
      </c>
    </row>
    <row r="77" spans="9:11" s="2" customFormat="1" ht="14.1" customHeight="1">
      <c r="I77" s="290"/>
      <c r="J77" s="285" t="s">
        <v>234</v>
      </c>
      <c r="K77" s="291">
        <v>122.99</v>
      </c>
    </row>
    <row r="78" spans="9:11" s="2" customFormat="1" ht="14.1" customHeight="1">
      <c r="I78" s="288"/>
      <c r="J78" s="285" t="s">
        <v>235</v>
      </c>
      <c r="K78" s="291">
        <v>125.02</v>
      </c>
    </row>
    <row r="79" spans="9:11" s="2" customFormat="1" ht="14.1" customHeight="1">
      <c r="I79" s="288"/>
      <c r="J79" s="285" t="s">
        <v>236</v>
      </c>
      <c r="K79" s="291">
        <v>122.48</v>
      </c>
    </row>
    <row r="80" spans="9:11" s="2" customFormat="1" ht="14.1" customHeight="1">
      <c r="I80" s="288"/>
      <c r="J80" s="285" t="s">
        <v>237</v>
      </c>
      <c r="K80" s="291">
        <v>121.57</v>
      </c>
    </row>
    <row r="81" spans="9:11" s="2" customFormat="1" ht="14.1" customHeight="1">
      <c r="I81" s="288"/>
      <c r="J81" s="285" t="s">
        <v>238</v>
      </c>
      <c r="K81" s="291">
        <v>121.53</v>
      </c>
    </row>
    <row r="82" spans="9:11" s="2" customFormat="1" ht="14.1" customHeight="1">
      <c r="I82" s="288">
        <v>2023</v>
      </c>
      <c r="J82" s="285" t="s">
        <v>239</v>
      </c>
      <c r="K82" s="291">
        <v>121.42</v>
      </c>
    </row>
    <row r="83" spans="9:11" s="2" customFormat="1" ht="16.5" customHeight="1">
      <c r="I83" s="288"/>
      <c r="J83" s="285" t="s">
        <v>240</v>
      </c>
      <c r="K83" s="291">
        <v>121.17</v>
      </c>
    </row>
    <row r="84" spans="9:11" s="2" customFormat="1" ht="16.5" customHeight="1">
      <c r="I84" s="288"/>
      <c r="J84" s="285" t="s">
        <v>241</v>
      </c>
      <c r="K84" s="291">
        <v>121.1</v>
      </c>
    </row>
    <row r="85" spans="9:11" s="2" customFormat="1" ht="16.5" customHeight="1">
      <c r="I85" s="288"/>
      <c r="J85" s="285" t="s">
        <v>242</v>
      </c>
      <c r="K85" s="291">
        <v>121.51</v>
      </c>
    </row>
    <row r="86" spans="9:11" s="2" customFormat="1" ht="16.5" customHeight="1">
      <c r="I86" s="288"/>
      <c r="J86" s="285" t="s">
        <v>243</v>
      </c>
      <c r="K86" s="291">
        <v>120.23</v>
      </c>
    </row>
    <row r="87" spans="9:11" s="2" customFormat="1" ht="16.5" customHeight="1">
      <c r="I87" s="288"/>
      <c r="J87" s="285" t="s">
        <v>244</v>
      </c>
      <c r="K87" s="291">
        <v>118.77</v>
      </c>
    </row>
    <row r="88" spans="9:11" s="2" customFormat="1" ht="16.5" customHeight="1">
      <c r="I88" s="288"/>
      <c r="J88" s="285" t="s">
        <v>245</v>
      </c>
      <c r="K88" s="291">
        <v>118.77</v>
      </c>
    </row>
    <row r="89" spans="9:11" s="2" customFormat="1" ht="16.5" customHeight="1">
      <c r="I89" s="290"/>
      <c r="J89" s="285" t="s">
        <v>234</v>
      </c>
      <c r="K89" s="292">
        <v>118.9</v>
      </c>
    </row>
    <row r="90" spans="9:11" s="2" customFormat="1" ht="16.5" customHeight="1">
      <c r="I90" s="288"/>
      <c r="J90" s="285" t="s">
        <v>235</v>
      </c>
      <c r="K90" s="289">
        <v>112.17</v>
      </c>
    </row>
    <row r="91" spans="9:11" s="2" customFormat="1" ht="16.5" customHeight="1">
      <c r="I91" s="288"/>
      <c r="J91" s="285" t="s">
        <v>236</v>
      </c>
      <c r="K91" s="289">
        <v>108.42</v>
      </c>
    </row>
    <row r="92" spans="9:11" s="2" customFormat="1" ht="16.5" customHeight="1">
      <c r="I92" s="288"/>
      <c r="J92" s="285" t="s">
        <v>237</v>
      </c>
      <c r="K92" s="298">
        <v>108.34</v>
      </c>
    </row>
    <row r="93" spans="9:11" s="2" customFormat="1" ht="16.5" customHeight="1">
      <c r="I93" s="288"/>
      <c r="J93" s="285" t="s">
        <v>238</v>
      </c>
      <c r="K93" s="298">
        <v>110.85</v>
      </c>
    </row>
    <row r="94" spans="9:11" s="2" customFormat="1" ht="16.5" customHeight="1">
      <c r="I94" s="288">
        <v>2024</v>
      </c>
      <c r="J94" s="285" t="s">
        <v>239</v>
      </c>
      <c r="K94" s="298">
        <v>116.34</v>
      </c>
    </row>
    <row r="95" spans="9:11" s="2" customFormat="1" ht="16.5" customHeight="1">
      <c r="I95" s="288"/>
      <c r="J95" s="285" t="s">
        <v>240</v>
      </c>
      <c r="K95" s="298">
        <v>119.91</v>
      </c>
    </row>
    <row r="96" spans="9:11" s="2" customFormat="1" ht="16.5" customHeight="1">
      <c r="I96" s="288"/>
      <c r="J96" s="285" t="s">
        <v>241</v>
      </c>
      <c r="K96" s="298">
        <v>123.66</v>
      </c>
    </row>
    <row r="97" spans="9:11" s="2" customFormat="1" ht="16.5" customHeight="1">
      <c r="I97" s="288"/>
      <c r="J97" s="285" t="s">
        <v>242</v>
      </c>
      <c r="K97" s="298">
        <v>120.42</v>
      </c>
    </row>
    <row r="98" spans="9:11" s="2" customFormat="1" ht="16.5" customHeight="1">
      <c r="I98" s="288"/>
      <c r="J98" s="285" t="s">
        <v>243</v>
      </c>
      <c r="K98" s="298">
        <v>120.89</v>
      </c>
    </row>
    <row r="99" spans="9:11" s="2" customFormat="1" ht="16.5" customHeight="1">
      <c r="I99" s="288"/>
      <c r="J99" s="285" t="s">
        <v>244</v>
      </c>
      <c r="K99" s="289">
        <v>126.66</v>
      </c>
    </row>
    <row r="100" spans="9:11" s="2" customFormat="1" ht="16.5" customHeight="1">
      <c r="I100" s="288"/>
      <c r="J100" s="285" t="s">
        <v>245</v>
      </c>
      <c r="K100" s="289"/>
    </row>
  </sheetData>
  <mergeCells count="2">
    <mergeCell ref="A27:F27"/>
    <mergeCell ref="A32:F32"/>
  </mergeCells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F15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HV70"/>
  <sheetViews>
    <sheetView zoomScaleNormal="100" zoomScaleSheetLayoutView="100" workbookViewId="0">
      <selection activeCell="F94" sqref="F94"/>
    </sheetView>
  </sheetViews>
  <sheetFormatPr baseColWidth="10" defaultColWidth="11.5703125" defaultRowHeight="16.5" customHeight="1"/>
  <cols>
    <col min="1" max="1" width="51.42578125" style="187" customWidth="1"/>
    <col min="2" max="2" width="6.140625" style="187" customWidth="1"/>
    <col min="3" max="3" width="7.42578125" style="187" customWidth="1"/>
    <col min="4" max="4" width="6.7109375" style="187" customWidth="1"/>
    <col min="5" max="5" width="8.42578125" style="187" customWidth="1"/>
    <col min="6" max="6" width="8.5703125" style="187" customWidth="1"/>
    <col min="7" max="7" width="5.5703125" style="187" customWidth="1"/>
    <col min="8" max="11" width="9.140625" style="187" customWidth="1"/>
    <col min="12" max="16384" width="11.5703125" style="187"/>
  </cols>
  <sheetData>
    <row r="1" spans="1:230" ht="14.1" customHeight="1" thickBot="1">
      <c r="A1" s="105" t="s">
        <v>68</v>
      </c>
      <c r="B1" s="106"/>
      <c r="C1" s="106"/>
      <c r="D1" s="106"/>
      <c r="E1" s="106"/>
      <c r="F1" s="106"/>
      <c r="G1" s="71"/>
      <c r="H1" s="71"/>
      <c r="I1" s="71"/>
      <c r="J1" s="71"/>
      <c r="K1" s="71"/>
      <c r="L1" s="71"/>
      <c r="M1" s="71"/>
      <c r="N1" s="71"/>
    </row>
    <row r="2" spans="1:230" ht="14.1" customHeight="1">
      <c r="G2" s="71"/>
      <c r="H2" s="72" t="s">
        <v>74</v>
      </c>
      <c r="I2" s="71"/>
      <c r="J2" s="71"/>
      <c r="K2" s="71"/>
      <c r="L2" s="71"/>
      <c r="M2" s="71"/>
      <c r="N2" s="71"/>
    </row>
    <row r="3" spans="1:230" ht="14.1" customHeight="1">
      <c r="A3" s="151" t="s">
        <v>254</v>
      </c>
      <c r="B3" s="152"/>
      <c r="C3" s="152"/>
      <c r="D3" s="152"/>
      <c r="E3" s="153"/>
      <c r="F3" s="153"/>
      <c r="G3" s="109"/>
      <c r="H3" s="109"/>
      <c r="I3" s="109"/>
      <c r="J3" s="110"/>
      <c r="K3" s="110"/>
      <c r="L3" s="111"/>
      <c r="M3" s="111"/>
      <c r="N3" s="111"/>
    </row>
    <row r="4" spans="1:230" ht="14.1" customHeight="1">
      <c r="A4" s="281"/>
      <c r="B4" s="282"/>
      <c r="C4" s="282"/>
      <c r="D4" s="282"/>
      <c r="E4" s="282"/>
      <c r="F4" s="282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</row>
    <row r="5" spans="1:230" ht="14.1" customHeight="1">
      <c r="A5" s="154" t="s">
        <v>159</v>
      </c>
      <c r="B5" s="154"/>
      <c r="C5" s="154"/>
      <c r="D5" s="154"/>
      <c r="E5" s="110"/>
      <c r="F5" s="110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4"/>
      <c r="EH5" s="154"/>
      <c r="EI5" s="154"/>
      <c r="EJ5" s="154"/>
      <c r="EK5" s="154"/>
      <c r="EL5" s="154"/>
      <c r="EM5" s="154"/>
      <c r="EN5" s="154"/>
      <c r="EO5" s="154"/>
      <c r="EP5" s="154"/>
      <c r="EQ5" s="154"/>
      <c r="ER5" s="154"/>
      <c r="ES5" s="154"/>
      <c r="ET5" s="154"/>
      <c r="EU5" s="154"/>
      <c r="EV5" s="154"/>
      <c r="EW5" s="154"/>
      <c r="EX5" s="154"/>
      <c r="EY5" s="154"/>
      <c r="EZ5" s="154"/>
      <c r="FA5" s="154"/>
      <c r="FB5" s="154"/>
      <c r="FC5" s="154"/>
      <c r="FD5" s="154"/>
      <c r="FE5" s="154"/>
      <c r="FF5" s="154"/>
      <c r="FG5" s="154"/>
      <c r="FH5" s="154"/>
      <c r="FI5" s="154"/>
      <c r="FJ5" s="154"/>
      <c r="FK5" s="154"/>
      <c r="FL5" s="154"/>
      <c r="FM5" s="154"/>
      <c r="FN5" s="154"/>
      <c r="FO5" s="154"/>
      <c r="FP5" s="154"/>
      <c r="FQ5" s="154"/>
      <c r="FR5" s="154"/>
      <c r="FS5" s="154"/>
      <c r="FT5" s="154"/>
      <c r="FU5" s="154"/>
      <c r="FV5" s="154"/>
      <c r="FW5" s="154"/>
      <c r="FX5" s="154"/>
      <c r="FY5" s="154"/>
      <c r="FZ5" s="154"/>
      <c r="GA5" s="154"/>
      <c r="GB5" s="154"/>
      <c r="GC5" s="154"/>
      <c r="GD5" s="154"/>
      <c r="GE5" s="154"/>
      <c r="GF5" s="154"/>
      <c r="GG5" s="154"/>
      <c r="GH5" s="154"/>
      <c r="GI5" s="154"/>
      <c r="GJ5" s="154"/>
      <c r="GK5" s="154"/>
      <c r="GL5" s="154"/>
      <c r="GM5" s="154"/>
      <c r="GN5" s="154"/>
      <c r="GO5" s="154"/>
      <c r="GP5" s="154"/>
      <c r="GQ5" s="154"/>
      <c r="GR5" s="154"/>
      <c r="GS5" s="154"/>
      <c r="GT5" s="154"/>
      <c r="GU5" s="154"/>
      <c r="GV5" s="154"/>
      <c r="GW5" s="154"/>
      <c r="GX5" s="154"/>
      <c r="GY5" s="154"/>
      <c r="GZ5" s="154"/>
      <c r="HA5" s="154"/>
      <c r="HB5" s="154"/>
      <c r="HC5" s="154"/>
      <c r="HD5" s="154"/>
      <c r="HE5" s="154"/>
      <c r="HF5" s="154"/>
      <c r="HG5" s="154"/>
      <c r="HH5" s="154"/>
      <c r="HI5" s="154"/>
      <c r="HJ5" s="154"/>
      <c r="HK5" s="154"/>
      <c r="HL5" s="154"/>
      <c r="HM5" s="154"/>
      <c r="HN5" s="154"/>
      <c r="HO5" s="154"/>
      <c r="HP5" s="154"/>
      <c r="HQ5" s="154"/>
      <c r="HR5" s="154"/>
      <c r="HS5" s="154"/>
      <c r="HT5" s="154"/>
      <c r="HU5" s="154"/>
      <c r="HV5" s="154"/>
    </row>
    <row r="6" spans="1:230" ht="9.9499999999999993" customHeight="1">
      <c r="A6" s="131"/>
      <c r="B6" s="131"/>
      <c r="C6" s="131"/>
      <c r="D6" s="131"/>
      <c r="E6" s="142"/>
      <c r="F6" s="110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</row>
    <row r="7" spans="1:230" ht="21" customHeight="1">
      <c r="A7" s="113"/>
      <c r="B7" s="283" t="s">
        <v>98</v>
      </c>
      <c r="C7" s="283" t="s">
        <v>97</v>
      </c>
      <c r="D7" s="283" t="s">
        <v>95</v>
      </c>
      <c r="E7" s="283" t="s">
        <v>119</v>
      </c>
      <c r="F7" s="283" t="s">
        <v>96</v>
      </c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</row>
    <row r="8" spans="1:230" ht="18.75" customHeight="1">
      <c r="A8" s="115"/>
      <c r="B8" s="284" t="s">
        <v>83</v>
      </c>
      <c r="C8" s="284" t="s">
        <v>93</v>
      </c>
      <c r="D8" s="284" t="s">
        <v>94</v>
      </c>
      <c r="E8" s="284"/>
      <c r="F8" s="284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</row>
    <row r="9" spans="1:230" ht="14.1" customHeight="1">
      <c r="A9" s="155"/>
      <c r="B9" s="110"/>
      <c r="C9" s="110"/>
      <c r="D9" s="110"/>
      <c r="E9" s="110"/>
      <c r="F9" s="110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</row>
    <row r="10" spans="1:230" ht="14.1" customHeight="1">
      <c r="A10" s="120" t="s">
        <v>12</v>
      </c>
      <c r="B10" s="167">
        <v>2288</v>
      </c>
      <c r="C10" s="167">
        <v>25905</v>
      </c>
      <c r="D10" s="167">
        <v>706040</v>
      </c>
      <c r="E10" s="167">
        <v>7258397</v>
      </c>
      <c r="F10" s="167">
        <v>354374</v>
      </c>
      <c r="G10" s="71"/>
      <c r="H10"/>
      <c r="I10"/>
      <c r="J10"/>
      <c r="K10"/>
      <c r="L10"/>
      <c r="M10" s="71"/>
      <c r="N10" s="71"/>
      <c r="O10" s="71"/>
      <c r="P10" s="71"/>
      <c r="Q10" s="71"/>
      <c r="R10" s="71"/>
    </row>
    <row r="11" spans="1:230" ht="14.1" customHeight="1">
      <c r="A11" s="120" t="s">
        <v>124</v>
      </c>
      <c r="B11" s="167">
        <v>6</v>
      </c>
      <c r="C11" s="167">
        <v>117</v>
      </c>
      <c r="D11" s="167">
        <v>3245</v>
      </c>
      <c r="E11" s="167">
        <v>15398</v>
      </c>
      <c r="F11" s="167">
        <v>2277</v>
      </c>
      <c r="G11" s="71"/>
      <c r="H11"/>
      <c r="I11"/>
      <c r="J11"/>
      <c r="K11"/>
      <c r="L11"/>
      <c r="M11" s="71"/>
      <c r="N11" s="71"/>
      <c r="O11" s="71"/>
      <c r="P11" s="71"/>
      <c r="Q11" s="71"/>
      <c r="R11" s="71"/>
    </row>
    <row r="12" spans="1:230" ht="14.1" customHeight="1">
      <c r="A12" s="120" t="s">
        <v>125</v>
      </c>
      <c r="B12" s="167">
        <v>1868</v>
      </c>
      <c r="C12" s="167">
        <v>24431</v>
      </c>
      <c r="D12" s="167">
        <v>666313</v>
      </c>
      <c r="E12" s="167">
        <v>5729457</v>
      </c>
      <c r="F12" s="167">
        <v>319927</v>
      </c>
      <c r="G12" s="71"/>
      <c r="H12"/>
      <c r="I12"/>
      <c r="J12"/>
      <c r="K12"/>
      <c r="L12"/>
      <c r="M12" s="71"/>
      <c r="N12" s="71"/>
      <c r="O12" s="71"/>
      <c r="P12" s="71"/>
      <c r="Q12" s="71"/>
      <c r="R12" s="71"/>
    </row>
    <row r="13" spans="1:230" ht="14.1" customHeight="1">
      <c r="A13" s="122" t="s">
        <v>102</v>
      </c>
      <c r="B13" s="167">
        <v>91</v>
      </c>
      <c r="C13" s="167">
        <v>882</v>
      </c>
      <c r="D13" s="167">
        <v>21193</v>
      </c>
      <c r="E13" s="167">
        <v>300097</v>
      </c>
      <c r="F13" s="167">
        <v>4239</v>
      </c>
      <c r="G13" s="71"/>
      <c r="H13"/>
      <c r="I13"/>
      <c r="J13"/>
      <c r="K13"/>
      <c r="L13"/>
      <c r="M13" s="71"/>
      <c r="N13" s="71"/>
      <c r="O13" s="71"/>
      <c r="P13" s="71"/>
      <c r="Q13" s="71"/>
      <c r="R13" s="71"/>
    </row>
    <row r="14" spans="1:230" ht="14.1" customHeight="1">
      <c r="A14" s="170" t="s">
        <v>103</v>
      </c>
      <c r="B14" s="167">
        <v>53</v>
      </c>
      <c r="C14" s="167">
        <v>1766</v>
      </c>
      <c r="D14" s="167">
        <v>36398</v>
      </c>
      <c r="E14" s="167">
        <v>474088</v>
      </c>
      <c r="F14" s="167">
        <v>21583</v>
      </c>
      <c r="G14" s="71"/>
      <c r="H14"/>
      <c r="I14"/>
      <c r="J14"/>
      <c r="K14"/>
      <c r="L14"/>
      <c r="M14" s="71"/>
      <c r="N14" s="71"/>
      <c r="O14" s="71"/>
      <c r="P14" s="71"/>
      <c r="Q14" s="71"/>
      <c r="R14" s="71"/>
    </row>
    <row r="15" spans="1:230" ht="30" customHeight="1">
      <c r="A15" s="170" t="s">
        <v>104</v>
      </c>
      <c r="B15" s="167">
        <v>52</v>
      </c>
      <c r="C15" s="167">
        <v>522</v>
      </c>
      <c r="D15" s="167">
        <v>9379</v>
      </c>
      <c r="E15" s="167">
        <v>117208</v>
      </c>
      <c r="F15" s="167">
        <v>14729</v>
      </c>
      <c r="G15" s="71"/>
      <c r="H15"/>
      <c r="I15"/>
      <c r="J15"/>
      <c r="K15"/>
      <c r="L15"/>
      <c r="M15" s="71"/>
      <c r="N15" s="71"/>
      <c r="O15" s="71"/>
      <c r="P15" s="71"/>
      <c r="Q15" s="71"/>
      <c r="R15" s="71"/>
    </row>
    <row r="16" spans="1:230" s="238" customFormat="1" ht="30" customHeight="1">
      <c r="A16" s="170" t="s">
        <v>105</v>
      </c>
      <c r="B16" s="167">
        <v>59</v>
      </c>
      <c r="C16" s="167">
        <v>1993</v>
      </c>
      <c r="D16" s="167">
        <v>52596</v>
      </c>
      <c r="E16" s="167">
        <v>707398</v>
      </c>
      <c r="F16" s="167">
        <v>53212</v>
      </c>
      <c r="G16" s="71"/>
      <c r="H16"/>
      <c r="I16"/>
      <c r="J16"/>
      <c r="K16"/>
      <c r="L16"/>
      <c r="M16" s="71"/>
      <c r="N16" s="71"/>
      <c r="O16" s="71"/>
      <c r="P16" s="71"/>
      <c r="Q16" s="71"/>
      <c r="R16" s="71"/>
    </row>
    <row r="17" spans="1:18" ht="14.1" customHeight="1">
      <c r="A17" s="170" t="s">
        <v>106</v>
      </c>
      <c r="B17" s="167">
        <v>384</v>
      </c>
      <c r="C17" s="167">
        <v>2620</v>
      </c>
      <c r="D17" s="167">
        <v>84958</v>
      </c>
      <c r="E17" s="167">
        <v>945858</v>
      </c>
      <c r="F17" s="167">
        <v>78380</v>
      </c>
      <c r="G17" s="71"/>
      <c r="H17">
        <f>E17*100/E10</f>
        <v>13.031224387423284</v>
      </c>
      <c r="I17"/>
      <c r="J17"/>
      <c r="K17"/>
      <c r="L17"/>
      <c r="M17" s="71"/>
      <c r="N17" s="71"/>
      <c r="O17" s="71"/>
      <c r="P17" s="71"/>
      <c r="Q17" s="71"/>
      <c r="R17" s="71"/>
    </row>
    <row r="18" spans="1:18" s="257" customFormat="1" ht="30" customHeight="1">
      <c r="A18" s="170" t="s">
        <v>107</v>
      </c>
      <c r="B18" s="167">
        <v>66</v>
      </c>
      <c r="C18" s="167">
        <v>463</v>
      </c>
      <c r="D18" s="167">
        <v>10374</v>
      </c>
      <c r="E18" s="167">
        <v>56975</v>
      </c>
      <c r="F18" s="167">
        <v>978</v>
      </c>
      <c r="G18" s="71"/>
      <c r="H18"/>
      <c r="I18"/>
      <c r="J18"/>
      <c r="K18"/>
      <c r="L18"/>
      <c r="M18" s="71"/>
      <c r="N18" s="71"/>
      <c r="O18" s="71"/>
      <c r="P18" s="71"/>
      <c r="Q18" s="71"/>
      <c r="R18" s="71"/>
    </row>
    <row r="19" spans="1:18" ht="14.1" customHeight="1">
      <c r="A19" s="170" t="s">
        <v>108</v>
      </c>
      <c r="B19" s="167">
        <v>266</v>
      </c>
      <c r="C19" s="167">
        <v>3113</v>
      </c>
      <c r="D19" s="167">
        <v>69531</v>
      </c>
      <c r="E19" s="167">
        <v>481787</v>
      </c>
      <c r="F19" s="167">
        <v>20862</v>
      </c>
      <c r="G19" s="71"/>
      <c r="H19"/>
      <c r="I19"/>
      <c r="J19"/>
      <c r="K19"/>
      <c r="L19"/>
      <c r="M19" s="71"/>
      <c r="N19" s="71"/>
      <c r="O19" s="71"/>
      <c r="P19" s="71"/>
      <c r="Q19" s="71"/>
      <c r="R19" s="71"/>
    </row>
    <row r="20" spans="1:18" s="238" customFormat="1" ht="25.35" customHeight="1">
      <c r="A20" s="170" t="s">
        <v>109</v>
      </c>
      <c r="B20" s="167">
        <v>103</v>
      </c>
      <c r="C20" s="167">
        <v>1220</v>
      </c>
      <c r="D20" s="167">
        <v>28853</v>
      </c>
      <c r="E20" s="167">
        <v>216005</v>
      </c>
      <c r="F20" s="167">
        <v>5088</v>
      </c>
      <c r="G20" s="71"/>
      <c r="H20"/>
      <c r="I20"/>
      <c r="J20"/>
      <c r="K20"/>
      <c r="L20"/>
      <c r="M20" s="71"/>
      <c r="N20" s="71"/>
      <c r="O20" s="71"/>
      <c r="P20" s="71"/>
      <c r="Q20" s="71"/>
      <c r="R20" s="71"/>
    </row>
    <row r="21" spans="1:18" s="257" customFormat="1" ht="30" customHeight="1">
      <c r="A21" s="170" t="s">
        <v>110</v>
      </c>
      <c r="B21" s="167">
        <v>44</v>
      </c>
      <c r="C21" s="167">
        <v>760</v>
      </c>
      <c r="D21" s="167">
        <v>21228</v>
      </c>
      <c r="E21" s="167">
        <v>132223</v>
      </c>
      <c r="F21" s="167">
        <v>8813</v>
      </c>
      <c r="G21" s="71"/>
      <c r="H21"/>
      <c r="I21"/>
      <c r="J21"/>
      <c r="K21"/>
      <c r="L21"/>
      <c r="M21" s="71"/>
      <c r="N21" s="71"/>
      <c r="O21" s="71"/>
      <c r="P21" s="71"/>
      <c r="Q21" s="71"/>
      <c r="R21" s="71"/>
    </row>
    <row r="22" spans="1:18" s="238" customFormat="1" ht="30" customHeight="1">
      <c r="A22" s="170" t="s">
        <v>111</v>
      </c>
      <c r="B22" s="167">
        <v>39</v>
      </c>
      <c r="C22" s="167">
        <v>545</v>
      </c>
      <c r="D22" s="167">
        <v>17923</v>
      </c>
      <c r="E22" s="167">
        <v>194799</v>
      </c>
      <c r="F22" s="167">
        <v>3330</v>
      </c>
      <c r="G22" s="71"/>
      <c r="H22"/>
      <c r="I22"/>
      <c r="J22"/>
      <c r="K22"/>
      <c r="L22"/>
      <c r="M22" s="71"/>
      <c r="N22" s="71"/>
      <c r="O22" s="71"/>
      <c r="P22" s="71"/>
      <c r="Q22" s="71"/>
      <c r="R22" s="71"/>
    </row>
    <row r="23" spans="1:18" ht="14.1" customHeight="1">
      <c r="A23" s="122" t="s">
        <v>112</v>
      </c>
      <c r="B23" s="167">
        <v>52</v>
      </c>
      <c r="C23" s="167">
        <v>2118</v>
      </c>
      <c r="D23" s="167">
        <v>67583</v>
      </c>
      <c r="E23" s="167">
        <v>483200</v>
      </c>
      <c r="F23" s="167">
        <v>21374</v>
      </c>
      <c r="G23" s="71"/>
      <c r="H23"/>
      <c r="I23"/>
      <c r="J23"/>
      <c r="K23"/>
      <c r="L23"/>
      <c r="M23" s="71"/>
      <c r="N23" s="71"/>
      <c r="O23" s="71"/>
      <c r="P23" s="71"/>
      <c r="Q23" s="71"/>
      <c r="R23" s="71"/>
    </row>
    <row r="24" spans="1:18" ht="14.1" customHeight="1">
      <c r="A24" s="170" t="s">
        <v>113</v>
      </c>
      <c r="B24" s="167">
        <v>81</v>
      </c>
      <c r="C24" s="167">
        <v>946</v>
      </c>
      <c r="D24" s="167">
        <v>25729</v>
      </c>
      <c r="E24" s="167">
        <v>141082</v>
      </c>
      <c r="F24" s="167">
        <v>4588</v>
      </c>
      <c r="G24" s="71"/>
      <c r="H24"/>
      <c r="I24"/>
      <c r="J24"/>
      <c r="K24"/>
      <c r="L24"/>
      <c r="M24" s="71"/>
      <c r="N24" s="71"/>
      <c r="O24" s="71"/>
      <c r="P24" s="71"/>
      <c r="Q24" s="71"/>
      <c r="R24" s="71"/>
    </row>
    <row r="25" spans="1:18" s="238" customFormat="1" ht="30" customHeight="1">
      <c r="A25" s="170" t="s">
        <v>114</v>
      </c>
      <c r="B25" s="167">
        <v>193</v>
      </c>
      <c r="C25" s="167">
        <v>994</v>
      </c>
      <c r="D25" s="167">
        <v>23492</v>
      </c>
      <c r="E25" s="167">
        <v>144129</v>
      </c>
      <c r="F25" s="167">
        <v>4615</v>
      </c>
      <c r="G25" s="71"/>
      <c r="H25"/>
      <c r="I25"/>
      <c r="J25"/>
      <c r="K25"/>
      <c r="L25"/>
      <c r="M25" s="71"/>
      <c r="N25" s="71"/>
      <c r="O25" s="71"/>
      <c r="P25" s="71"/>
      <c r="Q25" s="71"/>
      <c r="R25" s="71"/>
    </row>
    <row r="26" spans="1:18" s="238" customFormat="1" ht="30" customHeight="1">
      <c r="A26" s="170" t="s">
        <v>115</v>
      </c>
      <c r="B26" s="167">
        <v>100</v>
      </c>
      <c r="C26" s="167">
        <v>2331</v>
      </c>
      <c r="D26" s="167">
        <v>72282</v>
      </c>
      <c r="E26" s="167">
        <v>598629</v>
      </c>
      <c r="F26" s="167">
        <v>58428</v>
      </c>
      <c r="G26" s="71"/>
      <c r="H26"/>
      <c r="I26"/>
      <c r="J26"/>
      <c r="K26"/>
      <c r="L26"/>
      <c r="M26" s="71"/>
      <c r="N26" s="71"/>
      <c r="O26" s="71"/>
      <c r="P26" s="71"/>
      <c r="Q26" s="71"/>
      <c r="R26" s="71"/>
    </row>
    <row r="27" spans="1:18" s="238" customFormat="1" ht="30" customHeight="1">
      <c r="A27" s="170" t="s">
        <v>116</v>
      </c>
      <c r="B27" s="167">
        <v>22</v>
      </c>
      <c r="C27" s="167">
        <v>237</v>
      </c>
      <c r="D27" s="167">
        <v>7350</v>
      </c>
      <c r="E27" s="167">
        <v>81145</v>
      </c>
      <c r="F27" s="167">
        <v>2096</v>
      </c>
      <c r="G27" s="71"/>
      <c r="H27"/>
      <c r="I27"/>
      <c r="J27"/>
      <c r="K27"/>
      <c r="L27"/>
      <c r="M27" s="71"/>
      <c r="N27" s="71"/>
      <c r="O27" s="71"/>
      <c r="P27" s="71"/>
      <c r="Q27" s="71"/>
      <c r="R27" s="71"/>
    </row>
    <row r="28" spans="1:18" s="238" customFormat="1" ht="21" customHeight="1">
      <c r="A28" s="170" t="s">
        <v>117</v>
      </c>
      <c r="B28" s="167">
        <v>102</v>
      </c>
      <c r="C28" s="167">
        <v>2234</v>
      </c>
      <c r="D28" s="167">
        <v>71837</v>
      </c>
      <c r="E28" s="167">
        <v>398858</v>
      </c>
      <c r="F28" s="167">
        <v>7494</v>
      </c>
      <c r="G28" s="71"/>
      <c r="H28"/>
      <c r="I28"/>
      <c r="J28"/>
      <c r="K28"/>
      <c r="L28"/>
      <c r="M28" s="71"/>
      <c r="N28" s="71"/>
      <c r="O28" s="71"/>
      <c r="P28" s="71"/>
      <c r="Q28" s="71"/>
      <c r="R28" s="71"/>
    </row>
    <row r="29" spans="1:18" s="231" customFormat="1" ht="14.1" customHeight="1">
      <c r="A29" s="122" t="s">
        <v>118</v>
      </c>
      <c r="B29" s="167">
        <v>77</v>
      </c>
      <c r="C29" s="167">
        <v>1265</v>
      </c>
      <c r="D29" s="167">
        <v>34220</v>
      </c>
      <c r="E29" s="167">
        <v>186274</v>
      </c>
      <c r="F29" s="167">
        <v>9518</v>
      </c>
      <c r="G29" s="71"/>
      <c r="H29"/>
      <c r="I29"/>
      <c r="J29"/>
      <c r="K29"/>
      <c r="L29"/>
      <c r="M29" s="71"/>
      <c r="N29" s="71"/>
      <c r="O29" s="71"/>
      <c r="P29" s="71"/>
      <c r="Q29" s="71"/>
      <c r="R29" s="71"/>
    </row>
    <row r="30" spans="1:18" s="238" customFormat="1" ht="30" customHeight="1">
      <c r="A30" s="170" t="s">
        <v>179</v>
      </c>
      <c r="B30" s="167">
        <v>85</v>
      </c>
      <c r="C30" s="167">
        <v>423</v>
      </c>
      <c r="D30" s="167">
        <v>11387</v>
      </c>
      <c r="E30" s="167">
        <v>69702</v>
      </c>
      <c r="F30" s="167">
        <v>599</v>
      </c>
      <c r="G30" s="71"/>
      <c r="H30"/>
      <c r="I30"/>
      <c r="J30"/>
      <c r="K30"/>
      <c r="L30"/>
      <c r="M30" s="71"/>
      <c r="N30" s="71"/>
      <c r="O30" s="71"/>
      <c r="P30" s="71"/>
      <c r="Q30" s="71"/>
      <c r="R30" s="71"/>
    </row>
    <row r="31" spans="1:18" s="238" customFormat="1" ht="25.35" customHeight="1">
      <c r="A31" s="224" t="s">
        <v>233</v>
      </c>
      <c r="B31" s="167">
        <v>285</v>
      </c>
      <c r="C31" s="167">
        <v>334</v>
      </c>
      <c r="D31" s="167">
        <v>11196</v>
      </c>
      <c r="E31" s="167">
        <v>1360272</v>
      </c>
      <c r="F31" s="167">
        <v>23464</v>
      </c>
      <c r="G31" s="71"/>
      <c r="H31"/>
      <c r="I31"/>
      <c r="J31"/>
      <c r="K31"/>
      <c r="L31"/>
      <c r="M31" s="71"/>
      <c r="N31" s="71"/>
      <c r="O31" s="71"/>
      <c r="P31" s="71"/>
      <c r="Q31" s="71"/>
      <c r="R31" s="71"/>
    </row>
    <row r="32" spans="1:18" s="238" customFormat="1" ht="25.35" customHeight="1">
      <c r="A32" s="224" t="s">
        <v>126</v>
      </c>
      <c r="B32" s="167">
        <v>130</v>
      </c>
      <c r="C32" s="167">
        <v>1024</v>
      </c>
      <c r="D32" s="167">
        <v>25286</v>
      </c>
      <c r="E32" s="167">
        <v>153271</v>
      </c>
      <c r="F32" s="167">
        <v>8706</v>
      </c>
      <c r="G32" s="71"/>
      <c r="H32"/>
      <c r="I32"/>
      <c r="J32"/>
      <c r="K32"/>
      <c r="L32"/>
      <c r="M32" s="71"/>
      <c r="N32" s="71"/>
      <c r="O32" s="71"/>
      <c r="P32" s="71"/>
      <c r="Q32" s="71"/>
      <c r="R32" s="71"/>
    </row>
    <row r="33" spans="1:18" ht="14.1" customHeight="1">
      <c r="A33" s="125"/>
      <c r="B33" s="125"/>
      <c r="C33" s="125"/>
      <c r="D33" s="125"/>
      <c r="E33" s="157"/>
      <c r="F33" s="157"/>
      <c r="G33" s="71"/>
      <c r="H33" s="117"/>
      <c r="I33" s="117"/>
      <c r="J33" s="117"/>
      <c r="K33" s="117"/>
      <c r="L33" s="71"/>
      <c r="M33" s="71"/>
      <c r="N33" s="71"/>
      <c r="O33" s="71"/>
      <c r="P33" s="71"/>
      <c r="Q33" s="71"/>
      <c r="R33" s="71"/>
    </row>
    <row r="34" spans="1:18" ht="14.1" customHeight="1">
      <c r="A34" s="128" t="s">
        <v>100</v>
      </c>
      <c r="H34" s="117"/>
      <c r="I34" s="117"/>
      <c r="J34" s="117"/>
      <c r="K34" s="117"/>
      <c r="L34" s="71"/>
      <c r="M34" s="71"/>
      <c r="N34" s="71"/>
      <c r="O34" s="71"/>
      <c r="P34" s="71"/>
      <c r="Q34" s="71"/>
      <c r="R34" s="71"/>
    </row>
    <row r="35" spans="1:18" ht="14.1" customHeight="1">
      <c r="A35" s="158"/>
      <c r="B35" s="159"/>
      <c r="C35" s="159"/>
      <c r="D35" s="159"/>
      <c r="E35" s="160"/>
      <c r="F35" s="160"/>
      <c r="G35" s="160"/>
      <c r="H35" s="117"/>
      <c r="I35" s="117"/>
      <c r="J35" s="117"/>
      <c r="K35" s="117"/>
    </row>
    <row r="36" spans="1:18" ht="9.9499999999999993" customHeight="1">
      <c r="A36" s="161"/>
      <c r="B36" s="159"/>
      <c r="C36" s="159"/>
      <c r="D36" s="159"/>
      <c r="E36" s="160"/>
      <c r="F36" s="160"/>
      <c r="G36" s="160"/>
      <c r="H36" s="131"/>
      <c r="I36" s="131"/>
    </row>
    <row r="37" spans="1:18" ht="14.1" customHeight="1">
      <c r="A37" s="132"/>
      <c r="B37" s="117"/>
      <c r="C37" s="117"/>
      <c r="D37" s="117"/>
      <c r="E37" s="117"/>
      <c r="F37" s="117"/>
      <c r="H37" s="162"/>
      <c r="I37" s="162"/>
      <c r="J37" s="162"/>
      <c r="K37" s="162"/>
    </row>
    <row r="38" spans="1:18" ht="9.9499999999999993" customHeight="1">
      <c r="A38" s="163"/>
      <c r="B38" s="135"/>
      <c r="C38" s="135"/>
      <c r="D38" s="135"/>
      <c r="E38" s="135"/>
      <c r="F38" s="135"/>
      <c r="H38" s="131"/>
      <c r="I38" s="131"/>
      <c r="J38" s="71"/>
      <c r="K38" s="71"/>
      <c r="L38" s="71"/>
      <c r="M38" s="71"/>
      <c r="N38" s="71"/>
    </row>
    <row r="39" spans="1:18" ht="14.1" customHeight="1">
      <c r="A39" s="158"/>
      <c r="B39" s="164"/>
      <c r="C39" s="164"/>
      <c r="D39" s="164"/>
      <c r="E39" s="164"/>
      <c r="F39" s="164"/>
      <c r="G39" s="116"/>
      <c r="H39" s="164"/>
      <c r="I39" s="164"/>
      <c r="J39" s="164"/>
      <c r="K39" s="164"/>
      <c r="L39" s="71"/>
      <c r="M39" s="71"/>
      <c r="N39" s="71"/>
    </row>
    <row r="40" spans="1:18" ht="14.1" customHeight="1">
      <c r="A40" s="133"/>
      <c r="B40" s="133"/>
      <c r="C40" s="117"/>
      <c r="D40" s="117"/>
      <c r="E40" s="117"/>
      <c r="F40" s="117"/>
      <c r="G40" s="117"/>
      <c r="H40" s="164"/>
      <c r="I40" s="164"/>
      <c r="J40" s="164"/>
      <c r="K40" s="164"/>
      <c r="L40" s="71"/>
      <c r="M40" s="71"/>
      <c r="N40" s="71"/>
    </row>
    <row r="41" spans="1:18" ht="14.1" customHeight="1">
      <c r="A41" s="133"/>
      <c r="B41" s="165"/>
      <c r="C41" s="165"/>
      <c r="D41" s="165"/>
      <c r="E41" s="165"/>
      <c r="F41" s="165"/>
      <c r="G41" s="117"/>
      <c r="H41" s="164"/>
      <c r="I41" s="164"/>
      <c r="J41" s="164"/>
      <c r="K41" s="164"/>
      <c r="L41" s="71"/>
      <c r="M41" s="71"/>
      <c r="N41" s="71"/>
    </row>
    <row r="42" spans="1:18" ht="14.1" customHeight="1">
      <c r="A42" s="133"/>
      <c r="B42" s="165"/>
      <c r="C42" s="165"/>
      <c r="D42" s="165"/>
      <c r="E42" s="165"/>
      <c r="F42" s="165"/>
      <c r="G42" s="117"/>
      <c r="H42" s="164"/>
      <c r="I42" s="164"/>
      <c r="J42" s="164"/>
      <c r="K42" s="164"/>
      <c r="L42" s="71"/>
      <c r="M42" s="71"/>
      <c r="N42" s="71"/>
    </row>
    <row r="43" spans="1:18" ht="14.1" customHeight="1">
      <c r="A43" s="133"/>
      <c r="B43" s="133"/>
      <c r="C43" s="117"/>
      <c r="D43" s="117"/>
      <c r="E43" s="117"/>
      <c r="F43" s="117"/>
      <c r="G43" s="117"/>
      <c r="H43" s="136"/>
      <c r="I43" s="136"/>
      <c r="J43" s="71"/>
      <c r="K43" s="71"/>
      <c r="L43" s="71"/>
      <c r="M43" s="71"/>
      <c r="N43" s="71"/>
    </row>
    <row r="44" spans="1:18" ht="14.1" customHeight="1">
      <c r="A44" s="133"/>
      <c r="B44" s="133"/>
      <c r="C44" s="117"/>
      <c r="D44" s="117"/>
      <c r="E44" s="117"/>
      <c r="F44" s="117"/>
      <c r="G44" s="117"/>
      <c r="H44" s="136"/>
      <c r="I44" s="136"/>
      <c r="J44" s="71"/>
      <c r="K44" s="71"/>
      <c r="L44" s="71"/>
      <c r="M44" s="71"/>
      <c r="N44" s="71"/>
    </row>
    <row r="45" spans="1:18" ht="14.1" customHeight="1">
      <c r="A45" s="134"/>
      <c r="B45" s="135"/>
      <c r="C45" s="135"/>
      <c r="D45" s="135"/>
      <c r="H45" s="136"/>
      <c r="I45" s="136"/>
      <c r="J45" s="71"/>
      <c r="K45" s="71"/>
      <c r="L45" s="71"/>
      <c r="M45" s="71"/>
      <c r="N45" s="71"/>
    </row>
    <row r="46" spans="1:18" ht="14.1" customHeight="1">
      <c r="A46" s="134"/>
      <c r="B46" s="135"/>
      <c r="C46" s="135"/>
      <c r="D46" s="135"/>
      <c r="H46" s="136"/>
      <c r="I46" s="136"/>
      <c r="J46" s="71"/>
      <c r="K46" s="71"/>
      <c r="L46" s="71"/>
      <c r="M46" s="71"/>
      <c r="N46" s="71"/>
    </row>
    <row r="47" spans="1:18" ht="14.1" customHeight="1">
      <c r="A47" s="108"/>
      <c r="B47" s="135"/>
      <c r="C47" s="135"/>
      <c r="D47" s="135"/>
      <c r="H47" s="136"/>
      <c r="I47" s="136"/>
      <c r="J47" s="71"/>
      <c r="K47" s="71"/>
      <c r="L47" s="71"/>
      <c r="M47" s="71"/>
      <c r="N47" s="71"/>
    </row>
    <row r="48" spans="1:18" s="138" customFormat="1" ht="14.1" customHeight="1">
      <c r="A48" s="108"/>
      <c r="B48" s="137"/>
      <c r="C48" s="137"/>
      <c r="D48" s="137"/>
      <c r="H48" s="136"/>
      <c r="I48" s="136"/>
      <c r="J48" s="71"/>
      <c r="K48" s="71"/>
      <c r="L48" s="71"/>
      <c r="M48" s="71"/>
      <c r="N48" s="71"/>
    </row>
    <row r="49" spans="1:14" ht="14.1" customHeight="1">
      <c r="A49" s="134"/>
      <c r="B49" s="135"/>
      <c r="C49" s="135"/>
      <c r="D49" s="135"/>
      <c r="H49" s="139"/>
      <c r="I49" s="139"/>
      <c r="J49" s="71"/>
      <c r="K49" s="71"/>
      <c r="L49" s="71"/>
      <c r="M49" s="71"/>
      <c r="N49" s="71"/>
    </row>
    <row r="50" spans="1:14" s="143" customFormat="1" ht="14.1" customHeight="1">
      <c r="A50" s="134"/>
      <c r="B50" s="140"/>
      <c r="C50" s="141"/>
      <c r="D50" s="141"/>
      <c r="H50" s="136"/>
      <c r="I50" s="136"/>
      <c r="J50" s="71"/>
      <c r="K50" s="71"/>
      <c r="L50" s="71"/>
      <c r="M50" s="71"/>
      <c r="N50" s="71"/>
    </row>
    <row r="51" spans="1:14" ht="14.1" customHeight="1">
      <c r="A51" s="144"/>
      <c r="B51" s="145"/>
      <c r="C51" s="140"/>
      <c r="D51" s="140"/>
      <c r="H51" s="139"/>
      <c r="I51" s="139"/>
      <c r="J51" s="71"/>
      <c r="K51" s="71"/>
      <c r="L51" s="71"/>
      <c r="M51" s="71"/>
      <c r="N51" s="71"/>
    </row>
    <row r="52" spans="1:14" ht="14.1" customHeight="1">
      <c r="A52" s="134"/>
      <c r="B52" s="135"/>
      <c r="C52" s="135"/>
      <c r="D52" s="135"/>
      <c r="H52" s="136"/>
      <c r="I52" s="136"/>
      <c r="J52" s="71"/>
      <c r="K52" s="71"/>
      <c r="L52" s="71"/>
      <c r="M52" s="71"/>
      <c r="N52" s="71"/>
    </row>
    <row r="53" spans="1:14" ht="14.1" customHeight="1">
      <c r="A53" s="134"/>
      <c r="B53" s="135"/>
      <c r="C53" s="135"/>
      <c r="D53" s="135"/>
      <c r="H53" s="139"/>
      <c r="I53" s="139"/>
      <c r="J53" s="71"/>
      <c r="K53" s="71"/>
      <c r="L53" s="71"/>
      <c r="M53" s="71"/>
      <c r="N53" s="71"/>
    </row>
    <row r="54" spans="1:14" ht="14.1" customHeight="1">
      <c r="A54" s="134"/>
      <c r="B54" s="135"/>
      <c r="C54" s="135"/>
      <c r="D54" s="135"/>
      <c r="H54" s="136"/>
      <c r="I54" s="136"/>
      <c r="J54" s="71"/>
      <c r="K54" s="71"/>
      <c r="L54" s="71"/>
      <c r="M54" s="71"/>
      <c r="N54" s="71"/>
    </row>
    <row r="55" spans="1:14" ht="14.1" customHeight="1">
      <c r="A55" s="134"/>
      <c r="B55" s="135"/>
      <c r="C55" s="135"/>
      <c r="D55" s="135"/>
      <c r="H55" s="136"/>
      <c r="I55" s="136"/>
      <c r="J55" s="71"/>
      <c r="K55" s="71"/>
      <c r="L55" s="71"/>
      <c r="M55" s="71"/>
      <c r="N55" s="71"/>
    </row>
    <row r="56" spans="1:14" ht="14.1" customHeight="1">
      <c r="A56" s="134"/>
      <c r="B56" s="117"/>
      <c r="C56" s="117"/>
      <c r="D56" s="117"/>
      <c r="H56" s="136"/>
      <c r="I56" s="136"/>
      <c r="J56" s="71"/>
      <c r="K56" s="71"/>
      <c r="L56" s="71"/>
      <c r="M56" s="71"/>
      <c r="N56" s="71"/>
    </row>
    <row r="57" spans="1:14" ht="14.1" customHeight="1">
      <c r="A57" s="134"/>
      <c r="B57" s="117"/>
      <c r="C57" s="117"/>
      <c r="D57" s="117"/>
    </row>
    <row r="58" spans="1:14" ht="14.1" customHeight="1">
      <c r="A58" s="134"/>
      <c r="B58" s="117"/>
      <c r="C58" s="117"/>
      <c r="D58" s="117"/>
    </row>
    <row r="59" spans="1:14" ht="14.1" customHeight="1">
      <c r="A59" s="134"/>
      <c r="B59" s="117"/>
      <c r="C59" s="117"/>
      <c r="D59" s="117"/>
    </row>
    <row r="60" spans="1:14" ht="14.1" customHeight="1">
      <c r="A60" s="134"/>
      <c r="B60" s="117"/>
      <c r="C60" s="117"/>
      <c r="D60" s="117"/>
    </row>
    <row r="61" spans="1:14" ht="14.1" customHeight="1">
      <c r="A61" s="134"/>
      <c r="B61" s="117"/>
      <c r="C61" s="117"/>
      <c r="D61" s="117"/>
    </row>
    <row r="62" spans="1:14" ht="14.1" customHeight="1">
      <c r="A62" s="134"/>
      <c r="B62" s="117"/>
      <c r="C62" s="117"/>
      <c r="D62" s="117"/>
    </row>
    <row r="63" spans="1:14" ht="16.5" customHeight="1">
      <c r="A63" s="134"/>
      <c r="B63" s="117"/>
      <c r="C63" s="117"/>
      <c r="D63" s="117"/>
      <c r="F63" s="131"/>
      <c r="G63" s="131"/>
      <c r="H63" s="131"/>
      <c r="I63" s="131"/>
      <c r="J63" s="131"/>
      <c r="K63" s="131"/>
      <c r="L63" s="131"/>
      <c r="M63" s="131"/>
      <c r="N63" s="131"/>
    </row>
    <row r="64" spans="1:14" s="131" customFormat="1" ht="14.1" customHeight="1">
      <c r="A64" s="134"/>
      <c r="B64" s="117"/>
      <c r="C64" s="117"/>
      <c r="D64" s="117"/>
      <c r="F64" s="187"/>
      <c r="G64" s="187"/>
      <c r="H64" s="187"/>
      <c r="I64" s="187"/>
      <c r="J64" s="187"/>
      <c r="K64" s="187"/>
      <c r="L64" s="187"/>
      <c r="M64" s="187"/>
      <c r="N64" s="187"/>
    </row>
    <row r="65" spans="1:4" ht="14.1" customHeight="1">
      <c r="A65" s="134"/>
      <c r="B65" s="135"/>
      <c r="C65" s="135"/>
      <c r="D65" s="135"/>
    </row>
    <row r="66" spans="1:4" ht="14.1" customHeight="1">
      <c r="A66" s="146"/>
      <c r="B66" s="135"/>
      <c r="C66" s="135"/>
      <c r="D66" s="135"/>
    </row>
    <row r="67" spans="1:4" ht="14.1" customHeight="1">
      <c r="A67" s="147"/>
      <c r="B67" s="135"/>
      <c r="C67" s="135"/>
      <c r="D67" s="135"/>
    </row>
    <row r="68" spans="1:4" ht="14.1" customHeight="1">
      <c r="A68" s="134"/>
      <c r="B68" s="135"/>
      <c r="C68" s="135"/>
      <c r="D68" s="135"/>
    </row>
    <row r="69" spans="1:4" ht="9.9499999999999993" customHeight="1">
      <c r="A69" s="134"/>
      <c r="B69" s="135"/>
      <c r="C69" s="135"/>
      <c r="D69" s="135"/>
    </row>
    <row r="70" spans="1:4" ht="12.95" customHeight="1">
      <c r="A70" s="134"/>
      <c r="B70" s="135"/>
      <c r="C70" s="135"/>
      <c r="D70" s="135"/>
    </row>
  </sheetData>
  <mergeCells count="6">
    <mergeCell ref="A4:F4"/>
    <mergeCell ref="B7:B8"/>
    <mergeCell ref="C7:C8"/>
    <mergeCell ref="D7:D8"/>
    <mergeCell ref="E7:E8"/>
    <mergeCell ref="F7:F8"/>
  </mergeCells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N38"/>
  <sheetViews>
    <sheetView workbookViewId="0">
      <selection activeCell="G3" sqref="G3"/>
    </sheetView>
  </sheetViews>
  <sheetFormatPr baseColWidth="10" defaultRowHeight="15"/>
  <cols>
    <col min="1" max="1" width="17" style="93" customWidth="1"/>
    <col min="2" max="2" width="13.42578125" style="93" customWidth="1"/>
    <col min="3" max="3" width="11.42578125" style="93"/>
    <col min="4" max="4" width="22.140625" style="93" customWidth="1"/>
    <col min="5" max="5" width="27.5703125" style="93" customWidth="1"/>
    <col min="6" max="6" width="5.5703125" style="93" customWidth="1"/>
    <col min="7" max="7" width="48" style="93" customWidth="1"/>
    <col min="8" max="8" width="17.140625" style="93" bestFit="1" customWidth="1"/>
    <col min="9" max="9" width="9.140625" style="93" bestFit="1" customWidth="1"/>
    <col min="10" max="10" width="6.42578125" style="93" bestFit="1" customWidth="1"/>
    <col min="11" max="11" width="7.85546875" style="93" customWidth="1"/>
    <col min="12" max="244" width="11.42578125" style="93"/>
    <col min="245" max="245" width="17" style="93" customWidth="1"/>
    <col min="246" max="246" width="13.42578125" style="93" customWidth="1"/>
    <col min="247" max="247" width="11.42578125" style="93"/>
    <col min="248" max="248" width="22.140625" style="93" customWidth="1"/>
    <col min="249" max="249" width="22.85546875" style="93" customWidth="1"/>
    <col min="250" max="251" width="11.42578125" style="93"/>
    <col min="252" max="252" width="17" style="93" bestFit="1" customWidth="1"/>
    <col min="253" max="253" width="7.140625" style="93" bestFit="1" customWidth="1"/>
    <col min="254" max="255" width="11.42578125" style="93"/>
    <col min="256" max="256" width="25.5703125" style="93" customWidth="1"/>
    <col min="257" max="500" width="11.42578125" style="93"/>
    <col min="501" max="501" width="17" style="93" customWidth="1"/>
    <col min="502" max="502" width="13.42578125" style="93" customWidth="1"/>
    <col min="503" max="503" width="11.42578125" style="93"/>
    <col min="504" max="504" width="22.140625" style="93" customWidth="1"/>
    <col min="505" max="505" width="22.85546875" style="93" customWidth="1"/>
    <col min="506" max="507" width="11.42578125" style="93"/>
    <col min="508" max="508" width="17" style="93" bestFit="1" customWidth="1"/>
    <col min="509" max="509" width="7.140625" style="93" bestFit="1" customWidth="1"/>
    <col min="510" max="511" width="11.42578125" style="93"/>
    <col min="512" max="512" width="25.5703125" style="93" customWidth="1"/>
    <col min="513" max="756" width="11.42578125" style="93"/>
    <col min="757" max="757" width="17" style="93" customWidth="1"/>
    <col min="758" max="758" width="13.42578125" style="93" customWidth="1"/>
    <col min="759" max="759" width="11.42578125" style="93"/>
    <col min="760" max="760" width="22.140625" style="93" customWidth="1"/>
    <col min="761" max="761" width="22.85546875" style="93" customWidth="1"/>
    <col min="762" max="763" width="11.42578125" style="93"/>
    <col min="764" max="764" width="17" style="93" bestFit="1" customWidth="1"/>
    <col min="765" max="765" width="7.140625" style="93" bestFit="1" customWidth="1"/>
    <col min="766" max="767" width="11.42578125" style="93"/>
    <col min="768" max="768" width="25.5703125" style="93" customWidth="1"/>
    <col min="769" max="1012" width="11.42578125" style="93"/>
    <col min="1013" max="1013" width="17" style="93" customWidth="1"/>
    <col min="1014" max="1014" width="13.42578125" style="93" customWidth="1"/>
    <col min="1015" max="1015" width="11.42578125" style="93"/>
    <col min="1016" max="1016" width="22.140625" style="93" customWidth="1"/>
    <col min="1017" max="1017" width="22.85546875" style="93" customWidth="1"/>
    <col min="1018" max="1019" width="11.42578125" style="93"/>
    <col min="1020" max="1020" width="17" style="93" bestFit="1" customWidth="1"/>
    <col min="1021" max="1021" width="7.140625" style="93" bestFit="1" customWidth="1"/>
    <col min="1022" max="1023" width="11.42578125" style="93"/>
    <col min="1024" max="1024" width="25.5703125" style="93" customWidth="1"/>
    <col min="1025" max="1268" width="11.42578125" style="93"/>
    <col min="1269" max="1269" width="17" style="93" customWidth="1"/>
    <col min="1270" max="1270" width="13.42578125" style="93" customWidth="1"/>
    <col min="1271" max="1271" width="11.42578125" style="93"/>
    <col min="1272" max="1272" width="22.140625" style="93" customWidth="1"/>
    <col min="1273" max="1273" width="22.85546875" style="93" customWidth="1"/>
    <col min="1274" max="1275" width="11.42578125" style="93"/>
    <col min="1276" max="1276" width="17" style="93" bestFit="1" customWidth="1"/>
    <col min="1277" max="1277" width="7.140625" style="93" bestFit="1" customWidth="1"/>
    <col min="1278" max="1279" width="11.42578125" style="93"/>
    <col min="1280" max="1280" width="25.5703125" style="93" customWidth="1"/>
    <col min="1281" max="1524" width="11.42578125" style="93"/>
    <col min="1525" max="1525" width="17" style="93" customWidth="1"/>
    <col min="1526" max="1526" width="13.42578125" style="93" customWidth="1"/>
    <col min="1527" max="1527" width="11.42578125" style="93"/>
    <col min="1528" max="1528" width="22.140625" style="93" customWidth="1"/>
    <col min="1529" max="1529" width="22.85546875" style="93" customWidth="1"/>
    <col min="1530" max="1531" width="11.42578125" style="93"/>
    <col min="1532" max="1532" width="17" style="93" bestFit="1" customWidth="1"/>
    <col min="1533" max="1533" width="7.140625" style="93" bestFit="1" customWidth="1"/>
    <col min="1534" max="1535" width="11.42578125" style="93"/>
    <col min="1536" max="1536" width="25.5703125" style="93" customWidth="1"/>
    <col min="1537" max="1780" width="11.42578125" style="93"/>
    <col min="1781" max="1781" width="17" style="93" customWidth="1"/>
    <col min="1782" max="1782" width="13.42578125" style="93" customWidth="1"/>
    <col min="1783" max="1783" width="11.42578125" style="93"/>
    <col min="1784" max="1784" width="22.140625" style="93" customWidth="1"/>
    <col min="1785" max="1785" width="22.85546875" style="93" customWidth="1"/>
    <col min="1786" max="1787" width="11.42578125" style="93"/>
    <col min="1788" max="1788" width="17" style="93" bestFit="1" customWidth="1"/>
    <col min="1789" max="1789" width="7.140625" style="93" bestFit="1" customWidth="1"/>
    <col min="1790" max="1791" width="11.42578125" style="93"/>
    <col min="1792" max="1792" width="25.5703125" style="93" customWidth="1"/>
    <col min="1793" max="2036" width="11.42578125" style="93"/>
    <col min="2037" max="2037" width="17" style="93" customWidth="1"/>
    <col min="2038" max="2038" width="13.42578125" style="93" customWidth="1"/>
    <col min="2039" max="2039" width="11.42578125" style="93"/>
    <col min="2040" max="2040" width="22.140625" style="93" customWidth="1"/>
    <col min="2041" max="2041" width="22.85546875" style="93" customWidth="1"/>
    <col min="2042" max="2043" width="11.42578125" style="93"/>
    <col min="2044" max="2044" width="17" style="93" bestFit="1" customWidth="1"/>
    <col min="2045" max="2045" width="7.140625" style="93" bestFit="1" customWidth="1"/>
    <col min="2046" max="2047" width="11.42578125" style="93"/>
    <col min="2048" max="2048" width="25.5703125" style="93" customWidth="1"/>
    <col min="2049" max="2292" width="11.42578125" style="93"/>
    <col min="2293" max="2293" width="17" style="93" customWidth="1"/>
    <col min="2294" max="2294" width="13.42578125" style="93" customWidth="1"/>
    <col min="2295" max="2295" width="11.42578125" style="93"/>
    <col min="2296" max="2296" width="22.140625" style="93" customWidth="1"/>
    <col min="2297" max="2297" width="22.85546875" style="93" customWidth="1"/>
    <col min="2298" max="2299" width="11.42578125" style="93"/>
    <col min="2300" max="2300" width="17" style="93" bestFit="1" customWidth="1"/>
    <col min="2301" max="2301" width="7.140625" style="93" bestFit="1" customWidth="1"/>
    <col min="2302" max="2303" width="11.42578125" style="93"/>
    <col min="2304" max="2304" width="25.5703125" style="93" customWidth="1"/>
    <col min="2305" max="2548" width="11.42578125" style="93"/>
    <col min="2549" max="2549" width="17" style="93" customWidth="1"/>
    <col min="2550" max="2550" width="13.42578125" style="93" customWidth="1"/>
    <col min="2551" max="2551" width="11.42578125" style="93"/>
    <col min="2552" max="2552" width="22.140625" style="93" customWidth="1"/>
    <col min="2553" max="2553" width="22.85546875" style="93" customWidth="1"/>
    <col min="2554" max="2555" width="11.42578125" style="93"/>
    <col min="2556" max="2556" width="17" style="93" bestFit="1" customWidth="1"/>
    <col min="2557" max="2557" width="7.140625" style="93" bestFit="1" customWidth="1"/>
    <col min="2558" max="2559" width="11.42578125" style="93"/>
    <col min="2560" max="2560" width="25.5703125" style="93" customWidth="1"/>
    <col min="2561" max="2804" width="11.42578125" style="93"/>
    <col min="2805" max="2805" width="17" style="93" customWidth="1"/>
    <col min="2806" max="2806" width="13.42578125" style="93" customWidth="1"/>
    <col min="2807" max="2807" width="11.42578125" style="93"/>
    <col min="2808" max="2808" width="22.140625" style="93" customWidth="1"/>
    <col min="2809" max="2809" width="22.85546875" style="93" customWidth="1"/>
    <col min="2810" max="2811" width="11.42578125" style="93"/>
    <col min="2812" max="2812" width="17" style="93" bestFit="1" customWidth="1"/>
    <col min="2813" max="2813" width="7.140625" style="93" bestFit="1" customWidth="1"/>
    <col min="2814" max="2815" width="11.42578125" style="93"/>
    <col min="2816" max="2816" width="25.5703125" style="93" customWidth="1"/>
    <col min="2817" max="3060" width="11.42578125" style="93"/>
    <col min="3061" max="3061" width="17" style="93" customWidth="1"/>
    <col min="3062" max="3062" width="13.42578125" style="93" customWidth="1"/>
    <col min="3063" max="3063" width="11.42578125" style="93"/>
    <col min="3064" max="3064" width="22.140625" style="93" customWidth="1"/>
    <col min="3065" max="3065" width="22.85546875" style="93" customWidth="1"/>
    <col min="3066" max="3067" width="11.42578125" style="93"/>
    <col min="3068" max="3068" width="17" style="93" bestFit="1" customWidth="1"/>
    <col min="3069" max="3069" width="7.140625" style="93" bestFit="1" customWidth="1"/>
    <col min="3070" max="3071" width="11.42578125" style="93"/>
    <col min="3072" max="3072" width="25.5703125" style="93" customWidth="1"/>
    <col min="3073" max="3316" width="11.42578125" style="93"/>
    <col min="3317" max="3317" width="17" style="93" customWidth="1"/>
    <col min="3318" max="3318" width="13.42578125" style="93" customWidth="1"/>
    <col min="3319" max="3319" width="11.42578125" style="93"/>
    <col min="3320" max="3320" width="22.140625" style="93" customWidth="1"/>
    <col min="3321" max="3321" width="22.85546875" style="93" customWidth="1"/>
    <col min="3322" max="3323" width="11.42578125" style="93"/>
    <col min="3324" max="3324" width="17" style="93" bestFit="1" customWidth="1"/>
    <col min="3325" max="3325" width="7.140625" style="93" bestFit="1" customWidth="1"/>
    <col min="3326" max="3327" width="11.42578125" style="93"/>
    <col min="3328" max="3328" width="25.5703125" style="93" customWidth="1"/>
    <col min="3329" max="3572" width="11.42578125" style="93"/>
    <col min="3573" max="3573" width="17" style="93" customWidth="1"/>
    <col min="3574" max="3574" width="13.42578125" style="93" customWidth="1"/>
    <col min="3575" max="3575" width="11.42578125" style="93"/>
    <col min="3576" max="3576" width="22.140625" style="93" customWidth="1"/>
    <col min="3577" max="3577" width="22.85546875" style="93" customWidth="1"/>
    <col min="3578" max="3579" width="11.42578125" style="93"/>
    <col min="3580" max="3580" width="17" style="93" bestFit="1" customWidth="1"/>
    <col min="3581" max="3581" width="7.140625" style="93" bestFit="1" customWidth="1"/>
    <col min="3582" max="3583" width="11.42578125" style="93"/>
    <col min="3584" max="3584" width="25.5703125" style="93" customWidth="1"/>
    <col min="3585" max="3828" width="11.42578125" style="93"/>
    <col min="3829" max="3829" width="17" style="93" customWidth="1"/>
    <col min="3830" max="3830" width="13.42578125" style="93" customWidth="1"/>
    <col min="3831" max="3831" width="11.42578125" style="93"/>
    <col min="3832" max="3832" width="22.140625" style="93" customWidth="1"/>
    <col min="3833" max="3833" width="22.85546875" style="93" customWidth="1"/>
    <col min="3834" max="3835" width="11.42578125" style="93"/>
    <col min="3836" max="3836" width="17" style="93" bestFit="1" customWidth="1"/>
    <col min="3837" max="3837" width="7.140625" style="93" bestFit="1" customWidth="1"/>
    <col min="3838" max="3839" width="11.42578125" style="93"/>
    <col min="3840" max="3840" width="25.5703125" style="93" customWidth="1"/>
    <col min="3841" max="4084" width="11.42578125" style="93"/>
    <col min="4085" max="4085" width="17" style="93" customWidth="1"/>
    <col min="4086" max="4086" width="13.42578125" style="93" customWidth="1"/>
    <col min="4087" max="4087" width="11.42578125" style="93"/>
    <col min="4088" max="4088" width="22.140625" style="93" customWidth="1"/>
    <col min="4089" max="4089" width="22.85546875" style="93" customWidth="1"/>
    <col min="4090" max="4091" width="11.42578125" style="93"/>
    <col min="4092" max="4092" width="17" style="93" bestFit="1" customWidth="1"/>
    <col min="4093" max="4093" width="7.140625" style="93" bestFit="1" customWidth="1"/>
    <col min="4094" max="4095" width="11.42578125" style="93"/>
    <col min="4096" max="4096" width="25.5703125" style="93" customWidth="1"/>
    <col min="4097" max="4340" width="11.42578125" style="93"/>
    <col min="4341" max="4341" width="17" style="93" customWidth="1"/>
    <col min="4342" max="4342" width="13.42578125" style="93" customWidth="1"/>
    <col min="4343" max="4343" width="11.42578125" style="93"/>
    <col min="4344" max="4344" width="22.140625" style="93" customWidth="1"/>
    <col min="4345" max="4345" width="22.85546875" style="93" customWidth="1"/>
    <col min="4346" max="4347" width="11.42578125" style="93"/>
    <col min="4348" max="4348" width="17" style="93" bestFit="1" customWidth="1"/>
    <col min="4349" max="4349" width="7.140625" style="93" bestFit="1" customWidth="1"/>
    <col min="4350" max="4351" width="11.42578125" style="93"/>
    <col min="4352" max="4352" width="25.5703125" style="93" customWidth="1"/>
    <col min="4353" max="4596" width="11.42578125" style="93"/>
    <col min="4597" max="4597" width="17" style="93" customWidth="1"/>
    <col min="4598" max="4598" width="13.42578125" style="93" customWidth="1"/>
    <col min="4599" max="4599" width="11.42578125" style="93"/>
    <col min="4600" max="4600" width="22.140625" style="93" customWidth="1"/>
    <col min="4601" max="4601" width="22.85546875" style="93" customWidth="1"/>
    <col min="4602" max="4603" width="11.42578125" style="93"/>
    <col min="4604" max="4604" width="17" style="93" bestFit="1" customWidth="1"/>
    <col min="4605" max="4605" width="7.140625" style="93" bestFit="1" customWidth="1"/>
    <col min="4606" max="4607" width="11.42578125" style="93"/>
    <col min="4608" max="4608" width="25.5703125" style="93" customWidth="1"/>
    <col min="4609" max="4852" width="11.42578125" style="93"/>
    <col min="4853" max="4853" width="17" style="93" customWidth="1"/>
    <col min="4854" max="4854" width="13.42578125" style="93" customWidth="1"/>
    <col min="4855" max="4855" width="11.42578125" style="93"/>
    <col min="4856" max="4856" width="22.140625" style="93" customWidth="1"/>
    <col min="4857" max="4857" width="22.85546875" style="93" customWidth="1"/>
    <col min="4858" max="4859" width="11.42578125" style="93"/>
    <col min="4860" max="4860" width="17" style="93" bestFit="1" customWidth="1"/>
    <col min="4861" max="4861" width="7.140625" style="93" bestFit="1" customWidth="1"/>
    <col min="4862" max="4863" width="11.42578125" style="93"/>
    <col min="4864" max="4864" width="25.5703125" style="93" customWidth="1"/>
    <col min="4865" max="5108" width="11.42578125" style="93"/>
    <col min="5109" max="5109" width="17" style="93" customWidth="1"/>
    <col min="5110" max="5110" width="13.42578125" style="93" customWidth="1"/>
    <col min="5111" max="5111" width="11.42578125" style="93"/>
    <col min="5112" max="5112" width="22.140625" style="93" customWidth="1"/>
    <col min="5113" max="5113" width="22.85546875" style="93" customWidth="1"/>
    <col min="5114" max="5115" width="11.42578125" style="93"/>
    <col min="5116" max="5116" width="17" style="93" bestFit="1" customWidth="1"/>
    <col min="5117" max="5117" width="7.140625" style="93" bestFit="1" customWidth="1"/>
    <col min="5118" max="5119" width="11.42578125" style="93"/>
    <col min="5120" max="5120" width="25.5703125" style="93" customWidth="1"/>
    <col min="5121" max="5364" width="11.42578125" style="93"/>
    <col min="5365" max="5365" width="17" style="93" customWidth="1"/>
    <col min="5366" max="5366" width="13.42578125" style="93" customWidth="1"/>
    <col min="5367" max="5367" width="11.42578125" style="93"/>
    <col min="5368" max="5368" width="22.140625" style="93" customWidth="1"/>
    <col min="5369" max="5369" width="22.85546875" style="93" customWidth="1"/>
    <col min="5370" max="5371" width="11.42578125" style="93"/>
    <col min="5372" max="5372" width="17" style="93" bestFit="1" customWidth="1"/>
    <col min="5373" max="5373" width="7.140625" style="93" bestFit="1" customWidth="1"/>
    <col min="5374" max="5375" width="11.42578125" style="93"/>
    <col min="5376" max="5376" width="25.5703125" style="93" customWidth="1"/>
    <col min="5377" max="5620" width="11.42578125" style="93"/>
    <col min="5621" max="5621" width="17" style="93" customWidth="1"/>
    <col min="5622" max="5622" width="13.42578125" style="93" customWidth="1"/>
    <col min="5623" max="5623" width="11.42578125" style="93"/>
    <col min="5624" max="5624" width="22.140625" style="93" customWidth="1"/>
    <col min="5625" max="5625" width="22.85546875" style="93" customWidth="1"/>
    <col min="5626" max="5627" width="11.42578125" style="93"/>
    <col min="5628" max="5628" width="17" style="93" bestFit="1" customWidth="1"/>
    <col min="5629" max="5629" width="7.140625" style="93" bestFit="1" customWidth="1"/>
    <col min="5630" max="5631" width="11.42578125" style="93"/>
    <col min="5632" max="5632" width="25.5703125" style="93" customWidth="1"/>
    <col min="5633" max="5876" width="11.42578125" style="93"/>
    <col min="5877" max="5877" width="17" style="93" customWidth="1"/>
    <col min="5878" max="5878" width="13.42578125" style="93" customWidth="1"/>
    <col min="5879" max="5879" width="11.42578125" style="93"/>
    <col min="5880" max="5880" width="22.140625" style="93" customWidth="1"/>
    <col min="5881" max="5881" width="22.85546875" style="93" customWidth="1"/>
    <col min="5882" max="5883" width="11.42578125" style="93"/>
    <col min="5884" max="5884" width="17" style="93" bestFit="1" customWidth="1"/>
    <col min="5885" max="5885" width="7.140625" style="93" bestFit="1" customWidth="1"/>
    <col min="5886" max="5887" width="11.42578125" style="93"/>
    <col min="5888" max="5888" width="25.5703125" style="93" customWidth="1"/>
    <col min="5889" max="6132" width="11.42578125" style="93"/>
    <col min="6133" max="6133" width="17" style="93" customWidth="1"/>
    <col min="6134" max="6134" width="13.42578125" style="93" customWidth="1"/>
    <col min="6135" max="6135" width="11.42578125" style="93"/>
    <col min="6136" max="6136" width="22.140625" style="93" customWidth="1"/>
    <col min="6137" max="6137" width="22.85546875" style="93" customWidth="1"/>
    <col min="6138" max="6139" width="11.42578125" style="93"/>
    <col min="6140" max="6140" width="17" style="93" bestFit="1" customWidth="1"/>
    <col min="6141" max="6141" width="7.140625" style="93" bestFit="1" customWidth="1"/>
    <col min="6142" max="6143" width="11.42578125" style="93"/>
    <col min="6144" max="6144" width="25.5703125" style="93" customWidth="1"/>
    <col min="6145" max="6388" width="11.42578125" style="93"/>
    <col min="6389" max="6389" width="17" style="93" customWidth="1"/>
    <col min="6390" max="6390" width="13.42578125" style="93" customWidth="1"/>
    <col min="6391" max="6391" width="11.42578125" style="93"/>
    <col min="6392" max="6392" width="22.140625" style="93" customWidth="1"/>
    <col min="6393" max="6393" width="22.85546875" style="93" customWidth="1"/>
    <col min="6394" max="6395" width="11.42578125" style="93"/>
    <col min="6396" max="6396" width="17" style="93" bestFit="1" customWidth="1"/>
    <col min="6397" max="6397" width="7.140625" style="93" bestFit="1" customWidth="1"/>
    <col min="6398" max="6399" width="11.42578125" style="93"/>
    <col min="6400" max="6400" width="25.5703125" style="93" customWidth="1"/>
    <col min="6401" max="6644" width="11.42578125" style="93"/>
    <col min="6645" max="6645" width="17" style="93" customWidth="1"/>
    <col min="6646" max="6646" width="13.42578125" style="93" customWidth="1"/>
    <col min="6647" max="6647" width="11.42578125" style="93"/>
    <col min="6648" max="6648" width="22.140625" style="93" customWidth="1"/>
    <col min="6649" max="6649" width="22.85546875" style="93" customWidth="1"/>
    <col min="6650" max="6651" width="11.42578125" style="93"/>
    <col min="6652" max="6652" width="17" style="93" bestFit="1" customWidth="1"/>
    <col min="6653" max="6653" width="7.140625" style="93" bestFit="1" customWidth="1"/>
    <col min="6654" max="6655" width="11.42578125" style="93"/>
    <col min="6656" max="6656" width="25.5703125" style="93" customWidth="1"/>
    <col min="6657" max="6900" width="11.42578125" style="93"/>
    <col min="6901" max="6901" width="17" style="93" customWidth="1"/>
    <col min="6902" max="6902" width="13.42578125" style="93" customWidth="1"/>
    <col min="6903" max="6903" width="11.42578125" style="93"/>
    <col min="6904" max="6904" width="22.140625" style="93" customWidth="1"/>
    <col min="6905" max="6905" width="22.85546875" style="93" customWidth="1"/>
    <col min="6906" max="6907" width="11.42578125" style="93"/>
    <col min="6908" max="6908" width="17" style="93" bestFit="1" customWidth="1"/>
    <col min="6909" max="6909" width="7.140625" style="93" bestFit="1" customWidth="1"/>
    <col min="6910" max="6911" width="11.42578125" style="93"/>
    <col min="6912" max="6912" width="25.5703125" style="93" customWidth="1"/>
    <col min="6913" max="7156" width="11.42578125" style="93"/>
    <col min="7157" max="7157" width="17" style="93" customWidth="1"/>
    <col min="7158" max="7158" width="13.42578125" style="93" customWidth="1"/>
    <col min="7159" max="7159" width="11.42578125" style="93"/>
    <col min="7160" max="7160" width="22.140625" style="93" customWidth="1"/>
    <col min="7161" max="7161" width="22.85546875" style="93" customWidth="1"/>
    <col min="7162" max="7163" width="11.42578125" style="93"/>
    <col min="7164" max="7164" width="17" style="93" bestFit="1" customWidth="1"/>
    <col min="7165" max="7165" width="7.140625" style="93" bestFit="1" customWidth="1"/>
    <col min="7166" max="7167" width="11.42578125" style="93"/>
    <col min="7168" max="7168" width="25.5703125" style="93" customWidth="1"/>
    <col min="7169" max="7412" width="11.42578125" style="93"/>
    <col min="7413" max="7413" width="17" style="93" customWidth="1"/>
    <col min="7414" max="7414" width="13.42578125" style="93" customWidth="1"/>
    <col min="7415" max="7415" width="11.42578125" style="93"/>
    <col min="7416" max="7416" width="22.140625" style="93" customWidth="1"/>
    <col min="7417" max="7417" width="22.85546875" style="93" customWidth="1"/>
    <col min="7418" max="7419" width="11.42578125" style="93"/>
    <col min="7420" max="7420" width="17" style="93" bestFit="1" customWidth="1"/>
    <col min="7421" max="7421" width="7.140625" style="93" bestFit="1" customWidth="1"/>
    <col min="7422" max="7423" width="11.42578125" style="93"/>
    <col min="7424" max="7424" width="25.5703125" style="93" customWidth="1"/>
    <col min="7425" max="7668" width="11.42578125" style="93"/>
    <col min="7669" max="7669" width="17" style="93" customWidth="1"/>
    <col min="7670" max="7670" width="13.42578125" style="93" customWidth="1"/>
    <col min="7671" max="7671" width="11.42578125" style="93"/>
    <col min="7672" max="7672" width="22.140625" style="93" customWidth="1"/>
    <col min="7673" max="7673" width="22.85546875" style="93" customWidth="1"/>
    <col min="7674" max="7675" width="11.42578125" style="93"/>
    <col min="7676" max="7676" width="17" style="93" bestFit="1" customWidth="1"/>
    <col min="7677" max="7677" width="7.140625" style="93" bestFit="1" customWidth="1"/>
    <col min="7678" max="7679" width="11.42578125" style="93"/>
    <col min="7680" max="7680" width="25.5703125" style="93" customWidth="1"/>
    <col min="7681" max="7924" width="11.42578125" style="93"/>
    <col min="7925" max="7925" width="17" style="93" customWidth="1"/>
    <col min="7926" max="7926" width="13.42578125" style="93" customWidth="1"/>
    <col min="7927" max="7927" width="11.42578125" style="93"/>
    <col min="7928" max="7928" width="22.140625" style="93" customWidth="1"/>
    <col min="7929" max="7929" width="22.85546875" style="93" customWidth="1"/>
    <col min="7930" max="7931" width="11.42578125" style="93"/>
    <col min="7932" max="7932" width="17" style="93" bestFit="1" customWidth="1"/>
    <col min="7933" max="7933" width="7.140625" style="93" bestFit="1" customWidth="1"/>
    <col min="7934" max="7935" width="11.42578125" style="93"/>
    <col min="7936" max="7936" width="25.5703125" style="93" customWidth="1"/>
    <col min="7937" max="8180" width="11.42578125" style="93"/>
    <col min="8181" max="8181" width="17" style="93" customWidth="1"/>
    <col min="8182" max="8182" width="13.42578125" style="93" customWidth="1"/>
    <col min="8183" max="8183" width="11.42578125" style="93"/>
    <col min="8184" max="8184" width="22.140625" style="93" customWidth="1"/>
    <col min="8185" max="8185" width="22.85546875" style="93" customWidth="1"/>
    <col min="8186" max="8187" width="11.42578125" style="93"/>
    <col min="8188" max="8188" width="17" style="93" bestFit="1" customWidth="1"/>
    <col min="8189" max="8189" width="7.140625" style="93" bestFit="1" customWidth="1"/>
    <col min="8190" max="8191" width="11.42578125" style="93"/>
    <col min="8192" max="8192" width="25.5703125" style="93" customWidth="1"/>
    <col min="8193" max="8436" width="11.42578125" style="93"/>
    <col min="8437" max="8437" width="17" style="93" customWidth="1"/>
    <col min="8438" max="8438" width="13.42578125" style="93" customWidth="1"/>
    <col min="8439" max="8439" width="11.42578125" style="93"/>
    <col min="8440" max="8440" width="22.140625" style="93" customWidth="1"/>
    <col min="8441" max="8441" width="22.85546875" style="93" customWidth="1"/>
    <col min="8442" max="8443" width="11.42578125" style="93"/>
    <col min="8444" max="8444" width="17" style="93" bestFit="1" customWidth="1"/>
    <col min="8445" max="8445" width="7.140625" style="93" bestFit="1" customWidth="1"/>
    <col min="8446" max="8447" width="11.42578125" style="93"/>
    <col min="8448" max="8448" width="25.5703125" style="93" customWidth="1"/>
    <col min="8449" max="8692" width="11.42578125" style="93"/>
    <col min="8693" max="8693" width="17" style="93" customWidth="1"/>
    <col min="8694" max="8694" width="13.42578125" style="93" customWidth="1"/>
    <col min="8695" max="8695" width="11.42578125" style="93"/>
    <col min="8696" max="8696" width="22.140625" style="93" customWidth="1"/>
    <col min="8697" max="8697" width="22.85546875" style="93" customWidth="1"/>
    <col min="8698" max="8699" width="11.42578125" style="93"/>
    <col min="8700" max="8700" width="17" style="93" bestFit="1" customWidth="1"/>
    <col min="8701" max="8701" width="7.140625" style="93" bestFit="1" customWidth="1"/>
    <col min="8702" max="8703" width="11.42578125" style="93"/>
    <col min="8704" max="8704" width="25.5703125" style="93" customWidth="1"/>
    <col min="8705" max="8948" width="11.42578125" style="93"/>
    <col min="8949" max="8949" width="17" style="93" customWidth="1"/>
    <col min="8950" max="8950" width="13.42578125" style="93" customWidth="1"/>
    <col min="8951" max="8951" width="11.42578125" style="93"/>
    <col min="8952" max="8952" width="22.140625" style="93" customWidth="1"/>
    <col min="8953" max="8953" width="22.85546875" style="93" customWidth="1"/>
    <col min="8954" max="8955" width="11.42578125" style="93"/>
    <col min="8956" max="8956" width="17" style="93" bestFit="1" customWidth="1"/>
    <col min="8957" max="8957" width="7.140625" style="93" bestFit="1" customWidth="1"/>
    <col min="8958" max="8959" width="11.42578125" style="93"/>
    <col min="8960" max="8960" width="25.5703125" style="93" customWidth="1"/>
    <col min="8961" max="9204" width="11.42578125" style="93"/>
    <col min="9205" max="9205" width="17" style="93" customWidth="1"/>
    <col min="9206" max="9206" width="13.42578125" style="93" customWidth="1"/>
    <col min="9207" max="9207" width="11.42578125" style="93"/>
    <col min="9208" max="9208" width="22.140625" style="93" customWidth="1"/>
    <col min="9209" max="9209" width="22.85546875" style="93" customWidth="1"/>
    <col min="9210" max="9211" width="11.42578125" style="93"/>
    <col min="9212" max="9212" width="17" style="93" bestFit="1" customWidth="1"/>
    <col min="9213" max="9213" width="7.140625" style="93" bestFit="1" customWidth="1"/>
    <col min="9214" max="9215" width="11.42578125" style="93"/>
    <col min="9216" max="9216" width="25.5703125" style="93" customWidth="1"/>
    <col min="9217" max="9460" width="11.42578125" style="93"/>
    <col min="9461" max="9461" width="17" style="93" customWidth="1"/>
    <col min="9462" max="9462" width="13.42578125" style="93" customWidth="1"/>
    <col min="9463" max="9463" width="11.42578125" style="93"/>
    <col min="9464" max="9464" width="22.140625" style="93" customWidth="1"/>
    <col min="9465" max="9465" width="22.85546875" style="93" customWidth="1"/>
    <col min="9466" max="9467" width="11.42578125" style="93"/>
    <col min="9468" max="9468" width="17" style="93" bestFit="1" customWidth="1"/>
    <col min="9469" max="9469" width="7.140625" style="93" bestFit="1" customWidth="1"/>
    <col min="9470" max="9471" width="11.42578125" style="93"/>
    <col min="9472" max="9472" width="25.5703125" style="93" customWidth="1"/>
    <col min="9473" max="9716" width="11.42578125" style="93"/>
    <col min="9717" max="9717" width="17" style="93" customWidth="1"/>
    <col min="9718" max="9718" width="13.42578125" style="93" customWidth="1"/>
    <col min="9719" max="9719" width="11.42578125" style="93"/>
    <col min="9720" max="9720" width="22.140625" style="93" customWidth="1"/>
    <col min="9721" max="9721" width="22.85546875" style="93" customWidth="1"/>
    <col min="9722" max="9723" width="11.42578125" style="93"/>
    <col min="9724" max="9724" width="17" style="93" bestFit="1" customWidth="1"/>
    <col min="9725" max="9725" width="7.140625" style="93" bestFit="1" customWidth="1"/>
    <col min="9726" max="9727" width="11.42578125" style="93"/>
    <col min="9728" max="9728" width="25.5703125" style="93" customWidth="1"/>
    <col min="9729" max="9972" width="11.42578125" style="93"/>
    <col min="9973" max="9973" width="17" style="93" customWidth="1"/>
    <col min="9974" max="9974" width="13.42578125" style="93" customWidth="1"/>
    <col min="9975" max="9975" width="11.42578125" style="93"/>
    <col min="9976" max="9976" width="22.140625" style="93" customWidth="1"/>
    <col min="9977" max="9977" width="22.85546875" style="93" customWidth="1"/>
    <col min="9978" max="9979" width="11.42578125" style="93"/>
    <col min="9980" max="9980" width="17" style="93" bestFit="1" customWidth="1"/>
    <col min="9981" max="9981" width="7.140625" style="93" bestFit="1" customWidth="1"/>
    <col min="9982" max="9983" width="11.42578125" style="93"/>
    <col min="9984" max="9984" width="25.5703125" style="93" customWidth="1"/>
    <col min="9985" max="10228" width="11.42578125" style="93"/>
    <col min="10229" max="10229" width="17" style="93" customWidth="1"/>
    <col min="10230" max="10230" width="13.42578125" style="93" customWidth="1"/>
    <col min="10231" max="10231" width="11.42578125" style="93"/>
    <col min="10232" max="10232" width="22.140625" style="93" customWidth="1"/>
    <col min="10233" max="10233" width="22.85546875" style="93" customWidth="1"/>
    <col min="10234" max="10235" width="11.42578125" style="93"/>
    <col min="10236" max="10236" width="17" style="93" bestFit="1" customWidth="1"/>
    <col min="10237" max="10237" width="7.140625" style="93" bestFit="1" customWidth="1"/>
    <col min="10238" max="10239" width="11.42578125" style="93"/>
    <col min="10240" max="10240" width="25.5703125" style="93" customWidth="1"/>
    <col min="10241" max="10484" width="11.42578125" style="93"/>
    <col min="10485" max="10485" width="17" style="93" customWidth="1"/>
    <col min="10486" max="10486" width="13.42578125" style="93" customWidth="1"/>
    <col min="10487" max="10487" width="11.42578125" style="93"/>
    <col min="10488" max="10488" width="22.140625" style="93" customWidth="1"/>
    <col min="10489" max="10489" width="22.85546875" style="93" customWidth="1"/>
    <col min="10490" max="10491" width="11.42578125" style="93"/>
    <col min="10492" max="10492" width="17" style="93" bestFit="1" customWidth="1"/>
    <col min="10493" max="10493" width="7.140625" style="93" bestFit="1" customWidth="1"/>
    <col min="10494" max="10495" width="11.42578125" style="93"/>
    <col min="10496" max="10496" width="25.5703125" style="93" customWidth="1"/>
    <col min="10497" max="10740" width="11.42578125" style="93"/>
    <col min="10741" max="10741" width="17" style="93" customWidth="1"/>
    <col min="10742" max="10742" width="13.42578125" style="93" customWidth="1"/>
    <col min="10743" max="10743" width="11.42578125" style="93"/>
    <col min="10744" max="10744" width="22.140625" style="93" customWidth="1"/>
    <col min="10745" max="10745" width="22.85546875" style="93" customWidth="1"/>
    <col min="10746" max="10747" width="11.42578125" style="93"/>
    <col min="10748" max="10748" width="17" style="93" bestFit="1" customWidth="1"/>
    <col min="10749" max="10749" width="7.140625" style="93" bestFit="1" customWidth="1"/>
    <col min="10750" max="10751" width="11.42578125" style="93"/>
    <col min="10752" max="10752" width="25.5703125" style="93" customWidth="1"/>
    <col min="10753" max="10996" width="11.42578125" style="93"/>
    <col min="10997" max="10997" width="17" style="93" customWidth="1"/>
    <col min="10998" max="10998" width="13.42578125" style="93" customWidth="1"/>
    <col min="10999" max="10999" width="11.42578125" style="93"/>
    <col min="11000" max="11000" width="22.140625" style="93" customWidth="1"/>
    <col min="11001" max="11001" width="22.85546875" style="93" customWidth="1"/>
    <col min="11002" max="11003" width="11.42578125" style="93"/>
    <col min="11004" max="11004" width="17" style="93" bestFit="1" customWidth="1"/>
    <col min="11005" max="11005" width="7.140625" style="93" bestFit="1" customWidth="1"/>
    <col min="11006" max="11007" width="11.42578125" style="93"/>
    <col min="11008" max="11008" width="25.5703125" style="93" customWidth="1"/>
    <col min="11009" max="11252" width="11.42578125" style="93"/>
    <col min="11253" max="11253" width="17" style="93" customWidth="1"/>
    <col min="11254" max="11254" width="13.42578125" style="93" customWidth="1"/>
    <col min="11255" max="11255" width="11.42578125" style="93"/>
    <col min="11256" max="11256" width="22.140625" style="93" customWidth="1"/>
    <col min="11257" max="11257" width="22.85546875" style="93" customWidth="1"/>
    <col min="11258" max="11259" width="11.42578125" style="93"/>
    <col min="11260" max="11260" width="17" style="93" bestFit="1" customWidth="1"/>
    <col min="11261" max="11261" width="7.140625" style="93" bestFit="1" customWidth="1"/>
    <col min="11262" max="11263" width="11.42578125" style="93"/>
    <col min="11264" max="11264" width="25.5703125" style="93" customWidth="1"/>
    <col min="11265" max="11508" width="11.42578125" style="93"/>
    <col min="11509" max="11509" width="17" style="93" customWidth="1"/>
    <col min="11510" max="11510" width="13.42578125" style="93" customWidth="1"/>
    <col min="11511" max="11511" width="11.42578125" style="93"/>
    <col min="11512" max="11512" width="22.140625" style="93" customWidth="1"/>
    <col min="11513" max="11513" width="22.85546875" style="93" customWidth="1"/>
    <col min="11514" max="11515" width="11.42578125" style="93"/>
    <col min="11516" max="11516" width="17" style="93" bestFit="1" customWidth="1"/>
    <col min="11517" max="11517" width="7.140625" style="93" bestFit="1" customWidth="1"/>
    <col min="11518" max="11519" width="11.42578125" style="93"/>
    <col min="11520" max="11520" width="25.5703125" style="93" customWidth="1"/>
    <col min="11521" max="11764" width="11.42578125" style="93"/>
    <col min="11765" max="11765" width="17" style="93" customWidth="1"/>
    <col min="11766" max="11766" width="13.42578125" style="93" customWidth="1"/>
    <col min="11767" max="11767" width="11.42578125" style="93"/>
    <col min="11768" max="11768" width="22.140625" style="93" customWidth="1"/>
    <col min="11769" max="11769" width="22.85546875" style="93" customWidth="1"/>
    <col min="11770" max="11771" width="11.42578125" style="93"/>
    <col min="11772" max="11772" width="17" style="93" bestFit="1" customWidth="1"/>
    <col min="11773" max="11773" width="7.140625" style="93" bestFit="1" customWidth="1"/>
    <col min="11774" max="11775" width="11.42578125" style="93"/>
    <col min="11776" max="11776" width="25.5703125" style="93" customWidth="1"/>
    <col min="11777" max="12020" width="11.42578125" style="93"/>
    <col min="12021" max="12021" width="17" style="93" customWidth="1"/>
    <col min="12022" max="12022" width="13.42578125" style="93" customWidth="1"/>
    <col min="12023" max="12023" width="11.42578125" style="93"/>
    <col min="12024" max="12024" width="22.140625" style="93" customWidth="1"/>
    <col min="12025" max="12025" width="22.85546875" style="93" customWidth="1"/>
    <col min="12026" max="12027" width="11.42578125" style="93"/>
    <col min="12028" max="12028" width="17" style="93" bestFit="1" customWidth="1"/>
    <col min="12029" max="12029" width="7.140625" style="93" bestFit="1" customWidth="1"/>
    <col min="12030" max="12031" width="11.42578125" style="93"/>
    <col min="12032" max="12032" width="25.5703125" style="93" customWidth="1"/>
    <col min="12033" max="12276" width="11.42578125" style="93"/>
    <col min="12277" max="12277" width="17" style="93" customWidth="1"/>
    <col min="12278" max="12278" width="13.42578125" style="93" customWidth="1"/>
    <col min="12279" max="12279" width="11.42578125" style="93"/>
    <col min="12280" max="12280" width="22.140625" style="93" customWidth="1"/>
    <col min="12281" max="12281" width="22.85546875" style="93" customWidth="1"/>
    <col min="12282" max="12283" width="11.42578125" style="93"/>
    <col min="12284" max="12284" width="17" style="93" bestFit="1" customWidth="1"/>
    <col min="12285" max="12285" width="7.140625" style="93" bestFit="1" customWidth="1"/>
    <col min="12286" max="12287" width="11.42578125" style="93"/>
    <col min="12288" max="12288" width="25.5703125" style="93" customWidth="1"/>
    <col min="12289" max="12532" width="11.42578125" style="93"/>
    <col min="12533" max="12533" width="17" style="93" customWidth="1"/>
    <col min="12534" max="12534" width="13.42578125" style="93" customWidth="1"/>
    <col min="12535" max="12535" width="11.42578125" style="93"/>
    <col min="12536" max="12536" width="22.140625" style="93" customWidth="1"/>
    <col min="12537" max="12537" width="22.85546875" style="93" customWidth="1"/>
    <col min="12538" max="12539" width="11.42578125" style="93"/>
    <col min="12540" max="12540" width="17" style="93" bestFit="1" customWidth="1"/>
    <col min="12541" max="12541" width="7.140625" style="93" bestFit="1" customWidth="1"/>
    <col min="12542" max="12543" width="11.42578125" style="93"/>
    <col min="12544" max="12544" width="25.5703125" style="93" customWidth="1"/>
    <col min="12545" max="12788" width="11.42578125" style="93"/>
    <col min="12789" max="12789" width="17" style="93" customWidth="1"/>
    <col min="12790" max="12790" width="13.42578125" style="93" customWidth="1"/>
    <col min="12791" max="12791" width="11.42578125" style="93"/>
    <col min="12792" max="12792" width="22.140625" style="93" customWidth="1"/>
    <col min="12793" max="12793" width="22.85546875" style="93" customWidth="1"/>
    <col min="12794" max="12795" width="11.42578125" style="93"/>
    <col min="12796" max="12796" width="17" style="93" bestFit="1" customWidth="1"/>
    <col min="12797" max="12797" width="7.140625" style="93" bestFit="1" customWidth="1"/>
    <col min="12798" max="12799" width="11.42578125" style="93"/>
    <col min="12800" max="12800" width="25.5703125" style="93" customWidth="1"/>
    <col min="12801" max="13044" width="11.42578125" style="93"/>
    <col min="13045" max="13045" width="17" style="93" customWidth="1"/>
    <col min="13046" max="13046" width="13.42578125" style="93" customWidth="1"/>
    <col min="13047" max="13047" width="11.42578125" style="93"/>
    <col min="13048" max="13048" width="22.140625" style="93" customWidth="1"/>
    <col min="13049" max="13049" width="22.85546875" style="93" customWidth="1"/>
    <col min="13050" max="13051" width="11.42578125" style="93"/>
    <col min="13052" max="13052" width="17" style="93" bestFit="1" customWidth="1"/>
    <col min="13053" max="13053" width="7.140625" style="93" bestFit="1" customWidth="1"/>
    <col min="13054" max="13055" width="11.42578125" style="93"/>
    <col min="13056" max="13056" width="25.5703125" style="93" customWidth="1"/>
    <col min="13057" max="13300" width="11.42578125" style="93"/>
    <col min="13301" max="13301" width="17" style="93" customWidth="1"/>
    <col min="13302" max="13302" width="13.42578125" style="93" customWidth="1"/>
    <col min="13303" max="13303" width="11.42578125" style="93"/>
    <col min="13304" max="13304" width="22.140625" style="93" customWidth="1"/>
    <col min="13305" max="13305" width="22.85546875" style="93" customWidth="1"/>
    <col min="13306" max="13307" width="11.42578125" style="93"/>
    <col min="13308" max="13308" width="17" style="93" bestFit="1" customWidth="1"/>
    <col min="13309" max="13309" width="7.140625" style="93" bestFit="1" customWidth="1"/>
    <col min="13310" max="13311" width="11.42578125" style="93"/>
    <col min="13312" max="13312" width="25.5703125" style="93" customWidth="1"/>
    <col min="13313" max="13556" width="11.42578125" style="93"/>
    <col min="13557" max="13557" width="17" style="93" customWidth="1"/>
    <col min="13558" max="13558" width="13.42578125" style="93" customWidth="1"/>
    <col min="13559" max="13559" width="11.42578125" style="93"/>
    <col min="13560" max="13560" width="22.140625" style="93" customWidth="1"/>
    <col min="13561" max="13561" width="22.85546875" style="93" customWidth="1"/>
    <col min="13562" max="13563" width="11.42578125" style="93"/>
    <col min="13564" max="13564" width="17" style="93" bestFit="1" customWidth="1"/>
    <col min="13565" max="13565" width="7.140625" style="93" bestFit="1" customWidth="1"/>
    <col min="13566" max="13567" width="11.42578125" style="93"/>
    <col min="13568" max="13568" width="25.5703125" style="93" customWidth="1"/>
    <col min="13569" max="13812" width="11.42578125" style="93"/>
    <col min="13813" max="13813" width="17" style="93" customWidth="1"/>
    <col min="13814" max="13814" width="13.42578125" style="93" customWidth="1"/>
    <col min="13815" max="13815" width="11.42578125" style="93"/>
    <col min="13816" max="13816" width="22.140625" style="93" customWidth="1"/>
    <col min="13817" max="13817" width="22.85546875" style="93" customWidth="1"/>
    <col min="13818" max="13819" width="11.42578125" style="93"/>
    <col min="13820" max="13820" width="17" style="93" bestFit="1" customWidth="1"/>
    <col min="13821" max="13821" width="7.140625" style="93" bestFit="1" customWidth="1"/>
    <col min="13822" max="13823" width="11.42578125" style="93"/>
    <col min="13824" max="13824" width="25.5703125" style="93" customWidth="1"/>
    <col min="13825" max="14068" width="11.42578125" style="93"/>
    <col min="14069" max="14069" width="17" style="93" customWidth="1"/>
    <col min="14070" max="14070" width="13.42578125" style="93" customWidth="1"/>
    <col min="14071" max="14071" width="11.42578125" style="93"/>
    <col min="14072" max="14072" width="22.140625" style="93" customWidth="1"/>
    <col min="14073" max="14073" width="22.85546875" style="93" customWidth="1"/>
    <col min="14074" max="14075" width="11.42578125" style="93"/>
    <col min="14076" max="14076" width="17" style="93" bestFit="1" customWidth="1"/>
    <col min="14077" max="14077" width="7.140625" style="93" bestFit="1" customWidth="1"/>
    <col min="14078" max="14079" width="11.42578125" style="93"/>
    <col min="14080" max="14080" width="25.5703125" style="93" customWidth="1"/>
    <col min="14081" max="14324" width="11.42578125" style="93"/>
    <col min="14325" max="14325" width="17" style="93" customWidth="1"/>
    <col min="14326" max="14326" width="13.42578125" style="93" customWidth="1"/>
    <col min="14327" max="14327" width="11.42578125" style="93"/>
    <col min="14328" max="14328" width="22.140625" style="93" customWidth="1"/>
    <col min="14329" max="14329" width="22.85546875" style="93" customWidth="1"/>
    <col min="14330" max="14331" width="11.42578125" style="93"/>
    <col min="14332" max="14332" width="17" style="93" bestFit="1" customWidth="1"/>
    <col min="14333" max="14333" width="7.140625" style="93" bestFit="1" customWidth="1"/>
    <col min="14334" max="14335" width="11.42578125" style="93"/>
    <col min="14336" max="14336" width="25.5703125" style="93" customWidth="1"/>
    <col min="14337" max="14580" width="11.42578125" style="93"/>
    <col min="14581" max="14581" width="17" style="93" customWidth="1"/>
    <col min="14582" max="14582" width="13.42578125" style="93" customWidth="1"/>
    <col min="14583" max="14583" width="11.42578125" style="93"/>
    <col min="14584" max="14584" width="22.140625" style="93" customWidth="1"/>
    <col min="14585" max="14585" width="22.85546875" style="93" customWidth="1"/>
    <col min="14586" max="14587" width="11.42578125" style="93"/>
    <col min="14588" max="14588" width="17" style="93" bestFit="1" customWidth="1"/>
    <col min="14589" max="14589" width="7.140625" style="93" bestFit="1" customWidth="1"/>
    <col min="14590" max="14591" width="11.42578125" style="93"/>
    <col min="14592" max="14592" width="25.5703125" style="93" customWidth="1"/>
    <col min="14593" max="14836" width="11.42578125" style="93"/>
    <col min="14837" max="14837" width="17" style="93" customWidth="1"/>
    <col min="14838" max="14838" width="13.42578125" style="93" customWidth="1"/>
    <col min="14839" max="14839" width="11.42578125" style="93"/>
    <col min="14840" max="14840" width="22.140625" style="93" customWidth="1"/>
    <col min="14841" max="14841" width="22.85546875" style="93" customWidth="1"/>
    <col min="14842" max="14843" width="11.42578125" style="93"/>
    <col min="14844" max="14844" width="17" style="93" bestFit="1" customWidth="1"/>
    <col min="14845" max="14845" width="7.140625" style="93" bestFit="1" customWidth="1"/>
    <col min="14846" max="14847" width="11.42578125" style="93"/>
    <col min="14848" max="14848" width="25.5703125" style="93" customWidth="1"/>
    <col min="14849" max="15092" width="11.42578125" style="93"/>
    <col min="15093" max="15093" width="17" style="93" customWidth="1"/>
    <col min="15094" max="15094" width="13.42578125" style="93" customWidth="1"/>
    <col min="15095" max="15095" width="11.42578125" style="93"/>
    <col min="15096" max="15096" width="22.140625" style="93" customWidth="1"/>
    <col min="15097" max="15097" width="22.85546875" style="93" customWidth="1"/>
    <col min="15098" max="15099" width="11.42578125" style="93"/>
    <col min="15100" max="15100" width="17" style="93" bestFit="1" customWidth="1"/>
    <col min="15101" max="15101" width="7.140625" style="93" bestFit="1" customWidth="1"/>
    <col min="15102" max="15103" width="11.42578125" style="93"/>
    <col min="15104" max="15104" width="25.5703125" style="93" customWidth="1"/>
    <col min="15105" max="15348" width="11.42578125" style="93"/>
    <col min="15349" max="15349" width="17" style="93" customWidth="1"/>
    <col min="15350" max="15350" width="13.42578125" style="93" customWidth="1"/>
    <col min="15351" max="15351" width="11.42578125" style="93"/>
    <col min="15352" max="15352" width="22.140625" style="93" customWidth="1"/>
    <col min="15353" max="15353" width="22.85546875" style="93" customWidth="1"/>
    <col min="15354" max="15355" width="11.42578125" style="93"/>
    <col min="15356" max="15356" width="17" style="93" bestFit="1" customWidth="1"/>
    <col min="15357" max="15357" width="7.140625" style="93" bestFit="1" customWidth="1"/>
    <col min="15358" max="15359" width="11.42578125" style="93"/>
    <col min="15360" max="15360" width="25.5703125" style="93" customWidth="1"/>
    <col min="15361" max="15604" width="11.42578125" style="93"/>
    <col min="15605" max="15605" width="17" style="93" customWidth="1"/>
    <col min="15606" max="15606" width="13.42578125" style="93" customWidth="1"/>
    <col min="15607" max="15607" width="11.42578125" style="93"/>
    <col min="15608" max="15608" width="22.140625" style="93" customWidth="1"/>
    <col min="15609" max="15609" width="22.85546875" style="93" customWidth="1"/>
    <col min="15610" max="15611" width="11.42578125" style="93"/>
    <col min="15612" max="15612" width="17" style="93" bestFit="1" customWidth="1"/>
    <col min="15613" max="15613" width="7.140625" style="93" bestFit="1" customWidth="1"/>
    <col min="15614" max="15615" width="11.42578125" style="93"/>
    <col min="15616" max="15616" width="25.5703125" style="93" customWidth="1"/>
    <col min="15617" max="15860" width="11.42578125" style="93"/>
    <col min="15861" max="15861" width="17" style="93" customWidth="1"/>
    <col min="15862" max="15862" width="13.42578125" style="93" customWidth="1"/>
    <col min="15863" max="15863" width="11.42578125" style="93"/>
    <col min="15864" max="15864" width="22.140625" style="93" customWidth="1"/>
    <col min="15865" max="15865" width="22.85546875" style="93" customWidth="1"/>
    <col min="15866" max="15867" width="11.42578125" style="93"/>
    <col min="15868" max="15868" width="17" style="93" bestFit="1" customWidth="1"/>
    <col min="15869" max="15869" width="7.140625" style="93" bestFit="1" customWidth="1"/>
    <col min="15870" max="15871" width="11.42578125" style="93"/>
    <col min="15872" max="15872" width="25.5703125" style="93" customWidth="1"/>
    <col min="15873" max="16116" width="11.42578125" style="93"/>
    <col min="16117" max="16117" width="17" style="93" customWidth="1"/>
    <col min="16118" max="16118" width="13.42578125" style="93" customWidth="1"/>
    <col min="16119" max="16119" width="11.42578125" style="93"/>
    <col min="16120" max="16120" width="22.140625" style="93" customWidth="1"/>
    <col min="16121" max="16121" width="22.85546875" style="93" customWidth="1"/>
    <col min="16122" max="16123" width="11.42578125" style="93"/>
    <col min="16124" max="16124" width="17" style="93" bestFit="1" customWidth="1"/>
    <col min="16125" max="16125" width="7.140625" style="93" bestFit="1" customWidth="1"/>
    <col min="16126" max="16127" width="11.42578125" style="93"/>
    <col min="16128" max="16128" width="25.5703125" style="93" customWidth="1"/>
    <col min="16129" max="16381" width="11.42578125" style="93"/>
    <col min="16382" max="16384" width="11.42578125" style="93" customWidth="1"/>
  </cols>
  <sheetData>
    <row r="1" spans="1:14" ht="14.1" customHeight="1" thickBot="1">
      <c r="A1" s="105" t="s">
        <v>68</v>
      </c>
      <c r="B1" s="105"/>
      <c r="C1" s="105"/>
      <c r="D1" s="105"/>
      <c r="E1" s="105"/>
      <c r="F1" s="92"/>
      <c r="G1" s="92"/>
    </row>
    <row r="2" spans="1:14" ht="14.1" customHeight="1">
      <c r="A2" s="92"/>
      <c r="B2" s="92"/>
      <c r="C2" s="92"/>
      <c r="D2" s="92"/>
      <c r="E2" s="92"/>
      <c r="F2" s="92"/>
      <c r="G2" s="72" t="s">
        <v>74</v>
      </c>
    </row>
    <row r="3" spans="1:14" ht="14.1" customHeight="1">
      <c r="A3" s="97"/>
      <c r="B3" s="95"/>
      <c r="C3" s="95"/>
      <c r="D3" s="95"/>
      <c r="E3" s="92"/>
      <c r="F3" s="92"/>
      <c r="G3" s="92"/>
      <c r="H3" s="92"/>
    </row>
    <row r="4" spans="1:14" ht="14.1" customHeight="1">
      <c r="A4" s="94" t="s">
        <v>157</v>
      </c>
      <c r="B4" s="95"/>
      <c r="C4" s="95"/>
      <c r="D4" s="95"/>
      <c r="E4" s="92"/>
      <c r="F4" s="92"/>
      <c r="G4" s="92"/>
      <c r="H4" s="92"/>
    </row>
    <row r="5" spans="1:14" ht="14.1" customHeight="1">
      <c r="A5" s="94" t="s">
        <v>153</v>
      </c>
      <c r="B5" s="98"/>
      <c r="C5" s="98"/>
      <c r="D5" s="98"/>
      <c r="E5" s="98"/>
      <c r="F5" s="92"/>
      <c r="G5" s="92"/>
      <c r="H5" s="92"/>
    </row>
    <row r="6" spans="1:14" ht="14.1" customHeight="1">
      <c r="A6" s="98"/>
      <c r="B6" s="98"/>
      <c r="C6" s="98"/>
      <c r="D6" s="98"/>
      <c r="E6" s="98"/>
      <c r="F6" s="92"/>
      <c r="G6" s="99"/>
      <c r="H6" s="92"/>
      <c r="J6" s="188"/>
      <c r="K6" s="188"/>
    </row>
    <row r="7" spans="1:14" ht="14.1" customHeight="1">
      <c r="B7" s="100"/>
      <c r="C7" s="100"/>
      <c r="D7" s="100"/>
      <c r="E7" s="100"/>
      <c r="F7" s="92"/>
      <c r="G7" s="293" t="s">
        <v>57</v>
      </c>
      <c r="H7" s="299" t="s">
        <v>161</v>
      </c>
      <c r="I7" s="300"/>
      <c r="J7" s="299" t="s">
        <v>162</v>
      </c>
      <c r="K7" s="300"/>
    </row>
    <row r="8" spans="1:14" ht="14.1" customHeight="1">
      <c r="A8" s="98"/>
      <c r="B8" s="98"/>
      <c r="C8" s="98"/>
      <c r="D8" s="98"/>
      <c r="E8" s="98"/>
      <c r="F8" s="101"/>
      <c r="G8" s="295" t="s">
        <v>160</v>
      </c>
      <c r="H8" s="301">
        <v>2022</v>
      </c>
      <c r="I8" s="295">
        <v>2021</v>
      </c>
      <c r="J8" s="295">
        <v>2022</v>
      </c>
      <c r="K8" s="295">
        <v>2021</v>
      </c>
      <c r="L8" s="188"/>
    </row>
    <row r="9" spans="1:14" ht="14.1" customHeight="1">
      <c r="A9" s="98"/>
      <c r="B9" s="98"/>
      <c r="C9" s="98"/>
      <c r="D9" s="98"/>
      <c r="E9" s="98"/>
      <c r="F9" s="101"/>
      <c r="G9" s="296" t="s">
        <v>125</v>
      </c>
      <c r="H9" s="302">
        <f>'3.1.4'!E12</f>
        <v>5729457</v>
      </c>
      <c r="I9" s="302">
        <v>4856102</v>
      </c>
      <c r="J9" s="303">
        <f>SUM(J10:J27)</f>
        <v>0.99999999999999989</v>
      </c>
      <c r="K9" s="304">
        <v>1</v>
      </c>
      <c r="L9" s="188"/>
      <c r="M9" s="122"/>
      <c r="N9" s="167"/>
    </row>
    <row r="10" spans="1:14" ht="14.1" customHeight="1">
      <c r="A10" s="98"/>
      <c r="B10" s="98"/>
      <c r="C10" s="98"/>
      <c r="D10" s="98"/>
      <c r="E10" s="98"/>
      <c r="F10" s="92"/>
      <c r="G10" s="295" t="s">
        <v>102</v>
      </c>
      <c r="H10" s="302">
        <f>'3.1.4'!E13</f>
        <v>300097</v>
      </c>
      <c r="I10" s="305">
        <v>283128</v>
      </c>
      <c r="J10" s="304">
        <f>H10/$H$9</f>
        <v>5.2377912950564078E-2</v>
      </c>
      <c r="K10" s="304">
        <f t="shared" ref="K10:K27" si="0">I10/$I$9</f>
        <v>5.8303552931960656E-2</v>
      </c>
      <c r="L10" s="188"/>
      <c r="M10" s="170"/>
      <c r="N10" s="159"/>
    </row>
    <row r="11" spans="1:14" ht="14.1" customHeight="1">
      <c r="A11" s="98"/>
      <c r="B11" s="98"/>
      <c r="C11" s="98"/>
      <c r="D11" s="98"/>
      <c r="E11" s="98"/>
      <c r="F11" s="92"/>
      <c r="G11" s="295" t="s">
        <v>103</v>
      </c>
      <c r="H11" s="302">
        <f>'3.1.4'!E14</f>
        <v>474088</v>
      </c>
      <c r="I11" s="305">
        <v>424026</v>
      </c>
      <c r="J11" s="304">
        <f t="shared" ref="J11:J27" si="1">H11/$H$9</f>
        <v>8.2745712202744515E-2</v>
      </c>
      <c r="K11" s="304">
        <f t="shared" si="0"/>
        <v>8.7318182361078911E-2</v>
      </c>
      <c r="L11" s="188"/>
      <c r="M11" s="170"/>
      <c r="N11" s="159"/>
    </row>
    <row r="12" spans="1:14" ht="14.1" customHeight="1">
      <c r="A12" s="98"/>
      <c r="B12" s="98"/>
      <c r="C12" s="98"/>
      <c r="D12" s="98"/>
      <c r="E12" s="98"/>
      <c r="F12" s="92"/>
      <c r="G12" s="293" t="s">
        <v>104</v>
      </c>
      <c r="H12" s="302">
        <f>'3.1.4'!E15</f>
        <v>117208</v>
      </c>
      <c r="I12" s="305">
        <v>52840</v>
      </c>
      <c r="J12" s="304">
        <f t="shared" si="1"/>
        <v>2.045708694558664E-2</v>
      </c>
      <c r="K12" s="304">
        <f t="shared" si="0"/>
        <v>1.0881155296985114E-2</v>
      </c>
      <c r="L12" s="188"/>
      <c r="M12" s="170"/>
      <c r="N12" s="159"/>
    </row>
    <row r="13" spans="1:14" ht="14.1" customHeight="1">
      <c r="A13" s="102"/>
      <c r="B13" s="98"/>
      <c r="C13" s="98"/>
      <c r="D13" s="98"/>
      <c r="E13" s="98"/>
      <c r="F13" s="92"/>
      <c r="G13" s="293" t="s">
        <v>105</v>
      </c>
      <c r="H13" s="302">
        <f>'3.1.4'!E16</f>
        <v>707398</v>
      </c>
      <c r="I13" s="305">
        <v>583742</v>
      </c>
      <c r="J13" s="304">
        <f t="shared" si="1"/>
        <v>0.12346684860362858</v>
      </c>
      <c r="K13" s="304">
        <f t="shared" si="0"/>
        <v>0.12020793632423701</v>
      </c>
      <c r="L13" s="188"/>
      <c r="M13" s="170"/>
      <c r="N13" s="159"/>
    </row>
    <row r="14" spans="1:14" ht="14.1" customHeight="1">
      <c r="A14" s="103"/>
      <c r="B14" s="98"/>
      <c r="C14" s="98"/>
      <c r="D14" s="98"/>
      <c r="E14" s="98"/>
      <c r="F14" s="92"/>
      <c r="G14" s="295" t="s">
        <v>106</v>
      </c>
      <c r="H14" s="302">
        <f>'3.1.4'!E17</f>
        <v>945858</v>
      </c>
      <c r="I14" s="305">
        <v>832672</v>
      </c>
      <c r="J14" s="304">
        <f t="shared" si="1"/>
        <v>0.16508684854428612</v>
      </c>
      <c r="K14" s="304">
        <f t="shared" si="0"/>
        <v>0.17146921543246002</v>
      </c>
      <c r="L14" s="188"/>
      <c r="M14" s="122"/>
      <c r="N14" s="159"/>
    </row>
    <row r="15" spans="1:14" ht="14.1" customHeight="1">
      <c r="A15" s="98"/>
      <c r="B15" s="98"/>
      <c r="C15" s="98"/>
      <c r="D15" s="98"/>
      <c r="E15" s="98"/>
      <c r="F15" s="92"/>
      <c r="G15" s="293" t="s">
        <v>107</v>
      </c>
      <c r="H15" s="302">
        <f>'3.1.4'!E18</f>
        <v>56975</v>
      </c>
      <c r="I15" s="305">
        <v>53494</v>
      </c>
      <c r="J15" s="304">
        <f t="shared" si="1"/>
        <v>9.9442233356494339E-3</v>
      </c>
      <c r="K15" s="304">
        <f t="shared" si="0"/>
        <v>1.1015831216065889E-2</v>
      </c>
      <c r="L15" s="188"/>
      <c r="M15" s="170"/>
      <c r="N15" s="159"/>
    </row>
    <row r="16" spans="1:14" ht="14.1" customHeight="1">
      <c r="A16" s="98"/>
      <c r="B16" s="98"/>
      <c r="C16" s="98"/>
      <c r="D16" s="98"/>
      <c r="E16" s="98"/>
      <c r="F16" s="92"/>
      <c r="G16" s="293" t="s">
        <v>108</v>
      </c>
      <c r="H16" s="302">
        <f>'3.1.4'!E19</f>
        <v>481787</v>
      </c>
      <c r="I16" s="305">
        <v>401104</v>
      </c>
      <c r="J16" s="304">
        <f t="shared" si="1"/>
        <v>8.4089469560553465E-2</v>
      </c>
      <c r="K16" s="304">
        <f t="shared" si="0"/>
        <v>8.2597935545834916E-2</v>
      </c>
      <c r="L16" s="188"/>
      <c r="M16" s="170"/>
      <c r="N16" s="159"/>
    </row>
    <row r="17" spans="1:14" ht="14.1" customHeight="1">
      <c r="A17" s="98"/>
      <c r="B17" s="98"/>
      <c r="C17" s="98"/>
      <c r="D17" s="98"/>
      <c r="E17" s="98"/>
      <c r="F17" s="92"/>
      <c r="G17" s="293" t="s">
        <v>109</v>
      </c>
      <c r="H17" s="302">
        <f>'3.1.4'!E20</f>
        <v>216005</v>
      </c>
      <c r="I17" s="305">
        <v>239219</v>
      </c>
      <c r="J17" s="304">
        <f t="shared" si="1"/>
        <v>3.770078037063547E-2</v>
      </c>
      <c r="K17" s="304">
        <f t="shared" si="0"/>
        <v>4.9261527043707072E-2</v>
      </c>
      <c r="L17" s="188"/>
      <c r="M17" s="170"/>
      <c r="N17" s="159"/>
    </row>
    <row r="18" spans="1:14" ht="14.1" customHeight="1">
      <c r="A18" s="92"/>
      <c r="B18" s="92"/>
      <c r="C18" s="92"/>
      <c r="D18" s="92"/>
      <c r="E18" s="92"/>
      <c r="F18" s="92"/>
      <c r="G18" s="293" t="s">
        <v>110</v>
      </c>
      <c r="H18" s="302">
        <f>'3.1.4'!E21</f>
        <v>132223</v>
      </c>
      <c r="I18" s="305">
        <v>111139</v>
      </c>
      <c r="J18" s="304">
        <f t="shared" si="1"/>
        <v>2.3077754139702943E-2</v>
      </c>
      <c r="K18" s="304">
        <f t="shared" si="0"/>
        <v>2.2886463257979342E-2</v>
      </c>
      <c r="L18" s="188"/>
      <c r="M18" s="170"/>
      <c r="N18" s="159"/>
    </row>
    <row r="19" spans="1:14" ht="14.1" customHeight="1">
      <c r="A19" s="92"/>
      <c r="B19" s="92"/>
      <c r="C19" s="92"/>
      <c r="D19" s="92"/>
      <c r="E19" s="92"/>
      <c r="F19" s="92"/>
      <c r="G19" s="295" t="s">
        <v>111</v>
      </c>
      <c r="H19" s="302">
        <f>'3.1.4'!E22</f>
        <v>194799</v>
      </c>
      <c r="I19" s="305">
        <v>213637</v>
      </c>
      <c r="J19" s="304">
        <f t="shared" si="1"/>
        <v>3.3999557026084669E-2</v>
      </c>
      <c r="K19" s="304">
        <f t="shared" si="0"/>
        <v>4.399351578694187E-2</v>
      </c>
      <c r="L19" s="188"/>
      <c r="M19" s="122"/>
      <c r="N19" s="159"/>
    </row>
    <row r="20" spans="1:14" ht="14.1" customHeight="1">
      <c r="A20" s="92"/>
      <c r="B20" s="92"/>
      <c r="C20" s="92"/>
      <c r="D20" s="92"/>
      <c r="E20" s="92"/>
      <c r="F20" s="92"/>
      <c r="G20" s="295" t="s">
        <v>112</v>
      </c>
      <c r="H20" s="302">
        <f>'3.1.4'!E23</f>
        <v>483200</v>
      </c>
      <c r="I20" s="306">
        <v>346103</v>
      </c>
      <c r="J20" s="304">
        <f t="shared" si="1"/>
        <v>8.4336089790009769E-2</v>
      </c>
      <c r="K20" s="304">
        <f t="shared" si="0"/>
        <v>7.1271773121734258E-2</v>
      </c>
      <c r="L20" s="188"/>
      <c r="M20" s="170"/>
      <c r="N20" s="159"/>
    </row>
    <row r="21" spans="1:14" ht="14.1" customHeight="1">
      <c r="A21" s="92"/>
      <c r="B21" s="92"/>
      <c r="C21" s="92"/>
      <c r="D21" s="92"/>
      <c r="E21" s="92"/>
      <c r="F21" s="92"/>
      <c r="G21" s="293" t="s">
        <v>113</v>
      </c>
      <c r="H21" s="302">
        <f>'3.1.4'!E24</f>
        <v>141082</v>
      </c>
      <c r="I21" s="305">
        <v>136350</v>
      </c>
      <c r="J21" s="304">
        <f t="shared" si="1"/>
        <v>2.462397396472301E-2</v>
      </c>
      <c r="K21" s="304">
        <f t="shared" si="0"/>
        <v>2.8078075790006058E-2</v>
      </c>
      <c r="L21" s="188"/>
      <c r="M21" s="170"/>
      <c r="N21" s="159"/>
    </row>
    <row r="22" spans="1:14" ht="14.1" customHeight="1">
      <c r="A22" s="92"/>
      <c r="B22" s="92"/>
      <c r="C22" s="92"/>
      <c r="D22" s="92"/>
      <c r="E22" s="92"/>
      <c r="F22" s="92"/>
      <c r="G22" s="293" t="s">
        <v>114</v>
      </c>
      <c r="H22" s="302">
        <f>'3.1.4'!E25</f>
        <v>144129</v>
      </c>
      <c r="I22" s="305">
        <v>78408</v>
      </c>
      <c r="J22" s="304">
        <f t="shared" si="1"/>
        <v>2.515578701437152E-2</v>
      </c>
      <c r="K22" s="304">
        <f t="shared" si="0"/>
        <v>1.6146283583005464E-2</v>
      </c>
      <c r="L22" s="188"/>
      <c r="M22" s="170"/>
      <c r="N22" s="159"/>
    </row>
    <row r="23" spans="1:14" ht="14.1" customHeight="1">
      <c r="A23" s="92"/>
      <c r="B23" s="92"/>
      <c r="C23" s="92"/>
      <c r="D23" s="92"/>
      <c r="E23" s="92"/>
      <c r="F23" s="92"/>
      <c r="G23" s="293" t="s">
        <v>115</v>
      </c>
      <c r="H23" s="302">
        <f>'3.1.4'!E26</f>
        <v>598629</v>
      </c>
      <c r="I23" s="305">
        <v>484059</v>
      </c>
      <c r="J23" s="304">
        <f t="shared" si="1"/>
        <v>0.10448267610700281</v>
      </c>
      <c r="K23" s="304">
        <f t="shared" si="0"/>
        <v>9.9680566841470794E-2</v>
      </c>
      <c r="L23" s="188"/>
      <c r="M23" s="170"/>
      <c r="N23" s="159"/>
    </row>
    <row r="24" spans="1:14" ht="14.1" customHeight="1">
      <c r="A24" s="92"/>
      <c r="B24" s="92"/>
      <c r="C24" s="92"/>
      <c r="D24" s="92"/>
      <c r="E24" s="92"/>
      <c r="F24" s="92"/>
      <c r="G24" s="293" t="s">
        <v>116</v>
      </c>
      <c r="H24" s="302">
        <f>'3.1.4'!E27</f>
        <v>81145</v>
      </c>
      <c r="I24" s="305">
        <v>36692</v>
      </c>
      <c r="J24" s="304">
        <f t="shared" si="1"/>
        <v>1.4162773191246571E-2</v>
      </c>
      <c r="K24" s="304">
        <f t="shared" si="0"/>
        <v>7.5558544692842121E-3</v>
      </c>
      <c r="L24" s="188"/>
      <c r="M24" s="170"/>
      <c r="N24" s="159"/>
    </row>
    <row r="25" spans="1:14" ht="14.1" customHeight="1">
      <c r="A25" s="92"/>
      <c r="B25" s="92"/>
      <c r="C25" s="92"/>
      <c r="D25" s="92"/>
      <c r="E25" s="92"/>
      <c r="F25" s="92"/>
      <c r="G25" s="293" t="s">
        <v>117</v>
      </c>
      <c r="H25" s="302">
        <f>'3.1.4'!E28</f>
        <v>398858</v>
      </c>
      <c r="I25" s="305">
        <v>331219</v>
      </c>
      <c r="J25" s="304">
        <f t="shared" si="1"/>
        <v>6.9615323057664977E-2</v>
      </c>
      <c r="K25" s="304">
        <f t="shared" si="0"/>
        <v>6.8206763366996825E-2</v>
      </c>
      <c r="L25" s="188"/>
      <c r="M25" s="122"/>
      <c r="N25" s="159"/>
    </row>
    <row r="26" spans="1:14" ht="14.1" customHeight="1">
      <c r="A26" s="92"/>
      <c r="B26" s="92"/>
      <c r="C26" s="92"/>
      <c r="D26" s="92"/>
      <c r="E26" s="92"/>
      <c r="F26" s="92"/>
      <c r="G26" s="295" t="s">
        <v>118</v>
      </c>
      <c r="H26" s="302">
        <f>'3.1.4'!E29</f>
        <v>186274</v>
      </c>
      <c r="I26" s="305">
        <v>154029</v>
      </c>
      <c r="J26" s="304">
        <f t="shared" si="1"/>
        <v>3.2511632428692629E-2</v>
      </c>
      <c r="K26" s="304">
        <f t="shared" si="0"/>
        <v>3.1718650061304317E-2</v>
      </c>
      <c r="L26" s="188"/>
      <c r="M26" s="170"/>
      <c r="N26" s="159"/>
    </row>
    <row r="27" spans="1:14" ht="14.1" customHeight="1">
      <c r="A27" s="92"/>
      <c r="B27" s="92"/>
      <c r="C27" s="92"/>
      <c r="D27" s="92"/>
      <c r="E27" s="92"/>
      <c r="F27" s="92"/>
      <c r="G27" s="295" t="s">
        <v>179</v>
      </c>
      <c r="H27" s="302">
        <f>'3.1.4'!E30</f>
        <v>69702</v>
      </c>
      <c r="I27" s="305">
        <v>94243</v>
      </c>
      <c r="J27" s="304">
        <f t="shared" si="1"/>
        <v>1.2165550766852775E-2</v>
      </c>
      <c r="K27" s="304">
        <f t="shared" si="0"/>
        <v>1.9407129421910824E-2</v>
      </c>
      <c r="L27" s="188"/>
    </row>
    <row r="28" spans="1:14" ht="14.1" customHeight="1">
      <c r="A28" s="92"/>
      <c r="B28" s="104"/>
      <c r="C28" s="92"/>
      <c r="D28" s="92"/>
      <c r="E28" s="92"/>
      <c r="F28" s="104"/>
      <c r="G28" s="293"/>
      <c r="H28" s="307"/>
      <c r="I28" s="302"/>
      <c r="J28" s="304"/>
      <c r="K28" s="304"/>
    </row>
    <row r="29" spans="1:14" ht="14.1" customHeight="1">
      <c r="A29" s="92"/>
      <c r="B29" s="92"/>
      <c r="C29" s="92"/>
      <c r="D29" s="92"/>
      <c r="E29" s="92"/>
      <c r="F29" s="188"/>
      <c r="G29" s="98"/>
      <c r="H29" s="232"/>
      <c r="I29" s="233"/>
      <c r="J29" s="168"/>
      <c r="K29" s="168"/>
      <c r="L29" s="188"/>
    </row>
    <row r="30" spans="1:14" ht="14.1" customHeight="1">
      <c r="G30" s="171"/>
      <c r="H30" s="168"/>
      <c r="I30" s="168"/>
      <c r="J30" s="188"/>
      <c r="K30" s="188"/>
    </row>
    <row r="31" spans="1:14" ht="14.1" customHeight="1">
      <c r="H31" s="166"/>
      <c r="I31" s="166"/>
    </row>
    <row r="32" spans="1:14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</sheetData>
  <sortState ref="G12:I29">
    <sortCondition ref="H12:H29"/>
  </sortState>
  <mergeCells count="2">
    <mergeCell ref="H7:I7"/>
    <mergeCell ref="J7:K7"/>
  </mergeCells>
  <hyperlinks>
    <hyperlink ref="G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N38"/>
  <sheetViews>
    <sheetView topLeftCell="A5" workbookViewId="0">
      <selection activeCell="G7" sqref="G7:K27"/>
    </sheetView>
  </sheetViews>
  <sheetFormatPr baseColWidth="10" defaultRowHeight="15"/>
  <cols>
    <col min="1" max="1" width="17" style="93" customWidth="1"/>
    <col min="2" max="2" width="13.42578125" style="93" customWidth="1"/>
    <col min="3" max="3" width="11.42578125" style="93"/>
    <col min="4" max="4" width="22.140625" style="93" customWidth="1"/>
    <col min="5" max="5" width="28" style="93" customWidth="1"/>
    <col min="6" max="6" width="5.5703125" style="93" customWidth="1"/>
    <col min="7" max="7" width="25" style="93" customWidth="1"/>
    <col min="8" max="8" width="17" style="93" bestFit="1" customWidth="1"/>
    <col min="9" max="9" width="5.5703125" style="93" bestFit="1" customWidth="1"/>
    <col min="10" max="11" width="6.42578125" style="93" bestFit="1" customWidth="1"/>
    <col min="12" max="245" width="11.42578125" style="93"/>
    <col min="246" max="246" width="17" style="93" customWidth="1"/>
    <col min="247" max="247" width="13.42578125" style="93" customWidth="1"/>
    <col min="248" max="248" width="11.42578125" style="93"/>
    <col min="249" max="249" width="22.140625" style="93" customWidth="1"/>
    <col min="250" max="250" width="22.85546875" style="93" customWidth="1"/>
    <col min="251" max="252" width="11.42578125" style="93"/>
    <col min="253" max="253" width="17" style="93" bestFit="1" customWidth="1"/>
    <col min="254" max="254" width="7.140625" style="93" bestFit="1" customWidth="1"/>
    <col min="255" max="256" width="11.42578125" style="93"/>
    <col min="257" max="257" width="25.5703125" style="93" customWidth="1"/>
    <col min="258" max="501" width="11.42578125" style="93"/>
    <col min="502" max="502" width="17" style="93" customWidth="1"/>
    <col min="503" max="503" width="13.42578125" style="93" customWidth="1"/>
    <col min="504" max="504" width="11.42578125" style="93"/>
    <col min="505" max="505" width="22.140625" style="93" customWidth="1"/>
    <col min="506" max="506" width="22.85546875" style="93" customWidth="1"/>
    <col min="507" max="508" width="11.42578125" style="93"/>
    <col min="509" max="509" width="17" style="93" bestFit="1" customWidth="1"/>
    <col min="510" max="510" width="7.140625" style="93" bestFit="1" customWidth="1"/>
    <col min="511" max="512" width="11.42578125" style="93"/>
    <col min="513" max="513" width="25.5703125" style="93" customWidth="1"/>
    <col min="514" max="757" width="11.42578125" style="93"/>
    <col min="758" max="758" width="17" style="93" customWidth="1"/>
    <col min="759" max="759" width="13.42578125" style="93" customWidth="1"/>
    <col min="760" max="760" width="11.42578125" style="93"/>
    <col min="761" max="761" width="22.140625" style="93" customWidth="1"/>
    <col min="762" max="762" width="22.85546875" style="93" customWidth="1"/>
    <col min="763" max="764" width="11.42578125" style="93"/>
    <col min="765" max="765" width="17" style="93" bestFit="1" customWidth="1"/>
    <col min="766" max="766" width="7.140625" style="93" bestFit="1" customWidth="1"/>
    <col min="767" max="768" width="11.42578125" style="93"/>
    <col min="769" max="769" width="25.5703125" style="93" customWidth="1"/>
    <col min="770" max="1013" width="11.42578125" style="93"/>
    <col min="1014" max="1014" width="17" style="93" customWidth="1"/>
    <col min="1015" max="1015" width="13.42578125" style="93" customWidth="1"/>
    <col min="1016" max="1016" width="11.42578125" style="93"/>
    <col min="1017" max="1017" width="22.140625" style="93" customWidth="1"/>
    <col min="1018" max="1018" width="22.85546875" style="93" customWidth="1"/>
    <col min="1019" max="1020" width="11.42578125" style="93"/>
    <col min="1021" max="1021" width="17" style="93" bestFit="1" customWidth="1"/>
    <col min="1022" max="1022" width="7.140625" style="93" bestFit="1" customWidth="1"/>
    <col min="1023" max="1024" width="11.42578125" style="93"/>
    <col min="1025" max="1025" width="25.5703125" style="93" customWidth="1"/>
    <col min="1026" max="1269" width="11.42578125" style="93"/>
    <col min="1270" max="1270" width="17" style="93" customWidth="1"/>
    <col min="1271" max="1271" width="13.42578125" style="93" customWidth="1"/>
    <col min="1272" max="1272" width="11.42578125" style="93"/>
    <col min="1273" max="1273" width="22.140625" style="93" customWidth="1"/>
    <col min="1274" max="1274" width="22.85546875" style="93" customWidth="1"/>
    <col min="1275" max="1276" width="11.42578125" style="93"/>
    <col min="1277" max="1277" width="17" style="93" bestFit="1" customWidth="1"/>
    <col min="1278" max="1278" width="7.140625" style="93" bestFit="1" customWidth="1"/>
    <col min="1279" max="1280" width="11.42578125" style="93"/>
    <col min="1281" max="1281" width="25.5703125" style="93" customWidth="1"/>
    <col min="1282" max="1525" width="11.42578125" style="93"/>
    <col min="1526" max="1526" width="17" style="93" customWidth="1"/>
    <col min="1527" max="1527" width="13.42578125" style="93" customWidth="1"/>
    <col min="1528" max="1528" width="11.42578125" style="93"/>
    <col min="1529" max="1529" width="22.140625" style="93" customWidth="1"/>
    <col min="1530" max="1530" width="22.85546875" style="93" customWidth="1"/>
    <col min="1531" max="1532" width="11.42578125" style="93"/>
    <col min="1533" max="1533" width="17" style="93" bestFit="1" customWidth="1"/>
    <col min="1534" max="1534" width="7.140625" style="93" bestFit="1" customWidth="1"/>
    <col min="1535" max="1536" width="11.42578125" style="93"/>
    <col min="1537" max="1537" width="25.5703125" style="93" customWidth="1"/>
    <col min="1538" max="1781" width="11.42578125" style="93"/>
    <col min="1782" max="1782" width="17" style="93" customWidth="1"/>
    <col min="1783" max="1783" width="13.42578125" style="93" customWidth="1"/>
    <col min="1784" max="1784" width="11.42578125" style="93"/>
    <col min="1785" max="1785" width="22.140625" style="93" customWidth="1"/>
    <col min="1786" max="1786" width="22.85546875" style="93" customWidth="1"/>
    <col min="1787" max="1788" width="11.42578125" style="93"/>
    <col min="1789" max="1789" width="17" style="93" bestFit="1" customWidth="1"/>
    <col min="1790" max="1790" width="7.140625" style="93" bestFit="1" customWidth="1"/>
    <col min="1791" max="1792" width="11.42578125" style="93"/>
    <col min="1793" max="1793" width="25.5703125" style="93" customWidth="1"/>
    <col min="1794" max="2037" width="11.42578125" style="93"/>
    <col min="2038" max="2038" width="17" style="93" customWidth="1"/>
    <col min="2039" max="2039" width="13.42578125" style="93" customWidth="1"/>
    <col min="2040" max="2040" width="11.42578125" style="93"/>
    <col min="2041" max="2041" width="22.140625" style="93" customWidth="1"/>
    <col min="2042" max="2042" width="22.85546875" style="93" customWidth="1"/>
    <col min="2043" max="2044" width="11.42578125" style="93"/>
    <col min="2045" max="2045" width="17" style="93" bestFit="1" customWidth="1"/>
    <col min="2046" max="2046" width="7.140625" style="93" bestFit="1" customWidth="1"/>
    <col min="2047" max="2048" width="11.42578125" style="93"/>
    <col min="2049" max="2049" width="25.5703125" style="93" customWidth="1"/>
    <col min="2050" max="2293" width="11.42578125" style="93"/>
    <col min="2294" max="2294" width="17" style="93" customWidth="1"/>
    <col min="2295" max="2295" width="13.42578125" style="93" customWidth="1"/>
    <col min="2296" max="2296" width="11.42578125" style="93"/>
    <col min="2297" max="2297" width="22.140625" style="93" customWidth="1"/>
    <col min="2298" max="2298" width="22.85546875" style="93" customWidth="1"/>
    <col min="2299" max="2300" width="11.42578125" style="93"/>
    <col min="2301" max="2301" width="17" style="93" bestFit="1" customWidth="1"/>
    <col min="2302" max="2302" width="7.140625" style="93" bestFit="1" customWidth="1"/>
    <col min="2303" max="2304" width="11.42578125" style="93"/>
    <col min="2305" max="2305" width="25.5703125" style="93" customWidth="1"/>
    <col min="2306" max="2549" width="11.42578125" style="93"/>
    <col min="2550" max="2550" width="17" style="93" customWidth="1"/>
    <col min="2551" max="2551" width="13.42578125" style="93" customWidth="1"/>
    <col min="2552" max="2552" width="11.42578125" style="93"/>
    <col min="2553" max="2553" width="22.140625" style="93" customWidth="1"/>
    <col min="2554" max="2554" width="22.85546875" style="93" customWidth="1"/>
    <col min="2555" max="2556" width="11.42578125" style="93"/>
    <col min="2557" max="2557" width="17" style="93" bestFit="1" customWidth="1"/>
    <col min="2558" max="2558" width="7.140625" style="93" bestFit="1" customWidth="1"/>
    <col min="2559" max="2560" width="11.42578125" style="93"/>
    <col min="2561" max="2561" width="25.5703125" style="93" customWidth="1"/>
    <col min="2562" max="2805" width="11.42578125" style="93"/>
    <col min="2806" max="2806" width="17" style="93" customWidth="1"/>
    <col min="2807" max="2807" width="13.42578125" style="93" customWidth="1"/>
    <col min="2808" max="2808" width="11.42578125" style="93"/>
    <col min="2809" max="2809" width="22.140625" style="93" customWidth="1"/>
    <col min="2810" max="2810" width="22.85546875" style="93" customWidth="1"/>
    <col min="2811" max="2812" width="11.42578125" style="93"/>
    <col min="2813" max="2813" width="17" style="93" bestFit="1" customWidth="1"/>
    <col min="2814" max="2814" width="7.140625" style="93" bestFit="1" customWidth="1"/>
    <col min="2815" max="2816" width="11.42578125" style="93"/>
    <col min="2817" max="2817" width="25.5703125" style="93" customWidth="1"/>
    <col min="2818" max="3061" width="11.42578125" style="93"/>
    <col min="3062" max="3062" width="17" style="93" customWidth="1"/>
    <col min="3063" max="3063" width="13.42578125" style="93" customWidth="1"/>
    <col min="3064" max="3064" width="11.42578125" style="93"/>
    <col min="3065" max="3065" width="22.140625" style="93" customWidth="1"/>
    <col min="3066" max="3066" width="22.85546875" style="93" customWidth="1"/>
    <col min="3067" max="3068" width="11.42578125" style="93"/>
    <col min="3069" max="3069" width="17" style="93" bestFit="1" customWidth="1"/>
    <col min="3070" max="3070" width="7.140625" style="93" bestFit="1" customWidth="1"/>
    <col min="3071" max="3072" width="11.42578125" style="93"/>
    <col min="3073" max="3073" width="25.5703125" style="93" customWidth="1"/>
    <col min="3074" max="3317" width="11.42578125" style="93"/>
    <col min="3318" max="3318" width="17" style="93" customWidth="1"/>
    <col min="3319" max="3319" width="13.42578125" style="93" customWidth="1"/>
    <col min="3320" max="3320" width="11.42578125" style="93"/>
    <col min="3321" max="3321" width="22.140625" style="93" customWidth="1"/>
    <col min="3322" max="3322" width="22.85546875" style="93" customWidth="1"/>
    <col min="3323" max="3324" width="11.42578125" style="93"/>
    <col min="3325" max="3325" width="17" style="93" bestFit="1" customWidth="1"/>
    <col min="3326" max="3326" width="7.140625" style="93" bestFit="1" customWidth="1"/>
    <col min="3327" max="3328" width="11.42578125" style="93"/>
    <col min="3329" max="3329" width="25.5703125" style="93" customWidth="1"/>
    <col min="3330" max="3573" width="11.42578125" style="93"/>
    <col min="3574" max="3574" width="17" style="93" customWidth="1"/>
    <col min="3575" max="3575" width="13.42578125" style="93" customWidth="1"/>
    <col min="3576" max="3576" width="11.42578125" style="93"/>
    <col min="3577" max="3577" width="22.140625" style="93" customWidth="1"/>
    <col min="3578" max="3578" width="22.85546875" style="93" customWidth="1"/>
    <col min="3579" max="3580" width="11.42578125" style="93"/>
    <col min="3581" max="3581" width="17" style="93" bestFit="1" customWidth="1"/>
    <col min="3582" max="3582" width="7.140625" style="93" bestFit="1" customWidth="1"/>
    <col min="3583" max="3584" width="11.42578125" style="93"/>
    <col min="3585" max="3585" width="25.5703125" style="93" customWidth="1"/>
    <col min="3586" max="3829" width="11.42578125" style="93"/>
    <col min="3830" max="3830" width="17" style="93" customWidth="1"/>
    <col min="3831" max="3831" width="13.42578125" style="93" customWidth="1"/>
    <col min="3832" max="3832" width="11.42578125" style="93"/>
    <col min="3833" max="3833" width="22.140625" style="93" customWidth="1"/>
    <col min="3834" max="3834" width="22.85546875" style="93" customWidth="1"/>
    <col min="3835" max="3836" width="11.42578125" style="93"/>
    <col min="3837" max="3837" width="17" style="93" bestFit="1" customWidth="1"/>
    <col min="3838" max="3838" width="7.140625" style="93" bestFit="1" customWidth="1"/>
    <col min="3839" max="3840" width="11.42578125" style="93"/>
    <col min="3841" max="3841" width="25.5703125" style="93" customWidth="1"/>
    <col min="3842" max="4085" width="11.42578125" style="93"/>
    <col min="4086" max="4086" width="17" style="93" customWidth="1"/>
    <col min="4087" max="4087" width="13.42578125" style="93" customWidth="1"/>
    <col min="4088" max="4088" width="11.42578125" style="93"/>
    <col min="4089" max="4089" width="22.140625" style="93" customWidth="1"/>
    <col min="4090" max="4090" width="22.85546875" style="93" customWidth="1"/>
    <col min="4091" max="4092" width="11.42578125" style="93"/>
    <col min="4093" max="4093" width="17" style="93" bestFit="1" customWidth="1"/>
    <col min="4094" max="4094" width="7.140625" style="93" bestFit="1" customWidth="1"/>
    <col min="4095" max="4096" width="11.42578125" style="93"/>
    <col min="4097" max="4097" width="25.5703125" style="93" customWidth="1"/>
    <col min="4098" max="4341" width="11.42578125" style="93"/>
    <col min="4342" max="4342" width="17" style="93" customWidth="1"/>
    <col min="4343" max="4343" width="13.42578125" style="93" customWidth="1"/>
    <col min="4344" max="4344" width="11.42578125" style="93"/>
    <col min="4345" max="4345" width="22.140625" style="93" customWidth="1"/>
    <col min="4346" max="4346" width="22.85546875" style="93" customWidth="1"/>
    <col min="4347" max="4348" width="11.42578125" style="93"/>
    <col min="4349" max="4349" width="17" style="93" bestFit="1" customWidth="1"/>
    <col min="4350" max="4350" width="7.140625" style="93" bestFit="1" customWidth="1"/>
    <col min="4351" max="4352" width="11.42578125" style="93"/>
    <col min="4353" max="4353" width="25.5703125" style="93" customWidth="1"/>
    <col min="4354" max="4597" width="11.42578125" style="93"/>
    <col min="4598" max="4598" width="17" style="93" customWidth="1"/>
    <col min="4599" max="4599" width="13.42578125" style="93" customWidth="1"/>
    <col min="4600" max="4600" width="11.42578125" style="93"/>
    <col min="4601" max="4601" width="22.140625" style="93" customWidth="1"/>
    <col min="4602" max="4602" width="22.85546875" style="93" customWidth="1"/>
    <col min="4603" max="4604" width="11.42578125" style="93"/>
    <col min="4605" max="4605" width="17" style="93" bestFit="1" customWidth="1"/>
    <col min="4606" max="4606" width="7.140625" style="93" bestFit="1" customWidth="1"/>
    <col min="4607" max="4608" width="11.42578125" style="93"/>
    <col min="4609" max="4609" width="25.5703125" style="93" customWidth="1"/>
    <col min="4610" max="4853" width="11.42578125" style="93"/>
    <col min="4854" max="4854" width="17" style="93" customWidth="1"/>
    <col min="4855" max="4855" width="13.42578125" style="93" customWidth="1"/>
    <col min="4856" max="4856" width="11.42578125" style="93"/>
    <col min="4857" max="4857" width="22.140625" style="93" customWidth="1"/>
    <col min="4858" max="4858" width="22.85546875" style="93" customWidth="1"/>
    <col min="4859" max="4860" width="11.42578125" style="93"/>
    <col min="4861" max="4861" width="17" style="93" bestFit="1" customWidth="1"/>
    <col min="4862" max="4862" width="7.140625" style="93" bestFit="1" customWidth="1"/>
    <col min="4863" max="4864" width="11.42578125" style="93"/>
    <col min="4865" max="4865" width="25.5703125" style="93" customWidth="1"/>
    <col min="4866" max="5109" width="11.42578125" style="93"/>
    <col min="5110" max="5110" width="17" style="93" customWidth="1"/>
    <col min="5111" max="5111" width="13.42578125" style="93" customWidth="1"/>
    <col min="5112" max="5112" width="11.42578125" style="93"/>
    <col min="5113" max="5113" width="22.140625" style="93" customWidth="1"/>
    <col min="5114" max="5114" width="22.85546875" style="93" customWidth="1"/>
    <col min="5115" max="5116" width="11.42578125" style="93"/>
    <col min="5117" max="5117" width="17" style="93" bestFit="1" customWidth="1"/>
    <col min="5118" max="5118" width="7.140625" style="93" bestFit="1" customWidth="1"/>
    <col min="5119" max="5120" width="11.42578125" style="93"/>
    <col min="5121" max="5121" width="25.5703125" style="93" customWidth="1"/>
    <col min="5122" max="5365" width="11.42578125" style="93"/>
    <col min="5366" max="5366" width="17" style="93" customWidth="1"/>
    <col min="5367" max="5367" width="13.42578125" style="93" customWidth="1"/>
    <col min="5368" max="5368" width="11.42578125" style="93"/>
    <col min="5369" max="5369" width="22.140625" style="93" customWidth="1"/>
    <col min="5370" max="5370" width="22.85546875" style="93" customWidth="1"/>
    <col min="5371" max="5372" width="11.42578125" style="93"/>
    <col min="5373" max="5373" width="17" style="93" bestFit="1" customWidth="1"/>
    <col min="5374" max="5374" width="7.140625" style="93" bestFit="1" customWidth="1"/>
    <col min="5375" max="5376" width="11.42578125" style="93"/>
    <col min="5377" max="5377" width="25.5703125" style="93" customWidth="1"/>
    <col min="5378" max="5621" width="11.42578125" style="93"/>
    <col min="5622" max="5622" width="17" style="93" customWidth="1"/>
    <col min="5623" max="5623" width="13.42578125" style="93" customWidth="1"/>
    <col min="5624" max="5624" width="11.42578125" style="93"/>
    <col min="5625" max="5625" width="22.140625" style="93" customWidth="1"/>
    <col min="5626" max="5626" width="22.85546875" style="93" customWidth="1"/>
    <col min="5627" max="5628" width="11.42578125" style="93"/>
    <col min="5629" max="5629" width="17" style="93" bestFit="1" customWidth="1"/>
    <col min="5630" max="5630" width="7.140625" style="93" bestFit="1" customWidth="1"/>
    <col min="5631" max="5632" width="11.42578125" style="93"/>
    <col min="5633" max="5633" width="25.5703125" style="93" customWidth="1"/>
    <col min="5634" max="5877" width="11.42578125" style="93"/>
    <col min="5878" max="5878" width="17" style="93" customWidth="1"/>
    <col min="5879" max="5879" width="13.42578125" style="93" customWidth="1"/>
    <col min="5880" max="5880" width="11.42578125" style="93"/>
    <col min="5881" max="5881" width="22.140625" style="93" customWidth="1"/>
    <col min="5882" max="5882" width="22.85546875" style="93" customWidth="1"/>
    <col min="5883" max="5884" width="11.42578125" style="93"/>
    <col min="5885" max="5885" width="17" style="93" bestFit="1" customWidth="1"/>
    <col min="5886" max="5886" width="7.140625" style="93" bestFit="1" customWidth="1"/>
    <col min="5887" max="5888" width="11.42578125" style="93"/>
    <col min="5889" max="5889" width="25.5703125" style="93" customWidth="1"/>
    <col min="5890" max="6133" width="11.42578125" style="93"/>
    <col min="6134" max="6134" width="17" style="93" customWidth="1"/>
    <col min="6135" max="6135" width="13.42578125" style="93" customWidth="1"/>
    <col min="6136" max="6136" width="11.42578125" style="93"/>
    <col min="6137" max="6137" width="22.140625" style="93" customWidth="1"/>
    <col min="6138" max="6138" width="22.85546875" style="93" customWidth="1"/>
    <col min="6139" max="6140" width="11.42578125" style="93"/>
    <col min="6141" max="6141" width="17" style="93" bestFit="1" customWidth="1"/>
    <col min="6142" max="6142" width="7.140625" style="93" bestFit="1" customWidth="1"/>
    <col min="6143" max="6144" width="11.42578125" style="93"/>
    <col min="6145" max="6145" width="25.5703125" style="93" customWidth="1"/>
    <col min="6146" max="6389" width="11.42578125" style="93"/>
    <col min="6390" max="6390" width="17" style="93" customWidth="1"/>
    <col min="6391" max="6391" width="13.42578125" style="93" customWidth="1"/>
    <col min="6392" max="6392" width="11.42578125" style="93"/>
    <col min="6393" max="6393" width="22.140625" style="93" customWidth="1"/>
    <col min="6394" max="6394" width="22.85546875" style="93" customWidth="1"/>
    <col min="6395" max="6396" width="11.42578125" style="93"/>
    <col min="6397" max="6397" width="17" style="93" bestFit="1" customWidth="1"/>
    <col min="6398" max="6398" width="7.140625" style="93" bestFit="1" customWidth="1"/>
    <col min="6399" max="6400" width="11.42578125" style="93"/>
    <col min="6401" max="6401" width="25.5703125" style="93" customWidth="1"/>
    <col min="6402" max="6645" width="11.42578125" style="93"/>
    <col min="6646" max="6646" width="17" style="93" customWidth="1"/>
    <col min="6647" max="6647" width="13.42578125" style="93" customWidth="1"/>
    <col min="6648" max="6648" width="11.42578125" style="93"/>
    <col min="6649" max="6649" width="22.140625" style="93" customWidth="1"/>
    <col min="6650" max="6650" width="22.85546875" style="93" customWidth="1"/>
    <col min="6651" max="6652" width="11.42578125" style="93"/>
    <col min="6653" max="6653" width="17" style="93" bestFit="1" customWidth="1"/>
    <col min="6654" max="6654" width="7.140625" style="93" bestFit="1" customWidth="1"/>
    <col min="6655" max="6656" width="11.42578125" style="93"/>
    <col min="6657" max="6657" width="25.5703125" style="93" customWidth="1"/>
    <col min="6658" max="6901" width="11.42578125" style="93"/>
    <col min="6902" max="6902" width="17" style="93" customWidth="1"/>
    <col min="6903" max="6903" width="13.42578125" style="93" customWidth="1"/>
    <col min="6904" max="6904" width="11.42578125" style="93"/>
    <col min="6905" max="6905" width="22.140625" style="93" customWidth="1"/>
    <col min="6906" max="6906" width="22.85546875" style="93" customWidth="1"/>
    <col min="6907" max="6908" width="11.42578125" style="93"/>
    <col min="6909" max="6909" width="17" style="93" bestFit="1" customWidth="1"/>
    <col min="6910" max="6910" width="7.140625" style="93" bestFit="1" customWidth="1"/>
    <col min="6911" max="6912" width="11.42578125" style="93"/>
    <col min="6913" max="6913" width="25.5703125" style="93" customWidth="1"/>
    <col min="6914" max="7157" width="11.42578125" style="93"/>
    <col min="7158" max="7158" width="17" style="93" customWidth="1"/>
    <col min="7159" max="7159" width="13.42578125" style="93" customWidth="1"/>
    <col min="7160" max="7160" width="11.42578125" style="93"/>
    <col min="7161" max="7161" width="22.140625" style="93" customWidth="1"/>
    <col min="7162" max="7162" width="22.85546875" style="93" customWidth="1"/>
    <col min="7163" max="7164" width="11.42578125" style="93"/>
    <col min="7165" max="7165" width="17" style="93" bestFit="1" customWidth="1"/>
    <col min="7166" max="7166" width="7.140625" style="93" bestFit="1" customWidth="1"/>
    <col min="7167" max="7168" width="11.42578125" style="93"/>
    <col min="7169" max="7169" width="25.5703125" style="93" customWidth="1"/>
    <col min="7170" max="7413" width="11.42578125" style="93"/>
    <col min="7414" max="7414" width="17" style="93" customWidth="1"/>
    <col min="7415" max="7415" width="13.42578125" style="93" customWidth="1"/>
    <col min="7416" max="7416" width="11.42578125" style="93"/>
    <col min="7417" max="7417" width="22.140625" style="93" customWidth="1"/>
    <col min="7418" max="7418" width="22.85546875" style="93" customWidth="1"/>
    <col min="7419" max="7420" width="11.42578125" style="93"/>
    <col min="7421" max="7421" width="17" style="93" bestFit="1" customWidth="1"/>
    <col min="7422" max="7422" width="7.140625" style="93" bestFit="1" customWidth="1"/>
    <col min="7423" max="7424" width="11.42578125" style="93"/>
    <col min="7425" max="7425" width="25.5703125" style="93" customWidth="1"/>
    <col min="7426" max="7669" width="11.42578125" style="93"/>
    <col min="7670" max="7670" width="17" style="93" customWidth="1"/>
    <col min="7671" max="7671" width="13.42578125" style="93" customWidth="1"/>
    <col min="7672" max="7672" width="11.42578125" style="93"/>
    <col min="7673" max="7673" width="22.140625" style="93" customWidth="1"/>
    <col min="7674" max="7674" width="22.85546875" style="93" customWidth="1"/>
    <col min="7675" max="7676" width="11.42578125" style="93"/>
    <col min="7677" max="7677" width="17" style="93" bestFit="1" customWidth="1"/>
    <col min="7678" max="7678" width="7.140625" style="93" bestFit="1" customWidth="1"/>
    <col min="7679" max="7680" width="11.42578125" style="93"/>
    <col min="7681" max="7681" width="25.5703125" style="93" customWidth="1"/>
    <col min="7682" max="7925" width="11.42578125" style="93"/>
    <col min="7926" max="7926" width="17" style="93" customWidth="1"/>
    <col min="7927" max="7927" width="13.42578125" style="93" customWidth="1"/>
    <col min="7928" max="7928" width="11.42578125" style="93"/>
    <col min="7929" max="7929" width="22.140625" style="93" customWidth="1"/>
    <col min="7930" max="7930" width="22.85546875" style="93" customWidth="1"/>
    <col min="7931" max="7932" width="11.42578125" style="93"/>
    <col min="7933" max="7933" width="17" style="93" bestFit="1" customWidth="1"/>
    <col min="7934" max="7934" width="7.140625" style="93" bestFit="1" customWidth="1"/>
    <col min="7935" max="7936" width="11.42578125" style="93"/>
    <col min="7937" max="7937" width="25.5703125" style="93" customWidth="1"/>
    <col min="7938" max="8181" width="11.42578125" style="93"/>
    <col min="8182" max="8182" width="17" style="93" customWidth="1"/>
    <col min="8183" max="8183" width="13.42578125" style="93" customWidth="1"/>
    <col min="8184" max="8184" width="11.42578125" style="93"/>
    <col min="8185" max="8185" width="22.140625" style="93" customWidth="1"/>
    <col min="8186" max="8186" width="22.85546875" style="93" customWidth="1"/>
    <col min="8187" max="8188" width="11.42578125" style="93"/>
    <col min="8189" max="8189" width="17" style="93" bestFit="1" customWidth="1"/>
    <col min="8190" max="8190" width="7.140625" style="93" bestFit="1" customWidth="1"/>
    <col min="8191" max="8192" width="11.42578125" style="93"/>
    <col min="8193" max="8193" width="25.5703125" style="93" customWidth="1"/>
    <col min="8194" max="8437" width="11.42578125" style="93"/>
    <col min="8438" max="8438" width="17" style="93" customWidth="1"/>
    <col min="8439" max="8439" width="13.42578125" style="93" customWidth="1"/>
    <col min="8440" max="8440" width="11.42578125" style="93"/>
    <col min="8441" max="8441" width="22.140625" style="93" customWidth="1"/>
    <col min="8442" max="8442" width="22.85546875" style="93" customWidth="1"/>
    <col min="8443" max="8444" width="11.42578125" style="93"/>
    <col min="8445" max="8445" width="17" style="93" bestFit="1" customWidth="1"/>
    <col min="8446" max="8446" width="7.140625" style="93" bestFit="1" customWidth="1"/>
    <col min="8447" max="8448" width="11.42578125" style="93"/>
    <col min="8449" max="8449" width="25.5703125" style="93" customWidth="1"/>
    <col min="8450" max="8693" width="11.42578125" style="93"/>
    <col min="8694" max="8694" width="17" style="93" customWidth="1"/>
    <col min="8695" max="8695" width="13.42578125" style="93" customWidth="1"/>
    <col min="8696" max="8696" width="11.42578125" style="93"/>
    <col min="8697" max="8697" width="22.140625" style="93" customWidth="1"/>
    <col min="8698" max="8698" width="22.85546875" style="93" customWidth="1"/>
    <col min="8699" max="8700" width="11.42578125" style="93"/>
    <col min="8701" max="8701" width="17" style="93" bestFit="1" customWidth="1"/>
    <col min="8702" max="8702" width="7.140625" style="93" bestFit="1" customWidth="1"/>
    <col min="8703" max="8704" width="11.42578125" style="93"/>
    <col min="8705" max="8705" width="25.5703125" style="93" customWidth="1"/>
    <col min="8706" max="8949" width="11.42578125" style="93"/>
    <col min="8950" max="8950" width="17" style="93" customWidth="1"/>
    <col min="8951" max="8951" width="13.42578125" style="93" customWidth="1"/>
    <col min="8952" max="8952" width="11.42578125" style="93"/>
    <col min="8953" max="8953" width="22.140625" style="93" customWidth="1"/>
    <col min="8954" max="8954" width="22.85546875" style="93" customWidth="1"/>
    <col min="8955" max="8956" width="11.42578125" style="93"/>
    <col min="8957" max="8957" width="17" style="93" bestFit="1" customWidth="1"/>
    <col min="8958" max="8958" width="7.140625" style="93" bestFit="1" customWidth="1"/>
    <col min="8959" max="8960" width="11.42578125" style="93"/>
    <col min="8961" max="8961" width="25.5703125" style="93" customWidth="1"/>
    <col min="8962" max="9205" width="11.42578125" style="93"/>
    <col min="9206" max="9206" width="17" style="93" customWidth="1"/>
    <col min="9207" max="9207" width="13.42578125" style="93" customWidth="1"/>
    <col min="9208" max="9208" width="11.42578125" style="93"/>
    <col min="9209" max="9209" width="22.140625" style="93" customWidth="1"/>
    <col min="9210" max="9210" width="22.85546875" style="93" customWidth="1"/>
    <col min="9211" max="9212" width="11.42578125" style="93"/>
    <col min="9213" max="9213" width="17" style="93" bestFit="1" customWidth="1"/>
    <col min="9214" max="9214" width="7.140625" style="93" bestFit="1" customWidth="1"/>
    <col min="9215" max="9216" width="11.42578125" style="93"/>
    <col min="9217" max="9217" width="25.5703125" style="93" customWidth="1"/>
    <col min="9218" max="9461" width="11.42578125" style="93"/>
    <col min="9462" max="9462" width="17" style="93" customWidth="1"/>
    <col min="9463" max="9463" width="13.42578125" style="93" customWidth="1"/>
    <col min="9464" max="9464" width="11.42578125" style="93"/>
    <col min="9465" max="9465" width="22.140625" style="93" customWidth="1"/>
    <col min="9466" max="9466" width="22.85546875" style="93" customWidth="1"/>
    <col min="9467" max="9468" width="11.42578125" style="93"/>
    <col min="9469" max="9469" width="17" style="93" bestFit="1" customWidth="1"/>
    <col min="9470" max="9470" width="7.140625" style="93" bestFit="1" customWidth="1"/>
    <col min="9471" max="9472" width="11.42578125" style="93"/>
    <col min="9473" max="9473" width="25.5703125" style="93" customWidth="1"/>
    <col min="9474" max="9717" width="11.42578125" style="93"/>
    <col min="9718" max="9718" width="17" style="93" customWidth="1"/>
    <col min="9719" max="9719" width="13.42578125" style="93" customWidth="1"/>
    <col min="9720" max="9720" width="11.42578125" style="93"/>
    <col min="9721" max="9721" width="22.140625" style="93" customWidth="1"/>
    <col min="9722" max="9722" width="22.85546875" style="93" customWidth="1"/>
    <col min="9723" max="9724" width="11.42578125" style="93"/>
    <col min="9725" max="9725" width="17" style="93" bestFit="1" customWidth="1"/>
    <col min="9726" max="9726" width="7.140625" style="93" bestFit="1" customWidth="1"/>
    <col min="9727" max="9728" width="11.42578125" style="93"/>
    <col min="9729" max="9729" width="25.5703125" style="93" customWidth="1"/>
    <col min="9730" max="9973" width="11.42578125" style="93"/>
    <col min="9974" max="9974" width="17" style="93" customWidth="1"/>
    <col min="9975" max="9975" width="13.42578125" style="93" customWidth="1"/>
    <col min="9976" max="9976" width="11.42578125" style="93"/>
    <col min="9977" max="9977" width="22.140625" style="93" customWidth="1"/>
    <col min="9978" max="9978" width="22.85546875" style="93" customWidth="1"/>
    <col min="9979" max="9980" width="11.42578125" style="93"/>
    <col min="9981" max="9981" width="17" style="93" bestFit="1" customWidth="1"/>
    <col min="9982" max="9982" width="7.140625" style="93" bestFit="1" customWidth="1"/>
    <col min="9983" max="9984" width="11.42578125" style="93"/>
    <col min="9985" max="9985" width="25.5703125" style="93" customWidth="1"/>
    <col min="9986" max="10229" width="11.42578125" style="93"/>
    <col min="10230" max="10230" width="17" style="93" customWidth="1"/>
    <col min="10231" max="10231" width="13.42578125" style="93" customWidth="1"/>
    <col min="10232" max="10232" width="11.42578125" style="93"/>
    <col min="10233" max="10233" width="22.140625" style="93" customWidth="1"/>
    <col min="10234" max="10234" width="22.85546875" style="93" customWidth="1"/>
    <col min="10235" max="10236" width="11.42578125" style="93"/>
    <col min="10237" max="10237" width="17" style="93" bestFit="1" customWidth="1"/>
    <col min="10238" max="10238" width="7.140625" style="93" bestFit="1" customWidth="1"/>
    <col min="10239" max="10240" width="11.42578125" style="93"/>
    <col min="10241" max="10241" width="25.5703125" style="93" customWidth="1"/>
    <col min="10242" max="10485" width="11.42578125" style="93"/>
    <col min="10486" max="10486" width="17" style="93" customWidth="1"/>
    <col min="10487" max="10487" width="13.42578125" style="93" customWidth="1"/>
    <col min="10488" max="10488" width="11.42578125" style="93"/>
    <col min="10489" max="10489" width="22.140625" style="93" customWidth="1"/>
    <col min="10490" max="10490" width="22.85546875" style="93" customWidth="1"/>
    <col min="10491" max="10492" width="11.42578125" style="93"/>
    <col min="10493" max="10493" width="17" style="93" bestFit="1" customWidth="1"/>
    <col min="10494" max="10494" width="7.140625" style="93" bestFit="1" customWidth="1"/>
    <col min="10495" max="10496" width="11.42578125" style="93"/>
    <col min="10497" max="10497" width="25.5703125" style="93" customWidth="1"/>
    <col min="10498" max="10741" width="11.42578125" style="93"/>
    <col min="10742" max="10742" width="17" style="93" customWidth="1"/>
    <col min="10743" max="10743" width="13.42578125" style="93" customWidth="1"/>
    <col min="10744" max="10744" width="11.42578125" style="93"/>
    <col min="10745" max="10745" width="22.140625" style="93" customWidth="1"/>
    <col min="10746" max="10746" width="22.85546875" style="93" customWidth="1"/>
    <col min="10747" max="10748" width="11.42578125" style="93"/>
    <col min="10749" max="10749" width="17" style="93" bestFit="1" customWidth="1"/>
    <col min="10750" max="10750" width="7.140625" style="93" bestFit="1" customWidth="1"/>
    <col min="10751" max="10752" width="11.42578125" style="93"/>
    <col min="10753" max="10753" width="25.5703125" style="93" customWidth="1"/>
    <col min="10754" max="10997" width="11.42578125" style="93"/>
    <col min="10998" max="10998" width="17" style="93" customWidth="1"/>
    <col min="10999" max="10999" width="13.42578125" style="93" customWidth="1"/>
    <col min="11000" max="11000" width="11.42578125" style="93"/>
    <col min="11001" max="11001" width="22.140625" style="93" customWidth="1"/>
    <col min="11002" max="11002" width="22.85546875" style="93" customWidth="1"/>
    <col min="11003" max="11004" width="11.42578125" style="93"/>
    <col min="11005" max="11005" width="17" style="93" bestFit="1" customWidth="1"/>
    <col min="11006" max="11006" width="7.140625" style="93" bestFit="1" customWidth="1"/>
    <col min="11007" max="11008" width="11.42578125" style="93"/>
    <col min="11009" max="11009" width="25.5703125" style="93" customWidth="1"/>
    <col min="11010" max="11253" width="11.42578125" style="93"/>
    <col min="11254" max="11254" width="17" style="93" customWidth="1"/>
    <col min="11255" max="11255" width="13.42578125" style="93" customWidth="1"/>
    <col min="11256" max="11256" width="11.42578125" style="93"/>
    <col min="11257" max="11257" width="22.140625" style="93" customWidth="1"/>
    <col min="11258" max="11258" width="22.85546875" style="93" customWidth="1"/>
    <col min="11259" max="11260" width="11.42578125" style="93"/>
    <col min="11261" max="11261" width="17" style="93" bestFit="1" customWidth="1"/>
    <col min="11262" max="11262" width="7.140625" style="93" bestFit="1" customWidth="1"/>
    <col min="11263" max="11264" width="11.42578125" style="93"/>
    <col min="11265" max="11265" width="25.5703125" style="93" customWidth="1"/>
    <col min="11266" max="11509" width="11.42578125" style="93"/>
    <col min="11510" max="11510" width="17" style="93" customWidth="1"/>
    <col min="11511" max="11511" width="13.42578125" style="93" customWidth="1"/>
    <col min="11512" max="11512" width="11.42578125" style="93"/>
    <col min="11513" max="11513" width="22.140625" style="93" customWidth="1"/>
    <col min="11514" max="11514" width="22.85546875" style="93" customWidth="1"/>
    <col min="11515" max="11516" width="11.42578125" style="93"/>
    <col min="11517" max="11517" width="17" style="93" bestFit="1" customWidth="1"/>
    <col min="11518" max="11518" width="7.140625" style="93" bestFit="1" customWidth="1"/>
    <col min="11519" max="11520" width="11.42578125" style="93"/>
    <col min="11521" max="11521" width="25.5703125" style="93" customWidth="1"/>
    <col min="11522" max="11765" width="11.42578125" style="93"/>
    <col min="11766" max="11766" width="17" style="93" customWidth="1"/>
    <col min="11767" max="11767" width="13.42578125" style="93" customWidth="1"/>
    <col min="11768" max="11768" width="11.42578125" style="93"/>
    <col min="11769" max="11769" width="22.140625" style="93" customWidth="1"/>
    <col min="11770" max="11770" width="22.85546875" style="93" customWidth="1"/>
    <col min="11771" max="11772" width="11.42578125" style="93"/>
    <col min="11773" max="11773" width="17" style="93" bestFit="1" customWidth="1"/>
    <col min="11774" max="11774" width="7.140625" style="93" bestFit="1" customWidth="1"/>
    <col min="11775" max="11776" width="11.42578125" style="93"/>
    <col min="11777" max="11777" width="25.5703125" style="93" customWidth="1"/>
    <col min="11778" max="12021" width="11.42578125" style="93"/>
    <col min="12022" max="12022" width="17" style="93" customWidth="1"/>
    <col min="12023" max="12023" width="13.42578125" style="93" customWidth="1"/>
    <col min="12024" max="12024" width="11.42578125" style="93"/>
    <col min="12025" max="12025" width="22.140625" style="93" customWidth="1"/>
    <col min="12026" max="12026" width="22.85546875" style="93" customWidth="1"/>
    <col min="12027" max="12028" width="11.42578125" style="93"/>
    <col min="12029" max="12029" width="17" style="93" bestFit="1" customWidth="1"/>
    <col min="12030" max="12030" width="7.140625" style="93" bestFit="1" customWidth="1"/>
    <col min="12031" max="12032" width="11.42578125" style="93"/>
    <col min="12033" max="12033" width="25.5703125" style="93" customWidth="1"/>
    <col min="12034" max="12277" width="11.42578125" style="93"/>
    <col min="12278" max="12278" width="17" style="93" customWidth="1"/>
    <col min="12279" max="12279" width="13.42578125" style="93" customWidth="1"/>
    <col min="12280" max="12280" width="11.42578125" style="93"/>
    <col min="12281" max="12281" width="22.140625" style="93" customWidth="1"/>
    <col min="12282" max="12282" width="22.85546875" style="93" customWidth="1"/>
    <col min="12283" max="12284" width="11.42578125" style="93"/>
    <col min="12285" max="12285" width="17" style="93" bestFit="1" customWidth="1"/>
    <col min="12286" max="12286" width="7.140625" style="93" bestFit="1" customWidth="1"/>
    <col min="12287" max="12288" width="11.42578125" style="93"/>
    <col min="12289" max="12289" width="25.5703125" style="93" customWidth="1"/>
    <col min="12290" max="12533" width="11.42578125" style="93"/>
    <col min="12534" max="12534" width="17" style="93" customWidth="1"/>
    <col min="12535" max="12535" width="13.42578125" style="93" customWidth="1"/>
    <col min="12536" max="12536" width="11.42578125" style="93"/>
    <col min="12537" max="12537" width="22.140625" style="93" customWidth="1"/>
    <col min="12538" max="12538" width="22.85546875" style="93" customWidth="1"/>
    <col min="12539" max="12540" width="11.42578125" style="93"/>
    <col min="12541" max="12541" width="17" style="93" bestFit="1" customWidth="1"/>
    <col min="12542" max="12542" width="7.140625" style="93" bestFit="1" customWidth="1"/>
    <col min="12543" max="12544" width="11.42578125" style="93"/>
    <col min="12545" max="12545" width="25.5703125" style="93" customWidth="1"/>
    <col min="12546" max="12789" width="11.42578125" style="93"/>
    <col min="12790" max="12790" width="17" style="93" customWidth="1"/>
    <col min="12791" max="12791" width="13.42578125" style="93" customWidth="1"/>
    <col min="12792" max="12792" width="11.42578125" style="93"/>
    <col min="12793" max="12793" width="22.140625" style="93" customWidth="1"/>
    <col min="12794" max="12794" width="22.85546875" style="93" customWidth="1"/>
    <col min="12795" max="12796" width="11.42578125" style="93"/>
    <col min="12797" max="12797" width="17" style="93" bestFit="1" customWidth="1"/>
    <col min="12798" max="12798" width="7.140625" style="93" bestFit="1" customWidth="1"/>
    <col min="12799" max="12800" width="11.42578125" style="93"/>
    <col min="12801" max="12801" width="25.5703125" style="93" customWidth="1"/>
    <col min="12802" max="13045" width="11.42578125" style="93"/>
    <col min="13046" max="13046" width="17" style="93" customWidth="1"/>
    <col min="13047" max="13047" width="13.42578125" style="93" customWidth="1"/>
    <col min="13048" max="13048" width="11.42578125" style="93"/>
    <col min="13049" max="13049" width="22.140625" style="93" customWidth="1"/>
    <col min="13050" max="13050" width="22.85546875" style="93" customWidth="1"/>
    <col min="13051" max="13052" width="11.42578125" style="93"/>
    <col min="13053" max="13053" width="17" style="93" bestFit="1" customWidth="1"/>
    <col min="13054" max="13054" width="7.140625" style="93" bestFit="1" customWidth="1"/>
    <col min="13055" max="13056" width="11.42578125" style="93"/>
    <col min="13057" max="13057" width="25.5703125" style="93" customWidth="1"/>
    <col min="13058" max="13301" width="11.42578125" style="93"/>
    <col min="13302" max="13302" width="17" style="93" customWidth="1"/>
    <col min="13303" max="13303" width="13.42578125" style="93" customWidth="1"/>
    <col min="13304" max="13304" width="11.42578125" style="93"/>
    <col min="13305" max="13305" width="22.140625" style="93" customWidth="1"/>
    <col min="13306" max="13306" width="22.85546875" style="93" customWidth="1"/>
    <col min="13307" max="13308" width="11.42578125" style="93"/>
    <col min="13309" max="13309" width="17" style="93" bestFit="1" customWidth="1"/>
    <col min="13310" max="13310" width="7.140625" style="93" bestFit="1" customWidth="1"/>
    <col min="13311" max="13312" width="11.42578125" style="93"/>
    <col min="13313" max="13313" width="25.5703125" style="93" customWidth="1"/>
    <col min="13314" max="13557" width="11.42578125" style="93"/>
    <col min="13558" max="13558" width="17" style="93" customWidth="1"/>
    <col min="13559" max="13559" width="13.42578125" style="93" customWidth="1"/>
    <col min="13560" max="13560" width="11.42578125" style="93"/>
    <col min="13561" max="13561" width="22.140625" style="93" customWidth="1"/>
    <col min="13562" max="13562" width="22.85546875" style="93" customWidth="1"/>
    <col min="13563" max="13564" width="11.42578125" style="93"/>
    <col min="13565" max="13565" width="17" style="93" bestFit="1" customWidth="1"/>
    <col min="13566" max="13566" width="7.140625" style="93" bestFit="1" customWidth="1"/>
    <col min="13567" max="13568" width="11.42578125" style="93"/>
    <col min="13569" max="13569" width="25.5703125" style="93" customWidth="1"/>
    <col min="13570" max="13813" width="11.42578125" style="93"/>
    <col min="13814" max="13814" width="17" style="93" customWidth="1"/>
    <col min="13815" max="13815" width="13.42578125" style="93" customWidth="1"/>
    <col min="13816" max="13816" width="11.42578125" style="93"/>
    <col min="13817" max="13817" width="22.140625" style="93" customWidth="1"/>
    <col min="13818" max="13818" width="22.85546875" style="93" customWidth="1"/>
    <col min="13819" max="13820" width="11.42578125" style="93"/>
    <col min="13821" max="13821" width="17" style="93" bestFit="1" customWidth="1"/>
    <col min="13822" max="13822" width="7.140625" style="93" bestFit="1" customWidth="1"/>
    <col min="13823" max="13824" width="11.42578125" style="93"/>
    <col min="13825" max="13825" width="25.5703125" style="93" customWidth="1"/>
    <col min="13826" max="14069" width="11.42578125" style="93"/>
    <col min="14070" max="14070" width="17" style="93" customWidth="1"/>
    <col min="14071" max="14071" width="13.42578125" style="93" customWidth="1"/>
    <col min="14072" max="14072" width="11.42578125" style="93"/>
    <col min="14073" max="14073" width="22.140625" style="93" customWidth="1"/>
    <col min="14074" max="14074" width="22.85546875" style="93" customWidth="1"/>
    <col min="14075" max="14076" width="11.42578125" style="93"/>
    <col min="14077" max="14077" width="17" style="93" bestFit="1" customWidth="1"/>
    <col min="14078" max="14078" width="7.140625" style="93" bestFit="1" customWidth="1"/>
    <col min="14079" max="14080" width="11.42578125" style="93"/>
    <col min="14081" max="14081" width="25.5703125" style="93" customWidth="1"/>
    <col min="14082" max="14325" width="11.42578125" style="93"/>
    <col min="14326" max="14326" width="17" style="93" customWidth="1"/>
    <col min="14327" max="14327" width="13.42578125" style="93" customWidth="1"/>
    <col min="14328" max="14328" width="11.42578125" style="93"/>
    <col min="14329" max="14329" width="22.140625" style="93" customWidth="1"/>
    <col min="14330" max="14330" width="22.85546875" style="93" customWidth="1"/>
    <col min="14331" max="14332" width="11.42578125" style="93"/>
    <col min="14333" max="14333" width="17" style="93" bestFit="1" customWidth="1"/>
    <col min="14334" max="14334" width="7.140625" style="93" bestFit="1" customWidth="1"/>
    <col min="14335" max="14336" width="11.42578125" style="93"/>
    <col min="14337" max="14337" width="25.5703125" style="93" customWidth="1"/>
    <col min="14338" max="14581" width="11.42578125" style="93"/>
    <col min="14582" max="14582" width="17" style="93" customWidth="1"/>
    <col min="14583" max="14583" width="13.42578125" style="93" customWidth="1"/>
    <col min="14584" max="14584" width="11.42578125" style="93"/>
    <col min="14585" max="14585" width="22.140625" style="93" customWidth="1"/>
    <col min="14586" max="14586" width="22.85546875" style="93" customWidth="1"/>
    <col min="14587" max="14588" width="11.42578125" style="93"/>
    <col min="14589" max="14589" width="17" style="93" bestFit="1" customWidth="1"/>
    <col min="14590" max="14590" width="7.140625" style="93" bestFit="1" customWidth="1"/>
    <col min="14591" max="14592" width="11.42578125" style="93"/>
    <col min="14593" max="14593" width="25.5703125" style="93" customWidth="1"/>
    <col min="14594" max="14837" width="11.42578125" style="93"/>
    <col min="14838" max="14838" width="17" style="93" customWidth="1"/>
    <col min="14839" max="14839" width="13.42578125" style="93" customWidth="1"/>
    <col min="14840" max="14840" width="11.42578125" style="93"/>
    <col min="14841" max="14841" width="22.140625" style="93" customWidth="1"/>
    <col min="14842" max="14842" width="22.85546875" style="93" customWidth="1"/>
    <col min="14843" max="14844" width="11.42578125" style="93"/>
    <col min="14845" max="14845" width="17" style="93" bestFit="1" customWidth="1"/>
    <col min="14846" max="14846" width="7.140625" style="93" bestFit="1" customWidth="1"/>
    <col min="14847" max="14848" width="11.42578125" style="93"/>
    <col min="14849" max="14849" width="25.5703125" style="93" customWidth="1"/>
    <col min="14850" max="15093" width="11.42578125" style="93"/>
    <col min="15094" max="15094" width="17" style="93" customWidth="1"/>
    <col min="15095" max="15095" width="13.42578125" style="93" customWidth="1"/>
    <col min="15096" max="15096" width="11.42578125" style="93"/>
    <col min="15097" max="15097" width="22.140625" style="93" customWidth="1"/>
    <col min="15098" max="15098" width="22.85546875" style="93" customWidth="1"/>
    <col min="15099" max="15100" width="11.42578125" style="93"/>
    <col min="15101" max="15101" width="17" style="93" bestFit="1" customWidth="1"/>
    <col min="15102" max="15102" width="7.140625" style="93" bestFit="1" customWidth="1"/>
    <col min="15103" max="15104" width="11.42578125" style="93"/>
    <col min="15105" max="15105" width="25.5703125" style="93" customWidth="1"/>
    <col min="15106" max="15349" width="11.42578125" style="93"/>
    <col min="15350" max="15350" width="17" style="93" customWidth="1"/>
    <col min="15351" max="15351" width="13.42578125" style="93" customWidth="1"/>
    <col min="15352" max="15352" width="11.42578125" style="93"/>
    <col min="15353" max="15353" width="22.140625" style="93" customWidth="1"/>
    <col min="15354" max="15354" width="22.85546875" style="93" customWidth="1"/>
    <col min="15355" max="15356" width="11.42578125" style="93"/>
    <col min="15357" max="15357" width="17" style="93" bestFit="1" customWidth="1"/>
    <col min="15358" max="15358" width="7.140625" style="93" bestFit="1" customWidth="1"/>
    <col min="15359" max="15360" width="11.42578125" style="93"/>
    <col min="15361" max="15361" width="25.5703125" style="93" customWidth="1"/>
    <col min="15362" max="15605" width="11.42578125" style="93"/>
    <col min="15606" max="15606" width="17" style="93" customWidth="1"/>
    <col min="15607" max="15607" width="13.42578125" style="93" customWidth="1"/>
    <col min="15608" max="15608" width="11.42578125" style="93"/>
    <col min="15609" max="15609" width="22.140625" style="93" customWidth="1"/>
    <col min="15610" max="15610" width="22.85546875" style="93" customWidth="1"/>
    <col min="15611" max="15612" width="11.42578125" style="93"/>
    <col min="15613" max="15613" width="17" style="93" bestFit="1" customWidth="1"/>
    <col min="15614" max="15614" width="7.140625" style="93" bestFit="1" customWidth="1"/>
    <col min="15615" max="15616" width="11.42578125" style="93"/>
    <col min="15617" max="15617" width="25.5703125" style="93" customWidth="1"/>
    <col min="15618" max="15861" width="11.42578125" style="93"/>
    <col min="15862" max="15862" width="17" style="93" customWidth="1"/>
    <col min="15863" max="15863" width="13.42578125" style="93" customWidth="1"/>
    <col min="15864" max="15864" width="11.42578125" style="93"/>
    <col min="15865" max="15865" width="22.140625" style="93" customWidth="1"/>
    <col min="15866" max="15866" width="22.85546875" style="93" customWidth="1"/>
    <col min="15867" max="15868" width="11.42578125" style="93"/>
    <col min="15869" max="15869" width="17" style="93" bestFit="1" customWidth="1"/>
    <col min="15870" max="15870" width="7.140625" style="93" bestFit="1" customWidth="1"/>
    <col min="15871" max="15872" width="11.42578125" style="93"/>
    <col min="15873" max="15873" width="25.5703125" style="93" customWidth="1"/>
    <col min="15874" max="16117" width="11.42578125" style="93"/>
    <col min="16118" max="16118" width="17" style="93" customWidth="1"/>
    <col min="16119" max="16119" width="13.42578125" style="93" customWidth="1"/>
    <col min="16120" max="16120" width="11.42578125" style="93"/>
    <col min="16121" max="16121" width="22.140625" style="93" customWidth="1"/>
    <col min="16122" max="16122" width="22.85546875" style="93" customWidth="1"/>
    <col min="16123" max="16124" width="11.42578125" style="93"/>
    <col min="16125" max="16125" width="17" style="93" bestFit="1" customWidth="1"/>
    <col min="16126" max="16126" width="7.140625" style="93" bestFit="1" customWidth="1"/>
    <col min="16127" max="16128" width="11.42578125" style="93"/>
    <col min="16129" max="16129" width="25.5703125" style="93" customWidth="1"/>
    <col min="16130" max="16384" width="11.42578125" style="93"/>
  </cols>
  <sheetData>
    <row r="1" spans="1:14" ht="14.1" customHeight="1" thickBot="1">
      <c r="A1" s="90" t="s">
        <v>68</v>
      </c>
      <c r="B1" s="91"/>
      <c r="C1" s="91"/>
      <c r="D1" s="91"/>
      <c r="E1" s="91"/>
      <c r="F1" s="92"/>
      <c r="G1" s="92"/>
    </row>
    <row r="2" spans="1:14" ht="14.1" customHeight="1">
      <c r="A2" s="92"/>
      <c r="B2" s="92"/>
      <c r="C2" s="92"/>
      <c r="D2" s="92"/>
      <c r="E2" s="92"/>
      <c r="F2" s="92"/>
      <c r="G2" s="72" t="s">
        <v>74</v>
      </c>
    </row>
    <row r="3" spans="1:14" ht="14.1" customHeight="1">
      <c r="A3" s="235"/>
      <c r="B3" s="95"/>
      <c r="C3" s="95"/>
      <c r="D3" s="95"/>
      <c r="E3" s="92"/>
      <c r="F3" s="92"/>
      <c r="G3" s="92"/>
      <c r="H3" s="92"/>
    </row>
    <row r="4" spans="1:14" ht="14.1" customHeight="1">
      <c r="A4" s="234" t="s">
        <v>158</v>
      </c>
      <c r="B4" s="95"/>
      <c r="C4" s="95"/>
      <c r="D4" s="95"/>
      <c r="E4" s="92"/>
      <c r="F4" s="92"/>
      <c r="G4" s="92"/>
      <c r="H4" s="92"/>
    </row>
    <row r="5" spans="1:14" ht="14.1" customHeight="1">
      <c r="A5" s="96"/>
      <c r="B5" s="98"/>
      <c r="C5" s="98"/>
      <c r="D5" s="98"/>
      <c r="E5" s="98"/>
      <c r="F5" s="92"/>
      <c r="G5" s="92"/>
      <c r="H5" s="92"/>
    </row>
    <row r="6" spans="1:14" ht="14.1" customHeight="1">
      <c r="A6" s="98"/>
      <c r="B6" s="98"/>
      <c r="C6" s="98"/>
      <c r="D6" s="98"/>
      <c r="E6" s="98"/>
      <c r="F6" s="92"/>
      <c r="G6" s="99"/>
      <c r="H6" s="92"/>
      <c r="J6" s="188"/>
      <c r="K6" s="188"/>
    </row>
    <row r="7" spans="1:14" ht="14.1" customHeight="1">
      <c r="B7" s="236"/>
      <c r="C7" s="236"/>
      <c r="D7" s="236"/>
      <c r="E7" s="236"/>
      <c r="F7" s="92"/>
      <c r="G7" s="293" t="s">
        <v>57</v>
      </c>
      <c r="H7" s="299" t="s">
        <v>178</v>
      </c>
      <c r="I7" s="299"/>
      <c r="J7" s="299" t="s">
        <v>162</v>
      </c>
      <c r="K7" s="299"/>
    </row>
    <row r="8" spans="1:14" ht="14.1" customHeight="1">
      <c r="A8" s="98"/>
      <c r="B8" s="98"/>
      <c r="C8" s="98"/>
      <c r="D8" s="98"/>
      <c r="E8" s="98"/>
      <c r="F8" s="101"/>
      <c r="G8" s="295" t="s">
        <v>163</v>
      </c>
      <c r="H8" s="295">
        <v>2022</v>
      </c>
      <c r="I8" s="295">
        <v>2021</v>
      </c>
      <c r="J8" s="295">
        <v>2022</v>
      </c>
      <c r="K8" s="295">
        <v>2021</v>
      </c>
      <c r="M8" s="167"/>
      <c r="N8" s="167"/>
    </row>
    <row r="9" spans="1:14" ht="14.1" customHeight="1">
      <c r="A9" s="98"/>
      <c r="B9" s="98"/>
      <c r="C9" s="98"/>
      <c r="D9" s="98"/>
      <c r="E9" s="98"/>
      <c r="F9" s="101"/>
      <c r="G9" s="296" t="s">
        <v>125</v>
      </c>
      <c r="H9" s="306">
        <f>'3.1.4'!C12</f>
        <v>24431</v>
      </c>
      <c r="I9" s="306">
        <v>24205</v>
      </c>
      <c r="J9" s="303">
        <f>SUM(J10:J27)</f>
        <v>1.000040931603291</v>
      </c>
      <c r="K9" s="303">
        <f>SUM(K10:K27)</f>
        <v>1.0000413137781452</v>
      </c>
      <c r="M9" s="167"/>
      <c r="N9" s="167"/>
    </row>
    <row r="10" spans="1:14" ht="14.1" customHeight="1">
      <c r="A10" s="98"/>
      <c r="B10" s="98"/>
      <c r="C10" s="98"/>
      <c r="D10" s="98"/>
      <c r="E10" s="98"/>
      <c r="F10" s="92"/>
      <c r="G10" s="293" t="s">
        <v>104</v>
      </c>
      <c r="H10" s="306">
        <f>'3.1.4'!C13</f>
        <v>882</v>
      </c>
      <c r="I10" s="306">
        <v>1111</v>
      </c>
      <c r="J10" s="304">
        <f t="shared" ref="J10:J27" si="0">H10/$H$9</f>
        <v>3.6101674102574595E-2</v>
      </c>
      <c r="K10" s="304">
        <f t="shared" ref="K10:K27" si="1">I10/$I$9</f>
        <v>4.589960751910762E-2</v>
      </c>
      <c r="L10" s="188"/>
      <c r="M10" s="167"/>
      <c r="N10" s="167"/>
    </row>
    <row r="11" spans="1:14" ht="14.1" customHeight="1">
      <c r="A11" s="98"/>
      <c r="B11" s="98"/>
      <c r="C11" s="98"/>
      <c r="D11" s="98"/>
      <c r="E11" s="98"/>
      <c r="F11" s="92"/>
      <c r="G11" s="293" t="s">
        <v>116</v>
      </c>
      <c r="H11" s="306">
        <f>'3.1.4'!C14</f>
        <v>1766</v>
      </c>
      <c r="I11" s="306">
        <v>1453</v>
      </c>
      <c r="J11" s="304">
        <f t="shared" si="0"/>
        <v>7.2285211411730999E-2</v>
      </c>
      <c r="K11" s="304">
        <f t="shared" si="1"/>
        <v>6.0028919644701507E-2</v>
      </c>
      <c r="L11" s="188"/>
      <c r="M11" s="167"/>
      <c r="N11" s="167"/>
    </row>
    <row r="12" spans="1:14" ht="14.1" customHeight="1">
      <c r="A12" s="98"/>
      <c r="B12" s="98"/>
      <c r="C12" s="98"/>
      <c r="D12" s="98"/>
      <c r="E12" s="98"/>
      <c r="F12" s="92"/>
      <c r="G12" s="295" t="s">
        <v>111</v>
      </c>
      <c r="H12" s="306">
        <f>'3.1.4'!C15</f>
        <v>522</v>
      </c>
      <c r="I12" s="306">
        <v>224</v>
      </c>
      <c r="J12" s="304">
        <f t="shared" si="0"/>
        <v>2.1366296917850271E-2</v>
      </c>
      <c r="K12" s="304">
        <f t="shared" si="1"/>
        <v>9.2542863044825455E-3</v>
      </c>
      <c r="L12" s="188"/>
      <c r="M12" s="167"/>
      <c r="N12" s="167"/>
    </row>
    <row r="13" spans="1:14" ht="14.1" customHeight="1">
      <c r="A13" s="102"/>
      <c r="B13" s="98"/>
      <c r="C13" s="98"/>
      <c r="D13" s="98"/>
      <c r="E13" s="98"/>
      <c r="F13" s="92"/>
      <c r="G13" s="293" t="s">
        <v>179</v>
      </c>
      <c r="H13" s="306">
        <f>'3.1.4'!C16</f>
        <v>1993</v>
      </c>
      <c r="I13" s="306">
        <v>2386</v>
      </c>
      <c r="J13" s="304">
        <f t="shared" si="0"/>
        <v>8.1576685358765499E-2</v>
      </c>
      <c r="K13" s="304">
        <f t="shared" si="1"/>
        <v>9.8574674653997107E-2</v>
      </c>
      <c r="L13" s="188"/>
      <c r="M13" s="167"/>
      <c r="N13" s="167"/>
    </row>
    <row r="14" spans="1:14" ht="14.1" customHeight="1">
      <c r="A14" s="103"/>
      <c r="B14" s="98"/>
      <c r="C14" s="98"/>
      <c r="D14" s="98"/>
      <c r="E14" s="98"/>
      <c r="F14" s="92"/>
      <c r="G14" s="293" t="s">
        <v>107</v>
      </c>
      <c r="H14" s="306">
        <f>'3.1.4'!C17</f>
        <v>2620</v>
      </c>
      <c r="I14" s="306">
        <v>2714</v>
      </c>
      <c r="J14" s="304">
        <f t="shared" si="0"/>
        <v>0.10724080062216038</v>
      </c>
      <c r="K14" s="304">
        <f t="shared" si="1"/>
        <v>0.11212559388556083</v>
      </c>
      <c r="L14" s="188"/>
      <c r="M14" s="167"/>
      <c r="N14" s="167"/>
    </row>
    <row r="15" spans="1:14" ht="14.1" customHeight="1">
      <c r="A15" s="98"/>
      <c r="B15" s="98"/>
      <c r="C15" s="98"/>
      <c r="D15" s="98"/>
      <c r="E15" s="98"/>
      <c r="F15" s="92"/>
      <c r="G15" s="295" t="s">
        <v>114</v>
      </c>
      <c r="H15" s="306">
        <f>'3.1.4'!C18</f>
        <v>463</v>
      </c>
      <c r="I15" s="306">
        <v>484</v>
      </c>
      <c r="J15" s="304">
        <f t="shared" si="0"/>
        <v>1.895133232368712E-2</v>
      </c>
      <c r="K15" s="304">
        <f t="shared" si="1"/>
        <v>1.9995868622185498E-2</v>
      </c>
      <c r="L15" s="188"/>
      <c r="M15" s="167"/>
      <c r="N15" s="167"/>
    </row>
    <row r="16" spans="1:14" ht="14.1" customHeight="1">
      <c r="A16" s="98"/>
      <c r="B16" s="98"/>
      <c r="C16" s="98"/>
      <c r="D16" s="98"/>
      <c r="E16" s="98"/>
      <c r="F16" s="92"/>
      <c r="G16" s="293" t="s">
        <v>110</v>
      </c>
      <c r="H16" s="306">
        <f>'3.1.4'!C19</f>
        <v>3113</v>
      </c>
      <c r="I16" s="306">
        <v>2951</v>
      </c>
      <c r="J16" s="304">
        <f t="shared" si="0"/>
        <v>0.12742008104457453</v>
      </c>
      <c r="K16" s="304">
        <f t="shared" si="1"/>
        <v>0.12191695930592852</v>
      </c>
      <c r="L16" s="188"/>
      <c r="M16" s="167"/>
      <c r="N16" s="167"/>
    </row>
    <row r="17" spans="1:14" ht="14.1" customHeight="1">
      <c r="A17" s="98"/>
      <c r="B17" s="98"/>
      <c r="C17" s="98"/>
      <c r="D17" s="98"/>
      <c r="E17" s="98"/>
      <c r="F17" s="92"/>
      <c r="G17" s="295" t="s">
        <v>113</v>
      </c>
      <c r="H17" s="306">
        <f>'3.1.4'!C20</f>
        <v>1220</v>
      </c>
      <c r="I17" s="306">
        <v>1154</v>
      </c>
      <c r="J17" s="304">
        <f t="shared" si="0"/>
        <v>4.9936556014899103E-2</v>
      </c>
      <c r="K17" s="304">
        <f t="shared" si="1"/>
        <v>4.7676099979343113E-2</v>
      </c>
      <c r="L17" s="188"/>
      <c r="M17" s="167"/>
      <c r="N17" s="167"/>
    </row>
    <row r="18" spans="1:14" ht="14.1" customHeight="1">
      <c r="A18" s="92"/>
      <c r="B18" s="92"/>
      <c r="C18" s="92"/>
      <c r="D18" s="92"/>
      <c r="E18" s="92"/>
      <c r="F18" s="92"/>
      <c r="G18" s="293" t="s">
        <v>102</v>
      </c>
      <c r="H18" s="306">
        <f>'3.1.4'!C21</f>
        <v>760</v>
      </c>
      <c r="I18" s="306">
        <v>730</v>
      </c>
      <c r="J18" s="304">
        <f t="shared" si="0"/>
        <v>3.1108018501084689E-2</v>
      </c>
      <c r="K18" s="304">
        <f t="shared" si="1"/>
        <v>3.0159058045858295E-2</v>
      </c>
      <c r="L18" s="188"/>
      <c r="M18" s="167"/>
      <c r="N18" s="167"/>
    </row>
    <row r="19" spans="1:14" ht="14.1" customHeight="1">
      <c r="A19" s="92"/>
      <c r="B19" s="92"/>
      <c r="C19" s="92"/>
      <c r="D19" s="92"/>
      <c r="E19" s="92"/>
      <c r="F19" s="92"/>
      <c r="G19" s="295" t="s">
        <v>103</v>
      </c>
      <c r="H19" s="306">
        <f>'3.1.4'!C22</f>
        <v>545</v>
      </c>
      <c r="I19" s="306">
        <v>516</v>
      </c>
      <c r="J19" s="304">
        <f t="shared" si="0"/>
        <v>2.2307723793540991E-2</v>
      </c>
      <c r="K19" s="304">
        <f t="shared" si="1"/>
        <v>2.1317909522825862E-2</v>
      </c>
      <c r="L19" s="188"/>
      <c r="M19" s="167"/>
      <c r="N19" s="167"/>
    </row>
    <row r="20" spans="1:14" ht="14.1" customHeight="1">
      <c r="A20" s="92"/>
      <c r="B20" s="92"/>
      <c r="C20" s="92"/>
      <c r="D20" s="92"/>
      <c r="E20" s="92"/>
      <c r="F20" s="92"/>
      <c r="G20" s="293" t="s">
        <v>109</v>
      </c>
      <c r="H20" s="306">
        <f>'3.1.4'!C23</f>
        <v>2118</v>
      </c>
      <c r="I20" s="306">
        <v>1997</v>
      </c>
      <c r="J20" s="304">
        <f t="shared" si="0"/>
        <v>8.6693135770128119E-2</v>
      </c>
      <c r="K20" s="304">
        <f t="shared" si="1"/>
        <v>8.2503614955587695E-2</v>
      </c>
      <c r="L20" s="188"/>
      <c r="M20" s="167"/>
      <c r="N20" s="167"/>
    </row>
    <row r="21" spans="1:14" ht="14.1" customHeight="1">
      <c r="A21" s="92"/>
      <c r="B21" s="92"/>
      <c r="C21" s="92"/>
      <c r="D21" s="92"/>
      <c r="E21" s="92"/>
      <c r="F21" s="92"/>
      <c r="G21" s="293" t="s">
        <v>118</v>
      </c>
      <c r="H21" s="306">
        <f>'3.1.4'!C24</f>
        <v>946</v>
      </c>
      <c r="I21" s="306">
        <v>1009</v>
      </c>
      <c r="J21" s="304">
        <f t="shared" si="0"/>
        <v>3.8721296713192258E-2</v>
      </c>
      <c r="K21" s="304">
        <f t="shared" si="1"/>
        <v>4.1685602148316465E-2</v>
      </c>
      <c r="L21" s="188"/>
      <c r="M21" s="167"/>
      <c r="N21" s="167"/>
    </row>
    <row r="22" spans="1:14" ht="14.1" customHeight="1">
      <c r="A22" s="92"/>
      <c r="B22" s="92"/>
      <c r="C22" s="92"/>
      <c r="D22" s="92"/>
      <c r="E22" s="92"/>
      <c r="F22" s="92"/>
      <c r="G22" s="295" t="s">
        <v>105</v>
      </c>
      <c r="H22" s="306">
        <f>'3.1.4'!C25</f>
        <v>994</v>
      </c>
      <c r="I22" s="306">
        <v>662</v>
      </c>
      <c r="J22" s="304">
        <f t="shared" si="0"/>
        <v>4.0686013671155499E-2</v>
      </c>
      <c r="K22" s="304">
        <f t="shared" si="1"/>
        <v>2.7349721131997521E-2</v>
      </c>
      <c r="L22" s="188"/>
      <c r="M22" s="167"/>
      <c r="N22" s="167"/>
    </row>
    <row r="23" spans="1:14" ht="14.1" customHeight="1">
      <c r="A23" s="92"/>
      <c r="B23" s="92"/>
      <c r="C23" s="92"/>
      <c r="D23" s="92"/>
      <c r="E23" s="92"/>
      <c r="F23" s="92"/>
      <c r="G23" s="293" t="s">
        <v>112</v>
      </c>
      <c r="H23" s="306">
        <f>'3.1.4'!C26</f>
        <v>2331</v>
      </c>
      <c r="I23" s="306">
        <v>2571</v>
      </c>
      <c r="J23" s="304">
        <f t="shared" si="0"/>
        <v>9.5411567271090014E-2</v>
      </c>
      <c r="K23" s="304">
        <f t="shared" si="1"/>
        <v>0.10621772361082421</v>
      </c>
      <c r="L23" s="188"/>
      <c r="M23" s="167"/>
      <c r="N23" s="167"/>
    </row>
    <row r="24" spans="1:14" ht="14.1" customHeight="1">
      <c r="A24" s="92"/>
      <c r="B24" s="92"/>
      <c r="C24" s="92"/>
      <c r="D24" s="92"/>
      <c r="E24" s="92"/>
      <c r="F24" s="92"/>
      <c r="G24" s="293" t="s">
        <v>117</v>
      </c>
      <c r="H24" s="306">
        <f>'3.1.4'!C27</f>
        <v>237</v>
      </c>
      <c r="I24" s="306">
        <v>181</v>
      </c>
      <c r="J24" s="304">
        <f t="shared" si="0"/>
        <v>9.7007899799435148E-3</v>
      </c>
      <c r="K24" s="304">
        <f t="shared" si="1"/>
        <v>7.4777938442470568E-3</v>
      </c>
      <c r="L24" s="188"/>
      <c r="M24" s="167"/>
      <c r="N24" s="167"/>
    </row>
    <row r="25" spans="1:14" ht="14.1" customHeight="1">
      <c r="A25" s="92"/>
      <c r="B25" s="92"/>
      <c r="C25" s="92"/>
      <c r="D25" s="92"/>
      <c r="E25" s="92"/>
      <c r="F25" s="92"/>
      <c r="G25" s="295" t="s">
        <v>115</v>
      </c>
      <c r="H25" s="306">
        <f>'3.1.4'!C28</f>
        <v>2234</v>
      </c>
      <c r="I25" s="306">
        <v>2198</v>
      </c>
      <c r="J25" s="304">
        <f t="shared" si="0"/>
        <v>9.1441201751872619E-2</v>
      </c>
      <c r="K25" s="304">
        <f t="shared" si="1"/>
        <v>9.0807684362734967E-2</v>
      </c>
      <c r="L25" s="188"/>
      <c r="M25" s="167"/>
      <c r="N25" s="167"/>
    </row>
    <row r="26" spans="1:14" ht="14.1" customHeight="1">
      <c r="A26" s="92"/>
      <c r="B26" s="92"/>
      <c r="C26" s="92"/>
      <c r="D26" s="92"/>
      <c r="E26" s="92"/>
      <c r="F26" s="92"/>
      <c r="G26" s="293" t="s">
        <v>106</v>
      </c>
      <c r="H26" s="306">
        <f>'3.1.4'!C29</f>
        <v>1265</v>
      </c>
      <c r="I26" s="306">
        <v>1224</v>
      </c>
      <c r="J26" s="304">
        <f t="shared" si="0"/>
        <v>5.1778478162989645E-2</v>
      </c>
      <c r="K26" s="304">
        <f t="shared" si="1"/>
        <v>5.0568064449493903E-2</v>
      </c>
      <c r="L26" s="188"/>
      <c r="M26" s="167"/>
      <c r="N26" s="167"/>
    </row>
    <row r="27" spans="1:14" ht="14.1" customHeight="1">
      <c r="A27" s="92"/>
      <c r="B27" s="92"/>
      <c r="C27" s="92"/>
      <c r="D27" s="92"/>
      <c r="E27" s="92"/>
      <c r="F27" s="92"/>
      <c r="G27" s="295" t="s">
        <v>108</v>
      </c>
      <c r="H27" s="306">
        <f>'3.1.4'!C30</f>
        <v>423</v>
      </c>
      <c r="I27" s="306">
        <v>641</v>
      </c>
      <c r="J27" s="304">
        <f t="shared" si="0"/>
        <v>1.7314068192051082E-2</v>
      </c>
      <c r="K27" s="304">
        <f t="shared" si="1"/>
        <v>2.6482131790952282E-2</v>
      </c>
      <c r="L27" s="188"/>
      <c r="M27" s="167"/>
      <c r="N27" s="167"/>
    </row>
    <row r="28" spans="1:14" ht="14.1" customHeight="1">
      <c r="A28" s="92"/>
      <c r="B28" s="104"/>
      <c r="C28" s="92"/>
      <c r="D28" s="92"/>
      <c r="E28" s="92"/>
      <c r="F28" s="104"/>
      <c r="G28" s="98"/>
      <c r="H28" s="239"/>
      <c r="I28" s="240"/>
      <c r="J28" s="168"/>
      <c r="K28" s="168"/>
      <c r="M28" s="167"/>
      <c r="N28" s="167"/>
    </row>
    <row r="29" spans="1:14" ht="14.1" customHeight="1">
      <c r="A29" s="92"/>
      <c r="B29" s="92"/>
      <c r="C29" s="92"/>
      <c r="D29" s="92"/>
      <c r="E29" s="92"/>
      <c r="F29" s="92"/>
      <c r="G29" s="98"/>
      <c r="H29" s="239"/>
      <c r="I29" s="240"/>
      <c r="J29" s="168"/>
      <c r="K29" s="168"/>
      <c r="M29" s="167"/>
      <c r="N29" s="167"/>
    </row>
    <row r="30" spans="1:14" ht="14.1" customHeight="1">
      <c r="G30" s="171"/>
      <c r="H30" s="168"/>
      <c r="I30" s="168"/>
      <c r="J30" s="188"/>
      <c r="K30" s="188"/>
      <c r="M30" s="167"/>
      <c r="N30" s="167"/>
    </row>
    <row r="31" spans="1:14" ht="14.1" customHeight="1">
      <c r="H31" s="166"/>
      <c r="I31" s="166"/>
    </row>
    <row r="32" spans="1:14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</sheetData>
  <sortState ref="A46:B63">
    <sortCondition ref="B46:B63"/>
  </sortState>
  <mergeCells count="2">
    <mergeCell ref="H7:I7"/>
    <mergeCell ref="J7:K7"/>
  </mergeCells>
  <hyperlinks>
    <hyperlink ref="G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1"/>
  <dimension ref="A1:Z107"/>
  <sheetViews>
    <sheetView topLeftCell="A25" zoomScaleNormal="100" zoomScaleSheetLayoutView="75" workbookViewId="0">
      <selection activeCell="J33" sqref="J33"/>
    </sheetView>
  </sheetViews>
  <sheetFormatPr baseColWidth="10" defaultColWidth="11.42578125" defaultRowHeight="16.5" customHeight="1"/>
  <cols>
    <col min="1" max="1" width="47.85546875" style="2" customWidth="1"/>
    <col min="2" max="5" width="8.5703125" style="2" customWidth="1"/>
    <col min="6" max="6" width="9.42578125" style="172" customWidth="1"/>
    <col min="7" max="7" width="8" style="184" customWidth="1"/>
    <col min="8" max="8" width="33.5703125" style="2" customWidth="1"/>
    <col min="9" max="9" width="11.5703125" style="2" customWidth="1"/>
    <col min="10" max="10" width="11.5703125" style="2" bestFit="1" customWidth="1"/>
    <col min="11" max="16384" width="11.42578125" style="2"/>
  </cols>
  <sheetData>
    <row r="1" spans="1:15" ht="14.1" customHeight="1" thickBot="1">
      <c r="A1" s="1" t="s">
        <v>68</v>
      </c>
      <c r="B1" s="19"/>
      <c r="C1" s="19"/>
      <c r="D1" s="19"/>
      <c r="E1" s="19"/>
      <c r="F1" s="19"/>
      <c r="G1" s="18"/>
    </row>
    <row r="2" spans="1:15" ht="14.1" customHeight="1">
      <c r="H2" s="72" t="s">
        <v>74</v>
      </c>
    </row>
    <row r="3" spans="1:15" ht="14.1" customHeight="1">
      <c r="A3" s="14" t="s">
        <v>165</v>
      </c>
    </row>
    <row r="4" spans="1:15" ht="14.1" customHeight="1">
      <c r="A4" s="14"/>
    </row>
    <row r="5" spans="1:15" ht="14.1" customHeight="1">
      <c r="A5" s="15" t="s">
        <v>37</v>
      </c>
    </row>
    <row r="6" spans="1:15" ht="9.9499999999999993" customHeight="1">
      <c r="A6" s="16"/>
      <c r="B6" s="16"/>
      <c r="C6" s="17"/>
      <c r="D6" s="17"/>
      <c r="E6" s="17"/>
      <c r="F6" s="17"/>
      <c r="G6" s="17"/>
    </row>
    <row r="7" spans="1:15" s="10" customFormat="1" ht="14.1" customHeight="1">
      <c r="A7" s="44"/>
      <c r="B7" s="259">
        <v>2019</v>
      </c>
      <c r="C7" s="259">
        <v>2020</v>
      </c>
      <c r="D7" s="259">
        <v>2021</v>
      </c>
      <c r="E7" s="259">
        <v>2022</v>
      </c>
      <c r="F7" s="196">
        <v>2023</v>
      </c>
      <c r="G7" s="184"/>
      <c r="I7"/>
      <c r="J7"/>
      <c r="K7"/>
      <c r="L7"/>
      <c r="M7"/>
      <c r="N7"/>
      <c r="O7"/>
    </row>
    <row r="8" spans="1:15" ht="12.95" customHeight="1">
      <c r="A8" s="4"/>
      <c r="B8" s="258"/>
      <c r="C8" s="258"/>
      <c r="D8" s="258"/>
      <c r="E8" s="258"/>
      <c r="F8" s="5"/>
      <c r="I8"/>
      <c r="J8"/>
    </row>
    <row r="9" spans="1:15" customFormat="1" ht="12.95" customHeight="1">
      <c r="A9" s="83" t="s">
        <v>12</v>
      </c>
      <c r="B9" s="261">
        <v>4330072</v>
      </c>
      <c r="C9" s="261">
        <v>3799126</v>
      </c>
      <c r="D9" s="261">
        <v>4777548</v>
      </c>
      <c r="E9" s="261">
        <v>5368188</v>
      </c>
      <c r="F9" s="33">
        <v>5442487</v>
      </c>
      <c r="G9" s="264"/>
      <c r="H9" s="84"/>
      <c r="I9" s="33"/>
    </row>
    <row r="10" spans="1:15" customFormat="1" ht="12.95" customHeight="1">
      <c r="A10" s="84" t="s">
        <v>35</v>
      </c>
      <c r="B10" s="261">
        <v>1776766</v>
      </c>
      <c r="C10" s="261">
        <v>1616253</v>
      </c>
      <c r="D10" s="261">
        <v>2021291</v>
      </c>
      <c r="E10" s="261">
        <v>2144269</v>
      </c>
      <c r="F10" s="33">
        <v>2330552</v>
      </c>
      <c r="H10" s="84"/>
      <c r="I10" s="33"/>
    </row>
    <row r="11" spans="1:15" customFormat="1" ht="12.95" customHeight="1">
      <c r="A11" s="84" t="s">
        <v>13</v>
      </c>
      <c r="B11" s="261">
        <v>75888</v>
      </c>
      <c r="C11" s="261">
        <v>79819</v>
      </c>
      <c r="D11" s="261">
        <v>90950</v>
      </c>
      <c r="E11" s="261">
        <v>95075</v>
      </c>
      <c r="F11" s="33">
        <v>101729</v>
      </c>
      <c r="H11" s="84"/>
      <c r="I11" s="33"/>
    </row>
    <row r="12" spans="1:15" customFormat="1" ht="12.95" customHeight="1">
      <c r="A12" s="84" t="s">
        <v>14</v>
      </c>
      <c r="B12" s="261">
        <v>363944</v>
      </c>
      <c r="C12" s="261">
        <v>297871</v>
      </c>
      <c r="D12" s="261">
        <v>303413</v>
      </c>
      <c r="E12" s="261">
        <v>372652</v>
      </c>
      <c r="F12" s="33">
        <v>370493</v>
      </c>
      <c r="H12" s="84"/>
      <c r="I12" s="33"/>
    </row>
    <row r="13" spans="1:15" customFormat="1" ht="12.95" customHeight="1">
      <c r="A13" s="84" t="s">
        <v>36</v>
      </c>
      <c r="B13" s="261">
        <v>252044</v>
      </c>
      <c r="C13" s="261">
        <v>254103</v>
      </c>
      <c r="D13" s="261">
        <v>291718</v>
      </c>
      <c r="E13" s="261">
        <v>177573</v>
      </c>
      <c r="F13" s="33">
        <v>180137</v>
      </c>
      <c r="H13" s="84"/>
      <c r="I13" s="33"/>
    </row>
    <row r="14" spans="1:15" customFormat="1" ht="12.95" customHeight="1">
      <c r="A14" s="84" t="s">
        <v>40</v>
      </c>
      <c r="B14" s="261">
        <v>83091</v>
      </c>
      <c r="C14" s="261">
        <v>81491</v>
      </c>
      <c r="D14" s="261">
        <v>99433</v>
      </c>
      <c r="E14" s="261">
        <v>171892</v>
      </c>
      <c r="F14" s="33">
        <v>197688</v>
      </c>
      <c r="H14" s="84"/>
      <c r="I14" s="33"/>
    </row>
    <row r="15" spans="1:15" customFormat="1" ht="12.95" customHeight="1">
      <c r="A15" s="84" t="s">
        <v>41</v>
      </c>
      <c r="B15" s="261">
        <v>149134</v>
      </c>
      <c r="C15" s="261">
        <v>183891</v>
      </c>
      <c r="D15" s="261">
        <v>195866</v>
      </c>
      <c r="E15" s="261">
        <v>172653</v>
      </c>
      <c r="F15" s="33">
        <v>163642</v>
      </c>
      <c r="H15" s="84"/>
      <c r="I15" s="33"/>
    </row>
    <row r="16" spans="1:15" customFormat="1" ht="12.95" customHeight="1">
      <c r="A16" s="84" t="s">
        <v>33</v>
      </c>
      <c r="B16" s="261">
        <v>348382</v>
      </c>
      <c r="C16" s="261">
        <v>285136</v>
      </c>
      <c r="D16" s="261">
        <v>315552</v>
      </c>
      <c r="E16" s="261">
        <v>388420</v>
      </c>
      <c r="F16" s="33">
        <v>394783</v>
      </c>
      <c r="H16" s="84"/>
      <c r="I16" s="33"/>
    </row>
    <row r="17" spans="1:26" customFormat="1" ht="12.95" customHeight="1">
      <c r="A17" s="84" t="s">
        <v>34</v>
      </c>
      <c r="B17" s="261">
        <v>99104</v>
      </c>
      <c r="C17" s="261">
        <v>80418</v>
      </c>
      <c r="D17" s="261">
        <v>115126</v>
      </c>
      <c r="E17" s="261">
        <v>137556</v>
      </c>
      <c r="F17" s="33">
        <v>165103</v>
      </c>
      <c r="H17" s="84"/>
      <c r="I17" s="33"/>
    </row>
    <row r="18" spans="1:26" customFormat="1" ht="12.95" customHeight="1">
      <c r="A18" s="84" t="s">
        <v>42</v>
      </c>
      <c r="B18" s="261">
        <v>68426</v>
      </c>
      <c r="C18" s="261">
        <v>64836</v>
      </c>
      <c r="D18" s="261">
        <v>67028</v>
      </c>
      <c r="E18" s="261">
        <v>89272</v>
      </c>
      <c r="F18" s="33">
        <v>90320</v>
      </c>
      <c r="H18" s="84"/>
      <c r="I18" s="33"/>
    </row>
    <row r="19" spans="1:26" customFormat="1" ht="12.95" customHeight="1">
      <c r="A19" s="84" t="s">
        <v>43</v>
      </c>
      <c r="B19" s="261">
        <v>395098</v>
      </c>
      <c r="C19" s="261">
        <v>372343</v>
      </c>
      <c r="D19" s="261">
        <v>444002</v>
      </c>
      <c r="E19" s="261">
        <v>503939</v>
      </c>
      <c r="F19" s="33">
        <v>471471</v>
      </c>
      <c r="H19" s="84"/>
      <c r="I19" s="33"/>
    </row>
    <row r="20" spans="1:26" customFormat="1" ht="12.95" customHeight="1">
      <c r="A20" s="84" t="s">
        <v>50</v>
      </c>
      <c r="B20" s="261">
        <v>35913</v>
      </c>
      <c r="C20" s="261">
        <v>27912</v>
      </c>
      <c r="D20" s="261">
        <v>39560</v>
      </c>
      <c r="E20" s="261">
        <v>48149</v>
      </c>
      <c r="F20" s="33">
        <v>50531</v>
      </c>
      <c r="H20" s="84"/>
      <c r="I20" s="33"/>
    </row>
    <row r="21" spans="1:26" customFormat="1" ht="12.95" customHeight="1">
      <c r="A21" s="84" t="s">
        <v>44</v>
      </c>
      <c r="B21" s="261">
        <v>140506</v>
      </c>
      <c r="C21" s="261">
        <v>93567</v>
      </c>
      <c r="D21" s="261">
        <v>108103</v>
      </c>
      <c r="E21" s="261">
        <v>109210</v>
      </c>
      <c r="F21" s="33">
        <v>131313</v>
      </c>
      <c r="H21" s="84"/>
      <c r="I21" s="33"/>
    </row>
    <row r="22" spans="1:26" customFormat="1" ht="12.95" customHeight="1">
      <c r="A22" s="84" t="s">
        <v>10</v>
      </c>
      <c r="B22" s="261">
        <v>225941</v>
      </c>
      <c r="C22" s="261">
        <v>135408</v>
      </c>
      <c r="D22" s="261">
        <v>80001</v>
      </c>
      <c r="E22" s="261">
        <v>91963</v>
      </c>
      <c r="F22" s="33">
        <v>106667</v>
      </c>
      <c r="H22" s="84"/>
      <c r="I22" s="33"/>
    </row>
    <row r="23" spans="1:26" customFormat="1" ht="12.95" customHeight="1">
      <c r="A23" s="84" t="s">
        <v>45</v>
      </c>
      <c r="B23" s="261">
        <v>118457</v>
      </c>
      <c r="C23" s="261">
        <v>93771</v>
      </c>
      <c r="D23" s="261">
        <v>131544</v>
      </c>
      <c r="E23" s="261">
        <v>120674</v>
      </c>
      <c r="F23" s="33">
        <v>131301</v>
      </c>
      <c r="H23" s="84"/>
      <c r="I23" s="33"/>
    </row>
    <row r="24" spans="1:26" customFormat="1" ht="12.95" customHeight="1">
      <c r="A24" s="84" t="s">
        <v>46</v>
      </c>
      <c r="B24" s="261">
        <v>36502</v>
      </c>
      <c r="C24" s="261">
        <v>31482</v>
      </c>
      <c r="D24" s="261">
        <v>68277</v>
      </c>
      <c r="E24" s="261">
        <v>58161</v>
      </c>
      <c r="F24" s="33">
        <v>99745</v>
      </c>
      <c r="H24" s="84"/>
      <c r="I24" s="33"/>
    </row>
    <row r="25" spans="1:26" customFormat="1" ht="12.95" customHeight="1">
      <c r="A25" s="84" t="s">
        <v>47</v>
      </c>
      <c r="B25" s="261">
        <v>160876</v>
      </c>
      <c r="C25" s="261">
        <v>100827</v>
      </c>
      <c r="D25" s="261">
        <v>326700</v>
      </c>
      <c r="E25" s="261">
        <v>586149</v>
      </c>
      <c r="F25" s="33">
        <v>320074</v>
      </c>
    </row>
    <row r="26" spans="1:26" customFormat="1" ht="12.95" customHeight="1">
      <c r="A26" s="6"/>
      <c r="B26" s="6"/>
      <c r="C26" s="42"/>
      <c r="D26" s="42"/>
      <c r="E26" s="42"/>
      <c r="F26" s="42"/>
      <c r="G26" s="42"/>
    </row>
    <row r="27" spans="1:26" ht="14.1" customHeight="1">
      <c r="A27" s="23" t="s">
        <v>51</v>
      </c>
      <c r="B27" s="45"/>
      <c r="C27" s="45"/>
      <c r="D27" s="45"/>
      <c r="E27" s="45"/>
      <c r="F27" s="45"/>
      <c r="G27" s="4"/>
      <c r="H27" s="6"/>
      <c r="I27" s="6"/>
      <c r="J27" s="6"/>
      <c r="K27"/>
      <c r="L27"/>
      <c r="M27"/>
      <c r="N27" s="6"/>
      <c r="O27" s="6"/>
      <c r="P27" s="6"/>
      <c r="Q27" s="6"/>
      <c r="R27" s="6"/>
      <c r="S27" s="5"/>
      <c r="T27" s="5"/>
      <c r="U27" s="5"/>
      <c r="V27" s="5"/>
      <c r="W27" s="6"/>
      <c r="X27" s="6"/>
      <c r="Y27" s="6"/>
      <c r="Z27" s="6"/>
    </row>
    <row r="28" spans="1:26" ht="14.1" customHeight="1">
      <c r="A28" s="74"/>
      <c r="B28" s="4"/>
      <c r="C28" s="4"/>
      <c r="D28" s="4"/>
      <c r="E28" s="4"/>
      <c r="F28" s="4"/>
      <c r="G28" s="4"/>
      <c r="H28" s="4"/>
      <c r="I28" s="6"/>
      <c r="J28" s="6"/>
      <c r="K28"/>
      <c r="L28"/>
      <c r="M28"/>
      <c r="N28" s="6"/>
      <c r="O28" s="6"/>
      <c r="P28" s="6"/>
      <c r="Q28" s="6"/>
      <c r="R28" s="5"/>
      <c r="S28" s="5"/>
      <c r="T28" s="5"/>
      <c r="U28" s="5"/>
      <c r="V28" s="6"/>
      <c r="W28" s="6"/>
      <c r="X28" s="6"/>
      <c r="Y28" s="6"/>
    </row>
    <row r="29" spans="1:26" ht="14.1" customHeight="1">
      <c r="A29" s="24"/>
      <c r="B29" s="4"/>
      <c r="C29" s="4"/>
      <c r="D29" s="4"/>
      <c r="E29" s="4"/>
      <c r="F29" s="4"/>
      <c r="G29" s="4"/>
      <c r="H29" s="4"/>
      <c r="I29" s="6"/>
      <c r="J29" s="6"/>
      <c r="K29"/>
      <c r="L29"/>
      <c r="M29"/>
      <c r="N29" s="6"/>
      <c r="O29" s="6"/>
      <c r="P29" s="6"/>
      <c r="Q29" s="6"/>
      <c r="R29" s="5"/>
      <c r="S29" s="5"/>
      <c r="T29" s="5"/>
      <c r="U29" s="5"/>
      <c r="V29" s="6"/>
      <c r="W29" s="6"/>
      <c r="X29" s="6"/>
      <c r="Y29" s="6"/>
    </row>
    <row r="30" spans="1:26" ht="14.1" customHeight="1">
      <c r="A30" s="266" t="s">
        <v>268</v>
      </c>
      <c r="B30" s="267"/>
      <c r="C30" s="267"/>
      <c r="D30" s="267"/>
      <c r="E30" s="267"/>
      <c r="F30" s="267"/>
      <c r="G30" s="4"/>
      <c r="H30" s="4"/>
      <c r="I30" s="6"/>
      <c r="J30" s="6"/>
      <c r="K30"/>
      <c r="L30"/>
      <c r="M30"/>
      <c r="N30" s="6"/>
      <c r="O30" s="6"/>
      <c r="P30" s="6"/>
      <c r="Q30" s="6"/>
      <c r="R30" s="5"/>
      <c r="S30" s="5"/>
      <c r="T30" s="5"/>
      <c r="U30" s="5"/>
      <c r="V30" s="6"/>
      <c r="W30" s="6"/>
      <c r="X30" s="6"/>
      <c r="Y30" s="6"/>
    </row>
    <row r="31" spans="1:26" ht="14.1" customHeight="1">
      <c r="B31" s="38"/>
      <c r="C31" s="38"/>
      <c r="D31" s="38"/>
      <c r="E31" s="38"/>
      <c r="F31" s="38"/>
      <c r="G31" s="38"/>
      <c r="H31" s="4"/>
      <c r="I31" s="6"/>
      <c r="J31" s="6"/>
      <c r="K31"/>
      <c r="L31"/>
      <c r="M31"/>
      <c r="N31" s="6"/>
      <c r="O31" s="6"/>
      <c r="P31" s="6"/>
      <c r="Q31" s="6"/>
      <c r="R31" s="5"/>
      <c r="S31" s="5"/>
      <c r="T31" s="5"/>
      <c r="U31" s="5"/>
      <c r="V31" s="6"/>
      <c r="W31" s="6"/>
      <c r="X31" s="6"/>
      <c r="Y31" s="6"/>
    </row>
    <row r="32" spans="1:26" ht="14.1" customHeight="1">
      <c r="A32" s="37"/>
      <c r="B32" s="38"/>
      <c r="C32" s="38"/>
      <c r="D32" s="38"/>
      <c r="E32" s="38"/>
      <c r="F32" s="38"/>
      <c r="G32" s="38"/>
      <c r="H32" s="4"/>
      <c r="I32" s="6"/>
      <c r="J32" s="6" t="s">
        <v>56</v>
      </c>
      <c r="K32"/>
      <c r="L32"/>
      <c r="M32"/>
      <c r="N32" s="6"/>
      <c r="O32" s="6"/>
      <c r="P32" s="6"/>
      <c r="Q32" s="6"/>
      <c r="R32" s="5"/>
      <c r="S32" s="5"/>
      <c r="T32" s="5"/>
      <c r="U32" s="5"/>
      <c r="V32" s="6"/>
      <c r="W32" s="6"/>
      <c r="X32" s="6"/>
      <c r="Y32" s="6"/>
    </row>
    <row r="33" spans="1:26" ht="14.1" customHeight="1">
      <c r="A33" s="37"/>
      <c r="B33" s="38"/>
      <c r="C33" s="38"/>
      <c r="D33" s="38"/>
      <c r="E33" s="38"/>
      <c r="F33" s="38"/>
      <c r="G33" s="38"/>
      <c r="H33" s="298" t="s">
        <v>57</v>
      </c>
      <c r="I33" s="298"/>
      <c r="J33" s="6"/>
      <c r="K33"/>
      <c r="L33"/>
      <c r="M33"/>
      <c r="N33" s="6"/>
      <c r="O33" s="6"/>
      <c r="P33" s="6"/>
      <c r="Q33" s="6"/>
      <c r="R33" s="5"/>
      <c r="S33" s="5"/>
      <c r="T33" s="5"/>
      <c r="U33" s="5"/>
      <c r="V33" s="6"/>
      <c r="W33" s="6"/>
      <c r="X33" s="6"/>
      <c r="Y33" s="6"/>
    </row>
    <row r="34" spans="1:26" ht="14.1" customHeight="1">
      <c r="A34" s="37"/>
      <c r="B34" s="38"/>
      <c r="C34" s="38"/>
      <c r="D34" s="38"/>
      <c r="E34" s="38"/>
      <c r="F34" s="38"/>
      <c r="G34" s="38"/>
      <c r="H34" s="310" t="s">
        <v>164</v>
      </c>
      <c r="I34" s="308" t="s">
        <v>267</v>
      </c>
      <c r="J34" s="6"/>
      <c r="K34"/>
      <c r="L34"/>
      <c r="M34"/>
      <c r="N34" s="6"/>
      <c r="O34" s="6"/>
      <c r="P34" s="6"/>
      <c r="Q34" s="6"/>
      <c r="R34" s="5"/>
      <c r="S34" s="5"/>
      <c r="T34" s="5"/>
      <c r="U34" s="5"/>
      <c r="V34" s="6"/>
      <c r="W34" s="6"/>
      <c r="X34" s="6"/>
      <c r="Y34" s="6"/>
    </row>
    <row r="35" spans="1:26" ht="14.1" customHeight="1">
      <c r="A35" s="4"/>
      <c r="B35" s="4"/>
      <c r="C35" s="4"/>
      <c r="D35" s="4"/>
      <c r="E35" s="4"/>
      <c r="F35" s="4"/>
      <c r="G35" s="4"/>
      <c r="H35" s="310" t="s">
        <v>50</v>
      </c>
      <c r="I35" s="309">
        <v>9.2845421587594047E-3</v>
      </c>
      <c r="J35" s="287"/>
      <c r="K35"/>
      <c r="L35"/>
      <c r="M35"/>
      <c r="N35" s="6"/>
      <c r="O35" s="6"/>
      <c r="P35" s="6"/>
      <c r="Q35" s="6"/>
      <c r="R35" s="5"/>
      <c r="S35" s="5"/>
      <c r="T35" s="5"/>
      <c r="U35" s="5"/>
      <c r="V35" s="6"/>
      <c r="W35" s="6"/>
      <c r="X35" s="6"/>
      <c r="Y35" s="6"/>
    </row>
    <row r="36" spans="1:26" ht="14.1" customHeight="1">
      <c r="A36" s="4"/>
      <c r="B36" s="4"/>
      <c r="C36" s="4"/>
      <c r="D36" s="4"/>
      <c r="E36" s="4"/>
      <c r="F36" s="4"/>
      <c r="G36" s="4"/>
      <c r="H36" s="310" t="s">
        <v>42</v>
      </c>
      <c r="I36" s="309">
        <v>1.6595354292991422E-2</v>
      </c>
      <c r="J36" s="287"/>
      <c r="K36"/>
      <c r="L36"/>
      <c r="M36"/>
      <c r="N36" s="6"/>
      <c r="O36" s="6"/>
      <c r="P36" s="6"/>
      <c r="Q36" s="6"/>
      <c r="R36" s="5"/>
      <c r="S36" s="5"/>
      <c r="T36" s="5"/>
      <c r="U36" s="5"/>
      <c r="V36" s="6"/>
      <c r="W36" s="6"/>
      <c r="X36" s="6"/>
      <c r="Y36" s="6"/>
    </row>
    <row r="37" spans="1:26" ht="14.1" customHeight="1">
      <c r="A37" s="4"/>
      <c r="B37" s="4"/>
      <c r="C37" s="4"/>
      <c r="D37" s="4"/>
      <c r="E37" s="4"/>
      <c r="F37" s="4"/>
      <c r="G37" s="4"/>
      <c r="H37" s="310" t="s">
        <v>46</v>
      </c>
      <c r="I37" s="309">
        <v>1.8327099357334248E-2</v>
      </c>
      <c r="J37" s="287"/>
      <c r="K37"/>
      <c r="L37"/>
      <c r="M37"/>
      <c r="N37" s="6"/>
      <c r="O37" s="6"/>
      <c r="P37" s="6"/>
      <c r="Q37" s="6"/>
      <c r="R37" s="5"/>
      <c r="S37" s="5"/>
      <c r="T37" s="5"/>
      <c r="U37" s="5"/>
      <c r="V37" s="6"/>
      <c r="W37" s="6"/>
      <c r="X37" s="6"/>
      <c r="Y37" s="6"/>
    </row>
    <row r="38" spans="1:26" ht="14.1" customHeight="1">
      <c r="A38" s="26"/>
      <c r="B38" s="4"/>
      <c r="C38" s="4"/>
      <c r="D38" s="4"/>
      <c r="E38" s="4"/>
      <c r="F38" s="4"/>
      <c r="G38" s="4"/>
      <c r="H38" s="310" t="s">
        <v>13</v>
      </c>
      <c r="I38" s="309">
        <v>1.8691638583610764E-2</v>
      </c>
      <c r="J38" s="287"/>
      <c r="K38"/>
      <c r="L38"/>
      <c r="M38"/>
      <c r="N38" s="6"/>
      <c r="O38" s="6"/>
      <c r="P38" s="6"/>
      <c r="Q38" s="6"/>
      <c r="R38" s="5"/>
      <c r="S38" s="5"/>
      <c r="T38" s="5"/>
      <c r="U38" s="5"/>
      <c r="V38" s="6"/>
      <c r="W38" s="6"/>
      <c r="X38" s="6"/>
      <c r="Y38" s="6"/>
    </row>
    <row r="39" spans="1:26" s="3" customFormat="1" ht="14.1" customHeight="1">
      <c r="A39" s="26"/>
      <c r="B39" s="26"/>
      <c r="C39" s="26"/>
      <c r="D39" s="26"/>
      <c r="E39" s="26"/>
      <c r="F39" s="26"/>
      <c r="G39" s="26"/>
      <c r="H39" s="310" t="s">
        <v>10</v>
      </c>
      <c r="I39" s="309">
        <v>1.9598944379655845E-2</v>
      </c>
      <c r="J39" s="287"/>
      <c r="K39"/>
      <c r="L39"/>
      <c r="M39"/>
      <c r="N39" s="6"/>
      <c r="O39" s="27"/>
      <c r="P39" s="27"/>
      <c r="Q39" s="27"/>
      <c r="R39" s="28"/>
      <c r="S39" s="28"/>
      <c r="T39" s="28"/>
      <c r="U39" s="28"/>
      <c r="V39" s="27"/>
      <c r="W39" s="27"/>
      <c r="X39" s="27"/>
      <c r="Y39" s="27"/>
    </row>
    <row r="40" spans="1:26" ht="14.1" customHeight="1">
      <c r="A40" s="4"/>
      <c r="B40" s="4"/>
      <c r="C40" s="4"/>
      <c r="D40" s="4"/>
      <c r="E40" s="4"/>
      <c r="F40" s="4"/>
      <c r="G40" s="4"/>
      <c r="H40" s="310" t="s">
        <v>45</v>
      </c>
      <c r="I40" s="309">
        <v>2.4125183946236344E-2</v>
      </c>
      <c r="J40" s="287"/>
      <c r="K40"/>
      <c r="L40"/>
      <c r="M40"/>
      <c r="N40" s="6"/>
      <c r="O40" s="6"/>
      <c r="P40" s="6"/>
      <c r="Q40" s="6"/>
      <c r="R40" s="5"/>
      <c r="S40" s="5"/>
      <c r="T40" s="5"/>
      <c r="U40" s="5"/>
      <c r="V40" s="6"/>
      <c r="W40" s="6"/>
      <c r="X40" s="6"/>
      <c r="Y40" s="6"/>
    </row>
    <row r="41" spans="1:26" s="10" customFormat="1" ht="14.1" customHeight="1">
      <c r="A41" s="4"/>
      <c r="B41" s="4"/>
      <c r="C41" s="4"/>
      <c r="D41" s="4"/>
      <c r="E41" s="4"/>
      <c r="F41" s="4"/>
      <c r="G41" s="4"/>
      <c r="H41" s="310" t="s">
        <v>44</v>
      </c>
      <c r="I41" s="309">
        <v>2.4127388820588822E-2</v>
      </c>
      <c r="J41" s="287"/>
      <c r="K41"/>
      <c r="L41"/>
      <c r="M41"/>
      <c r="N41" s="6"/>
      <c r="O41" s="30"/>
      <c r="P41" s="31"/>
      <c r="Q41" s="29"/>
      <c r="R41" s="31"/>
      <c r="S41" s="31"/>
      <c r="T41" s="31"/>
      <c r="U41" s="31"/>
      <c r="V41" s="29"/>
      <c r="W41" s="29"/>
      <c r="X41" s="29"/>
      <c r="Y41" s="30"/>
    </row>
    <row r="42" spans="1:26" ht="14.1" customHeight="1">
      <c r="A42" s="32"/>
      <c r="B42" s="4"/>
      <c r="C42" s="4"/>
      <c r="D42" s="4"/>
      <c r="E42" s="4"/>
      <c r="F42" s="4"/>
      <c r="G42" s="4"/>
      <c r="H42" s="310" t="s">
        <v>41</v>
      </c>
      <c r="I42" s="309">
        <v>3.0067504065696436E-2</v>
      </c>
      <c r="J42" s="287"/>
      <c r="K42"/>
      <c r="L42"/>
      <c r="M42"/>
      <c r="N42" s="6"/>
      <c r="O42" s="29"/>
      <c r="P42" s="43"/>
      <c r="Q42" s="33"/>
      <c r="R42" s="33"/>
      <c r="S42" s="33"/>
      <c r="T42" s="33"/>
      <c r="U42" s="33"/>
      <c r="V42" s="33"/>
      <c r="W42" s="33"/>
      <c r="X42" s="33"/>
      <c r="Y42" s="29"/>
    </row>
    <row r="43" spans="1:26" ht="14.1" customHeight="1">
      <c r="A43" s="4"/>
      <c r="B43" s="4"/>
      <c r="C43" s="4"/>
      <c r="D43" s="4"/>
      <c r="E43" s="4"/>
      <c r="F43" s="4"/>
      <c r="G43" s="4"/>
      <c r="H43" s="310" t="s">
        <v>34</v>
      </c>
      <c r="I43" s="309">
        <v>3.0335947518110747E-2</v>
      </c>
      <c r="J43" s="287"/>
      <c r="K43"/>
      <c r="L43"/>
      <c r="M43"/>
      <c r="N43" s="6"/>
      <c r="O43" s="6"/>
      <c r="P43" s="6"/>
      <c r="Q43" s="6"/>
      <c r="R43" s="5"/>
      <c r="S43" s="5"/>
      <c r="T43" s="5"/>
      <c r="U43" s="5"/>
      <c r="V43" s="6"/>
      <c r="W43" s="6"/>
      <c r="X43" s="6"/>
      <c r="Y43" s="6"/>
    </row>
    <row r="44" spans="1:26" ht="14.1" customHeight="1">
      <c r="A44" s="4"/>
      <c r="B44" s="4"/>
      <c r="C44" s="4"/>
      <c r="D44" s="4"/>
      <c r="E44" s="4"/>
      <c r="F44" s="4"/>
      <c r="G44" s="4"/>
      <c r="H44" s="310" t="s">
        <v>36</v>
      </c>
      <c r="I44" s="309">
        <v>3.3098287602708103E-2</v>
      </c>
      <c r="J44" s="287"/>
      <c r="K44"/>
      <c r="L44"/>
      <c r="M44"/>
      <c r="N44" s="6"/>
      <c r="O44" s="6"/>
      <c r="P44" s="6"/>
      <c r="Q44" s="6"/>
      <c r="R44" s="5"/>
      <c r="S44" s="5"/>
      <c r="T44" s="5"/>
      <c r="U44" s="5"/>
      <c r="V44" s="6"/>
      <c r="W44" s="6"/>
      <c r="X44" s="6"/>
      <c r="Y44" s="6"/>
    </row>
    <row r="45" spans="1:26" ht="14.1" customHeight="1">
      <c r="A45" s="4"/>
      <c r="B45" s="4"/>
      <c r="C45" s="4"/>
      <c r="D45" s="4"/>
      <c r="E45" s="4"/>
      <c r="F45" s="4"/>
      <c r="G45" s="4"/>
      <c r="H45" s="310" t="s">
        <v>40</v>
      </c>
      <c r="I45" s="309">
        <v>3.6323100082737911E-2</v>
      </c>
      <c r="J45" s="287"/>
      <c r="K45"/>
      <c r="L45"/>
      <c r="M45"/>
      <c r="N45" s="6"/>
      <c r="O45" s="6"/>
      <c r="P45" s="6"/>
      <c r="Q45" s="6"/>
      <c r="R45" s="5"/>
      <c r="S45" s="5"/>
      <c r="T45" s="5"/>
      <c r="U45" s="5"/>
      <c r="V45" s="6"/>
      <c r="W45" s="6"/>
      <c r="X45" s="6"/>
      <c r="Y45" s="6"/>
    </row>
    <row r="46" spans="1:26" ht="14.1" customHeight="1">
      <c r="A46" s="4"/>
      <c r="B46" s="4"/>
      <c r="C46" s="4"/>
      <c r="D46" s="4"/>
      <c r="E46" s="4"/>
      <c r="F46" s="4"/>
      <c r="G46" s="4"/>
      <c r="H46" s="310" t="s">
        <v>47</v>
      </c>
      <c r="I46" s="309">
        <v>5.8810246124611783E-2</v>
      </c>
      <c r="J46" s="287"/>
      <c r="K46"/>
      <c r="L46"/>
      <c r="M46"/>
      <c r="N46" s="6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1" customHeight="1">
      <c r="A47" s="4"/>
      <c r="B47" s="4"/>
      <c r="C47" s="4"/>
      <c r="D47" s="4"/>
      <c r="E47" s="4"/>
      <c r="F47" s="4"/>
      <c r="G47" s="4"/>
      <c r="H47" s="310" t="s">
        <v>14</v>
      </c>
      <c r="I47" s="309">
        <v>6.8074209456081378E-2</v>
      </c>
      <c r="J47" s="287"/>
      <c r="K47"/>
      <c r="L47"/>
      <c r="M47"/>
      <c r="N47" s="6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1" customHeight="1">
      <c r="A48" s="4"/>
      <c r="B48" s="4"/>
      <c r="C48" s="4"/>
      <c r="D48" s="4"/>
      <c r="E48" s="4"/>
      <c r="F48" s="4"/>
      <c r="G48" s="4"/>
      <c r="H48" s="310" t="s">
        <v>33</v>
      </c>
      <c r="I48" s="309">
        <v>7.2537242624557491E-2</v>
      </c>
      <c r="J48" s="287"/>
      <c r="K48"/>
      <c r="L48"/>
      <c r="M48"/>
      <c r="N48" s="6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1" customHeight="1">
      <c r="A49" s="4"/>
      <c r="B49" s="4"/>
      <c r="C49" s="4"/>
      <c r="D49" s="4"/>
      <c r="E49" s="4"/>
      <c r="F49" s="4"/>
      <c r="G49" s="4"/>
      <c r="H49" s="310" t="s">
        <v>43</v>
      </c>
      <c r="I49" s="309">
        <v>8.6627859653132841E-2</v>
      </c>
      <c r="J49" s="287"/>
      <c r="K49"/>
      <c r="L49"/>
      <c r="M49"/>
      <c r="N49" s="6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1" customHeight="1">
      <c r="A50" s="4"/>
      <c r="B50" s="4"/>
      <c r="C50" s="4"/>
      <c r="D50" s="4"/>
      <c r="E50" s="4"/>
      <c r="F50" s="4"/>
      <c r="G50" s="4"/>
      <c r="H50" s="310" t="s">
        <v>35</v>
      </c>
      <c r="I50" s="309">
        <v>0.42821452765987317</v>
      </c>
      <c r="J50" s="287"/>
      <c r="K50"/>
      <c r="L50"/>
      <c r="M50"/>
      <c r="N50" s="6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1" customHeight="1">
      <c r="A51" s="4"/>
      <c r="B51" s="4"/>
      <c r="C51" s="4"/>
      <c r="D51" s="4"/>
      <c r="E51" s="4"/>
      <c r="F51" s="4"/>
      <c r="G51" s="4"/>
      <c r="H51" s="298"/>
      <c r="I51" s="298"/>
      <c r="J51" s="6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1" customHeight="1">
      <c r="A52" s="4"/>
      <c r="B52" s="4"/>
      <c r="C52" s="4"/>
      <c r="D52" s="4"/>
      <c r="E52" s="4"/>
      <c r="F52" s="4"/>
      <c r="G52" s="4"/>
      <c r="J52" s="6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1" customHeight="1">
      <c r="A53" s="4"/>
      <c r="B53" s="4"/>
      <c r="C53" s="4"/>
      <c r="D53" s="4"/>
      <c r="E53" s="4"/>
      <c r="F53" s="4"/>
      <c r="G53" s="4"/>
      <c r="J53" s="6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1" customHeight="1">
      <c r="A54" s="4"/>
      <c r="B54" s="4"/>
      <c r="C54" s="4"/>
      <c r="D54" s="4"/>
      <c r="E54" s="4"/>
      <c r="F54" s="4"/>
      <c r="G54" s="4"/>
      <c r="J54" s="6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1" customHeight="1">
      <c r="A55" s="4"/>
      <c r="B55" s="4"/>
      <c r="C55" s="4"/>
      <c r="D55" s="4"/>
      <c r="E55" s="4"/>
      <c r="F55" s="4"/>
      <c r="G55" s="4"/>
      <c r="J55" s="6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1" customHeight="1">
      <c r="A56" s="4"/>
      <c r="B56" s="4"/>
      <c r="C56" s="4"/>
      <c r="D56" s="4"/>
      <c r="E56" s="4"/>
      <c r="F56" s="4"/>
      <c r="G56" s="4"/>
      <c r="J56" s="18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1" customHeight="1">
      <c r="A57" s="4"/>
      <c r="B57" s="4"/>
      <c r="C57" s="4"/>
      <c r="D57" s="4"/>
      <c r="E57" s="4"/>
      <c r="F57" s="4"/>
      <c r="G57" s="4"/>
      <c r="J57" s="18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1" customHeight="1"/>
    <row r="59" spans="1:26" ht="14.1" customHeight="1"/>
    <row r="60" spans="1:26" ht="14.1" customHeight="1"/>
    <row r="61" spans="1:26" ht="14.1" customHeight="1"/>
    <row r="62" spans="1:26" ht="14.1" customHeight="1"/>
    <row r="63" spans="1:26" ht="14.1" customHeight="1"/>
    <row r="64" spans="1:26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  <row r="104" ht="14.1" customHeight="1"/>
    <row r="105" ht="14.1" customHeight="1"/>
    <row r="106" ht="14.1" customHeight="1"/>
    <row r="107" ht="14.1" customHeight="1"/>
  </sheetData>
  <sortState ref="H35:I50">
    <sortCondition ref="I35:I50"/>
  </sortState>
  <phoneticPr fontId="5" type="noConversion"/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3"/>
  <dimension ref="A1:O54"/>
  <sheetViews>
    <sheetView topLeftCell="A4" zoomScaleNormal="100" zoomScaleSheetLayoutView="75" workbookViewId="0">
      <selection activeCell="J25" sqref="J25"/>
    </sheetView>
  </sheetViews>
  <sheetFormatPr baseColWidth="10" defaultColWidth="11.42578125" defaultRowHeight="16.5" customHeight="1"/>
  <cols>
    <col min="1" max="1" width="48.5703125" style="2" customWidth="1"/>
    <col min="2" max="2" width="8" style="2" customWidth="1"/>
    <col min="3" max="5" width="8.5703125" style="2" customWidth="1"/>
    <col min="6" max="6" width="8.5703125" style="184" customWidth="1"/>
    <col min="7" max="7" width="5.5703125" style="2" customWidth="1"/>
    <col min="8" max="8" width="19.85546875" style="2" customWidth="1"/>
    <col min="9" max="16384" width="11.42578125" style="2"/>
  </cols>
  <sheetData>
    <row r="1" spans="1:15" ht="14.1" customHeight="1" thickBot="1">
      <c r="A1" s="1" t="s">
        <v>68</v>
      </c>
      <c r="B1" s="1"/>
      <c r="C1" s="1"/>
      <c r="D1" s="1"/>
      <c r="E1" s="1"/>
      <c r="F1" s="1"/>
      <c r="H1" s="230"/>
    </row>
    <row r="2" spans="1:15" ht="14.1" customHeight="1">
      <c r="H2" s="72" t="s">
        <v>74</v>
      </c>
    </row>
    <row r="3" spans="1:15" ht="14.1" customHeight="1">
      <c r="A3" s="26" t="s">
        <v>70</v>
      </c>
    </row>
    <row r="4" spans="1:15" ht="14.1" customHeight="1"/>
    <row r="5" spans="1:15" ht="14.1" customHeight="1">
      <c r="A5" s="3" t="s">
        <v>65</v>
      </c>
    </row>
    <row r="6" spans="1:15" ht="14.1" customHeight="1">
      <c r="A6" s="3"/>
    </row>
    <row r="7" spans="1:15" ht="14.1" customHeight="1">
      <c r="A7" s="15" t="s">
        <v>38</v>
      </c>
    </row>
    <row r="8" spans="1:15" ht="9.9499999999999993" customHeight="1">
      <c r="A8" s="16"/>
      <c r="B8" s="16"/>
      <c r="C8" s="16"/>
      <c r="D8" s="16"/>
      <c r="E8" s="17"/>
      <c r="F8" s="17"/>
    </row>
    <row r="9" spans="1:15" s="10" customFormat="1" ht="15.95" customHeight="1">
      <c r="A9" s="44"/>
      <c r="B9" s="270">
        <v>2020</v>
      </c>
      <c r="C9" s="270">
        <v>2021</v>
      </c>
      <c r="D9" s="270">
        <v>2022</v>
      </c>
      <c r="E9" s="270">
        <v>2023</v>
      </c>
      <c r="F9" s="196">
        <v>2024</v>
      </c>
    </row>
    <row r="10" spans="1:15" ht="14.1" customHeight="1">
      <c r="A10" s="4"/>
      <c r="B10" s="258"/>
      <c r="C10" s="258"/>
      <c r="D10" s="258"/>
      <c r="E10" s="258"/>
      <c r="F10" s="5"/>
      <c r="H10"/>
      <c r="I10"/>
      <c r="J10"/>
      <c r="K10"/>
      <c r="L10"/>
      <c r="M10"/>
    </row>
    <row r="11" spans="1:15" ht="14.1" customHeight="1">
      <c r="A11" s="84" t="s">
        <v>12</v>
      </c>
      <c r="B11" s="261">
        <v>1394113</v>
      </c>
      <c r="C11" s="261">
        <v>1409573.6375200001</v>
      </c>
      <c r="D11" s="261">
        <v>1398962.1598199999</v>
      </c>
      <c r="E11" s="261">
        <f>SUM(E12:E39)</f>
        <v>1358005.0641100002</v>
      </c>
      <c r="F11" s="261">
        <f>SUM(F12:F39)</f>
        <v>1360984.5136799999</v>
      </c>
      <c r="G11" s="22"/>
      <c r="H11"/>
      <c r="I11"/>
      <c r="J11"/>
      <c r="K11"/>
      <c r="L11"/>
      <c r="M11"/>
      <c r="N11"/>
      <c r="O11"/>
    </row>
    <row r="12" spans="1:15" ht="14.1" customHeight="1">
      <c r="A12" s="85" t="s">
        <v>180</v>
      </c>
      <c r="B12" s="261">
        <v>28366</v>
      </c>
      <c r="C12" s="261">
        <v>31600.002280000004</v>
      </c>
      <c r="D12" s="261">
        <v>30913.128410000005</v>
      </c>
      <c r="E12" s="261">
        <v>28311.527859999998</v>
      </c>
      <c r="F12" s="261">
        <v>27902.468800000002</v>
      </c>
      <c r="G12" s="22"/>
      <c r="H12"/>
      <c r="I12"/>
      <c r="J12"/>
      <c r="K12"/>
      <c r="L12"/>
      <c r="M12"/>
      <c r="N12"/>
      <c r="O12"/>
    </row>
    <row r="13" spans="1:15" ht="14.1" customHeight="1">
      <c r="A13" s="85" t="s">
        <v>181</v>
      </c>
      <c r="B13" s="261">
        <v>58</v>
      </c>
      <c r="C13" s="261">
        <v>54.965000000000003</v>
      </c>
      <c r="D13" s="261">
        <v>58.401000000000003</v>
      </c>
      <c r="E13" s="261">
        <v>54.421999999999997</v>
      </c>
      <c r="F13" s="261">
        <v>27705.184759999996</v>
      </c>
      <c r="G13" s="22"/>
      <c r="H13"/>
      <c r="I13"/>
      <c r="J13"/>
      <c r="K13"/>
      <c r="L13"/>
      <c r="M13"/>
      <c r="N13"/>
      <c r="O13"/>
    </row>
    <row r="14" spans="1:15" s="184" customFormat="1" ht="14.1" customHeight="1">
      <c r="A14" s="85" t="s">
        <v>182</v>
      </c>
      <c r="B14" s="261">
        <v>3</v>
      </c>
      <c r="C14" s="261">
        <v>3.2959999999999998</v>
      </c>
      <c r="D14" s="261">
        <v>2.629</v>
      </c>
      <c r="E14" s="261">
        <v>2.96</v>
      </c>
      <c r="F14" s="261">
        <v>2.4649999999999999</v>
      </c>
      <c r="G14" s="22"/>
      <c r="H14"/>
      <c r="I14"/>
      <c r="J14"/>
      <c r="K14"/>
      <c r="L14"/>
      <c r="M14"/>
      <c r="N14"/>
      <c r="O14"/>
    </row>
    <row r="15" spans="1:15" ht="14.1" customHeight="1">
      <c r="A15" s="85" t="s">
        <v>183</v>
      </c>
      <c r="B15" s="261">
        <v>11937</v>
      </c>
      <c r="C15" s="261">
        <v>11060.95707</v>
      </c>
      <c r="D15" s="261">
        <v>18850.512930000001</v>
      </c>
      <c r="E15" s="261">
        <v>42907.422530000003</v>
      </c>
      <c r="F15" s="261">
        <v>5288.7675799999997</v>
      </c>
      <c r="G15" s="22"/>
      <c r="H15"/>
      <c r="I15"/>
      <c r="J15"/>
      <c r="K15"/>
      <c r="L15"/>
      <c r="M15"/>
      <c r="N15"/>
      <c r="O15"/>
    </row>
    <row r="16" spans="1:15" ht="14.1" customHeight="1">
      <c r="A16" s="85" t="s">
        <v>184</v>
      </c>
      <c r="B16" s="261">
        <v>1333</v>
      </c>
      <c r="C16" s="261">
        <v>1300.7393999999999</v>
      </c>
      <c r="D16" s="261">
        <v>1575.0171200000002</v>
      </c>
      <c r="E16" s="261">
        <v>1482.2816799999998</v>
      </c>
      <c r="F16" s="261">
        <v>1367.0051199999998</v>
      </c>
      <c r="G16" s="22"/>
      <c r="H16"/>
      <c r="I16"/>
      <c r="J16"/>
      <c r="K16"/>
      <c r="L16"/>
      <c r="M16"/>
      <c r="N16"/>
      <c r="O16"/>
    </row>
    <row r="17" spans="1:15" ht="14.1" customHeight="1">
      <c r="A17" s="85" t="s">
        <v>185</v>
      </c>
      <c r="B17" s="261">
        <v>2396</v>
      </c>
      <c r="C17" s="261">
        <v>2675.7031599999996</v>
      </c>
      <c r="D17" s="261">
        <v>2033.2019599999996</v>
      </c>
      <c r="E17" s="261">
        <v>1585.1201999999998</v>
      </c>
      <c r="F17" s="261">
        <v>349.99464</v>
      </c>
      <c r="G17" s="22"/>
      <c r="H17"/>
      <c r="I17"/>
      <c r="J17"/>
      <c r="K17"/>
      <c r="L17"/>
      <c r="M17"/>
      <c r="N17"/>
      <c r="O17"/>
    </row>
    <row r="18" spans="1:15" ht="14.1" customHeight="1">
      <c r="A18" s="85" t="s">
        <v>186</v>
      </c>
      <c r="B18" s="261">
        <v>664</v>
      </c>
      <c r="C18" s="261">
        <v>789.90796</v>
      </c>
      <c r="D18" s="261">
        <v>707.93452000000002</v>
      </c>
      <c r="E18" s="261">
        <v>620.96299999999997</v>
      </c>
      <c r="F18" s="261">
        <v>2694.2196400000003</v>
      </c>
      <c r="G18" s="22"/>
      <c r="H18"/>
      <c r="I18"/>
      <c r="J18"/>
      <c r="K18"/>
      <c r="L18"/>
      <c r="M18"/>
      <c r="N18"/>
      <c r="O18"/>
    </row>
    <row r="19" spans="1:15" ht="14.1" customHeight="1">
      <c r="A19" s="85" t="s">
        <v>187</v>
      </c>
      <c r="B19" s="261">
        <v>2660</v>
      </c>
      <c r="C19" s="261">
        <v>3077.3389999999999</v>
      </c>
      <c r="D19" s="261">
        <v>2639.846</v>
      </c>
      <c r="E19" s="261">
        <v>2418.8020000000001</v>
      </c>
      <c r="F19" s="261">
        <v>384.19099999999997</v>
      </c>
      <c r="G19" s="22"/>
      <c r="H19"/>
      <c r="I19"/>
      <c r="J19"/>
      <c r="K19"/>
      <c r="L19"/>
      <c r="M19"/>
      <c r="N19"/>
      <c r="O19"/>
    </row>
    <row r="20" spans="1:15" ht="14.1" customHeight="1">
      <c r="A20" s="85" t="s">
        <v>188</v>
      </c>
      <c r="B20" s="261">
        <v>9140</v>
      </c>
      <c r="C20" s="261">
        <v>10852.504999999999</v>
      </c>
      <c r="D20" s="261">
        <v>10441.473</v>
      </c>
      <c r="E20" s="261">
        <v>10302.437370000001</v>
      </c>
      <c r="F20" s="261">
        <v>9199.9488499999989</v>
      </c>
      <c r="G20" s="22"/>
      <c r="H20"/>
      <c r="I20"/>
      <c r="J20"/>
      <c r="K20"/>
      <c r="L20"/>
      <c r="M20"/>
      <c r="N20"/>
      <c r="O20"/>
    </row>
    <row r="21" spans="1:15" ht="14.1" customHeight="1">
      <c r="A21" s="85" t="s">
        <v>189</v>
      </c>
      <c r="B21" s="261">
        <v>2986</v>
      </c>
      <c r="C21" s="261">
        <v>3157.4281599999999</v>
      </c>
      <c r="D21" s="261">
        <v>3222.7690400000006</v>
      </c>
      <c r="E21" s="261">
        <v>2997.3956400000002</v>
      </c>
      <c r="F21" s="261">
        <v>2414.71036</v>
      </c>
      <c r="G21" s="22"/>
      <c r="H21"/>
      <c r="I21"/>
      <c r="J21"/>
      <c r="K21"/>
      <c r="L21"/>
      <c r="M21"/>
      <c r="N21"/>
      <c r="O21"/>
    </row>
    <row r="22" spans="1:15" ht="20.100000000000001" customHeight="1">
      <c r="A22" s="237" t="s">
        <v>190</v>
      </c>
      <c r="B22" s="261">
        <v>11081</v>
      </c>
      <c r="C22" s="261">
        <v>12565.695610000001</v>
      </c>
      <c r="D22" s="261">
        <v>11702.173159999998</v>
      </c>
      <c r="E22" s="261">
        <v>14189.684680000002</v>
      </c>
      <c r="F22" s="261">
        <v>13607.086860000001</v>
      </c>
      <c r="G22" s="22"/>
      <c r="H22"/>
      <c r="I22"/>
      <c r="J22"/>
      <c r="K22"/>
      <c r="L22"/>
      <c r="M22"/>
      <c r="N22"/>
      <c r="O22"/>
    </row>
    <row r="23" spans="1:15" ht="14.1" customHeight="1">
      <c r="A23" s="85" t="s">
        <v>191</v>
      </c>
      <c r="B23" s="261">
        <v>10264</v>
      </c>
      <c r="C23" s="261">
        <v>10446.083000000001</v>
      </c>
      <c r="D23" s="261">
        <v>9744.0384699999995</v>
      </c>
      <c r="E23" s="261">
        <v>8335.5625999999993</v>
      </c>
      <c r="F23" s="261">
        <v>58533.494890000002</v>
      </c>
      <c r="G23" s="22"/>
      <c r="H23"/>
      <c r="I23"/>
      <c r="J23"/>
      <c r="K23"/>
      <c r="L23"/>
      <c r="M23"/>
      <c r="N23"/>
      <c r="O23"/>
    </row>
    <row r="24" spans="1:15" ht="14.1" customHeight="1">
      <c r="A24" s="85" t="s">
        <v>192</v>
      </c>
      <c r="B24" s="261">
        <v>75015</v>
      </c>
      <c r="C24" s="261">
        <v>75946.946339999995</v>
      </c>
      <c r="D24" s="261">
        <v>64561.385580000009</v>
      </c>
      <c r="E24" s="261">
        <v>54553.835740000002</v>
      </c>
      <c r="F24" s="261">
        <v>10920.027969999999</v>
      </c>
      <c r="G24" s="22"/>
      <c r="H24"/>
      <c r="I24"/>
      <c r="J24"/>
      <c r="K24"/>
      <c r="L24"/>
      <c r="M24"/>
    </row>
    <row r="25" spans="1:15" ht="14.1" customHeight="1">
      <c r="A25" s="85" t="s">
        <v>193</v>
      </c>
      <c r="B25" s="261">
        <v>1</v>
      </c>
      <c r="C25" s="261">
        <v>2.0529999999999999</v>
      </c>
      <c r="D25" s="261">
        <v>1.738</v>
      </c>
      <c r="E25" s="261">
        <v>1.7090000000000001</v>
      </c>
      <c r="F25" s="261">
        <v>1.954</v>
      </c>
      <c r="G25" s="22"/>
      <c r="H25"/>
      <c r="I25"/>
      <c r="J25"/>
      <c r="K25"/>
      <c r="L25"/>
      <c r="M25"/>
    </row>
    <row r="26" spans="1:15" s="184" customFormat="1" ht="14.1" customHeight="1">
      <c r="A26" s="237" t="s">
        <v>194</v>
      </c>
      <c r="B26" s="261">
        <v>26591</v>
      </c>
      <c r="C26" s="261">
        <v>24414.213</v>
      </c>
      <c r="D26" s="261">
        <v>25014.475999999999</v>
      </c>
      <c r="E26" s="261">
        <v>23459.854849999996</v>
      </c>
      <c r="F26" s="261">
        <v>23172.397870000001</v>
      </c>
      <c r="G26" s="22"/>
      <c r="H26"/>
      <c r="I26"/>
      <c r="J26"/>
      <c r="K26"/>
      <c r="L26"/>
      <c r="M26"/>
    </row>
    <row r="27" spans="1:15" ht="14.1" customHeight="1">
      <c r="A27" s="85" t="s">
        <v>195</v>
      </c>
      <c r="B27" s="261">
        <v>5146</v>
      </c>
      <c r="C27" s="261">
        <v>5080.1559999999999</v>
      </c>
      <c r="D27" s="261">
        <v>7485.0959999999995</v>
      </c>
      <c r="E27" s="261">
        <v>7760.5844299999999</v>
      </c>
      <c r="F27" s="261">
        <v>7447.4664699999994</v>
      </c>
      <c r="G27" s="22"/>
      <c r="H27"/>
      <c r="I27"/>
      <c r="J27"/>
      <c r="K27"/>
      <c r="L27"/>
      <c r="M27"/>
    </row>
    <row r="28" spans="1:15" ht="14.1" customHeight="1">
      <c r="A28" s="85" t="s">
        <v>196</v>
      </c>
      <c r="B28" s="261">
        <v>191320</v>
      </c>
      <c r="C28" s="261">
        <v>188085.11825999999</v>
      </c>
      <c r="D28" s="261">
        <v>187481.40108999997</v>
      </c>
      <c r="E28" s="261">
        <v>170929.39092999999</v>
      </c>
      <c r="F28" s="261">
        <v>175188.27706000002</v>
      </c>
      <c r="G28" s="22"/>
      <c r="H28"/>
      <c r="I28"/>
      <c r="J28"/>
      <c r="K28"/>
      <c r="L28"/>
      <c r="M28"/>
    </row>
    <row r="29" spans="1:15" ht="14.1" customHeight="1">
      <c r="A29" s="85" t="s">
        <v>197</v>
      </c>
      <c r="B29" s="261">
        <v>34944</v>
      </c>
      <c r="C29" s="261">
        <v>35835.509749999997</v>
      </c>
      <c r="D29" s="261">
        <v>36469.886709999999</v>
      </c>
      <c r="E29" s="261">
        <v>31876.560100000002</v>
      </c>
      <c r="F29" s="261">
        <v>30518.240180000001</v>
      </c>
      <c r="G29" s="22"/>
      <c r="J29"/>
      <c r="K29"/>
      <c r="L29"/>
      <c r="M29"/>
    </row>
    <row r="30" spans="1:15" s="184" customFormat="1" ht="14.1" customHeight="1">
      <c r="A30" s="237" t="s">
        <v>198</v>
      </c>
      <c r="B30" s="261">
        <v>23936</v>
      </c>
      <c r="C30" s="261">
        <v>24191.645430000004</v>
      </c>
      <c r="D30" s="261">
        <v>22994.024900000004</v>
      </c>
      <c r="E30" s="261">
        <v>18787.353029999998</v>
      </c>
      <c r="F30" s="261">
        <v>27939.625780000006</v>
      </c>
      <c r="G30" s="22"/>
      <c r="H30" s="2"/>
      <c r="I30" s="2"/>
      <c r="J30"/>
      <c r="K30"/>
      <c r="L30"/>
      <c r="M30"/>
    </row>
    <row r="31" spans="1:15" ht="14.1" customHeight="1">
      <c r="A31" s="85" t="s">
        <v>199</v>
      </c>
      <c r="B31" s="261">
        <v>25216</v>
      </c>
      <c r="C31" s="261">
        <v>25209.621999999999</v>
      </c>
      <c r="D31" s="261">
        <v>25831.678500000002</v>
      </c>
      <c r="E31" s="261">
        <v>24197.058810000002</v>
      </c>
      <c r="F31" s="261">
        <v>21911.568930000001</v>
      </c>
      <c r="G31" s="22"/>
      <c r="H31" s="184"/>
      <c r="I31" s="184"/>
      <c r="J31"/>
      <c r="K31"/>
      <c r="L31"/>
      <c r="M31"/>
    </row>
    <row r="32" spans="1:15" ht="14.1" customHeight="1">
      <c r="A32" s="85" t="s">
        <v>200</v>
      </c>
      <c r="B32" s="261">
        <v>13763</v>
      </c>
      <c r="C32" s="261">
        <v>14391.271000000001</v>
      </c>
      <c r="D32" s="261">
        <v>14957.315000000001</v>
      </c>
      <c r="E32" s="261">
        <v>14756.771000000001</v>
      </c>
      <c r="F32" s="261">
        <v>14044.35268</v>
      </c>
      <c r="G32" s="22"/>
      <c r="J32"/>
      <c r="K32"/>
      <c r="L32"/>
      <c r="M32"/>
    </row>
    <row r="33" spans="1:13" ht="14.1" customHeight="1">
      <c r="A33" s="85" t="s">
        <v>201</v>
      </c>
      <c r="B33" s="261">
        <v>62851</v>
      </c>
      <c r="C33" s="261">
        <v>66830.611009999993</v>
      </c>
      <c r="D33" s="261">
        <v>65441.135500000004</v>
      </c>
      <c r="E33" s="261">
        <v>65919.841960000005</v>
      </c>
      <c r="F33" s="261">
        <v>55598.920479999993</v>
      </c>
      <c r="G33" s="22"/>
      <c r="J33"/>
      <c r="K33"/>
      <c r="L33"/>
      <c r="M33"/>
    </row>
    <row r="34" spans="1:13" ht="14.1" customHeight="1">
      <c r="A34" s="85" t="s">
        <v>202</v>
      </c>
      <c r="B34" s="261">
        <v>11888</v>
      </c>
      <c r="C34" s="261">
        <v>13464.64061</v>
      </c>
      <c r="D34" s="261">
        <v>13400.305390000001</v>
      </c>
      <c r="E34" s="261">
        <v>12352.615200000002</v>
      </c>
      <c r="F34" s="261">
        <v>11365.132750000001</v>
      </c>
      <c r="G34" s="22"/>
      <c r="H34" s="262"/>
      <c r="I34"/>
      <c r="J34"/>
      <c r="K34"/>
      <c r="L34"/>
      <c r="M34"/>
    </row>
    <row r="35" spans="1:13" s="3" customFormat="1" ht="14.1" customHeight="1">
      <c r="A35" s="85" t="s">
        <v>203</v>
      </c>
      <c r="B35" s="261">
        <v>10051</v>
      </c>
      <c r="C35" s="261">
        <v>10325.999</v>
      </c>
      <c r="D35" s="261">
        <v>8287.25</v>
      </c>
      <c r="E35" s="261">
        <v>9029.152</v>
      </c>
      <c r="F35" s="261">
        <v>9768.74</v>
      </c>
      <c r="G35" s="22"/>
      <c r="H35"/>
      <c r="I35"/>
      <c r="J35"/>
      <c r="K35"/>
      <c r="L35"/>
      <c r="M35"/>
    </row>
    <row r="36" spans="1:13" ht="14.1" customHeight="1">
      <c r="A36" s="85" t="s">
        <v>204</v>
      </c>
      <c r="B36" s="261">
        <v>69280</v>
      </c>
      <c r="C36" s="261">
        <v>71980.119030000002</v>
      </c>
      <c r="D36" s="261">
        <v>69864.060580000005</v>
      </c>
      <c r="E36" s="261">
        <v>75679.032000000007</v>
      </c>
      <c r="F36" s="261">
        <v>79091.759000000005</v>
      </c>
      <c r="G36" s="22"/>
      <c r="H36"/>
      <c r="I36"/>
      <c r="J36"/>
      <c r="K36"/>
      <c r="L36"/>
      <c r="M36"/>
    </row>
    <row r="37" spans="1:13" s="10" customFormat="1" ht="14.1" customHeight="1">
      <c r="A37" s="85" t="s">
        <v>205</v>
      </c>
      <c r="B37" s="261">
        <v>53005</v>
      </c>
      <c r="C37" s="261">
        <v>55970.786039999999</v>
      </c>
      <c r="D37" s="261">
        <v>64575.25342999999</v>
      </c>
      <c r="E37" s="261">
        <v>63228.913999999997</v>
      </c>
      <c r="F37" s="261">
        <v>63462.699000000001</v>
      </c>
      <c r="G37" s="22"/>
      <c r="H37"/>
      <c r="I37"/>
      <c r="J37"/>
      <c r="K37"/>
      <c r="L37"/>
      <c r="M37"/>
    </row>
    <row r="38" spans="1:13" s="10" customFormat="1" ht="14.1" customHeight="1">
      <c r="A38" s="85" t="s">
        <v>269</v>
      </c>
      <c r="B38" s="261">
        <v>349239</v>
      </c>
      <c r="C38" s="261">
        <v>358743.49005999998</v>
      </c>
      <c r="D38" s="261">
        <v>363396.85649999999</v>
      </c>
      <c r="E38" s="261">
        <v>342341.83350000001</v>
      </c>
      <c r="F38" s="261">
        <v>341472.53600999998</v>
      </c>
      <c r="G38" s="22"/>
      <c r="H38"/>
      <c r="I38"/>
      <c r="J38"/>
      <c r="K38"/>
      <c r="L38"/>
      <c r="M38"/>
    </row>
    <row r="39" spans="1:13" ht="14.1" customHeight="1">
      <c r="A39" s="85" t="s">
        <v>270</v>
      </c>
      <c r="B39" s="261">
        <v>360087</v>
      </c>
      <c r="C39" s="261">
        <v>350653.25953999994</v>
      </c>
      <c r="D39" s="261">
        <v>336939.98091999994</v>
      </c>
      <c r="E39" s="261">
        <v>329921.978</v>
      </c>
      <c r="F39" s="261">
        <v>339631.27799999999</v>
      </c>
      <c r="G39" s="22"/>
      <c r="H39"/>
      <c r="I39"/>
      <c r="J39"/>
      <c r="K39"/>
      <c r="L39"/>
      <c r="M39"/>
    </row>
    <row r="40" spans="1:13" ht="14.1" customHeight="1">
      <c r="A40" s="85" t="s">
        <v>271</v>
      </c>
      <c r="B40" s="261">
        <v>891</v>
      </c>
      <c r="C40" s="261">
        <v>863.57580999999993</v>
      </c>
      <c r="D40" s="261">
        <v>369.19111000000004</v>
      </c>
      <c r="E40" s="261" t="s">
        <v>4</v>
      </c>
      <c r="F40" s="261" t="s">
        <v>4</v>
      </c>
      <c r="H40"/>
      <c r="I40"/>
      <c r="J40"/>
      <c r="K40"/>
      <c r="L40"/>
      <c r="M40"/>
    </row>
    <row r="41" spans="1:13" ht="14.1" customHeight="1">
      <c r="A41" s="51"/>
      <c r="B41" s="53"/>
      <c r="C41" s="54"/>
      <c r="D41" s="48"/>
      <c r="E41" s="48"/>
      <c r="F41" s="48"/>
      <c r="G41" s="35"/>
      <c r="J41"/>
      <c r="K41"/>
      <c r="L41"/>
      <c r="M41"/>
    </row>
    <row r="42" spans="1:13" s="35" customFormat="1" ht="14.1" customHeight="1">
      <c r="A42" s="47" t="s">
        <v>101</v>
      </c>
      <c r="B42" s="6"/>
      <c r="C42" s="6"/>
      <c r="D42" s="258"/>
      <c r="E42" s="258"/>
      <c r="F42" s="5"/>
      <c r="J42"/>
      <c r="K42"/>
      <c r="L42"/>
      <c r="M42"/>
    </row>
    <row r="43" spans="1:13" s="35" customFormat="1" ht="14.1" customHeight="1">
      <c r="A43" s="24"/>
      <c r="B43" s="241"/>
      <c r="C43" s="241"/>
      <c r="D43" s="241"/>
      <c r="E43" s="241"/>
      <c r="F43" s="241"/>
      <c r="H43"/>
      <c r="I43"/>
      <c r="J43"/>
      <c r="K43"/>
      <c r="L43"/>
      <c r="M43"/>
    </row>
    <row r="44" spans="1:13" ht="14.1" customHeight="1">
      <c r="B44" s="11"/>
      <c r="C44" s="11"/>
      <c r="D44" s="11"/>
      <c r="E44" s="11"/>
      <c r="F44" s="11"/>
      <c r="H44"/>
      <c r="I44"/>
      <c r="J44"/>
      <c r="K44"/>
      <c r="L44"/>
      <c r="M44"/>
    </row>
    <row r="45" spans="1:13" ht="14.1" customHeight="1">
      <c r="B45" s="11"/>
      <c r="H45"/>
      <c r="I45"/>
      <c r="J45"/>
      <c r="K45"/>
      <c r="L45"/>
      <c r="M45"/>
    </row>
    <row r="46" spans="1:13" ht="16.5" customHeight="1">
      <c r="B46" s="11"/>
      <c r="H46"/>
      <c r="I46"/>
      <c r="J46"/>
      <c r="K46"/>
      <c r="L46"/>
      <c r="M46"/>
    </row>
    <row r="47" spans="1:13" ht="16.5" customHeight="1">
      <c r="H47"/>
      <c r="I47"/>
      <c r="J47"/>
      <c r="K47"/>
      <c r="L47"/>
      <c r="M47"/>
    </row>
    <row r="48" spans="1:13" ht="16.5" customHeight="1">
      <c r="H48"/>
      <c r="I48"/>
      <c r="J48"/>
      <c r="K48"/>
      <c r="L48"/>
      <c r="M48"/>
    </row>
    <row r="49" spans="8:9" ht="16.5" customHeight="1">
      <c r="H49"/>
      <c r="I49"/>
    </row>
    <row r="50" spans="8:9" ht="16.5" customHeight="1">
      <c r="H50"/>
      <c r="I50"/>
    </row>
    <row r="51" spans="8:9" ht="16.5" customHeight="1">
      <c r="H51"/>
      <c r="I51"/>
    </row>
    <row r="52" spans="8:9" ht="16.5" customHeight="1">
      <c r="H52"/>
      <c r="I52"/>
    </row>
    <row r="53" spans="8:9" ht="16.5" customHeight="1">
      <c r="H53"/>
      <c r="I53"/>
    </row>
    <row r="54" spans="8:9" ht="16.5" customHeight="1">
      <c r="H54"/>
      <c r="I54"/>
    </row>
  </sheetData>
  <sortState ref="H13:M49">
    <sortCondition ref="L13:L49"/>
  </sortState>
  <phoneticPr fontId="5" type="noConversion"/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Índice Cap_3</vt:lpstr>
      <vt:lpstr>3.1.1-G.3.1</vt:lpstr>
      <vt:lpstr>3.1.2_G.3.2</vt:lpstr>
      <vt:lpstr>3.1.3-G.3.3</vt:lpstr>
      <vt:lpstr>3.1.4</vt:lpstr>
      <vt:lpstr>G.3.4</vt:lpstr>
      <vt:lpstr>G.3.5</vt:lpstr>
      <vt:lpstr>3.1.5-G.3.6 </vt:lpstr>
      <vt:lpstr>3.2.1</vt:lpstr>
      <vt:lpstr>3.2.2</vt:lpstr>
      <vt:lpstr>3.2.3</vt:lpstr>
      <vt:lpstr>3.2.4  </vt:lpstr>
      <vt:lpstr>3.2.5</vt:lpstr>
      <vt:lpstr>'3.1.1-G.3.1'!Área_de_impresión</vt:lpstr>
      <vt:lpstr>'3.1.2_G.3.2'!Área_de_impresión</vt:lpstr>
      <vt:lpstr>'3.1.3-G.3.3'!Área_de_impresión</vt:lpstr>
      <vt:lpstr>'3.1.4'!Área_de_impresión</vt:lpstr>
      <vt:lpstr>'3.1.5-G.3.6 '!Área_de_impresión</vt:lpstr>
      <vt:lpstr>'3.2.1'!Área_de_impresión</vt:lpstr>
      <vt:lpstr>'3.2.2'!Área_de_impresión</vt:lpstr>
      <vt:lpstr>'3.2.3'!Área_de_impresión</vt:lpstr>
      <vt:lpstr>'3.2.4  '!Área_de_impresión</vt:lpstr>
      <vt:lpstr>'3.2.5'!Área_de_impresión</vt:lpstr>
      <vt:lpstr>G.3.4!Área_de_impresión</vt:lpstr>
      <vt:lpstr>G.3.5!Área_de_impresión</vt:lpstr>
    </vt:vector>
  </TitlesOfParts>
  <Company>Me&amp;Ta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Belén Cillero Jiménez</cp:lastModifiedBy>
  <cp:lastPrinted>2025-01-21T07:08:57Z</cp:lastPrinted>
  <dcterms:created xsi:type="dcterms:W3CDTF">1996-11-27T10:00:04Z</dcterms:created>
  <dcterms:modified xsi:type="dcterms:W3CDTF">2025-01-23T07:30:21Z</dcterms:modified>
</cp:coreProperties>
</file>