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Estadistica\ODS2030\INFORMES_MENSUALES\excel\"/>
    </mc:Choice>
  </mc:AlternateContent>
  <bookViews>
    <workbookView xWindow="5955" yWindow="-165" windowWidth="17085" windowHeight="9210" activeTab="2"/>
  </bookViews>
  <sheets>
    <sheet name="Objetivo 17" sheetId="14" r:id="rId1"/>
    <sheet name="FUENTES" sheetId="15" r:id="rId2"/>
    <sheet name="Gráficos" sheetId="16" r:id="rId3"/>
  </sheets>
  <externalReferences>
    <externalReference r:id="rId4"/>
  </externalReferences>
  <definedNames>
    <definedName name="_xlnm.Print_Area" localSheetId="0">'Objetivo 17'!$A$1:$P$79</definedName>
  </definedNames>
  <calcPr calcId="162913"/>
</workbook>
</file>

<file path=xl/calcChain.xml><?xml version="1.0" encoding="utf-8"?>
<calcChain xmlns="http://schemas.openxmlformats.org/spreadsheetml/2006/main">
  <c r="H126" i="16" l="1"/>
  <c r="I126" i="16"/>
  <c r="J126" i="16"/>
  <c r="K126" i="16"/>
  <c r="L126" i="16"/>
  <c r="M126" i="16"/>
  <c r="N126" i="16"/>
  <c r="O126" i="16"/>
  <c r="P126" i="16"/>
  <c r="Q126" i="16"/>
  <c r="R126" i="16"/>
  <c r="S126" i="16"/>
  <c r="T126" i="16"/>
  <c r="H127" i="16"/>
  <c r="I127" i="16"/>
  <c r="J127" i="16"/>
  <c r="K127" i="16"/>
  <c r="L127" i="16"/>
  <c r="M127" i="16"/>
  <c r="N127" i="16"/>
  <c r="O127" i="16"/>
  <c r="P127" i="16"/>
  <c r="Q127" i="16"/>
  <c r="R127" i="16"/>
  <c r="S127" i="16"/>
  <c r="T127" i="16"/>
  <c r="G127" i="16"/>
  <c r="G126" i="16"/>
  <c r="J32" i="14"/>
  <c r="V61" i="14" l="1"/>
  <c r="V60" i="14"/>
  <c r="Y26" i="16" l="1"/>
  <c r="Y25" i="16"/>
  <c r="V45" i="14"/>
  <c r="V44" i="14"/>
  <c r="V59" i="14"/>
  <c r="V58" i="14"/>
  <c r="V57" i="14"/>
  <c r="V56" i="14"/>
  <c r="V55" i="14"/>
  <c r="V54" i="14"/>
  <c r="V53" i="14"/>
  <c r="V52" i="14"/>
  <c r="V51" i="14"/>
  <c r="V50" i="14"/>
  <c r="V49" i="14"/>
  <c r="V48" i="14"/>
  <c r="V41" i="14"/>
  <c r="V40" i="14"/>
  <c r="V39" i="14"/>
  <c r="V38" i="14"/>
  <c r="V37" i="14"/>
  <c r="V36" i="14"/>
  <c r="V35" i="14"/>
  <c r="V34" i="14"/>
  <c r="V33" i="14"/>
  <c r="V32" i="14"/>
  <c r="V22" i="14"/>
  <c r="V21" i="14"/>
  <c r="V18" i="14"/>
  <c r="V17" i="14"/>
  <c r="V24" i="14"/>
  <c r="V23" i="14"/>
  <c r="V20" i="14"/>
  <c r="V19" i="14"/>
  <c r="V9" i="14"/>
  <c r="V10" i="14"/>
  <c r="V11" i="14"/>
  <c r="V12" i="14"/>
  <c r="V13" i="14"/>
  <c r="V14" i="14"/>
  <c r="V8" i="14"/>
  <c r="C37" i="14"/>
  <c r="K32" i="15"/>
  <c r="K31" i="15"/>
  <c r="K30" i="15"/>
  <c r="K29" i="15"/>
  <c r="K28" i="15"/>
  <c r="K27" i="15"/>
  <c r="K26" i="15"/>
  <c r="K25" i="15"/>
  <c r="J29" i="14"/>
  <c r="J29" i="15"/>
  <c r="J28" i="14"/>
  <c r="J28" i="15"/>
  <c r="J32" i="15"/>
  <c r="J31" i="15"/>
  <c r="J30" i="15"/>
  <c r="J27" i="14"/>
  <c r="J27" i="15"/>
  <c r="J26" i="14"/>
  <c r="J26" i="15"/>
  <c r="J25" i="15"/>
  <c r="H32" i="15" l="1"/>
  <c r="G32" i="15"/>
  <c r="H31" i="15"/>
  <c r="G31" i="15"/>
  <c r="H30" i="15"/>
  <c r="G30" i="15"/>
  <c r="H29" i="15"/>
  <c r="G29" i="15"/>
  <c r="H28" i="15"/>
  <c r="G28" i="15"/>
  <c r="H27" i="15"/>
  <c r="G27" i="15"/>
  <c r="H26" i="15"/>
  <c r="G26" i="15"/>
  <c r="H25" i="15"/>
  <c r="G25" i="15"/>
  <c r="H21" i="15" l="1"/>
  <c r="H20" i="15"/>
  <c r="H19" i="15"/>
  <c r="H18" i="15"/>
  <c r="H17" i="15"/>
  <c r="H16" i="15"/>
  <c r="H15" i="15"/>
  <c r="H14" i="15"/>
  <c r="G15" i="15"/>
  <c r="G16" i="15"/>
  <c r="G17" i="15"/>
  <c r="G18" i="15"/>
  <c r="G19" i="15"/>
  <c r="G20" i="15"/>
  <c r="G21" i="15"/>
  <c r="G14" i="15"/>
  <c r="E4" i="15" l="1"/>
  <c r="E5" i="15"/>
  <c r="E6" i="15"/>
  <c r="E7" i="15"/>
  <c r="E3" i="15"/>
  <c r="D4" i="15"/>
  <c r="D5" i="15"/>
  <c r="D6" i="15"/>
  <c r="D7" i="15"/>
  <c r="D3" i="15"/>
</calcChain>
</file>

<file path=xl/sharedStrings.xml><?xml version="1.0" encoding="utf-8"?>
<sst xmlns="http://schemas.openxmlformats.org/spreadsheetml/2006/main" count="352" uniqueCount="148">
  <si>
    <t>Unidad</t>
  </si>
  <si>
    <t>Porcentaje</t>
  </si>
  <si>
    <t>Espacio</t>
  </si>
  <si>
    <t>Fuente</t>
  </si>
  <si>
    <t>España</t>
  </si>
  <si>
    <t>INE</t>
  </si>
  <si>
    <t>..</t>
  </si>
  <si>
    <t>(..) Dato no disponible</t>
  </si>
  <si>
    <t>INE: Instituto Nacional de Estadística</t>
  </si>
  <si>
    <t>MHAC: Ministerio de Hacienda</t>
  </si>
  <si>
    <t>Total de ingresos de las Administraciones Públicas Autonómicas y Locales en proporción al PIB</t>
  </si>
  <si>
    <t>Proporción de personas entre 16 y 74 años que han utilizado Internet en los últimos tres meses</t>
  </si>
  <si>
    <t>MHAC,INE</t>
  </si>
  <si>
    <t>Los datos son provisionales o definitivos en la medida en la que lo sean sus fuentes de información</t>
  </si>
  <si>
    <t>Objetivo 17. Fortalecer los medios de implementación y revitalizar la Alianza Mundial para el Desarrollo Sostenible</t>
  </si>
  <si>
    <t>Meta 17.1. Fortalecer la movilización de recursos internos, incluso mediante la prestación de apoyo internacional a los países en desarrollo, con el fin de mejorar la capacidad nacional para recaudar ingresos fiscales y de otra índole</t>
  </si>
  <si>
    <t>Indicador 17.1.1. Total de ingresos del gobierno en proporción al PIB, desglosado por fuente</t>
  </si>
  <si>
    <t>Meta 17.8. Poner en pleno funcionamiento, a más tardar en 2017, el banco de tecnología y el mecanismo de apoyo a la creación de capacidad en materia de ciencia, tecnología e innovación para los países menos adelantados y aumentar la utilización de tecnologías instrumentales, en particular la tecnología de la información y las comunicaciones</t>
  </si>
  <si>
    <t>Indicador 17.8.1. Proporción de personas que utilizan Internet</t>
  </si>
  <si>
    <t>La Rioja</t>
  </si>
  <si>
    <t>Estadística</t>
  </si>
  <si>
    <t>TIC-Hogares</t>
  </si>
  <si>
    <t>CRE: Contabilidad Regional de España</t>
  </si>
  <si>
    <t>CRE</t>
  </si>
  <si>
    <t>TIC- Hogares: Encuesta sobre Equipamiento y Uso de Tecnologías de Información y Comunicación en los Hogare</t>
  </si>
  <si>
    <t>Indicador 17.1.2. Total de ingresos del gobierno en proporción al PIB, desglosado por fuente</t>
  </si>
  <si>
    <t>Proporción de ingresos no financieros de los Presupuestos Generales del Estado provenientes de impuestos</t>
  </si>
  <si>
    <t>Proporción de los ingresos totales de los Presupuestos Generales del Estado provenientes de impuestos</t>
  </si>
  <si>
    <t>Inversión directa neta en los países receptores de Ayuda Oficial al Desarrollo</t>
  </si>
  <si>
    <t>Ayuda Oficial al Desarrollo neta de las administraciones públicas autonómicas y locales</t>
  </si>
  <si>
    <t>Inversión directa neta en los países receptores de Ayuda Oficial al Desarrollo en proporción al PIB</t>
  </si>
  <si>
    <t>Ayuda Oficial al Desarrollo neta de las administraciones públicas autonómicas y locales en proporción al PIB</t>
  </si>
  <si>
    <t>Volumen de remesas en proporción al PIB total</t>
  </si>
  <si>
    <t xml:space="preserve">Volumen de remesas </t>
  </si>
  <si>
    <t>http://datainvex.comercio.es</t>
  </si>
  <si>
    <t>Registro de inversiones exteriores</t>
  </si>
  <si>
    <t>Ayuda Oficial al Desarrollo</t>
  </si>
  <si>
    <t>https://infoaod.maec.es/Analisis</t>
  </si>
  <si>
    <t>Ayuda oficial al Desarrollo</t>
  </si>
  <si>
    <t>Banco de España</t>
  </si>
  <si>
    <t>Millones de euros</t>
  </si>
  <si>
    <t>Meta 17.3. Movilizar recursos financieros adicionales de múltiples fuentes para los países en desarrollo</t>
  </si>
  <si>
    <t>Indicador 17.3.1. Inversión extranjera directa, asistencia oficial para el desarrollo y cooperación Sur-Sur como proporción del ingreso nacional bruto</t>
  </si>
  <si>
    <t>Indicador 17.3.2. Remesas</t>
  </si>
  <si>
    <t>Meta 17.19.De aquí a 2030, aprovechar las iniciativas existentes para elaborar indicadores que permitan medir los progresos en materia de desarrollo sostenible y complementen el producto interno bruto, y apoyar la creación de capacidad estadística en los países en desarrollo</t>
  </si>
  <si>
    <t>Indicador 17.19.2a.Fortalecer los medios de implementación y revitalizar la Alianza Mundial para el Desarrollo Sostenible</t>
  </si>
  <si>
    <t>Valor lógico que indica si se ha realizado al menos un censo de población y vivienda en los últimos diez años</t>
  </si>
  <si>
    <t>Censos de población y vivienda</t>
  </si>
  <si>
    <t>Lógica</t>
  </si>
  <si>
    <t>Deuda bruta de las Comunidades Autónomas según el protocolo de déficit excesivo (% del PIB)</t>
  </si>
  <si>
    <t>Meta 17.13. Aumentar la estabilidad macroeconómica mundial, incluso mediante la coordinación y coherencia de las políticas</t>
  </si>
  <si>
    <t>Indicador 17.13.1. Tablero macroeconómico</t>
  </si>
  <si>
    <t>BDE/INE</t>
  </si>
  <si>
    <t>Deuda pública según el protocolo de déficit excesivo; Contabilidad regional de España</t>
  </si>
  <si>
    <t>PIB (variación interanual)</t>
  </si>
  <si>
    <t xml:space="preserve">Tasa de paro </t>
  </si>
  <si>
    <t>Variación anual del Índice de Precios de Consumo</t>
  </si>
  <si>
    <t>EPA</t>
  </si>
  <si>
    <t>IPC</t>
  </si>
  <si>
    <t>Volumen de remesas enviadas al extranjero en proporción al PIB</t>
  </si>
  <si>
    <t>Balanza de pagos; Estadística del Padrón continuo; Contabilidad regional de España</t>
  </si>
  <si>
    <t>Número de líneas de banda ancha fija por cada 100 habitantes</t>
  </si>
  <si>
    <t>Número de líneas de banda ancha fija con tecnología de acceso DSL por cada 100 habitantes</t>
  </si>
  <si>
    <t>Número de líneas de banda ancha fija con tecnología de acceso HFC por cada 100 habitantes</t>
  </si>
  <si>
    <t>Número de líneas de banda ancha fija con tecnología de acceso FTTH por cada 100 habitantes</t>
  </si>
  <si>
    <t>Número de líneas de banda ancha fija con otra tecnología de acceso por cada 100 habitantes</t>
  </si>
  <si>
    <t>Meta 17.6. Mejorar la cooperación regional e internacional Norte-Sur, Sur-Sur y triangular en materia de ciencia, tecnología e innovación y el acceso a estas, y aumentar el intercambio de conocimientos en condiciones mutuamente convenidas, incluso mejorando la coordinación entre los mecanismos existentes, en particular a nivel de las Naciones Unidas, y mediante un mecanismo mundial de facilitación de la tecnología</t>
  </si>
  <si>
    <t>Indicador 17.6.1</t>
  </si>
  <si>
    <t>CNMCData</t>
  </si>
  <si>
    <t>Ingresos fiscales de las administraciones públicas autonómicas en proporción al PIB</t>
  </si>
  <si>
    <t>Saldo fiscal de las administraciones públicas autonómicas en proporción al PIB</t>
  </si>
  <si>
    <t>MHAC/INE</t>
  </si>
  <si>
    <t>Meta 17.18. De aquí a 2020, mejorar el apoyo a la creación de capacidad prestado a los países en desarrollo, incluidos los países menos adelantados y los pequeños Estados insulares en desarrollo, para aumentar significativamente la disponibilidad de datos oportunos, fiables y de gran calidad desglosados por ingresos, sexo, edad, raza, origen étnico, estatus migratorio, discapacidad, ubicación geográfica y otras características pertinentes en los contextos nacionales</t>
  </si>
  <si>
    <t>Indicador 17.18.2. Número de países cuya legislación nacional sobre estadísticas cumple los Principios Fundamentales de las Estadísticas Oficiales</t>
  </si>
  <si>
    <t>La legislación sobre estadísticas cumple los Principios Fundamentales de las Estadísticas Oficiales</t>
  </si>
  <si>
    <t>Lógica (1=Sí,0=No)</t>
  </si>
  <si>
    <t>Indicador 17.18.3. Número de países que cuentan con un plan estadístico nacional plenamente financiado y en proceso de aplicación, desglosado por fuente de financiación</t>
  </si>
  <si>
    <t>Se dispone de un plan estadístico plenamente financiado y en fase de aplicación</t>
  </si>
  <si>
    <t>https://data.cnmc.es/telecomunicaciones-y-sector-audiovisual/conjuntos-de-datos/datos-provinciales</t>
  </si>
  <si>
    <t xml:space="preserve">Número de líneas de banda ancha fija </t>
  </si>
  <si>
    <t xml:space="preserve">Número de líneas de banda ancha fija con tecnología de acceso DSL </t>
  </si>
  <si>
    <t xml:space="preserve">Número de líneas de banda ancha fija con tecnología de acceso HFC </t>
  </si>
  <si>
    <t xml:space="preserve">Número de líneas de banda ancha fija con tecnología de acceso FTTH </t>
  </si>
  <si>
    <t xml:space="preserve">Número de líneas de banda ancha fija con otra tecnología de acceso </t>
  </si>
  <si>
    <t>POBLACIÓN</t>
  </si>
  <si>
    <t>IGAE:Contabilidad nacional. Cuentas territoriales. Información anual (hacienda.gob.es)</t>
  </si>
  <si>
    <t>Ingresos fiscales</t>
  </si>
  <si>
    <t>PIB</t>
  </si>
  <si>
    <t>Ministerio de Industria, Comercio y Turismo</t>
  </si>
  <si>
    <t>Registro de inversiones exteriores (https://globalinvex.comercio.gob.es/)</t>
  </si>
  <si>
    <t>Balanza de pagos</t>
  </si>
  <si>
    <t>Índice de Precios de Consumo. Base 2021. Medias anuales</t>
  </si>
  <si>
    <t>Resultados por comunidades autónomas</t>
  </si>
  <si>
    <t/>
  </si>
  <si>
    <t>Unidades: Tasas</t>
  </si>
  <si>
    <t xml:space="preserve"> </t>
  </si>
  <si>
    <t>2023</t>
  </si>
  <si>
    <t>Baleares</t>
  </si>
  <si>
    <t>Canarias</t>
  </si>
  <si>
    <t>Melilla</t>
  </si>
  <si>
    <t>Ceuta</t>
  </si>
  <si>
    <t>Andalucía</t>
  </si>
  <si>
    <t>Cantabria</t>
  </si>
  <si>
    <t>Castilla - La Mancha</t>
  </si>
  <si>
    <t>Galicia</t>
  </si>
  <si>
    <t>País Vasco</t>
  </si>
  <si>
    <t>Castilla y León</t>
  </si>
  <si>
    <t>Cataluña</t>
  </si>
  <si>
    <t>Extremadura</t>
  </si>
  <si>
    <t>Aragón</t>
  </si>
  <si>
    <t>Murcia</t>
  </si>
  <si>
    <t>Navarra</t>
  </si>
  <si>
    <t>C. Valenciana</t>
  </si>
  <si>
    <t>Asturias</t>
  </si>
  <si>
    <t>Madrid</t>
  </si>
  <si>
    <t>Media de los cuatro trimestres del año</t>
  </si>
  <si>
    <t xml:space="preserve">Resultados por comunidades autónomas	</t>
  </si>
  <si>
    <t>Tasas de paro por nacionalidad, sexo y comunidad autónoma</t>
  </si>
  <si>
    <t>Total</t>
  </si>
  <si>
    <t>2015</t>
  </si>
  <si>
    <t>Ambos sexos</t>
  </si>
  <si>
    <t xml:space="preserve">    Total Nacional</t>
  </si>
  <si>
    <t xml:space="preserve">    01 Andalucía</t>
  </si>
  <si>
    <t xml:space="preserve">    02 Aragón</t>
  </si>
  <si>
    <t xml:space="preserve">    03 Asturias, Principado de</t>
  </si>
  <si>
    <t xml:space="preserve">    04 Balears, Illes</t>
  </si>
  <si>
    <t xml:space="preserve">    05 Canarias</t>
  </si>
  <si>
    <t xml:space="preserve">    06 Cantabria</t>
  </si>
  <si>
    <t xml:space="preserve">    07 Castilla y León</t>
  </si>
  <si>
    <t xml:space="preserve">    08 Castilla - La Mancha</t>
  </si>
  <si>
    <t xml:space="preserve">    09 Cataluña</t>
  </si>
  <si>
    <t xml:space="preserve">    10 Comunitat Valenciana</t>
  </si>
  <si>
    <t xml:space="preserve">    11 Extremadura</t>
  </si>
  <si>
    <t xml:space="preserve">    12 Galicia</t>
  </si>
  <si>
    <t xml:space="preserve">    13 Madrid, Comunidad de</t>
  </si>
  <si>
    <t xml:space="preserve">    14 Murcia, Región de</t>
  </si>
  <si>
    <t xml:space="preserve">    15 Navarra, Comunidad Foral de</t>
  </si>
  <si>
    <t xml:space="preserve">    16 País Vasco</t>
  </si>
  <si>
    <t xml:space="preserve">    17 Rioja, La</t>
  </si>
  <si>
    <t xml:space="preserve">    18 Ceuta</t>
  </si>
  <si>
    <t xml:space="preserve">    19 Melilla</t>
  </si>
  <si>
    <t>Operaciones no financieras del sector administraciones públicas y sus subsectores</t>
  </si>
  <si>
    <t>Capacidad (+) de financiación</t>
  </si>
  <si>
    <t>Necesidad (-) de financiación</t>
  </si>
  <si>
    <t xml:space="preserve">Panel de Hogares de la Comisión Nacional de Mercados y Competencia </t>
  </si>
  <si>
    <t xml:space="preserve">Nº de líneas de banda ancha fija con tecnología de acceso DSL </t>
  </si>
  <si>
    <t>Nº de líneas de banda ancha fija con tecnología de acceso HFC</t>
  </si>
  <si>
    <t>Nº de líneas de banda ancha fija con tecnología de acceso FTTH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</si>
</sst>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2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Riojana"/>
    </font>
    <font>
      <sz val="10"/>
      <color rgb="FFFF0000"/>
      <name val="Riojana"/>
    </font>
    <font>
      <sz val="11"/>
      <color indexed="8"/>
      <name val="Riojana"/>
    </font>
    <font>
      <b/>
      <sz val="26"/>
      <color indexed="8"/>
      <name val="Riojana"/>
    </font>
    <font>
      <b/>
      <sz val="26"/>
      <color rgb="FFFF0000"/>
      <name val="Riojana"/>
    </font>
    <font>
      <b/>
      <sz val="14"/>
      <color indexed="8"/>
      <name val="Riojana"/>
    </font>
    <font>
      <b/>
      <sz val="14"/>
      <color rgb="FFFF0000"/>
      <name val="Riojana"/>
    </font>
    <font>
      <sz val="11"/>
      <color rgb="FFFF0000"/>
      <name val="Riojana"/>
    </font>
    <font>
      <b/>
      <sz val="9"/>
      <name val="Riojana"/>
    </font>
    <font>
      <sz val="9"/>
      <color indexed="8"/>
      <name val="Riojana"/>
    </font>
    <font>
      <b/>
      <sz val="9"/>
      <color theme="0"/>
      <name val="Riojana"/>
    </font>
    <font>
      <b/>
      <sz val="8"/>
      <color indexed="8"/>
      <name val="Riojana"/>
    </font>
    <font>
      <sz val="8"/>
      <color indexed="8"/>
      <name val="Riojana"/>
    </font>
    <font>
      <sz val="8"/>
      <color rgb="FFFF0000"/>
      <name val="Riojana"/>
    </font>
    <font>
      <sz val="8"/>
      <name val="Riojana"/>
    </font>
    <font>
      <sz val="7"/>
      <color indexed="8"/>
      <name val="Riojana"/>
    </font>
    <font>
      <u/>
      <sz val="8"/>
      <color theme="10"/>
      <name val="Riojana"/>
    </font>
    <font>
      <u/>
      <sz val="8"/>
      <color rgb="FFFF0000"/>
      <name val="Riojana"/>
    </font>
    <font>
      <u/>
      <sz val="11"/>
      <color theme="10"/>
      <name val="Riojana"/>
    </font>
    <font>
      <u/>
      <sz val="11"/>
      <color rgb="FFFF0000"/>
      <name val="Riojana"/>
    </font>
    <font>
      <sz val="8"/>
      <color rgb="FF000000"/>
      <name val="Riojana"/>
    </font>
    <font>
      <b/>
      <sz val="10"/>
      <name val="Riojana"/>
    </font>
    <font>
      <b/>
      <sz val="11"/>
      <color indexed="8"/>
      <name val="Riojana"/>
    </font>
    <font>
      <sz val="8.8000000000000007"/>
      <color rgb="FF333333"/>
      <name val="Riojana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rgb="FF19486A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E5F2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D9D24"/>
        <bgColor indexed="64"/>
      </patternFill>
    </fill>
    <fill>
      <patternFill patternType="solid">
        <fgColor theme="6" tint="-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rgb="FF457E76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2" borderId="1">
      <alignment wrapText="1"/>
    </xf>
    <xf numFmtId="0" fontId="3" fillId="2" borderId="1"/>
    <xf numFmtId="0" fontId="1" fillId="2" borderId="1"/>
    <xf numFmtId="9" fontId="3" fillId="0" borderId="0" applyFont="0" applyFill="0" applyBorder="0" applyAlignment="0" applyProtection="0"/>
    <xf numFmtId="0" fontId="28" fillId="2" borderId="1"/>
  </cellStyleXfs>
  <cellXfs count="88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6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right" vertical="center" wrapText="1"/>
    </xf>
    <xf numFmtId="0" fontId="8" fillId="4" borderId="1" xfId="0" applyFont="1" applyFill="1" applyBorder="1" applyAlignment="1">
      <alignment horizontal="right" vertical="center" wrapText="1"/>
    </xf>
    <xf numFmtId="0" fontId="6" fillId="5" borderId="0" xfId="0" applyFont="1" applyFill="1" applyAlignment="1">
      <alignment vertical="center"/>
    </xf>
    <xf numFmtId="0" fontId="9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right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right" vertical="center" wrapText="1"/>
    </xf>
    <xf numFmtId="0" fontId="12" fillId="0" borderId="2" xfId="0" applyFont="1" applyFill="1" applyBorder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6" fillId="0" borderId="0" xfId="0" applyFont="1"/>
    <xf numFmtId="0" fontId="16" fillId="0" borderId="4" xfId="0" applyFont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right" vertical="center"/>
    </xf>
    <xf numFmtId="4" fontId="17" fillId="0" borderId="4" xfId="0" applyNumberFormat="1" applyFont="1" applyFill="1" applyBorder="1" applyAlignment="1">
      <alignment horizontal="right" vertical="center"/>
    </xf>
    <xf numFmtId="0" fontId="16" fillId="0" borderId="3" xfId="0" applyFont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right" vertical="center"/>
    </xf>
    <xf numFmtId="4" fontId="17" fillId="0" borderId="3" xfId="0" applyNumberFormat="1" applyFont="1" applyFill="1" applyBorder="1" applyAlignment="1">
      <alignment horizontal="right" vertical="center"/>
    </xf>
    <xf numFmtId="4" fontId="16" fillId="0" borderId="2" xfId="0" applyNumberFormat="1" applyFont="1" applyFill="1" applyBorder="1" applyAlignment="1">
      <alignment horizontal="right" vertical="center"/>
    </xf>
    <xf numFmtId="4" fontId="17" fillId="0" borderId="2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right" vertical="center"/>
    </xf>
    <xf numFmtId="4" fontId="18" fillId="0" borderId="1" xfId="0" applyNumberFormat="1" applyFont="1" applyFill="1" applyBorder="1" applyAlignment="1">
      <alignment horizontal="right" vertical="center"/>
    </xf>
    <xf numFmtId="4" fontId="17" fillId="0" borderId="1" xfId="0" applyNumberFormat="1" applyFont="1" applyFill="1" applyBorder="1" applyAlignment="1">
      <alignment horizontal="right" vertical="center"/>
    </xf>
    <xf numFmtId="0" fontId="1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right" vertical="center"/>
    </xf>
    <xf numFmtId="4" fontId="18" fillId="0" borderId="2" xfId="0" applyNumberFormat="1" applyFont="1" applyFill="1" applyBorder="1" applyAlignment="1">
      <alignment horizontal="right" vertical="center"/>
    </xf>
    <xf numFmtId="4" fontId="18" fillId="0" borderId="3" xfId="0" applyNumberFormat="1" applyFont="1" applyFill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0" fontId="19" fillId="0" borderId="0" xfId="0" applyFont="1" applyAlignment="1">
      <alignment horizontal="left"/>
    </xf>
    <xf numFmtId="0" fontId="16" fillId="0" borderId="0" xfId="0" applyFont="1" applyFill="1" applyAlignment="1">
      <alignment horizontal="right" vertical="center"/>
    </xf>
    <xf numFmtId="0" fontId="17" fillId="0" borderId="0" xfId="0" applyFont="1" applyFill="1" applyAlignment="1">
      <alignment horizontal="right" vertical="center"/>
    </xf>
    <xf numFmtId="0" fontId="20" fillId="0" borderId="0" xfId="1" applyFont="1" applyFill="1" applyAlignment="1">
      <alignment horizontal="right" vertical="center"/>
    </xf>
    <xf numFmtId="0" fontId="21" fillId="0" borderId="0" xfId="1" applyFont="1" applyFill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22" fillId="2" borderId="1" xfId="1" applyFont="1" applyFill="1" applyBorder="1" applyAlignment="1"/>
    <xf numFmtId="0" fontId="23" fillId="2" borderId="1" xfId="1" applyFont="1" applyFill="1" applyBorder="1" applyAlignment="1"/>
    <xf numFmtId="0" fontId="24" fillId="0" borderId="1" xfId="0" applyFont="1" applyBorder="1" applyAlignment="1">
      <alignment vertical="center"/>
    </xf>
    <xf numFmtId="0" fontId="22" fillId="0" borderId="1" xfId="1" applyFont="1" applyBorder="1" applyAlignment="1">
      <alignment vertical="center"/>
    </xf>
    <xf numFmtId="164" fontId="25" fillId="0" borderId="1" xfId="5" applyNumberFormat="1" applyFont="1" applyBorder="1" applyAlignment="1">
      <alignment horizontal="right"/>
    </xf>
    <xf numFmtId="0" fontId="6" fillId="0" borderId="1" xfId="0" applyFont="1" applyBorder="1"/>
    <xf numFmtId="0" fontId="26" fillId="0" borderId="1" xfId="0" applyFont="1" applyBorder="1"/>
    <xf numFmtId="0" fontId="16" fillId="0" borderId="1" xfId="0" applyFont="1" applyBorder="1" applyAlignment="1">
      <alignment horizontal="left" vertical="center" wrapText="1" indent="1"/>
    </xf>
    <xf numFmtId="3" fontId="27" fillId="6" borderId="6" xfId="0" applyNumberFormat="1" applyFont="1" applyFill="1" applyBorder="1" applyAlignment="1">
      <alignment horizontal="right" vertical="center" wrapText="1"/>
    </xf>
    <xf numFmtId="0" fontId="22" fillId="0" borderId="0" xfId="1" applyFont="1"/>
    <xf numFmtId="0" fontId="18" fillId="0" borderId="0" xfId="0" applyFont="1"/>
    <xf numFmtId="0" fontId="6" fillId="7" borderId="0" xfId="0" applyFont="1" applyFill="1"/>
    <xf numFmtId="0" fontId="6" fillId="0" borderId="0" xfId="0" applyFont="1" applyFill="1"/>
    <xf numFmtId="4" fontId="16" fillId="0" borderId="0" xfId="0" applyNumberFormat="1" applyFont="1" applyAlignment="1">
      <alignment vertical="center"/>
    </xf>
    <xf numFmtId="165" fontId="6" fillId="0" borderId="0" xfId="0" applyNumberFormat="1" applyFont="1"/>
    <xf numFmtId="4" fontId="16" fillId="2" borderId="4" xfId="0" applyNumberFormat="1" applyFont="1" applyFill="1" applyBorder="1" applyAlignment="1">
      <alignment horizontal="right" vertical="center"/>
    </xf>
    <xf numFmtId="4" fontId="18" fillId="2" borderId="4" xfId="0" applyNumberFormat="1" applyFont="1" applyFill="1" applyBorder="1" applyAlignment="1">
      <alignment horizontal="right" vertical="center"/>
    </xf>
    <xf numFmtId="0" fontId="6" fillId="8" borderId="0" xfId="0" applyFont="1" applyFill="1"/>
    <xf numFmtId="0" fontId="6" fillId="9" borderId="0" xfId="0" applyFont="1" applyFill="1"/>
    <xf numFmtId="0" fontId="6" fillId="10" borderId="0" xfId="0" applyFont="1" applyFill="1"/>
    <xf numFmtId="0" fontId="6" fillId="11" borderId="0" xfId="0" applyFont="1" applyFill="1"/>
    <xf numFmtId="0" fontId="16" fillId="8" borderId="0" xfId="0" applyFont="1" applyFill="1"/>
    <xf numFmtId="0" fontId="14" fillId="3" borderId="5" xfId="0" applyFont="1" applyFill="1" applyBorder="1" applyAlignment="1">
      <alignment horizontal="left" vertical="center" wrapText="1"/>
    </xf>
    <xf numFmtId="0" fontId="15" fillId="5" borderId="3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4" fillId="7" borderId="5" xfId="0" applyFont="1" applyFill="1" applyBorder="1" applyAlignment="1">
      <alignment horizontal="left" vertical="center" wrapText="1"/>
    </xf>
    <xf numFmtId="0" fontId="15" fillId="7" borderId="3" xfId="0" applyFont="1" applyFill="1" applyBorder="1" applyAlignment="1">
      <alignment horizontal="left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 indent="1"/>
    </xf>
    <xf numFmtId="0" fontId="16" fillId="0" borderId="3" xfId="0" applyFont="1" applyBorder="1" applyAlignment="1">
      <alignment horizontal="left" vertical="center" wrapText="1" indent="1"/>
    </xf>
    <xf numFmtId="0" fontId="16" fillId="0" borderId="2" xfId="0" applyFont="1" applyBorder="1" applyAlignment="1">
      <alignment horizontal="left" vertical="center" wrapText="1" inden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center" wrapText="1" indent="1"/>
    </xf>
    <xf numFmtId="0" fontId="16" fillId="0" borderId="5" xfId="0" applyFont="1" applyBorder="1" applyAlignment="1">
      <alignment horizontal="center" vertical="center" wrapText="1"/>
    </xf>
    <xf numFmtId="0" fontId="20" fillId="0" borderId="0" xfId="1" applyFont="1" applyFill="1" applyAlignment="1">
      <alignment horizontal="right" vertical="center"/>
    </xf>
    <xf numFmtId="0" fontId="9" fillId="5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 indent="1"/>
    </xf>
    <xf numFmtId="0" fontId="16" fillId="0" borderId="5" xfId="0" applyFont="1" applyBorder="1" applyAlignment="1">
      <alignment horizontal="left" vertical="center" wrapText="1" indent="1"/>
    </xf>
    <xf numFmtId="0" fontId="22" fillId="0" borderId="4" xfId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7">
    <cellStyle name="Hipervínculo" xfId="1" builtinId="8"/>
    <cellStyle name="Normal" xfId="0" builtinId="0"/>
    <cellStyle name="Normal 10" xfId="6"/>
    <cellStyle name="Normal 2" xfId="3"/>
    <cellStyle name="Normal 3" xfId="4"/>
    <cellStyle name="Porcentaje" xfId="5" builtinId="5"/>
    <cellStyle name="XLConnect.Numeric" xfId="2"/>
  </cellStyles>
  <dxfs count="0"/>
  <tableStyles count="0" defaultTableStyle="TableStyleMedium2" defaultPivotStyle="PivotStyleLight16"/>
  <colors>
    <mruColors>
      <color rgb="FFFD9D24"/>
      <color rgb="FF92D050"/>
      <color rgb="FFDDF6FF"/>
      <color rgb="FFD9FFD9"/>
      <color rgb="FFDDEEFF"/>
      <color rgb="FFFEE3C2"/>
      <color rgb="FFFD6925"/>
      <color rgb="FFFFDDF4"/>
      <color rgb="FFFFC1EC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" panose="00000500000000000000" pitchFamily="2" charset="0"/>
                <a:ea typeface="+mn-ea"/>
                <a:cs typeface="+mn-cs"/>
              </a:defRPr>
            </a:pPr>
            <a:r>
              <a:rPr lang="es-ES">
                <a:latin typeface="Riojana" panose="00000500000000000000" pitchFamily="2" charset="0"/>
              </a:rPr>
              <a:t>Evolución de la Ayuda Oficial al Desarrollo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Riojana" panose="00000500000000000000" pitchFamily="2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Gráficos!$E$2</c:f>
              <c:strCache>
                <c:ptCount val="1"/>
                <c:pt idx="0">
                  <c:v>La Rioja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Gráficos!$G$1:$S$1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Gráficos!$G$2:$S$2</c:f>
              <c:numCache>
                <c:formatCode>General</c:formatCode>
                <c:ptCount val="13"/>
                <c:pt idx="0">
                  <c:v>7.0000000000000007E-2</c:v>
                </c:pt>
                <c:pt idx="1">
                  <c:v>0.05</c:v>
                </c:pt>
                <c:pt idx="2">
                  <c:v>0.01</c:v>
                </c:pt>
                <c:pt idx="3">
                  <c:v>0.01</c:v>
                </c:pt>
                <c:pt idx="4">
                  <c:v>0.02</c:v>
                </c:pt>
                <c:pt idx="5">
                  <c:v>0.01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2.533785032071843E-2</c:v>
                </c:pt>
                <c:pt idx="11">
                  <c:v>0.03</c:v>
                </c:pt>
                <c:pt idx="12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65-4918-9EB2-165729A01ABC}"/>
            </c:ext>
          </c:extLst>
        </c:ser>
        <c:ser>
          <c:idx val="1"/>
          <c:order val="1"/>
          <c:tx>
            <c:strRef>
              <c:f>Gráficos!$E$3</c:f>
              <c:strCache>
                <c:ptCount val="1"/>
                <c:pt idx="0">
                  <c:v>España</c:v>
                </c:pt>
              </c:strCache>
            </c:strRef>
          </c:tx>
          <c:spPr>
            <a:ln w="28575" cap="rnd">
              <a:solidFill>
                <a:srgbClr val="FD9D24"/>
              </a:solidFill>
              <a:round/>
            </a:ln>
            <a:effectLst/>
          </c:spPr>
          <c:marker>
            <c:symbol val="none"/>
          </c:marker>
          <c:cat>
            <c:numRef>
              <c:f>Gráficos!$G$1:$S$1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Gráficos!$G$3:$S$3</c:f>
              <c:numCache>
                <c:formatCode>General</c:formatCode>
                <c:ptCount val="13"/>
                <c:pt idx="0">
                  <c:v>0.05</c:v>
                </c:pt>
                <c:pt idx="1">
                  <c:v>0.03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0.03</c:v>
                </c:pt>
                <c:pt idx="10">
                  <c:v>0.03</c:v>
                </c:pt>
                <c:pt idx="11">
                  <c:v>2.7200896174261861E-2</c:v>
                </c:pt>
                <c:pt idx="12">
                  <c:v>2.9906910817986517E-2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65-4918-9EB2-165729A01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2015264"/>
        <c:axId val="482017232"/>
      </c:lineChart>
      <c:catAx>
        <c:axId val="482015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" panose="00000500000000000000" pitchFamily="2" charset="0"/>
                <a:ea typeface="+mn-ea"/>
                <a:cs typeface="+mn-cs"/>
              </a:defRPr>
            </a:pPr>
            <a:endParaRPr lang="es-ES"/>
          </a:p>
        </c:txPr>
        <c:crossAx val="482017232"/>
        <c:crosses val="autoZero"/>
        <c:auto val="1"/>
        <c:lblAlgn val="ctr"/>
        <c:lblOffset val="100"/>
        <c:noMultiLvlLbl val="0"/>
      </c:catAx>
      <c:valAx>
        <c:axId val="482017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" panose="00000500000000000000" pitchFamily="2" charset="0"/>
                <a:ea typeface="+mn-ea"/>
                <a:cs typeface="+mn-cs"/>
              </a:defRPr>
            </a:pPr>
            <a:endParaRPr lang="es-ES"/>
          </a:p>
        </c:txPr>
        <c:crossAx val="482015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iojana" panose="00000500000000000000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" panose="00000500000000000000" pitchFamily="2" charset="0"/>
                <a:ea typeface="+mn-ea"/>
                <a:cs typeface="+mn-cs"/>
              </a:defRPr>
            </a:pPr>
            <a:r>
              <a:rPr lang="es-ES">
                <a:latin typeface="Riojana" panose="00000500000000000000" pitchFamily="2" charset="0"/>
              </a:rPr>
              <a:t>Número de líneas de banda ancha fija según tecnología</a:t>
            </a:r>
            <a:r>
              <a:rPr lang="es-ES" baseline="0">
                <a:latin typeface="Riojana" panose="00000500000000000000" pitchFamily="2" charset="0"/>
              </a:rPr>
              <a:t> </a:t>
            </a:r>
            <a:r>
              <a:rPr lang="es-ES">
                <a:latin typeface="Riojana" panose="00000500000000000000" pitchFamily="2" charset="0"/>
              </a:rPr>
              <a:t>por cada 100 habitantes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Riojana" panose="00000500000000000000" pitchFamily="2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var1</c:v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Gráficos!$G$115:$T$115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Gráficos!$G$118:$T$118</c:f>
              <c:numCache>
                <c:formatCode>General</c:formatCode>
                <c:ptCount val="14"/>
                <c:pt idx="0">
                  <c:v>16.395000296931602</c:v>
                </c:pt>
                <c:pt idx="1">
                  <c:v>17.323359825463612</c:v>
                </c:pt>
                <c:pt idx="2">
                  <c:v>18.030166598639667</c:v>
                </c:pt>
                <c:pt idx="3">
                  <c:v>20.001945775626965</c:v>
                </c:pt>
                <c:pt idx="4">
                  <c:v>19.605802876059169</c:v>
                </c:pt>
                <c:pt idx="5">
                  <c:v>16.439762859211211</c:v>
                </c:pt>
                <c:pt idx="6">
                  <c:v>14.122950033566703</c:v>
                </c:pt>
                <c:pt idx="7">
                  <c:v>10.321862464733316</c:v>
                </c:pt>
                <c:pt idx="8">
                  <c:v>6.6117155239641523</c:v>
                </c:pt>
                <c:pt idx="9">
                  <c:v>4.4331267878726033</c:v>
                </c:pt>
                <c:pt idx="10">
                  <c:v>4.0676603435560299</c:v>
                </c:pt>
                <c:pt idx="11">
                  <c:v>2.1304589848691871</c:v>
                </c:pt>
                <c:pt idx="12">
                  <c:v>0.7631008363134627</c:v>
                </c:pt>
                <c:pt idx="13">
                  <c:v>1.3022756467938017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83-46D4-B729-2E912EDF6347}"/>
            </c:ext>
          </c:extLst>
        </c:ser>
        <c:ser>
          <c:idx val="1"/>
          <c:order val="1"/>
          <c:tx>
            <c:v>var2</c:v>
          </c:tx>
          <c:spPr>
            <a:ln w="28575" cap="rnd">
              <a:solidFill>
                <a:srgbClr val="FD9D24"/>
              </a:solidFill>
              <a:round/>
            </a:ln>
            <a:effectLst/>
          </c:spPr>
          <c:marker>
            <c:symbol val="none"/>
          </c:marker>
          <c:cat>
            <c:numRef>
              <c:f>Gráficos!$G$115:$T$115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Gráficos!$G$120:$T$120</c:f>
              <c:numCache>
                <c:formatCode>General</c:formatCode>
                <c:ptCount val="14"/>
                <c:pt idx="0">
                  <c:v>5.6938978992870517</c:v>
                </c:pt>
                <c:pt idx="1">
                  <c:v>5.8675393486052672</c:v>
                </c:pt>
                <c:pt idx="2">
                  <c:v>5.8155294733463991</c:v>
                </c:pt>
                <c:pt idx="3">
                  <c:v>5.5959879361911131</c:v>
                </c:pt>
                <c:pt idx="4">
                  <c:v>6.2235306433857929</c:v>
                </c:pt>
                <c:pt idx="5">
                  <c:v>6.9857033061303895</c:v>
                </c:pt>
                <c:pt idx="6">
                  <c:v>7.5211789904414825</c:v>
                </c:pt>
                <c:pt idx="7">
                  <c:v>7.2903671573613797</c:v>
                </c:pt>
                <c:pt idx="8">
                  <c:v>6.3803198629524038</c:v>
                </c:pt>
                <c:pt idx="9">
                  <c:v>6.00661413204665</c:v>
                </c:pt>
                <c:pt idx="10">
                  <c:v>5.6255954623003124</c:v>
                </c:pt>
                <c:pt idx="11">
                  <c:v>5.0557284550377002</c:v>
                </c:pt>
                <c:pt idx="12">
                  <c:v>4.0704968759484004</c:v>
                </c:pt>
                <c:pt idx="13">
                  <c:v>4.5460187041162712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83-46D4-B729-2E912EDF6347}"/>
            </c:ext>
          </c:extLst>
        </c:ser>
        <c:ser>
          <c:idx val="2"/>
          <c:order val="2"/>
          <c:tx>
            <c:v>var3</c:v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Gráficos!$G$115:$T$115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Gráficos!$G$122:$T$122</c:f>
              <c:numCache>
                <c:formatCode>General</c:formatCode>
                <c:ptCount val="14"/>
                <c:pt idx="0">
                  <c:v>8.1265491234266529E-3</c:v>
                </c:pt>
                <c:pt idx="1">
                  <c:v>2.5245441795231419E-2</c:v>
                </c:pt>
                <c:pt idx="2">
                  <c:v>9.2225916105573749E-2</c:v>
                </c:pt>
                <c:pt idx="3">
                  <c:v>0.1970882409246828</c:v>
                </c:pt>
                <c:pt idx="4">
                  <c:v>1.5592136360608204</c:v>
                </c:pt>
                <c:pt idx="5">
                  <c:v>5.6564902780568236</c:v>
                </c:pt>
                <c:pt idx="6">
                  <c:v>9.2039896422748644</c:v>
                </c:pt>
                <c:pt idx="7">
                  <c:v>13.566077449155198</c:v>
                </c:pt>
                <c:pt idx="8">
                  <c:v>18.999693177024074</c:v>
                </c:pt>
                <c:pt idx="9">
                  <c:v>23.164769701279774</c:v>
                </c:pt>
                <c:pt idx="10">
                  <c:v>26.236741566987725</c:v>
                </c:pt>
                <c:pt idx="11">
                  <c:v>28.785233540812712</c:v>
                </c:pt>
                <c:pt idx="12">
                  <c:v>32.258922397744804</c:v>
                </c:pt>
                <c:pt idx="13">
                  <c:v>30.073351909197534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83-46D4-B729-2E912EDF6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2015264"/>
        <c:axId val="482017232"/>
      </c:lineChart>
      <c:catAx>
        <c:axId val="482015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" panose="00000500000000000000" pitchFamily="2" charset="0"/>
                <a:ea typeface="+mn-ea"/>
                <a:cs typeface="+mn-cs"/>
              </a:defRPr>
            </a:pPr>
            <a:endParaRPr lang="es-ES"/>
          </a:p>
        </c:txPr>
        <c:crossAx val="482017232"/>
        <c:crosses val="autoZero"/>
        <c:auto val="1"/>
        <c:lblAlgn val="ctr"/>
        <c:lblOffset val="100"/>
        <c:noMultiLvlLbl val="0"/>
      </c:catAx>
      <c:valAx>
        <c:axId val="482017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" panose="00000500000000000000" pitchFamily="2" charset="0"/>
                <a:ea typeface="+mn-ea"/>
                <a:cs typeface="+mn-cs"/>
              </a:defRPr>
            </a:pPr>
            <a:endParaRPr lang="es-ES"/>
          </a:p>
        </c:txPr>
        <c:crossAx val="482015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" panose="00000500000000000000" pitchFamily="2" charset="0"/>
                <a:ea typeface="+mn-ea"/>
                <a:cs typeface="+mn-cs"/>
              </a:defRPr>
            </a:pPr>
            <a:r>
              <a:rPr lang="es-ES">
                <a:latin typeface="Riojana" panose="00000500000000000000" pitchFamily="2" charset="0"/>
              </a:rPr>
              <a:t>Evolución de  los ingresos de las AAPP y Locales en proporción al PIB</a:t>
            </a:r>
          </a:p>
        </c:rich>
      </c:tx>
      <c:layout/>
      <c:overlay val="0"/>
      <c:spPr>
        <a:noFill/>
        <a:ln w="0">
          <a:noFill/>
        </a:ln>
        <a:effectLst/>
      </c:spPr>
      <c:txPr>
        <a:bodyPr rot="0" spcFirstLastPara="1" vertOverflow="ellipsis" vert="horz" wrap="square" anchor="t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Riojana" panose="00000500000000000000" pitchFamily="2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Gráficos!$E$2</c:f>
              <c:strCache>
                <c:ptCount val="1"/>
                <c:pt idx="0">
                  <c:v>La Rioja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Gráficos!$G$1:$S$1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Gráficos!$J$25:$V$25</c:f>
              <c:numCache>
                <c:formatCode>General</c:formatCode>
                <c:ptCount val="13"/>
                <c:pt idx="0">
                  <c:v>18.156707507634437</c:v>
                </c:pt>
                <c:pt idx="1">
                  <c:v>18.490623345861618</c:v>
                </c:pt>
                <c:pt idx="2">
                  <c:v>17.806469925133015</c:v>
                </c:pt>
                <c:pt idx="3">
                  <c:v>22.529145176674547</c:v>
                </c:pt>
                <c:pt idx="4">
                  <c:v>21.191856985892084</c:v>
                </c:pt>
                <c:pt idx="5">
                  <c:v>22.188818757646843</c:v>
                </c:pt>
                <c:pt idx="6">
                  <c:v>19.983534016769699</c:v>
                </c:pt>
                <c:pt idx="7">
                  <c:v>19.013714897891312</c:v>
                </c:pt>
                <c:pt idx="8">
                  <c:v>19.387159652540603</c:v>
                </c:pt>
                <c:pt idx="9">
                  <c:v>15.513707292814606</c:v>
                </c:pt>
                <c:pt idx="10">
                  <c:v>20.760391814621258</c:v>
                </c:pt>
                <c:pt idx="11">
                  <c:v>20.067877278195919</c:v>
                </c:pt>
                <c:pt idx="12">
                  <c:v>14.890030900746632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94-43CE-8CEC-D54B8DE09950}"/>
            </c:ext>
          </c:extLst>
        </c:ser>
        <c:ser>
          <c:idx val="1"/>
          <c:order val="1"/>
          <c:tx>
            <c:strRef>
              <c:f>Gráficos!$E$3</c:f>
              <c:strCache>
                <c:ptCount val="1"/>
                <c:pt idx="0">
                  <c:v>España</c:v>
                </c:pt>
              </c:strCache>
            </c:strRef>
          </c:tx>
          <c:spPr>
            <a:ln w="28575" cap="rnd">
              <a:solidFill>
                <a:srgbClr val="FD9D24"/>
              </a:solidFill>
              <a:round/>
            </a:ln>
            <a:effectLst/>
          </c:spPr>
          <c:marker>
            <c:symbol val="none"/>
          </c:marker>
          <c:cat>
            <c:numRef>
              <c:f>Gráficos!$G$1:$S$1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Gráficos!$J$26:$V$26</c:f>
              <c:numCache>
                <c:formatCode>General</c:formatCode>
                <c:ptCount val="13"/>
                <c:pt idx="0">
                  <c:v>21.35</c:v>
                </c:pt>
                <c:pt idx="1">
                  <c:v>19.670000000000002</c:v>
                </c:pt>
                <c:pt idx="2">
                  <c:v>22.88</c:v>
                </c:pt>
                <c:pt idx="3">
                  <c:v>21.65</c:v>
                </c:pt>
                <c:pt idx="4">
                  <c:v>22.55</c:v>
                </c:pt>
                <c:pt idx="5">
                  <c:v>21.57</c:v>
                </c:pt>
                <c:pt idx="6">
                  <c:v>20.85</c:v>
                </c:pt>
                <c:pt idx="7">
                  <c:v>20.83</c:v>
                </c:pt>
                <c:pt idx="8">
                  <c:v>20.95</c:v>
                </c:pt>
                <c:pt idx="9">
                  <c:v>20.74</c:v>
                </c:pt>
                <c:pt idx="10">
                  <c:v>26.56</c:v>
                </c:pt>
                <c:pt idx="11">
                  <c:v>25.96</c:v>
                </c:pt>
                <c:pt idx="12">
                  <c:v>22.52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94-43CE-8CEC-D54B8DE09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2015264"/>
        <c:axId val="482017232"/>
      </c:lineChart>
      <c:catAx>
        <c:axId val="482015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" panose="00000500000000000000" pitchFamily="2" charset="0"/>
                <a:ea typeface="+mn-ea"/>
                <a:cs typeface="+mn-cs"/>
              </a:defRPr>
            </a:pPr>
            <a:endParaRPr lang="es-ES"/>
          </a:p>
        </c:txPr>
        <c:crossAx val="482017232"/>
        <c:crosses val="autoZero"/>
        <c:auto val="1"/>
        <c:lblAlgn val="ctr"/>
        <c:lblOffset val="100"/>
        <c:noMultiLvlLbl val="0"/>
      </c:catAx>
      <c:valAx>
        <c:axId val="482017232"/>
        <c:scaling>
          <c:orientation val="minMax"/>
          <c:min val="1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" panose="00000500000000000000" pitchFamily="2" charset="0"/>
                <a:ea typeface="+mn-ea"/>
                <a:cs typeface="+mn-cs"/>
              </a:defRPr>
            </a:pPr>
            <a:endParaRPr lang="es-ES"/>
          </a:p>
        </c:txPr>
        <c:crossAx val="482015264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iojana" panose="00000500000000000000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" panose="00000500000000000000" pitchFamily="2" charset="0"/>
                <a:ea typeface="+mn-ea"/>
                <a:cs typeface="+mn-cs"/>
              </a:defRPr>
            </a:pPr>
            <a:r>
              <a:rPr lang="es-ES" sz="1200" b="1">
                <a:latin typeface="Riojana" panose="00000500000000000000" pitchFamily="2" charset="0"/>
              </a:rPr>
              <a:t>Variación</a:t>
            </a:r>
            <a:r>
              <a:rPr lang="es-ES" sz="1200" b="1" baseline="0">
                <a:latin typeface="Riojana" panose="00000500000000000000" pitchFamily="2" charset="0"/>
              </a:rPr>
              <a:t> interanual IPC</a:t>
            </a:r>
            <a:r>
              <a:rPr lang="es-ES" sz="1200" b="1">
                <a:latin typeface="Riojana" panose="00000500000000000000" pitchFamily="2" charset="0"/>
              </a:rPr>
              <a:t>. Año 2023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Riojana" panose="00000500000000000000" pitchFamily="2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Gráficos!$B$58</c:f>
              <c:strCache>
                <c:ptCount val="1"/>
                <c:pt idx="0">
                  <c:v>IPC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13"/>
              <c:layout>
                <c:manualLayout>
                  <c:x val="0"/>
                  <c:y val="1.5432098765432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362-4054-8722-EEC17A7521FC}"/>
                </c:ext>
              </c:extLst>
            </c:dLbl>
            <c:dLbl>
              <c:idx val="14"/>
              <c:layout>
                <c:manualLayout>
                  <c:x val="0"/>
                  <c:y val="1.54320987654320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362-4054-8722-EEC17A7521FC}"/>
                </c:ext>
              </c:extLst>
            </c:dLbl>
            <c:dLbl>
              <c:idx val="17"/>
              <c:layout>
                <c:manualLayout>
                  <c:x val="-1.777757240974428E-16"/>
                  <c:y val="2.4767801857585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362-4054-8722-EEC17A7521FC}"/>
                </c:ext>
              </c:extLst>
            </c:dLbl>
            <c:dLbl>
              <c:idx val="18"/>
              <c:layout>
                <c:manualLayout>
                  <c:x val="0"/>
                  <c:y val="2.8895768833849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362-4054-8722-EEC17A7521FC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Gráficos!$A$59:$A$77</c:f>
              <c:strCache>
                <c:ptCount val="19"/>
                <c:pt idx="0">
                  <c:v>Melilla</c:v>
                </c:pt>
                <c:pt idx="1">
                  <c:v>Canarias</c:v>
                </c:pt>
                <c:pt idx="2">
                  <c:v>Ceuta</c:v>
                </c:pt>
                <c:pt idx="3">
                  <c:v>Andalucía</c:v>
                </c:pt>
                <c:pt idx="4">
                  <c:v>Baleares</c:v>
                </c:pt>
                <c:pt idx="5">
                  <c:v>Cantabria</c:v>
                </c:pt>
                <c:pt idx="6">
                  <c:v>Murcia</c:v>
                </c:pt>
                <c:pt idx="7">
                  <c:v>Castilla - La Mancha</c:v>
                </c:pt>
                <c:pt idx="8">
                  <c:v>Galicia</c:v>
                </c:pt>
                <c:pt idx="9">
                  <c:v>Navarra</c:v>
                </c:pt>
                <c:pt idx="10">
                  <c:v>País Vasco</c:v>
                </c:pt>
                <c:pt idx="11">
                  <c:v>C. Valenciana</c:v>
                </c:pt>
                <c:pt idx="12">
                  <c:v>La Rioja</c:v>
                </c:pt>
                <c:pt idx="13">
                  <c:v>Asturias</c:v>
                </c:pt>
                <c:pt idx="14">
                  <c:v>Castilla y León</c:v>
                </c:pt>
                <c:pt idx="15">
                  <c:v>Cataluña</c:v>
                </c:pt>
                <c:pt idx="16">
                  <c:v>Extremadura</c:v>
                </c:pt>
                <c:pt idx="17">
                  <c:v>Aragón</c:v>
                </c:pt>
                <c:pt idx="18">
                  <c:v>Madrid</c:v>
                </c:pt>
              </c:strCache>
            </c:strRef>
          </c:cat>
          <c:val>
            <c:numRef>
              <c:f>Gráficos!$B$59:$B$77</c:f>
              <c:numCache>
                <c:formatCode>0.0</c:formatCode>
                <c:ptCount val="19"/>
                <c:pt idx="0">
                  <c:v>4.9000000000000004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3.9</c:v>
                </c:pt>
                <c:pt idx="4">
                  <c:v>3.9</c:v>
                </c:pt>
                <c:pt idx="5">
                  <c:v>3.8</c:v>
                </c:pt>
                <c:pt idx="6">
                  <c:v>3.7</c:v>
                </c:pt>
                <c:pt idx="7">
                  <c:v>3.6</c:v>
                </c:pt>
                <c:pt idx="8">
                  <c:v>3.6</c:v>
                </c:pt>
                <c:pt idx="9">
                  <c:v>3.6</c:v>
                </c:pt>
                <c:pt idx="10">
                  <c:v>3.6</c:v>
                </c:pt>
                <c:pt idx="11">
                  <c:v>3.5</c:v>
                </c:pt>
                <c:pt idx="12">
                  <c:v>3.5</c:v>
                </c:pt>
                <c:pt idx="13">
                  <c:v>3.4</c:v>
                </c:pt>
                <c:pt idx="14">
                  <c:v>3.4</c:v>
                </c:pt>
                <c:pt idx="15">
                  <c:v>3.4</c:v>
                </c:pt>
                <c:pt idx="16">
                  <c:v>3.2</c:v>
                </c:pt>
                <c:pt idx="17">
                  <c:v>3</c:v>
                </c:pt>
                <c:pt idx="1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62-4054-8722-EEC17A7521F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518058112"/>
        <c:axId val="518059096"/>
      </c:barChart>
      <c:lineChart>
        <c:grouping val="standard"/>
        <c:varyColors val="0"/>
        <c:ser>
          <c:idx val="1"/>
          <c:order val="1"/>
          <c:tx>
            <c:strRef>
              <c:f>Gráficos!$C$58</c:f>
              <c:strCache>
                <c:ptCount val="1"/>
                <c:pt idx="0">
                  <c:v>España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16"/>
              <c:layout>
                <c:manualLayout>
                  <c:x val="8.727272727272728E-2"/>
                  <c:y val="8.2559339525283427E-3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362-4054-8722-EEC17A7521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[1]Hoja1!$A$55:$A$72</c:f>
              <c:strCache>
                <c:ptCount val="18"/>
                <c:pt idx="0">
                  <c:v>La Rioja</c:v>
                </c:pt>
                <c:pt idx="1">
                  <c:v>C. Valenciana</c:v>
                </c:pt>
                <c:pt idx="2">
                  <c:v>Cataluña</c:v>
                </c:pt>
                <c:pt idx="3">
                  <c:v>Navarra</c:v>
                </c:pt>
                <c:pt idx="4">
                  <c:v>Canarias</c:v>
                </c:pt>
                <c:pt idx="5">
                  <c:v>País Vasco</c:v>
                </c:pt>
                <c:pt idx="6">
                  <c:v>Extremadura</c:v>
                </c:pt>
                <c:pt idx="7">
                  <c:v>Andalucía</c:v>
                </c:pt>
                <c:pt idx="8">
                  <c:v>Castilla la Mancha</c:v>
                </c:pt>
                <c:pt idx="9">
                  <c:v>Castilla y León</c:v>
                </c:pt>
                <c:pt idx="10">
                  <c:v>Cantabria</c:v>
                </c:pt>
                <c:pt idx="11">
                  <c:v>Baleares</c:v>
                </c:pt>
                <c:pt idx="12">
                  <c:v>Aragón</c:v>
                </c:pt>
                <c:pt idx="13">
                  <c:v>Murcia</c:v>
                </c:pt>
                <c:pt idx="14">
                  <c:v>Madrid</c:v>
                </c:pt>
                <c:pt idx="15">
                  <c:v>Ceuta y Melilla</c:v>
                </c:pt>
                <c:pt idx="16">
                  <c:v>Galicia</c:v>
                </c:pt>
                <c:pt idx="17">
                  <c:v>Asturias</c:v>
                </c:pt>
              </c:strCache>
            </c:strRef>
          </c:cat>
          <c:val>
            <c:numRef>
              <c:f>Gráficos!$C$59:$C$77</c:f>
              <c:numCache>
                <c:formatCode>0.0</c:formatCode>
                <c:ptCount val="19"/>
                <c:pt idx="0">
                  <c:v>3.5</c:v>
                </c:pt>
                <c:pt idx="1">
                  <c:v>3.5</c:v>
                </c:pt>
                <c:pt idx="2">
                  <c:v>3.5</c:v>
                </c:pt>
                <c:pt idx="3">
                  <c:v>3.5</c:v>
                </c:pt>
                <c:pt idx="4">
                  <c:v>3.5</c:v>
                </c:pt>
                <c:pt idx="5">
                  <c:v>3.5</c:v>
                </c:pt>
                <c:pt idx="6">
                  <c:v>3.5</c:v>
                </c:pt>
                <c:pt idx="7">
                  <c:v>3.5</c:v>
                </c:pt>
                <c:pt idx="8">
                  <c:v>3.5</c:v>
                </c:pt>
                <c:pt idx="9">
                  <c:v>3.5</c:v>
                </c:pt>
                <c:pt idx="10">
                  <c:v>3.5</c:v>
                </c:pt>
                <c:pt idx="11">
                  <c:v>3.5</c:v>
                </c:pt>
                <c:pt idx="12">
                  <c:v>3.5</c:v>
                </c:pt>
                <c:pt idx="13">
                  <c:v>3.5</c:v>
                </c:pt>
                <c:pt idx="14">
                  <c:v>3.5</c:v>
                </c:pt>
                <c:pt idx="15">
                  <c:v>3.5</c:v>
                </c:pt>
                <c:pt idx="16">
                  <c:v>3.5</c:v>
                </c:pt>
                <c:pt idx="17">
                  <c:v>3.5</c:v>
                </c:pt>
                <c:pt idx="18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62-4054-8722-EEC17A7521F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8058112"/>
        <c:axId val="518059096"/>
      </c:lineChart>
      <c:catAx>
        <c:axId val="518058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FD9D2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" panose="00000500000000000000" pitchFamily="2" charset="0"/>
                <a:ea typeface="+mn-ea"/>
                <a:cs typeface="+mn-cs"/>
              </a:defRPr>
            </a:pPr>
            <a:endParaRPr lang="es-ES"/>
          </a:p>
        </c:txPr>
        <c:crossAx val="518059096"/>
        <c:crosses val="autoZero"/>
        <c:auto val="1"/>
        <c:lblAlgn val="ctr"/>
        <c:lblOffset val="100"/>
        <c:noMultiLvlLbl val="0"/>
      </c:catAx>
      <c:valAx>
        <c:axId val="518059096"/>
        <c:scaling>
          <c:orientation val="minMax"/>
        </c:scaling>
        <c:delete val="1"/>
        <c:axPos val="l"/>
        <c:numFmt formatCode="0.0%" sourceLinked="0"/>
        <c:majorTickMark val="none"/>
        <c:minorTickMark val="none"/>
        <c:tickLblPos val="nextTo"/>
        <c:crossAx val="51805811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iojana" panose="00000500000000000000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" panose="00000500000000000000" pitchFamily="2" charset="0"/>
                <a:ea typeface="+mn-ea"/>
                <a:cs typeface="+mn-cs"/>
              </a:defRPr>
            </a:pPr>
            <a:r>
              <a:rPr lang="es-ES" sz="1200" b="1">
                <a:latin typeface="Riojana" panose="00000500000000000000" pitchFamily="2" charset="0"/>
              </a:rPr>
              <a:t>Variación</a:t>
            </a:r>
            <a:r>
              <a:rPr lang="es-ES" sz="1200" b="1" baseline="0">
                <a:latin typeface="Riojana" panose="00000500000000000000" pitchFamily="2" charset="0"/>
              </a:rPr>
              <a:t> interanual PIB</a:t>
            </a:r>
            <a:r>
              <a:rPr lang="es-ES" sz="1200" b="1">
                <a:latin typeface="Riojana" panose="00000500000000000000" pitchFamily="2" charset="0"/>
              </a:rPr>
              <a:t>. Año 2023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Riojana" panose="00000500000000000000" pitchFamily="2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Gráficos!$E$58</c:f>
              <c:strCache>
                <c:ptCount val="1"/>
                <c:pt idx="0">
                  <c:v>PIB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13"/>
              <c:layout>
                <c:manualLayout>
                  <c:x val="0"/>
                  <c:y val="1.5432098765432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A5B-4433-8C6B-4581BC29FCB3}"/>
                </c:ext>
              </c:extLst>
            </c:dLbl>
            <c:dLbl>
              <c:idx val="14"/>
              <c:layout>
                <c:manualLayout>
                  <c:x val="0"/>
                  <c:y val="1.54320987654320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A5B-4433-8C6B-4581BC29FCB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Gráficos!$D$59:$D$77</c:f>
              <c:strCache>
                <c:ptCount val="19"/>
                <c:pt idx="0">
                  <c:v>Baleares</c:v>
                </c:pt>
                <c:pt idx="1">
                  <c:v>Canarias</c:v>
                </c:pt>
                <c:pt idx="2">
                  <c:v>Madrid</c:v>
                </c:pt>
                <c:pt idx="3">
                  <c:v>La Rioja</c:v>
                </c:pt>
                <c:pt idx="4">
                  <c:v>C. Valenciana</c:v>
                </c:pt>
                <c:pt idx="5">
                  <c:v>País Vasco</c:v>
                </c:pt>
                <c:pt idx="6">
                  <c:v>Cataluña</c:v>
                </c:pt>
                <c:pt idx="7">
                  <c:v>Andalucía</c:v>
                </c:pt>
                <c:pt idx="8">
                  <c:v>Castilla y León</c:v>
                </c:pt>
                <c:pt idx="9">
                  <c:v>Castilla - La Mancha</c:v>
                </c:pt>
                <c:pt idx="10">
                  <c:v>Galicia</c:v>
                </c:pt>
                <c:pt idx="11">
                  <c:v>Cantabria</c:v>
                </c:pt>
                <c:pt idx="12">
                  <c:v>Navarra</c:v>
                </c:pt>
                <c:pt idx="13">
                  <c:v>Murcia</c:v>
                </c:pt>
                <c:pt idx="14">
                  <c:v>Extremadura</c:v>
                </c:pt>
                <c:pt idx="15">
                  <c:v>Aragón</c:v>
                </c:pt>
                <c:pt idx="16">
                  <c:v>Ceuta</c:v>
                </c:pt>
                <c:pt idx="17">
                  <c:v>Asturias</c:v>
                </c:pt>
                <c:pt idx="18">
                  <c:v>Melilla</c:v>
                </c:pt>
              </c:strCache>
            </c:strRef>
          </c:cat>
          <c:val>
            <c:numRef>
              <c:f>Gráficos!$E$59:$E$77</c:f>
              <c:numCache>
                <c:formatCode>General</c:formatCode>
                <c:ptCount val="19"/>
                <c:pt idx="0">
                  <c:v>13.235568292763977</c:v>
                </c:pt>
                <c:pt idx="1">
                  <c:v>11.621870724968275</c:v>
                </c:pt>
                <c:pt idx="2">
                  <c:v>9.5263304982419186</c:v>
                </c:pt>
                <c:pt idx="3">
                  <c:v>9.3165118436063565</c:v>
                </c:pt>
                <c:pt idx="4">
                  <c:v>9.2718816845250185</c:v>
                </c:pt>
                <c:pt idx="5">
                  <c:v>9.1656464347103839</c:v>
                </c:pt>
                <c:pt idx="6">
                  <c:v>8.9524156691650258</c:v>
                </c:pt>
                <c:pt idx="7">
                  <c:v>8.8849484574751614</c:v>
                </c:pt>
                <c:pt idx="8">
                  <c:v>8.8373471487759758</c:v>
                </c:pt>
                <c:pt idx="9">
                  <c:v>8.5625616738740575</c:v>
                </c:pt>
                <c:pt idx="10">
                  <c:v>8.3939115128728314</c:v>
                </c:pt>
                <c:pt idx="11">
                  <c:v>7.9542898899305214</c:v>
                </c:pt>
                <c:pt idx="12">
                  <c:v>7.8855924366266761</c:v>
                </c:pt>
                <c:pt idx="13">
                  <c:v>7.7166833423800041</c:v>
                </c:pt>
                <c:pt idx="14">
                  <c:v>7.4742974616469171</c:v>
                </c:pt>
                <c:pt idx="15">
                  <c:v>7.4102677586387999</c:v>
                </c:pt>
                <c:pt idx="16">
                  <c:v>7.0776455059454291</c:v>
                </c:pt>
                <c:pt idx="17">
                  <c:v>6.9644896120222732</c:v>
                </c:pt>
                <c:pt idx="18">
                  <c:v>5.8037109558011446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5B-4433-8C6B-4581BC29FC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518058112"/>
        <c:axId val="518059096"/>
      </c:barChart>
      <c:lineChart>
        <c:grouping val="standard"/>
        <c:varyColors val="0"/>
        <c:ser>
          <c:idx val="1"/>
          <c:order val="1"/>
          <c:tx>
            <c:strRef>
              <c:f>Gráficos!$C$58</c:f>
              <c:strCache>
                <c:ptCount val="1"/>
                <c:pt idx="0">
                  <c:v>España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16"/>
              <c:layout>
                <c:manualLayout>
                  <c:x val="8.9347079037800689E-2"/>
                  <c:y val="0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A5B-4433-8C6B-4581BC29FC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[1]Hoja1!$A$55:$A$72</c:f>
              <c:strCache>
                <c:ptCount val="18"/>
                <c:pt idx="0">
                  <c:v>La Rioja</c:v>
                </c:pt>
                <c:pt idx="1">
                  <c:v>C. Valenciana</c:v>
                </c:pt>
                <c:pt idx="2">
                  <c:v>Cataluña</c:v>
                </c:pt>
                <c:pt idx="3">
                  <c:v>Navarra</c:v>
                </c:pt>
                <c:pt idx="4">
                  <c:v>Canarias</c:v>
                </c:pt>
                <c:pt idx="5">
                  <c:v>País Vasco</c:v>
                </c:pt>
                <c:pt idx="6">
                  <c:v>Extremadura</c:v>
                </c:pt>
                <c:pt idx="7">
                  <c:v>Andalucía</c:v>
                </c:pt>
                <c:pt idx="8">
                  <c:v>Castilla la Mancha</c:v>
                </c:pt>
                <c:pt idx="9">
                  <c:v>Castilla y León</c:v>
                </c:pt>
                <c:pt idx="10">
                  <c:v>Cantabria</c:v>
                </c:pt>
                <c:pt idx="11">
                  <c:v>Baleares</c:v>
                </c:pt>
                <c:pt idx="12">
                  <c:v>Aragón</c:v>
                </c:pt>
                <c:pt idx="13">
                  <c:v>Murcia</c:v>
                </c:pt>
                <c:pt idx="14">
                  <c:v>Madrid</c:v>
                </c:pt>
                <c:pt idx="15">
                  <c:v>Ceuta y Melilla</c:v>
                </c:pt>
                <c:pt idx="16">
                  <c:v>Galicia</c:v>
                </c:pt>
                <c:pt idx="17">
                  <c:v>Asturias</c:v>
                </c:pt>
              </c:strCache>
            </c:strRef>
          </c:cat>
          <c:val>
            <c:numRef>
              <c:f>Gráficos!$F$59:$F$77</c:f>
              <c:numCache>
                <c:formatCode>General</c:formatCode>
                <c:ptCount val="19"/>
                <c:pt idx="0">
                  <c:v>9.0777786432872265</c:v>
                </c:pt>
                <c:pt idx="1">
                  <c:v>9.0777786432872265</c:v>
                </c:pt>
                <c:pt idx="2">
                  <c:v>9.0777786432872265</c:v>
                </c:pt>
                <c:pt idx="3">
                  <c:v>9.0777786432872265</c:v>
                </c:pt>
                <c:pt idx="4">
                  <c:v>9.0777786432872265</c:v>
                </c:pt>
                <c:pt idx="5">
                  <c:v>9.0777786432872265</c:v>
                </c:pt>
                <c:pt idx="6">
                  <c:v>9.0777786432872265</c:v>
                </c:pt>
                <c:pt idx="7">
                  <c:v>9.0777786432872265</c:v>
                </c:pt>
                <c:pt idx="8">
                  <c:v>9.0777786432872265</c:v>
                </c:pt>
                <c:pt idx="9">
                  <c:v>9.0777786432872265</c:v>
                </c:pt>
                <c:pt idx="10">
                  <c:v>9.0777786432872265</c:v>
                </c:pt>
                <c:pt idx="11">
                  <c:v>9.0777786432872265</c:v>
                </c:pt>
                <c:pt idx="12">
                  <c:v>9.0777786432872265</c:v>
                </c:pt>
                <c:pt idx="13">
                  <c:v>9.0777786432872265</c:v>
                </c:pt>
                <c:pt idx="14">
                  <c:v>9.0777786432872265</c:v>
                </c:pt>
                <c:pt idx="15">
                  <c:v>9.0777786432872265</c:v>
                </c:pt>
                <c:pt idx="16">
                  <c:v>9.0777786432872265</c:v>
                </c:pt>
                <c:pt idx="17">
                  <c:v>9.0777786432872265</c:v>
                </c:pt>
                <c:pt idx="18">
                  <c:v>9.0777786432872265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A5B-4433-8C6B-4581BC29FC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8058112"/>
        <c:axId val="518059096"/>
      </c:lineChart>
      <c:catAx>
        <c:axId val="518058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" panose="00000500000000000000" pitchFamily="2" charset="0"/>
                <a:ea typeface="+mn-ea"/>
                <a:cs typeface="+mn-cs"/>
              </a:defRPr>
            </a:pPr>
            <a:endParaRPr lang="es-ES"/>
          </a:p>
        </c:txPr>
        <c:crossAx val="518059096"/>
        <c:crosses val="autoZero"/>
        <c:auto val="1"/>
        <c:lblAlgn val="ctr"/>
        <c:lblOffset val="100"/>
        <c:noMultiLvlLbl val="0"/>
      </c:catAx>
      <c:valAx>
        <c:axId val="518059096"/>
        <c:scaling>
          <c:orientation val="minMax"/>
        </c:scaling>
        <c:delete val="1"/>
        <c:axPos val="l"/>
        <c:numFmt formatCode="0.0%" sourceLinked="0"/>
        <c:majorTickMark val="none"/>
        <c:minorTickMark val="none"/>
        <c:tickLblPos val="nextTo"/>
        <c:crossAx val="51805811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iojana" panose="00000500000000000000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" panose="00000500000000000000" pitchFamily="2" charset="0"/>
                <a:ea typeface="+mn-ea"/>
                <a:cs typeface="+mn-cs"/>
              </a:defRPr>
            </a:pPr>
            <a:r>
              <a:rPr lang="es-ES" sz="1200" b="1">
                <a:latin typeface="Riojana" panose="00000500000000000000" pitchFamily="2" charset="0"/>
              </a:rPr>
              <a:t>Tasa de paro</a:t>
            </a:r>
          </a:p>
          <a:p>
            <a:pPr>
              <a:defRPr sz="1200" b="1">
                <a:latin typeface="Riojana" panose="00000500000000000000" pitchFamily="2" charset="0"/>
              </a:defRPr>
            </a:pPr>
            <a:endParaRPr lang="es-ES" sz="1200" b="1">
              <a:latin typeface="Riojana" panose="00000500000000000000" pitchFamily="2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Riojana" panose="00000500000000000000" pitchFamily="2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Gráficos!$H$58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457A-4CC7-ABC4-0D72B69CA797}"/>
              </c:ext>
            </c:extLst>
          </c:dPt>
          <c:dPt>
            <c:idx val="1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57A-4CC7-ABC4-0D72B69CA797}"/>
              </c:ext>
            </c:extLst>
          </c:dPt>
          <c:dLbls>
            <c:dLbl>
              <c:idx val="1"/>
              <c:layout>
                <c:manualLayout>
                  <c:x val="0"/>
                  <c:y val="2.4767801857585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457A-4CC7-ABC4-0D72B69CA797}"/>
                </c:ext>
              </c:extLst>
            </c:dLbl>
            <c:dLbl>
              <c:idx val="12"/>
              <c:layout>
                <c:manualLayout>
                  <c:x val="0"/>
                  <c:y val="1.6511867905056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457A-4CC7-ABC4-0D72B69CA797}"/>
                </c:ext>
              </c:extLst>
            </c:dLbl>
            <c:dLbl>
              <c:idx val="13"/>
              <c:layout>
                <c:manualLayout>
                  <c:x val="0"/>
                  <c:y val="2.7815996684624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57A-4CC7-ABC4-0D72B69CA797}"/>
                </c:ext>
              </c:extLst>
            </c:dLbl>
            <c:dLbl>
              <c:idx val="14"/>
              <c:layout>
                <c:manualLayout>
                  <c:x val="2.4242424242424242E-3"/>
                  <c:y val="4.01998976134175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57A-4CC7-ABC4-0D72B69CA797}"/>
                </c:ext>
              </c:extLst>
            </c:dLbl>
            <c:dLbl>
              <c:idx val="17"/>
              <c:layout>
                <c:manualLayout>
                  <c:x val="-1.777757240974428E-16"/>
                  <c:y val="2.4767801857585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57A-4CC7-ABC4-0D72B69CA797}"/>
                </c:ext>
              </c:extLst>
            </c:dLbl>
            <c:dLbl>
              <c:idx val="18"/>
              <c:layout>
                <c:manualLayout>
                  <c:x val="0"/>
                  <c:y val="2.8895768833849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57A-4CC7-ABC4-0D72B69CA797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iojana" panose="00000500000000000000" pitchFamily="2" charset="0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Gráficos!$G$59:$G$78</c:f>
              <c:strCache>
                <c:ptCount val="20"/>
                <c:pt idx="0">
                  <c:v>Ceuta</c:v>
                </c:pt>
                <c:pt idx="1">
                  <c:v>Melilla</c:v>
                </c:pt>
                <c:pt idx="2">
                  <c:v>Andalucía</c:v>
                </c:pt>
                <c:pt idx="3">
                  <c:v>Extremadura</c:v>
                </c:pt>
                <c:pt idx="4">
                  <c:v>Canarias</c:v>
                </c:pt>
                <c:pt idx="5">
                  <c:v>Castilla - La Mancha</c:v>
                </c:pt>
                <c:pt idx="6">
                  <c:v>C. Valenciana</c:v>
                </c:pt>
                <c:pt idx="7">
                  <c:v>Murcia</c:v>
                </c:pt>
                <c:pt idx="8">
                  <c:v>España</c:v>
                </c:pt>
                <c:pt idx="9">
                  <c:v>Asturias</c:v>
                </c:pt>
                <c:pt idx="10">
                  <c:v>Baleares</c:v>
                </c:pt>
                <c:pt idx="11">
                  <c:v>Madrid</c:v>
                </c:pt>
                <c:pt idx="12">
                  <c:v>Navarra</c:v>
                </c:pt>
                <c:pt idx="13">
                  <c:v>Galicia</c:v>
                </c:pt>
                <c:pt idx="14">
                  <c:v>Castilla y León</c:v>
                </c:pt>
                <c:pt idx="15">
                  <c:v>La Rioja</c:v>
                </c:pt>
                <c:pt idx="16">
                  <c:v>Cataluña</c:v>
                </c:pt>
                <c:pt idx="17">
                  <c:v>Aragón</c:v>
                </c:pt>
                <c:pt idx="18">
                  <c:v>Cantabria</c:v>
                </c:pt>
                <c:pt idx="19">
                  <c:v>País Vasco</c:v>
                </c:pt>
              </c:strCache>
            </c:strRef>
          </c:cat>
          <c:val>
            <c:numRef>
              <c:f>Gráficos!$H$59:$H$77</c:f>
              <c:numCache>
                <c:formatCode>General</c:formatCode>
                <c:ptCount val="19"/>
                <c:pt idx="0">
                  <c:v>29.97</c:v>
                </c:pt>
                <c:pt idx="1">
                  <c:v>26.62</c:v>
                </c:pt>
                <c:pt idx="2">
                  <c:v>18.239999999999998</c:v>
                </c:pt>
                <c:pt idx="3">
                  <c:v>17.37</c:v>
                </c:pt>
                <c:pt idx="4">
                  <c:v>16.079999999999998</c:v>
                </c:pt>
                <c:pt idx="5">
                  <c:v>13.21</c:v>
                </c:pt>
                <c:pt idx="6">
                  <c:v>12.8</c:v>
                </c:pt>
                <c:pt idx="7">
                  <c:v>12.78</c:v>
                </c:pt>
                <c:pt idx="8">
                  <c:v>12.18</c:v>
                </c:pt>
                <c:pt idx="9">
                  <c:v>12.13</c:v>
                </c:pt>
                <c:pt idx="10">
                  <c:v>10.32</c:v>
                </c:pt>
                <c:pt idx="11">
                  <c:v>9.9499999999999993</c:v>
                </c:pt>
                <c:pt idx="12">
                  <c:v>9.94</c:v>
                </c:pt>
                <c:pt idx="13">
                  <c:v>9.7200000000000006</c:v>
                </c:pt>
                <c:pt idx="14">
                  <c:v>9.68</c:v>
                </c:pt>
                <c:pt idx="15">
                  <c:v>9.3800000000000008</c:v>
                </c:pt>
                <c:pt idx="16">
                  <c:v>9.33</c:v>
                </c:pt>
                <c:pt idx="17">
                  <c:v>8.58</c:v>
                </c:pt>
                <c:pt idx="18">
                  <c:v>8.14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7A-4CC7-ABC4-0D72B69CA79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518058112"/>
        <c:axId val="518059096"/>
      </c:barChart>
      <c:lineChart>
        <c:grouping val="standard"/>
        <c:varyColors val="0"/>
        <c:ser>
          <c:idx val="1"/>
          <c:order val="1"/>
          <c:tx>
            <c:strRef>
              <c:f>Gráficos!$I$58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363636363636364E-2"/>
                  <c:y val="-3.30237358101134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57A-4CC7-ABC4-0D72B69CA797}"/>
                </c:ext>
              </c:extLst>
            </c:dLbl>
            <c:dLbl>
              <c:idx val="1"/>
              <c:layout>
                <c:manualLayout>
                  <c:x val="-2.9090909090909101E-2"/>
                  <c:y val="-2.0639834881320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457A-4CC7-ABC4-0D72B69CA797}"/>
                </c:ext>
              </c:extLst>
            </c:dLbl>
            <c:dLbl>
              <c:idx val="2"/>
              <c:layout>
                <c:manualLayout>
                  <c:x val="-2.9090909090909112E-2"/>
                  <c:y val="-1.6511867905056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57A-4CC7-ABC4-0D72B69CA797}"/>
                </c:ext>
              </c:extLst>
            </c:dLbl>
            <c:dLbl>
              <c:idx val="3"/>
              <c:layout>
                <c:manualLayout>
                  <c:x val="-3.3939393939393943E-2"/>
                  <c:y val="1.23839009287925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457A-4CC7-ABC4-0D72B69CA797}"/>
                </c:ext>
              </c:extLst>
            </c:dLbl>
            <c:dLbl>
              <c:idx val="4"/>
              <c:layout>
                <c:manualLayout>
                  <c:x val="-2.9090909090909091E-2"/>
                  <c:y val="3.7151702786377708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Riojana" panose="00000500000000000000" pitchFamily="2" charset="0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9478787878787879E-2"/>
                      <c:h val="5.614035087719298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457A-4CC7-ABC4-0D72B69CA797}"/>
                </c:ext>
              </c:extLst>
            </c:dLbl>
            <c:dLbl>
              <c:idx val="5"/>
              <c:layout>
                <c:manualLayout>
                  <c:x val="-3.8787878787878788E-2"/>
                  <c:y val="3.7151702786377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457A-4CC7-ABC4-0D72B69CA797}"/>
                </c:ext>
              </c:extLst>
            </c:dLbl>
            <c:dLbl>
              <c:idx val="6"/>
              <c:layout>
                <c:manualLayout>
                  <c:x val="-3.636363636363641E-2"/>
                  <c:y val="2.0639834881320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457A-4CC7-ABC4-0D72B69CA797}"/>
                </c:ext>
              </c:extLst>
            </c:dLbl>
            <c:dLbl>
              <c:idx val="7"/>
              <c:layout>
                <c:manualLayout>
                  <c:x val="-3.3939298496778854E-2"/>
                  <c:y val="-3.7151702786377749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Riojana" panose="00000500000000000000" pitchFamily="2" charset="0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3745454545454534E-2"/>
                      <c:h val="6.85242518059855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6-457A-4CC7-ABC4-0D72B69CA797}"/>
                </c:ext>
              </c:extLst>
            </c:dLbl>
            <c:dLbl>
              <c:idx val="8"/>
              <c:layout>
                <c:manualLayout>
                  <c:x val="-3.6363636363636362E-2"/>
                  <c:y val="2.0639834881320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457A-4CC7-ABC4-0D72B69CA797}"/>
                </c:ext>
              </c:extLst>
            </c:dLbl>
            <c:dLbl>
              <c:idx val="9"/>
              <c:layout>
                <c:manualLayout>
                  <c:x val="-3.6363636363636362E-2"/>
                  <c:y val="-2.06398348813210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457A-4CC7-ABC4-0D72B69CA797}"/>
                </c:ext>
              </c:extLst>
            </c:dLbl>
            <c:dLbl>
              <c:idx val="10"/>
              <c:layout>
                <c:manualLayout>
                  <c:x val="-3.3939393939393943E-2"/>
                  <c:y val="-2.8895768833849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457A-4CC7-ABC4-0D72B69CA797}"/>
                </c:ext>
              </c:extLst>
            </c:dLbl>
            <c:dLbl>
              <c:idx val="11"/>
              <c:layout>
                <c:manualLayout>
                  <c:x val="-2.181818181818182E-2"/>
                  <c:y val="-2.88957688338494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457A-4CC7-ABC4-0D72B69CA797}"/>
                </c:ext>
              </c:extLst>
            </c:dLbl>
            <c:dLbl>
              <c:idx val="12"/>
              <c:layout>
                <c:manualLayout>
                  <c:x val="-4.3636268193748509E-2"/>
                  <c:y val="-4.5407636738906167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Riojana" panose="00000500000000000000" pitchFamily="2" charset="0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934554998806967E-2"/>
                      <c:h val="5.614035087719298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457A-4CC7-ABC4-0D72B69CA797}"/>
                </c:ext>
              </c:extLst>
            </c:dLbl>
            <c:dLbl>
              <c:idx val="13"/>
              <c:layout>
                <c:manualLayout>
                  <c:x val="-4.1212121212121304E-2"/>
                  <c:y val="-3.30237358101135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457A-4CC7-ABC4-0D72B69CA797}"/>
                </c:ext>
              </c:extLst>
            </c:dLbl>
            <c:dLbl>
              <c:idx val="14"/>
              <c:layout>
                <c:manualLayout>
                  <c:x val="-4.363636363636364E-2"/>
                  <c:y val="2.4767801857585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457A-4CC7-ABC4-0D72B69CA797}"/>
                </c:ext>
              </c:extLst>
            </c:dLbl>
            <c:dLbl>
              <c:idx val="15"/>
              <c:layout>
                <c:manualLayout>
                  <c:x val="-4.363636363636355E-2"/>
                  <c:y val="-4.540763673890609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Riojana" panose="00000500000000000000" pitchFamily="2" charset="0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4569792412312102E-2"/>
                      <c:h val="6.026831785345717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457A-4CC7-ABC4-0D72B69CA797}"/>
                </c:ext>
              </c:extLst>
            </c:dLbl>
            <c:dLbl>
              <c:idx val="16"/>
              <c:layout>
                <c:manualLayout>
                  <c:x val="-3.8787878787878788E-2"/>
                  <c:y val="-4.1279669762641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57A-4CC7-ABC4-0D72B69CA797}"/>
                </c:ext>
              </c:extLst>
            </c:dLbl>
            <c:dLbl>
              <c:idx val="17"/>
              <c:layout>
                <c:manualLayout>
                  <c:x val="-3.3939393939394116E-2"/>
                  <c:y val="-3.3023735810113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457A-4CC7-ABC4-0D72B69CA797}"/>
                </c:ext>
              </c:extLst>
            </c:dLbl>
            <c:dLbl>
              <c:idx val="18"/>
              <c:layout>
                <c:manualLayout>
                  <c:x val="-2.9090909090909091E-2"/>
                  <c:y val="-3.71517027863777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457A-4CC7-ABC4-0D72B69CA797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iojana" panose="00000500000000000000" pitchFamily="2" charset="0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Gráficos!$G$59:$G$78</c:f>
              <c:strCache>
                <c:ptCount val="20"/>
                <c:pt idx="0">
                  <c:v>Ceuta</c:v>
                </c:pt>
                <c:pt idx="1">
                  <c:v>Melilla</c:v>
                </c:pt>
                <c:pt idx="2">
                  <c:v>Andalucía</c:v>
                </c:pt>
                <c:pt idx="3">
                  <c:v>Extremadura</c:v>
                </c:pt>
                <c:pt idx="4">
                  <c:v>Canarias</c:v>
                </c:pt>
                <c:pt idx="5">
                  <c:v>Castilla - La Mancha</c:v>
                </c:pt>
                <c:pt idx="6">
                  <c:v>C. Valenciana</c:v>
                </c:pt>
                <c:pt idx="7">
                  <c:v>Murcia</c:v>
                </c:pt>
                <c:pt idx="8">
                  <c:v>España</c:v>
                </c:pt>
                <c:pt idx="9">
                  <c:v>Asturias</c:v>
                </c:pt>
                <c:pt idx="10">
                  <c:v>Baleares</c:v>
                </c:pt>
                <c:pt idx="11">
                  <c:v>Madrid</c:v>
                </c:pt>
                <c:pt idx="12">
                  <c:v>Navarra</c:v>
                </c:pt>
                <c:pt idx="13">
                  <c:v>Galicia</c:v>
                </c:pt>
                <c:pt idx="14">
                  <c:v>Castilla y León</c:v>
                </c:pt>
                <c:pt idx="15">
                  <c:v>La Rioja</c:v>
                </c:pt>
                <c:pt idx="16">
                  <c:v>Cataluña</c:v>
                </c:pt>
                <c:pt idx="17">
                  <c:v>Aragón</c:v>
                </c:pt>
                <c:pt idx="18">
                  <c:v>Cantabria</c:v>
                </c:pt>
                <c:pt idx="19">
                  <c:v>País Vasco</c:v>
                </c:pt>
              </c:strCache>
            </c:strRef>
          </c:cat>
          <c:val>
            <c:numRef>
              <c:f>Gráficos!$I$59:$I$77</c:f>
              <c:numCache>
                <c:formatCode>General</c:formatCode>
                <c:ptCount val="19"/>
                <c:pt idx="0">
                  <c:v>27.63</c:v>
                </c:pt>
                <c:pt idx="1">
                  <c:v>33.96</c:v>
                </c:pt>
                <c:pt idx="2">
                  <c:v>31.54</c:v>
                </c:pt>
                <c:pt idx="3">
                  <c:v>29.09</c:v>
                </c:pt>
                <c:pt idx="4">
                  <c:v>29.11</c:v>
                </c:pt>
                <c:pt idx="5">
                  <c:v>26.35</c:v>
                </c:pt>
                <c:pt idx="6">
                  <c:v>22.78</c:v>
                </c:pt>
                <c:pt idx="7">
                  <c:v>24.62</c:v>
                </c:pt>
                <c:pt idx="8">
                  <c:v>22.06</c:v>
                </c:pt>
                <c:pt idx="9">
                  <c:v>19.11</c:v>
                </c:pt>
                <c:pt idx="10">
                  <c:v>17.309999999999999</c:v>
                </c:pt>
                <c:pt idx="11">
                  <c:v>17.059999999999999</c:v>
                </c:pt>
                <c:pt idx="12">
                  <c:v>13.83</c:v>
                </c:pt>
                <c:pt idx="13">
                  <c:v>19.309999999999999</c:v>
                </c:pt>
                <c:pt idx="14">
                  <c:v>18.260000000000002</c:v>
                </c:pt>
                <c:pt idx="15">
                  <c:v>15.39</c:v>
                </c:pt>
                <c:pt idx="16">
                  <c:v>18.600000000000001</c:v>
                </c:pt>
                <c:pt idx="17">
                  <c:v>16.29</c:v>
                </c:pt>
                <c:pt idx="18">
                  <c:v>17.649999999999999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57A-4CC7-ABC4-0D72B69CA79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8058112"/>
        <c:axId val="518059096"/>
      </c:lineChart>
      <c:catAx>
        <c:axId val="518058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FD9D2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" panose="00000500000000000000" pitchFamily="2" charset="0"/>
                <a:ea typeface="+mn-ea"/>
                <a:cs typeface="+mn-cs"/>
              </a:defRPr>
            </a:pPr>
            <a:endParaRPr lang="es-ES"/>
          </a:p>
        </c:txPr>
        <c:crossAx val="518059096"/>
        <c:crosses val="autoZero"/>
        <c:auto val="1"/>
        <c:lblAlgn val="ctr"/>
        <c:lblOffset val="100"/>
        <c:noMultiLvlLbl val="0"/>
      </c:catAx>
      <c:valAx>
        <c:axId val="518059096"/>
        <c:scaling>
          <c:orientation val="minMax"/>
          <c:max val="35"/>
        </c:scaling>
        <c:delete val="1"/>
        <c:axPos val="l"/>
        <c:numFmt formatCode="0.0%" sourceLinked="0"/>
        <c:majorTickMark val="out"/>
        <c:minorTickMark val="none"/>
        <c:tickLblPos val="nextTo"/>
        <c:crossAx val="51805811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" panose="00000500000000000000" pitchFamily="2" charset="0"/>
                <a:ea typeface="+mn-ea"/>
                <a:cs typeface="+mn-cs"/>
              </a:defRPr>
            </a:pPr>
            <a:r>
              <a:rPr lang="es-ES">
                <a:latin typeface="Riojana" panose="00000500000000000000" pitchFamily="2" charset="0"/>
              </a:rPr>
              <a:t>Número de líneas de banda ancha fija por cada 100 habitantes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Riojana" panose="00000500000000000000" pitchFamily="2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Gráficos!$C$116</c:f>
              <c:strCache>
                <c:ptCount val="1"/>
                <c:pt idx="0">
                  <c:v>La Rioja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Gráficos!$G$115:$T$115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Gráficos!$G$116:$T$116</c:f>
              <c:numCache>
                <c:formatCode>General</c:formatCode>
                <c:ptCount val="14"/>
                <c:pt idx="0">
                  <c:v>22.122342071457371</c:v>
                </c:pt>
                <c:pt idx="1">
                  <c:v>23.23390992675705</c:v>
                </c:pt>
                <c:pt idx="2">
                  <c:v>23.955058560340987</c:v>
                </c:pt>
                <c:pt idx="3">
                  <c:v>22.122342071457371</c:v>
                </c:pt>
                <c:pt idx="4">
                  <c:v>27.437084222915203</c:v>
                </c:pt>
                <c:pt idx="5">
                  <c:v>29.14446262226177</c:v>
                </c:pt>
                <c:pt idx="6">
                  <c:v>30.945621943032513</c:v>
                </c:pt>
                <c:pt idx="7">
                  <c:v>31.334728006704673</c:v>
                </c:pt>
                <c:pt idx="8">
                  <c:v>32.223443832218969</c:v>
                </c:pt>
                <c:pt idx="9">
                  <c:v>33.929795803821143</c:v>
                </c:pt>
                <c:pt idx="10">
                  <c:v>36.301280975909293</c:v>
                </c:pt>
                <c:pt idx="11">
                  <c:v>36.399347199028384</c:v>
                </c:pt>
                <c:pt idx="12">
                  <c:v>37.880650904050789</c:v>
                </c:pt>
                <c:pt idx="13">
                  <c:v>36.350152971621128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43-485F-82E7-633246F37268}"/>
            </c:ext>
          </c:extLst>
        </c:ser>
        <c:ser>
          <c:idx val="1"/>
          <c:order val="1"/>
          <c:tx>
            <c:strRef>
              <c:f>Gráficos!$C$117</c:f>
              <c:strCache>
                <c:ptCount val="1"/>
                <c:pt idx="0">
                  <c:v>España</c:v>
                </c:pt>
              </c:strCache>
            </c:strRef>
          </c:tx>
          <c:spPr>
            <a:ln w="28575" cap="rnd">
              <a:solidFill>
                <a:srgbClr val="FD9D24"/>
              </a:solidFill>
              <a:round/>
            </a:ln>
            <a:effectLst/>
          </c:spPr>
          <c:marker>
            <c:symbol val="none"/>
          </c:marker>
          <c:cat>
            <c:numRef>
              <c:f>Gráficos!$G$115:$T$115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Gráficos!$G$117:$T$117</c:f>
              <c:numCache>
                <c:formatCode>General</c:formatCode>
                <c:ptCount val="14"/>
                <c:pt idx="0">
                  <c:v>22.908152433793802</c:v>
                </c:pt>
                <c:pt idx="1">
                  <c:v>23.924387966488222</c:v>
                </c:pt>
                <c:pt idx="2">
                  <c:v>24.599269224611206</c:v>
                </c:pt>
                <c:pt idx="3">
                  <c:v>26.198587182087614</c:v>
                </c:pt>
                <c:pt idx="4">
                  <c:v>27.960307789360812</c:v>
                </c:pt>
                <c:pt idx="5">
                  <c:v>29.156135261977155</c:v>
                </c:pt>
                <c:pt idx="6">
                  <c:v>30.388938232022291</c:v>
                </c:pt>
                <c:pt idx="7">
                  <c:v>31.526209952883526</c:v>
                </c:pt>
                <c:pt idx="8">
                  <c:v>32.527773588349397</c:v>
                </c:pt>
                <c:pt idx="9">
                  <c:v>33.271344647491766</c:v>
                </c:pt>
                <c:pt idx="10">
                  <c:v>34.201580331058835</c:v>
                </c:pt>
                <c:pt idx="11">
                  <c:v>35.178569789737885</c:v>
                </c:pt>
                <c:pt idx="12">
                  <c:v>36.04</c:v>
                </c:pt>
                <c:pt idx="13">
                  <c:v>37.08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43-485F-82E7-633246F37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2015264"/>
        <c:axId val="482017232"/>
      </c:lineChart>
      <c:catAx>
        <c:axId val="482015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" panose="00000500000000000000" pitchFamily="2" charset="0"/>
                <a:ea typeface="+mn-ea"/>
                <a:cs typeface="+mn-cs"/>
              </a:defRPr>
            </a:pPr>
            <a:endParaRPr lang="es-ES"/>
          </a:p>
        </c:txPr>
        <c:crossAx val="482017232"/>
        <c:crosses val="autoZero"/>
        <c:auto val="1"/>
        <c:lblAlgn val="ctr"/>
        <c:lblOffset val="100"/>
        <c:noMultiLvlLbl val="0"/>
      </c:catAx>
      <c:valAx>
        <c:axId val="482017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" panose="00000500000000000000" pitchFamily="2" charset="0"/>
                <a:ea typeface="+mn-ea"/>
                <a:cs typeface="+mn-cs"/>
              </a:defRPr>
            </a:pPr>
            <a:endParaRPr lang="es-ES"/>
          </a:p>
        </c:txPr>
        <c:crossAx val="482015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iojana" panose="00000500000000000000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" panose="00000500000000000000" pitchFamily="2" charset="0"/>
                <a:ea typeface="+mn-ea"/>
                <a:cs typeface="+mn-cs"/>
              </a:defRPr>
            </a:pPr>
            <a:r>
              <a:rPr lang="es-ES">
                <a:latin typeface="Riojana" panose="00000500000000000000" pitchFamily="2" charset="0"/>
              </a:rPr>
              <a:t>Número de líneas de banda ancha fija con tecnología de acceso DSL por cada 100 habitantes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Riojana" panose="00000500000000000000" pitchFamily="2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Gráficos!$C$116</c:f>
              <c:strCache>
                <c:ptCount val="1"/>
                <c:pt idx="0">
                  <c:v>La Rioja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Gráficos!$G$115:$T$115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Gráficos!$G$118:$T$118</c:f>
              <c:numCache>
                <c:formatCode>General</c:formatCode>
                <c:ptCount val="14"/>
                <c:pt idx="0">
                  <c:v>16.395000296931602</c:v>
                </c:pt>
                <c:pt idx="1">
                  <c:v>17.323359825463612</c:v>
                </c:pt>
                <c:pt idx="2">
                  <c:v>18.030166598639667</c:v>
                </c:pt>
                <c:pt idx="3">
                  <c:v>20.001945775626965</c:v>
                </c:pt>
                <c:pt idx="4">
                  <c:v>19.605802876059169</c:v>
                </c:pt>
                <c:pt idx="5">
                  <c:v>16.439762859211211</c:v>
                </c:pt>
                <c:pt idx="6">
                  <c:v>14.122950033566703</c:v>
                </c:pt>
                <c:pt idx="7">
                  <c:v>10.321862464733316</c:v>
                </c:pt>
                <c:pt idx="8">
                  <c:v>6.6117155239641523</c:v>
                </c:pt>
                <c:pt idx="9">
                  <c:v>4.4331267878726033</c:v>
                </c:pt>
                <c:pt idx="10">
                  <c:v>4.0676603435560299</c:v>
                </c:pt>
                <c:pt idx="11">
                  <c:v>2.1304589848691871</c:v>
                </c:pt>
                <c:pt idx="12">
                  <c:v>0.7631008363134627</c:v>
                </c:pt>
                <c:pt idx="13">
                  <c:v>1.3022756467938017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5E-441D-950E-95BF51D20318}"/>
            </c:ext>
          </c:extLst>
        </c:ser>
        <c:ser>
          <c:idx val="1"/>
          <c:order val="1"/>
          <c:tx>
            <c:strRef>
              <c:f>Gráficos!$C$117</c:f>
              <c:strCache>
                <c:ptCount val="1"/>
                <c:pt idx="0">
                  <c:v>España</c:v>
                </c:pt>
              </c:strCache>
            </c:strRef>
          </c:tx>
          <c:spPr>
            <a:ln w="28575" cap="rnd">
              <a:solidFill>
                <a:srgbClr val="FD9D24"/>
              </a:solidFill>
              <a:round/>
            </a:ln>
            <a:effectLst/>
          </c:spPr>
          <c:marker>
            <c:symbol val="none"/>
          </c:marker>
          <c:cat>
            <c:numRef>
              <c:f>Gráficos!$G$115:$T$115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Gráficos!$G$119:$T$119</c:f>
              <c:numCache>
                <c:formatCode>General</c:formatCode>
                <c:ptCount val="14"/>
                <c:pt idx="0">
                  <c:v>18.104327264397213</c:v>
                </c:pt>
                <c:pt idx="1">
                  <c:v>18.683886479093708</c:v>
                </c:pt>
                <c:pt idx="2">
                  <c:v>19.005542628963052</c:v>
                </c:pt>
                <c:pt idx="3">
                  <c:v>19.97646587509087</c:v>
                </c:pt>
                <c:pt idx="4">
                  <c:v>19.351635040949152</c:v>
                </c:pt>
                <c:pt idx="5">
                  <c:v>16.520258047626495</c:v>
                </c:pt>
                <c:pt idx="6">
                  <c:v>13.613521797186523</c:v>
                </c:pt>
                <c:pt idx="7">
                  <c:v>10.864508270126539</c:v>
                </c:pt>
                <c:pt idx="8">
                  <c:v>8.0230038517998672</c:v>
                </c:pt>
                <c:pt idx="9">
                  <c:v>5.5153326603754049</c:v>
                </c:pt>
                <c:pt idx="10">
                  <c:v>3.8604776824706954</c:v>
                </c:pt>
                <c:pt idx="11">
                  <c:v>2.674712879753335</c:v>
                </c:pt>
                <c:pt idx="12">
                  <c:v>1.77</c:v>
                </c:pt>
                <c:pt idx="13">
                  <c:v>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5E-441D-950E-95BF51D20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2015264"/>
        <c:axId val="482017232"/>
      </c:lineChart>
      <c:catAx>
        <c:axId val="482015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" panose="00000500000000000000" pitchFamily="2" charset="0"/>
                <a:ea typeface="+mn-ea"/>
                <a:cs typeface="+mn-cs"/>
              </a:defRPr>
            </a:pPr>
            <a:endParaRPr lang="es-ES"/>
          </a:p>
        </c:txPr>
        <c:crossAx val="482017232"/>
        <c:crosses val="autoZero"/>
        <c:auto val="1"/>
        <c:lblAlgn val="ctr"/>
        <c:lblOffset val="100"/>
        <c:noMultiLvlLbl val="0"/>
      </c:catAx>
      <c:valAx>
        <c:axId val="482017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" panose="00000500000000000000" pitchFamily="2" charset="0"/>
                <a:ea typeface="+mn-ea"/>
                <a:cs typeface="+mn-cs"/>
              </a:defRPr>
            </a:pPr>
            <a:endParaRPr lang="es-ES"/>
          </a:p>
        </c:txPr>
        <c:crossAx val="482015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iojana" panose="00000500000000000000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" panose="00000500000000000000" pitchFamily="2" charset="0"/>
                <a:ea typeface="+mn-ea"/>
                <a:cs typeface="+mn-cs"/>
              </a:defRPr>
            </a:pPr>
            <a:r>
              <a:rPr lang="es-ES">
                <a:latin typeface="Riojana" panose="00000500000000000000" pitchFamily="2" charset="0"/>
              </a:rPr>
              <a:t>Número de líneas de banda ancha fija con tecnología de acceso HFC por cada 100 habitantes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Riojana" panose="00000500000000000000" pitchFamily="2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Gráficos!$C$116</c:f>
              <c:strCache>
                <c:ptCount val="1"/>
                <c:pt idx="0">
                  <c:v>La Rioja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Gráficos!$G$115:$T$115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Gráficos!$G$120:$T$120</c:f>
              <c:numCache>
                <c:formatCode>General</c:formatCode>
                <c:ptCount val="14"/>
                <c:pt idx="0">
                  <c:v>5.6938978992870517</c:v>
                </c:pt>
                <c:pt idx="1">
                  <c:v>5.8675393486052672</c:v>
                </c:pt>
                <c:pt idx="2">
                  <c:v>5.8155294733463991</c:v>
                </c:pt>
                <c:pt idx="3">
                  <c:v>5.5959879361911131</c:v>
                </c:pt>
                <c:pt idx="4">
                  <c:v>6.2235306433857929</c:v>
                </c:pt>
                <c:pt idx="5">
                  <c:v>6.9857033061303895</c:v>
                </c:pt>
                <c:pt idx="6">
                  <c:v>7.5211789904414825</c:v>
                </c:pt>
                <c:pt idx="7">
                  <c:v>7.2903671573613797</c:v>
                </c:pt>
                <c:pt idx="8">
                  <c:v>6.3803198629524038</c:v>
                </c:pt>
                <c:pt idx="9">
                  <c:v>6.00661413204665</c:v>
                </c:pt>
                <c:pt idx="10">
                  <c:v>5.6255954623003124</c:v>
                </c:pt>
                <c:pt idx="11">
                  <c:v>5.0557284550377002</c:v>
                </c:pt>
                <c:pt idx="12">
                  <c:v>4.0704968759484004</c:v>
                </c:pt>
                <c:pt idx="13">
                  <c:v>4.5460187041162712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F-4A79-9ABD-CE22FE3E3F06}"/>
            </c:ext>
          </c:extLst>
        </c:ser>
        <c:ser>
          <c:idx val="1"/>
          <c:order val="1"/>
          <c:tx>
            <c:strRef>
              <c:f>Gráficos!$C$117</c:f>
              <c:strCache>
                <c:ptCount val="1"/>
                <c:pt idx="0">
                  <c:v>España</c:v>
                </c:pt>
              </c:strCache>
            </c:strRef>
          </c:tx>
          <c:spPr>
            <a:ln w="28575" cap="rnd">
              <a:solidFill>
                <a:srgbClr val="FD9D24"/>
              </a:solidFill>
              <a:round/>
            </a:ln>
            <a:effectLst/>
          </c:spPr>
          <c:marker>
            <c:symbol val="none"/>
          </c:marker>
          <c:cat>
            <c:numRef>
              <c:f>Gráficos!$G$115:$T$115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Gráficos!$G$121:$T$121</c:f>
              <c:numCache>
                <c:formatCode>General</c:formatCode>
                <c:ptCount val="14"/>
                <c:pt idx="0">
                  <c:v>4.4236942926008753</c:v>
                </c:pt>
                <c:pt idx="1">
                  <c:v>4.6052905495136569</c:v>
                </c:pt>
                <c:pt idx="2">
                  <c:v>4.6168226486887072</c:v>
                </c:pt>
                <c:pt idx="3">
                  <c:v>4.5836052087950048</c:v>
                </c:pt>
                <c:pt idx="4">
                  <c:v>4.8865932999641659</c:v>
                </c:pt>
                <c:pt idx="5">
                  <c:v>5.4806627360234703</c:v>
                </c:pt>
                <c:pt idx="6">
                  <c:v>5.7541694732390649</c:v>
                </c:pt>
                <c:pt idx="7">
                  <c:v>5.7684263982498436</c:v>
                </c:pt>
                <c:pt idx="8">
                  <c:v>5.2114014853516233</c:v>
                </c:pt>
                <c:pt idx="9">
                  <c:v>4.8845645636944459</c:v>
                </c:pt>
                <c:pt idx="10">
                  <c:v>4.6197892218671885</c:v>
                </c:pt>
                <c:pt idx="11">
                  <c:v>4.0761269904160864</c:v>
                </c:pt>
                <c:pt idx="12">
                  <c:v>3.63</c:v>
                </c:pt>
                <c:pt idx="13">
                  <c:v>3.11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9F-4A79-9ABD-CE22FE3E3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2015264"/>
        <c:axId val="482017232"/>
      </c:lineChart>
      <c:catAx>
        <c:axId val="482015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" panose="00000500000000000000" pitchFamily="2" charset="0"/>
                <a:ea typeface="+mn-ea"/>
                <a:cs typeface="+mn-cs"/>
              </a:defRPr>
            </a:pPr>
            <a:endParaRPr lang="es-ES"/>
          </a:p>
        </c:txPr>
        <c:crossAx val="482017232"/>
        <c:crosses val="autoZero"/>
        <c:auto val="1"/>
        <c:lblAlgn val="ctr"/>
        <c:lblOffset val="100"/>
        <c:noMultiLvlLbl val="0"/>
      </c:catAx>
      <c:valAx>
        <c:axId val="482017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" panose="00000500000000000000" pitchFamily="2" charset="0"/>
                <a:ea typeface="+mn-ea"/>
                <a:cs typeface="+mn-cs"/>
              </a:defRPr>
            </a:pPr>
            <a:endParaRPr lang="es-ES"/>
          </a:p>
        </c:txPr>
        <c:crossAx val="482015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iojana" panose="00000500000000000000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" panose="00000500000000000000" pitchFamily="2" charset="0"/>
                <a:ea typeface="+mn-ea"/>
                <a:cs typeface="+mn-cs"/>
              </a:defRPr>
            </a:pPr>
            <a:r>
              <a:rPr lang="es-ES">
                <a:latin typeface="Riojana" panose="00000500000000000000" pitchFamily="2" charset="0"/>
              </a:rPr>
              <a:t>Número de líneas de banda ancha fija con tecnología de acceso FTTH y otras por cada 100 habitantes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Riojana" panose="00000500000000000000" pitchFamily="2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Gráficos!$C$116</c:f>
              <c:strCache>
                <c:ptCount val="1"/>
                <c:pt idx="0">
                  <c:v>La Rioja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Gráficos!$G$115:$T$115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Gráficos!$G$126:$T$126</c:f>
              <c:numCache>
                <c:formatCode>General</c:formatCode>
                <c:ptCount val="14"/>
                <c:pt idx="0">
                  <c:v>3.3443875238717384E-2</c:v>
                </c:pt>
                <c:pt idx="1">
                  <c:v>4.3010752688172046E-2</c:v>
                </c:pt>
                <c:pt idx="2">
                  <c:v>0.10936248835492023</c:v>
                </c:pt>
                <c:pt idx="3">
                  <c:v>0.22093968409391193</c:v>
                </c:pt>
                <c:pt idx="4">
                  <c:v>1.6077507034702416</c:v>
                </c:pt>
                <c:pt idx="5">
                  <c:v>5.7189964569201681</c:v>
                </c:pt>
                <c:pt idx="6">
                  <c:v>9.3014929190243283</c:v>
                </c:pt>
                <c:pt idx="7">
                  <c:v>13.72249838460997</c:v>
                </c:pt>
                <c:pt idx="8">
                  <c:v>19.231408445302414</c:v>
                </c:pt>
                <c:pt idx="9">
                  <c:v>23.490054883901891</c:v>
                </c:pt>
                <c:pt idx="10">
                  <c:v>26.608025170052951</c:v>
                </c:pt>
                <c:pt idx="11">
                  <c:v>29.213159759121503</c:v>
                </c:pt>
                <c:pt idx="12">
                  <c:v>32.691002043070306</c:v>
                </c:pt>
                <c:pt idx="13">
                  <c:v>30.501858620711054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3-419C-B5A5-AD26AC930BF0}"/>
            </c:ext>
          </c:extLst>
        </c:ser>
        <c:ser>
          <c:idx val="1"/>
          <c:order val="1"/>
          <c:tx>
            <c:strRef>
              <c:f>Gráficos!$C$117</c:f>
              <c:strCache>
                <c:ptCount val="1"/>
                <c:pt idx="0">
                  <c:v>España</c:v>
                </c:pt>
              </c:strCache>
            </c:strRef>
          </c:tx>
          <c:spPr>
            <a:ln w="28575" cap="rnd">
              <a:solidFill>
                <a:srgbClr val="FD9D24"/>
              </a:solidFill>
              <a:round/>
            </a:ln>
            <a:effectLst/>
          </c:spPr>
          <c:marker>
            <c:symbol val="none"/>
          </c:marker>
          <c:cat>
            <c:numRef>
              <c:f>Gráficos!$G$115:$T$115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Gráficos!$G$127:$T$127</c:f>
              <c:numCache>
                <c:formatCode>General</c:formatCode>
                <c:ptCount val="14"/>
                <c:pt idx="0">
                  <c:v>0.37902852199130588</c:v>
                </c:pt>
                <c:pt idx="1">
                  <c:v>0.63954300854937118</c:v>
                </c:pt>
                <c:pt idx="2">
                  <c:v>0.97920510597840815</c:v>
                </c:pt>
                <c:pt idx="3">
                  <c:v>1.6411176922390462</c:v>
                </c:pt>
                <c:pt idx="4">
                  <c:v>3.7205865003286558</c:v>
                </c:pt>
                <c:pt idx="5">
                  <c:v>7.1558807439854384</c:v>
                </c:pt>
                <c:pt idx="6">
                  <c:v>11.023454915976817</c:v>
                </c:pt>
                <c:pt idx="7">
                  <c:v>14.897188680328444</c:v>
                </c:pt>
                <c:pt idx="8">
                  <c:v>19.291523243154664</c:v>
                </c:pt>
                <c:pt idx="9">
                  <c:v>22.867913546353353</c:v>
                </c:pt>
                <c:pt idx="10">
                  <c:v>25.726269917397758</c:v>
                </c:pt>
                <c:pt idx="11">
                  <c:v>28.427625798558381</c:v>
                </c:pt>
                <c:pt idx="12">
                  <c:v>30.64</c:v>
                </c:pt>
                <c:pt idx="13">
                  <c:v>32.96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3-419C-B5A5-AD26AC930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2015264"/>
        <c:axId val="482017232"/>
      </c:lineChart>
      <c:catAx>
        <c:axId val="482015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" panose="00000500000000000000" pitchFamily="2" charset="0"/>
                <a:ea typeface="+mn-ea"/>
                <a:cs typeface="+mn-cs"/>
              </a:defRPr>
            </a:pPr>
            <a:endParaRPr lang="es-ES"/>
          </a:p>
        </c:txPr>
        <c:crossAx val="482017232"/>
        <c:crosses val="autoZero"/>
        <c:auto val="1"/>
        <c:lblAlgn val="ctr"/>
        <c:lblOffset val="100"/>
        <c:noMultiLvlLbl val="0"/>
      </c:catAx>
      <c:valAx>
        <c:axId val="482017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" panose="00000500000000000000" pitchFamily="2" charset="0"/>
                <a:ea typeface="+mn-ea"/>
                <a:cs typeface="+mn-cs"/>
              </a:defRPr>
            </a:pPr>
            <a:endParaRPr lang="es-ES"/>
          </a:p>
        </c:txPr>
        <c:crossAx val="482015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iojana" panose="00000500000000000000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10629</xdr:rowOff>
    </xdr:from>
    <xdr:to>
      <xdr:col>0</xdr:col>
      <xdr:colOff>952500</xdr:colOff>
      <xdr:row>3</xdr:row>
      <xdr:rowOff>16413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3129"/>
          <a:ext cx="952500" cy="101543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76200</xdr:rowOff>
    </xdr:from>
    <xdr:to>
      <xdr:col>14</xdr:col>
      <xdr:colOff>267528</xdr:colOff>
      <xdr:row>0</xdr:row>
      <xdr:rowOff>846472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76200"/>
          <a:ext cx="13202478" cy="7702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104776</xdr:colOff>
      <xdr:row>5</xdr:row>
      <xdr:rowOff>47624</xdr:rowOff>
    </xdr:from>
    <xdr:to>
      <xdr:col>15</xdr:col>
      <xdr:colOff>352426</xdr:colOff>
      <xdr:row>21</xdr:row>
      <xdr:rowOff>190500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15</xdr:col>
      <xdr:colOff>247650</xdr:colOff>
      <xdr:row>45</xdr:row>
      <xdr:rowOff>142876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266701</xdr:colOff>
      <xdr:row>58</xdr:row>
      <xdr:rowOff>123825</xdr:rowOff>
    </xdr:from>
    <xdr:to>
      <xdr:col>18</xdr:col>
      <xdr:colOff>171451</xdr:colOff>
      <xdr:row>74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171450</xdr:colOff>
      <xdr:row>58</xdr:row>
      <xdr:rowOff>133350</xdr:rowOff>
    </xdr:from>
    <xdr:to>
      <xdr:col>26</xdr:col>
      <xdr:colOff>0</xdr:colOff>
      <xdr:row>73</xdr:row>
      <xdr:rowOff>190500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761999</xdr:colOff>
      <xdr:row>76</xdr:row>
      <xdr:rowOff>0</xdr:rowOff>
    </xdr:from>
    <xdr:to>
      <xdr:col>18</xdr:col>
      <xdr:colOff>428624</xdr:colOff>
      <xdr:row>93</xdr:row>
      <xdr:rowOff>114300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128</xdr:row>
      <xdr:rowOff>28575</xdr:rowOff>
    </xdr:from>
    <xdr:to>
      <xdr:col>11</xdr:col>
      <xdr:colOff>571500</xdr:colOff>
      <xdr:row>142</xdr:row>
      <xdr:rowOff>133350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609600</xdr:colOff>
      <xdr:row>127</xdr:row>
      <xdr:rowOff>161925</xdr:rowOff>
    </xdr:from>
    <xdr:to>
      <xdr:col>18</xdr:col>
      <xdr:colOff>161925</xdr:colOff>
      <xdr:row>142</xdr:row>
      <xdr:rowOff>95250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695325</xdr:colOff>
      <xdr:row>142</xdr:row>
      <xdr:rowOff>57150</xdr:rowOff>
    </xdr:from>
    <xdr:to>
      <xdr:col>11</xdr:col>
      <xdr:colOff>542925</xdr:colOff>
      <xdr:row>157</xdr:row>
      <xdr:rowOff>76200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561975</xdr:colOff>
      <xdr:row>142</xdr:row>
      <xdr:rowOff>57150</xdr:rowOff>
    </xdr:from>
    <xdr:to>
      <xdr:col>18</xdr:col>
      <xdr:colOff>209550</xdr:colOff>
      <xdr:row>157</xdr:row>
      <xdr:rowOff>161925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0</xdr:colOff>
      <xdr:row>128</xdr:row>
      <xdr:rowOff>0</xdr:rowOff>
    </xdr:from>
    <xdr:to>
      <xdr:col>26</xdr:col>
      <xdr:colOff>0</xdr:colOff>
      <xdr:row>142</xdr:row>
      <xdr:rowOff>104775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bjetivo%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jetivo 12"/>
      <sheetName val="Hoja2"/>
      <sheetName val="Hoja1"/>
    </sheetNames>
    <sheetDataSet>
      <sheetData sheetId="0"/>
      <sheetData sheetId="1"/>
      <sheetData sheetId="2">
        <row r="55">
          <cell r="A55" t="str">
            <v>La Rioja</v>
          </cell>
        </row>
        <row r="56">
          <cell r="A56" t="str">
            <v>C. Valenciana</v>
          </cell>
        </row>
        <row r="57">
          <cell r="A57" t="str">
            <v>Cataluña</v>
          </cell>
        </row>
        <row r="58">
          <cell r="A58" t="str">
            <v>Navarra</v>
          </cell>
        </row>
        <row r="59">
          <cell r="A59" t="str">
            <v>Canarias</v>
          </cell>
        </row>
        <row r="60">
          <cell r="A60" t="str">
            <v>País Vasco</v>
          </cell>
        </row>
        <row r="61">
          <cell r="A61" t="str">
            <v>Extremadura</v>
          </cell>
        </row>
        <row r="62">
          <cell r="A62" t="str">
            <v>Andalucía</v>
          </cell>
        </row>
        <row r="63">
          <cell r="A63" t="str">
            <v>Castilla la Mancha</v>
          </cell>
        </row>
        <row r="64">
          <cell r="A64" t="str">
            <v>Castilla y León</v>
          </cell>
        </row>
        <row r="65">
          <cell r="A65" t="str">
            <v>Cantabria</v>
          </cell>
        </row>
        <row r="66">
          <cell r="A66" t="str">
            <v>Baleares</v>
          </cell>
        </row>
        <row r="67">
          <cell r="A67" t="str">
            <v>Aragón</v>
          </cell>
        </row>
        <row r="68">
          <cell r="A68" t="str">
            <v>Murcia</v>
          </cell>
        </row>
        <row r="69">
          <cell r="A69" t="str">
            <v>Madrid</v>
          </cell>
        </row>
        <row r="70">
          <cell r="A70" t="str">
            <v>Ceuta y Melilla</v>
          </cell>
        </row>
        <row r="71">
          <cell r="A71" t="str">
            <v>Galicia</v>
          </cell>
        </row>
        <row r="72">
          <cell r="A72" t="str">
            <v>Asturias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foaod.maec.es/Analisis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infoaod.maec.es/" TargetMode="External"/><Relationship Id="rId1" Type="http://schemas.openxmlformats.org/officeDocument/2006/relationships/hyperlink" Target="http://datainvex.comercio.es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infoaod.maec.es/Analisis" TargetMode="External"/><Relationship Id="rId4" Type="http://schemas.openxmlformats.org/officeDocument/2006/relationships/hyperlink" Target="https://infoaod.maec.es/Analisi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gae.pap.hacienda.gob.es/sitios/igae/es-ES/Contabilidad/ContabilidadNacional/Publicaciones/Paginas/iacuentasregionales.aspx" TargetMode="External"/><Relationship Id="rId1" Type="http://schemas.openxmlformats.org/officeDocument/2006/relationships/hyperlink" Target="https://data.cnmc.es/telecomunicaciones-y-sector-audiovisual/conjuntos-de-datos/datos-provinciale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infoaod.maec.es/Analisi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I105"/>
  <sheetViews>
    <sheetView showGridLines="0" topLeftCell="F37" zoomScaleNormal="100" workbookViewId="0">
      <selection activeCell="T40" activeCellId="1" sqref="T38 T40"/>
    </sheetView>
  </sheetViews>
  <sheetFormatPr baseColWidth="10" defaultColWidth="9.140625" defaultRowHeight="14.25" x14ac:dyDescent="0.25"/>
  <cols>
    <col min="1" max="2" width="24.28515625" style="1" customWidth="1"/>
    <col min="3" max="3" width="8.28515625" style="1" customWidth="1"/>
    <col min="4" max="4" width="18.140625" style="1" customWidth="1"/>
    <col min="5" max="5" width="26.7109375" style="1" customWidth="1"/>
    <col min="6" max="6" width="9.7109375" style="1" customWidth="1"/>
    <col min="7" max="9" width="10.140625" style="2" customWidth="1"/>
    <col min="10" max="10" width="11.7109375" style="2" customWidth="1"/>
    <col min="11" max="19" width="10.140625" style="2" customWidth="1"/>
    <col min="20" max="21" width="10.140625" style="3" customWidth="1"/>
    <col min="22" max="16384" width="9.140625" style="1"/>
  </cols>
  <sheetData>
    <row r="1" spans="1:35" ht="75" customHeight="1" x14ac:dyDescent="0.25"/>
    <row r="2" spans="1:35" ht="5.0999999999999996" customHeight="1" x14ac:dyDescent="0.25">
      <c r="A2" s="4"/>
      <c r="B2" s="5"/>
      <c r="C2" s="6"/>
      <c r="D2" s="6"/>
      <c r="E2" s="6"/>
      <c r="F2" s="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8"/>
      <c r="U2" s="8"/>
    </row>
    <row r="3" spans="1:35" ht="75" customHeight="1" x14ac:dyDescent="0.25">
      <c r="A3" s="9"/>
      <c r="B3" s="83" t="s">
        <v>14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10"/>
      <c r="R3" s="10"/>
      <c r="S3" s="10"/>
      <c r="T3" s="11"/>
      <c r="U3" s="11"/>
    </row>
    <row r="4" spans="1:35" ht="20.100000000000001" customHeight="1" x14ac:dyDescent="0.25">
      <c r="A4" s="12"/>
      <c r="B4" s="12"/>
      <c r="C4" s="12"/>
      <c r="D4" s="12"/>
      <c r="E4" s="12"/>
      <c r="F4" s="12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4"/>
      <c r="U4" s="14"/>
    </row>
    <row r="5" spans="1:35" s="18" customFormat="1" ht="20.100000000000001" customHeight="1" thickBot="1" x14ac:dyDescent="0.3">
      <c r="A5" s="15"/>
      <c r="B5" s="15"/>
      <c r="C5" s="15" t="s">
        <v>2</v>
      </c>
      <c r="D5" s="15" t="s">
        <v>3</v>
      </c>
      <c r="E5" s="15" t="s">
        <v>20</v>
      </c>
      <c r="F5" s="15" t="s">
        <v>0</v>
      </c>
      <c r="G5" s="16">
        <v>2010</v>
      </c>
      <c r="H5" s="16">
        <v>2011</v>
      </c>
      <c r="I5" s="16">
        <v>2012</v>
      </c>
      <c r="J5" s="16">
        <v>2013</v>
      </c>
      <c r="K5" s="16">
        <v>2014</v>
      </c>
      <c r="L5" s="16">
        <v>2015</v>
      </c>
      <c r="M5" s="16">
        <v>2016</v>
      </c>
      <c r="N5" s="16">
        <v>2017</v>
      </c>
      <c r="O5" s="16">
        <v>2018</v>
      </c>
      <c r="P5" s="16">
        <v>2019</v>
      </c>
      <c r="Q5" s="17">
        <v>2020</v>
      </c>
      <c r="R5" s="17">
        <v>2021</v>
      </c>
      <c r="S5" s="17">
        <v>2022</v>
      </c>
      <c r="T5" s="17">
        <v>2023</v>
      </c>
      <c r="U5" s="17">
        <v>2024</v>
      </c>
    </row>
    <row r="6" spans="1:35" s="18" customFormat="1" ht="39.950000000000003" customHeight="1" x14ac:dyDescent="0.25">
      <c r="A6" s="68" t="s">
        <v>15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</row>
    <row r="7" spans="1:35" s="19" customFormat="1" ht="20.100000000000001" customHeight="1" x14ac:dyDescent="0.25">
      <c r="A7" s="69" t="s">
        <v>16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</row>
    <row r="8" spans="1:35" s="19" customFormat="1" ht="20.100000000000001" customHeight="1" x14ac:dyDescent="0.25">
      <c r="A8" s="75" t="s">
        <v>10</v>
      </c>
      <c r="B8" s="75"/>
      <c r="C8" s="21" t="s">
        <v>19</v>
      </c>
      <c r="D8" s="73" t="s">
        <v>12</v>
      </c>
      <c r="E8" s="73" t="s">
        <v>23</v>
      </c>
      <c r="F8" s="73" t="s">
        <v>1</v>
      </c>
      <c r="G8" s="22">
        <v>18.156707507634437</v>
      </c>
      <c r="H8" s="22">
        <v>18.490623345861618</v>
      </c>
      <c r="I8" s="22">
        <v>17.806469925133015</v>
      </c>
      <c r="J8" s="22">
        <v>22.529145176674547</v>
      </c>
      <c r="K8" s="22">
        <v>21.191856985892084</v>
      </c>
      <c r="L8" s="22">
        <v>22.188818757646843</v>
      </c>
      <c r="M8" s="22">
        <v>19.983534016769699</v>
      </c>
      <c r="N8" s="22">
        <v>19.013714897891312</v>
      </c>
      <c r="O8" s="22">
        <v>19.387159652540603</v>
      </c>
      <c r="P8" s="22">
        <v>15.513707292814606</v>
      </c>
      <c r="Q8" s="22">
        <v>20.760391814621258</v>
      </c>
      <c r="R8" s="22">
        <v>20.067877278195919</v>
      </c>
      <c r="S8" s="22">
        <v>14.890030900746632</v>
      </c>
      <c r="T8" s="23"/>
      <c r="U8" s="23"/>
      <c r="V8" s="59">
        <f>S8-L8</f>
        <v>-7.2987878569002103</v>
      </c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</row>
    <row r="9" spans="1:35" s="19" customFormat="1" ht="20.100000000000001" customHeight="1" x14ac:dyDescent="0.25">
      <c r="A9" s="76"/>
      <c r="B9" s="76"/>
      <c r="C9" s="24" t="s">
        <v>4</v>
      </c>
      <c r="D9" s="74"/>
      <c r="E9" s="74"/>
      <c r="F9" s="74"/>
      <c r="G9" s="25">
        <v>21.35</v>
      </c>
      <c r="H9" s="25">
        <v>19.670000000000002</v>
      </c>
      <c r="I9" s="25">
        <v>22.88</v>
      </c>
      <c r="J9" s="25">
        <v>21.65</v>
      </c>
      <c r="K9" s="25">
        <v>22.55</v>
      </c>
      <c r="L9" s="25">
        <v>21.57</v>
      </c>
      <c r="M9" s="25">
        <v>20.85</v>
      </c>
      <c r="N9" s="25">
        <v>20.83</v>
      </c>
      <c r="O9" s="25">
        <v>20.95</v>
      </c>
      <c r="P9" s="25">
        <v>20.74</v>
      </c>
      <c r="Q9" s="25">
        <v>26.56</v>
      </c>
      <c r="R9" s="25">
        <v>25.96</v>
      </c>
      <c r="S9" s="25">
        <v>22.52</v>
      </c>
      <c r="T9" s="26"/>
      <c r="U9" s="26"/>
      <c r="V9" s="59">
        <f t="shared" ref="V9:V14" si="0">S9-L9</f>
        <v>0.94999999999999929</v>
      </c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</row>
    <row r="10" spans="1:35" s="19" customFormat="1" ht="20.100000000000001" customHeight="1" x14ac:dyDescent="0.25">
      <c r="A10" s="69" t="s">
        <v>25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59">
        <f t="shared" si="0"/>
        <v>0</v>
      </c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</row>
    <row r="11" spans="1:35" s="19" customFormat="1" ht="20.100000000000001" customHeight="1" x14ac:dyDescent="0.25">
      <c r="A11" s="75" t="s">
        <v>26</v>
      </c>
      <c r="B11" s="75"/>
      <c r="C11" s="21" t="s">
        <v>19</v>
      </c>
      <c r="D11" s="73" t="s">
        <v>12</v>
      </c>
      <c r="E11" s="73" t="s">
        <v>23</v>
      </c>
      <c r="F11" s="73" t="s">
        <v>1</v>
      </c>
      <c r="G11" s="22">
        <v>44.3</v>
      </c>
      <c r="H11" s="22">
        <v>58.64</v>
      </c>
      <c r="I11" s="22">
        <v>71.23</v>
      </c>
      <c r="J11" s="22">
        <v>56.12</v>
      </c>
      <c r="K11" s="22">
        <v>61.89</v>
      </c>
      <c r="L11" s="22">
        <v>61.52</v>
      </c>
      <c r="M11" s="22">
        <v>61.83</v>
      </c>
      <c r="N11" s="22">
        <v>64.37</v>
      </c>
      <c r="O11" s="22">
        <v>64.099999999999994</v>
      </c>
      <c r="P11" s="22">
        <v>69.910545141492022</v>
      </c>
      <c r="Q11" s="22">
        <v>57.288663042059412</v>
      </c>
      <c r="R11" s="22">
        <v>53.027351270759084</v>
      </c>
      <c r="S11" s="22">
        <v>62.016372584260843</v>
      </c>
      <c r="T11" s="23"/>
      <c r="U11" s="23"/>
      <c r="V11" s="59">
        <f t="shared" si="0"/>
        <v>0.49637258426083974</v>
      </c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s="19" customFormat="1" ht="20.100000000000001" customHeight="1" x14ac:dyDescent="0.25">
      <c r="A12" s="76"/>
      <c r="B12" s="76"/>
      <c r="C12" s="24" t="s">
        <v>4</v>
      </c>
      <c r="D12" s="74"/>
      <c r="E12" s="74"/>
      <c r="F12" s="74"/>
      <c r="G12" s="25">
        <v>49.8</v>
      </c>
      <c r="H12" s="25">
        <v>66.67</v>
      </c>
      <c r="I12" s="25">
        <v>79.02</v>
      </c>
      <c r="J12" s="25">
        <v>66.98</v>
      </c>
      <c r="K12" s="25">
        <v>69.540000000000006</v>
      </c>
      <c r="L12" s="25">
        <v>69.180000000000007</v>
      </c>
      <c r="M12" s="25">
        <v>70.64</v>
      </c>
      <c r="N12" s="25">
        <v>72.53</v>
      </c>
      <c r="O12" s="25">
        <v>72.69</v>
      </c>
      <c r="P12" s="25">
        <v>60.47</v>
      </c>
      <c r="Q12" s="25">
        <v>53.03</v>
      </c>
      <c r="R12" s="25">
        <v>51.49</v>
      </c>
      <c r="S12" s="25">
        <v>53.52</v>
      </c>
      <c r="T12" s="26"/>
      <c r="U12" s="26"/>
      <c r="V12" s="59">
        <f t="shared" si="0"/>
        <v>-15.660000000000004</v>
      </c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</row>
    <row r="13" spans="1:35" s="19" customFormat="1" ht="20.100000000000001" customHeight="1" x14ac:dyDescent="0.25">
      <c r="A13" s="75" t="s">
        <v>27</v>
      </c>
      <c r="B13" s="75"/>
      <c r="C13" s="21" t="s">
        <v>19</v>
      </c>
      <c r="D13" s="78" t="s">
        <v>12</v>
      </c>
      <c r="E13" s="78" t="s">
        <v>23</v>
      </c>
      <c r="F13" s="73" t="s">
        <v>1</v>
      </c>
      <c r="G13" s="22">
        <v>36.68</v>
      </c>
      <c r="H13" s="22">
        <v>50.71</v>
      </c>
      <c r="I13" s="22">
        <v>61.82</v>
      </c>
      <c r="J13" s="22">
        <v>39.840000000000003</v>
      </c>
      <c r="K13" s="22">
        <v>44.25</v>
      </c>
      <c r="L13" s="22">
        <v>42.78</v>
      </c>
      <c r="M13" s="22">
        <v>48.69</v>
      </c>
      <c r="N13" s="22">
        <v>52.6</v>
      </c>
      <c r="O13" s="22">
        <v>52.09</v>
      </c>
      <c r="P13" s="22">
        <v>65.145902297417521</v>
      </c>
      <c r="Q13" s="22">
        <v>64.974118706601601</v>
      </c>
      <c r="R13" s="22">
        <v>66.848649919418989</v>
      </c>
      <c r="S13" s="22">
        <v>80.617400995924896</v>
      </c>
      <c r="T13" s="23"/>
      <c r="U13" s="23"/>
      <c r="V13" s="59">
        <f t="shared" si="0"/>
        <v>37.837400995924895</v>
      </c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</row>
    <row r="14" spans="1:35" s="19" customFormat="1" ht="20.100000000000001" customHeight="1" thickBot="1" x14ac:dyDescent="0.3">
      <c r="A14" s="76"/>
      <c r="B14" s="76"/>
      <c r="C14" s="24" t="s">
        <v>4</v>
      </c>
      <c r="D14" s="79"/>
      <c r="E14" s="79"/>
      <c r="F14" s="74"/>
      <c r="G14" s="25">
        <v>41.08</v>
      </c>
      <c r="H14" s="25">
        <v>56.55</v>
      </c>
      <c r="I14" s="25">
        <v>58.88</v>
      </c>
      <c r="J14" s="25">
        <v>53.33</v>
      </c>
      <c r="K14" s="25">
        <v>52.67</v>
      </c>
      <c r="L14" s="25">
        <v>54.19</v>
      </c>
      <c r="M14" s="25">
        <v>57.82</v>
      </c>
      <c r="N14" s="25">
        <v>60.42</v>
      </c>
      <c r="O14" s="25">
        <v>60.48</v>
      </c>
      <c r="P14" s="25">
        <v>72.400000000000006</v>
      </c>
      <c r="Q14" s="27">
        <v>67.8</v>
      </c>
      <c r="R14" s="27">
        <v>63.28</v>
      </c>
      <c r="S14" s="27">
        <v>64.349999999999994</v>
      </c>
      <c r="T14" s="28"/>
      <c r="U14" s="28"/>
      <c r="V14" s="59">
        <f t="shared" si="0"/>
        <v>10.159999999999997</v>
      </c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</row>
    <row r="15" spans="1:35" s="18" customFormat="1" ht="39.950000000000003" customHeight="1" x14ac:dyDescent="0.25">
      <c r="A15" s="68" t="s">
        <v>41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</row>
    <row r="16" spans="1:35" s="19" customFormat="1" ht="20.100000000000001" customHeight="1" x14ac:dyDescent="0.25">
      <c r="A16" s="69" t="s">
        <v>42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</row>
    <row r="17" spans="1:35" s="19" customFormat="1" ht="20.100000000000001" customHeight="1" x14ac:dyDescent="0.25">
      <c r="A17" s="84" t="s">
        <v>28</v>
      </c>
      <c r="B17" s="84"/>
      <c r="C17" s="29" t="s">
        <v>19</v>
      </c>
      <c r="D17" s="78" t="s">
        <v>35</v>
      </c>
      <c r="E17" s="78" t="s">
        <v>34</v>
      </c>
      <c r="F17" s="78" t="s">
        <v>40</v>
      </c>
      <c r="G17" s="30">
        <v>0</v>
      </c>
      <c r="H17" s="30">
        <v>2.14</v>
      </c>
      <c r="I17" s="30">
        <v>1.77</v>
      </c>
      <c r="J17" s="30">
        <v>1.1599999999999999</v>
      </c>
      <c r="K17" s="30">
        <v>-1.01</v>
      </c>
      <c r="L17" s="30">
        <v>0.85</v>
      </c>
      <c r="M17" s="30">
        <v>0</v>
      </c>
      <c r="N17" s="30">
        <v>0.01</v>
      </c>
      <c r="O17" s="30">
        <v>0.64</v>
      </c>
      <c r="P17" s="30">
        <v>0</v>
      </c>
      <c r="Q17" s="30">
        <v>29.02</v>
      </c>
      <c r="R17" s="30">
        <v>0.16524</v>
      </c>
      <c r="S17" s="30">
        <v>1.426E-2</v>
      </c>
      <c r="T17" s="31">
        <v>1.426E-2</v>
      </c>
      <c r="U17" s="32"/>
      <c r="V17" s="59">
        <f>T17-L17</f>
        <v>-0.83573999999999993</v>
      </c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</row>
    <row r="18" spans="1:35" s="19" customFormat="1" ht="20.100000000000001" customHeight="1" thickBot="1" x14ac:dyDescent="0.3">
      <c r="A18" s="77"/>
      <c r="B18" s="77"/>
      <c r="C18" s="33" t="s">
        <v>4</v>
      </c>
      <c r="D18" s="79"/>
      <c r="E18" s="79"/>
      <c r="F18" s="79"/>
      <c r="G18" s="27">
        <v>8237.74</v>
      </c>
      <c r="H18" s="27">
        <v>12448.07</v>
      </c>
      <c r="I18" s="27">
        <v>1896.62</v>
      </c>
      <c r="J18" s="27">
        <v>9316.68</v>
      </c>
      <c r="K18" s="27">
        <v>8421.09</v>
      </c>
      <c r="L18" s="27">
        <v>6615.09</v>
      </c>
      <c r="M18" s="27">
        <v>9223.82</v>
      </c>
      <c r="N18" s="27">
        <v>9462.74</v>
      </c>
      <c r="O18" s="27">
        <v>8768.14</v>
      </c>
      <c r="P18" s="27">
        <v>4237.8999999999996</v>
      </c>
      <c r="Q18" s="27">
        <v>3790.4</v>
      </c>
      <c r="R18" s="27">
        <v>-236.27</v>
      </c>
      <c r="S18" s="27">
        <v>-4896.45</v>
      </c>
      <c r="T18" s="27">
        <v>6072.15</v>
      </c>
      <c r="U18" s="27"/>
      <c r="V18" s="59">
        <f>T18-L18</f>
        <v>-542.94000000000051</v>
      </c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</row>
    <row r="19" spans="1:35" s="19" customFormat="1" ht="20.100000000000001" customHeight="1" x14ac:dyDescent="0.25">
      <c r="A19" s="75" t="s">
        <v>29</v>
      </c>
      <c r="B19" s="75"/>
      <c r="C19" s="21" t="s">
        <v>19</v>
      </c>
      <c r="D19" s="73" t="s">
        <v>38</v>
      </c>
      <c r="E19" s="73" t="s">
        <v>37</v>
      </c>
      <c r="F19" s="78" t="s">
        <v>40</v>
      </c>
      <c r="G19" s="22">
        <v>5.4</v>
      </c>
      <c r="H19" s="22">
        <v>4.25</v>
      </c>
      <c r="I19" s="22">
        <v>0.79</v>
      </c>
      <c r="J19" s="22">
        <v>0.88</v>
      </c>
      <c r="K19" s="22">
        <v>1.26</v>
      </c>
      <c r="L19" s="22">
        <v>1.02</v>
      </c>
      <c r="M19" s="22">
        <v>1.36</v>
      </c>
      <c r="N19" s="22">
        <v>1.85</v>
      </c>
      <c r="O19" s="22">
        <v>1.65</v>
      </c>
      <c r="P19" s="22">
        <v>1.55</v>
      </c>
      <c r="Q19" s="22">
        <v>2.0558662999999999</v>
      </c>
      <c r="R19" s="22">
        <v>1.27583</v>
      </c>
      <c r="S19" s="22">
        <v>0.52998000000000001</v>
      </c>
      <c r="T19" s="22"/>
      <c r="U19" s="23"/>
      <c r="V19" s="59">
        <f t="shared" ref="V19:V20" si="1">S19-L19</f>
        <v>-0.49002000000000001</v>
      </c>
      <c r="W19"/>
      <c r="X19"/>
      <c r="Y19"/>
      <c r="Z19"/>
      <c r="AA19" s="20"/>
      <c r="AB19" s="20"/>
      <c r="AC19" s="20"/>
      <c r="AD19" s="20"/>
      <c r="AE19" s="20"/>
      <c r="AF19" s="20"/>
      <c r="AG19" s="20"/>
      <c r="AH19" s="20"/>
      <c r="AI19" s="20"/>
    </row>
    <row r="20" spans="1:35" s="19" customFormat="1" ht="20.100000000000001" customHeight="1" thickBot="1" x14ac:dyDescent="0.3">
      <c r="A20" s="77"/>
      <c r="B20" s="77"/>
      <c r="C20" s="33" t="s">
        <v>4</v>
      </c>
      <c r="D20" s="79"/>
      <c r="E20" s="79"/>
      <c r="F20" s="79"/>
      <c r="G20" s="27">
        <v>510.42</v>
      </c>
      <c r="H20" s="27">
        <v>286.82</v>
      </c>
      <c r="I20" s="27">
        <v>207.72</v>
      </c>
      <c r="J20" s="27">
        <v>185.7</v>
      </c>
      <c r="K20" s="27">
        <v>162.35</v>
      </c>
      <c r="L20" s="27">
        <v>189.8</v>
      </c>
      <c r="M20" s="27">
        <v>218.57</v>
      </c>
      <c r="N20" s="27">
        <v>244.96</v>
      </c>
      <c r="O20" s="27">
        <v>287.29000000000002</v>
      </c>
      <c r="P20" s="27">
        <v>321.29000000000002</v>
      </c>
      <c r="Q20" s="27">
        <v>305.8</v>
      </c>
      <c r="R20" s="27">
        <v>336.06</v>
      </c>
      <c r="S20" s="27">
        <v>410.81</v>
      </c>
      <c r="T20" s="28" t="s">
        <v>6</v>
      </c>
      <c r="U20" s="28"/>
      <c r="V20" s="59">
        <f t="shared" si="1"/>
        <v>221.01</v>
      </c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</row>
    <row r="21" spans="1:35" s="19" customFormat="1" ht="20.100000000000001" customHeight="1" x14ac:dyDescent="0.25">
      <c r="A21" s="85" t="s">
        <v>30</v>
      </c>
      <c r="B21" s="85"/>
      <c r="C21" s="21" t="s">
        <v>19</v>
      </c>
      <c r="D21" s="81" t="s">
        <v>88</v>
      </c>
      <c r="E21" s="81" t="s">
        <v>89</v>
      </c>
      <c r="F21" s="78" t="s">
        <v>40</v>
      </c>
      <c r="G21" s="22">
        <v>0</v>
      </c>
      <c r="H21" s="22">
        <v>0.03</v>
      </c>
      <c r="I21" s="22">
        <v>0.02</v>
      </c>
      <c r="J21" s="22">
        <v>0.02</v>
      </c>
      <c r="K21" s="22">
        <v>-0.01</v>
      </c>
      <c r="L21" s="22">
        <v>0.01</v>
      </c>
      <c r="M21" s="22">
        <v>0</v>
      </c>
      <c r="N21" s="22">
        <v>0</v>
      </c>
      <c r="O21" s="22">
        <v>0.01</v>
      </c>
      <c r="P21" s="22">
        <v>0</v>
      </c>
      <c r="Q21" s="22">
        <v>29.02</v>
      </c>
      <c r="R21" s="22">
        <v>0.24</v>
      </c>
      <c r="S21" s="22">
        <v>0.01</v>
      </c>
      <c r="T21" s="34">
        <v>0.36</v>
      </c>
      <c r="U21" s="23"/>
      <c r="V21" s="59">
        <f>T21-L21</f>
        <v>0.35</v>
      </c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</row>
    <row r="22" spans="1:35" s="19" customFormat="1" ht="20.100000000000001" customHeight="1" thickBot="1" x14ac:dyDescent="0.3">
      <c r="A22" s="77"/>
      <c r="B22" s="77"/>
      <c r="C22" s="33" t="s">
        <v>4</v>
      </c>
      <c r="D22" s="79"/>
      <c r="E22" s="79"/>
      <c r="F22" s="79"/>
      <c r="G22" s="27">
        <v>0.77</v>
      </c>
      <c r="H22" s="27">
        <v>1.17</v>
      </c>
      <c r="I22" s="27">
        <v>0.18</v>
      </c>
      <c r="J22" s="27">
        <v>0.91</v>
      </c>
      <c r="K22" s="27">
        <v>0.82</v>
      </c>
      <c r="L22" s="27">
        <v>0.61</v>
      </c>
      <c r="M22" s="27">
        <v>0.83</v>
      </c>
      <c r="N22" s="27">
        <v>0.81</v>
      </c>
      <c r="O22" s="27">
        <v>0.73</v>
      </c>
      <c r="P22" s="27">
        <v>0.34</v>
      </c>
      <c r="Q22" s="27">
        <v>0.34</v>
      </c>
      <c r="R22" s="27">
        <v>-0.02</v>
      </c>
      <c r="S22" s="27">
        <v>-0.36</v>
      </c>
      <c r="T22" s="35">
        <v>0.42</v>
      </c>
      <c r="U22" s="28"/>
      <c r="V22" s="59">
        <f>T22-L22</f>
        <v>-0.19</v>
      </c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</row>
    <row r="23" spans="1:35" s="19" customFormat="1" ht="20.100000000000001" customHeight="1" x14ac:dyDescent="0.25">
      <c r="A23" s="85" t="s">
        <v>31</v>
      </c>
      <c r="B23" s="85"/>
      <c r="C23" s="21" t="s">
        <v>19</v>
      </c>
      <c r="D23" s="73" t="s">
        <v>38</v>
      </c>
      <c r="E23" s="73" t="s">
        <v>37</v>
      </c>
      <c r="F23" s="78" t="s">
        <v>1</v>
      </c>
      <c r="G23" s="22">
        <v>7.0000000000000007E-2</v>
      </c>
      <c r="H23" s="22">
        <v>0.05</v>
      </c>
      <c r="I23" s="22">
        <v>0.01</v>
      </c>
      <c r="J23" s="22">
        <v>0.01</v>
      </c>
      <c r="K23" s="22">
        <v>0.02</v>
      </c>
      <c r="L23" s="22">
        <v>0.01</v>
      </c>
      <c r="M23" s="22">
        <v>0.02</v>
      </c>
      <c r="N23" s="22">
        <v>0.02</v>
      </c>
      <c r="O23" s="22">
        <v>0.02</v>
      </c>
      <c r="P23" s="22">
        <v>0.02</v>
      </c>
      <c r="Q23" s="22">
        <v>2.533785032071843E-2</v>
      </c>
      <c r="R23" s="22">
        <v>0.03</v>
      </c>
      <c r="S23" s="22">
        <v>0.03</v>
      </c>
      <c r="T23" s="23"/>
      <c r="U23" s="23"/>
      <c r="V23" s="59">
        <f>S23-L23</f>
        <v>1.9999999999999997E-2</v>
      </c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</row>
    <row r="24" spans="1:35" s="19" customFormat="1" ht="20.100000000000001" customHeight="1" thickBot="1" x14ac:dyDescent="0.3">
      <c r="A24" s="77"/>
      <c r="B24" s="77"/>
      <c r="C24" s="33" t="s">
        <v>4</v>
      </c>
      <c r="D24" s="79"/>
      <c r="E24" s="79"/>
      <c r="F24" s="79"/>
      <c r="G24" s="27">
        <v>0.05</v>
      </c>
      <c r="H24" s="27">
        <v>0.03</v>
      </c>
      <c r="I24" s="27">
        <v>0.02</v>
      </c>
      <c r="J24" s="27">
        <v>0.02</v>
      </c>
      <c r="K24" s="27">
        <v>0.02</v>
      </c>
      <c r="L24" s="27">
        <v>0.02</v>
      </c>
      <c r="M24" s="27">
        <v>0.02</v>
      </c>
      <c r="N24" s="27">
        <v>0.02</v>
      </c>
      <c r="O24" s="27">
        <v>0.02</v>
      </c>
      <c r="P24" s="27">
        <v>0.03</v>
      </c>
      <c r="Q24" s="27">
        <v>0.03</v>
      </c>
      <c r="R24" s="27">
        <v>2.7200896174261861E-2</v>
      </c>
      <c r="S24" s="27">
        <v>2.9906910817986517E-2</v>
      </c>
      <c r="T24" s="28" t="s">
        <v>6</v>
      </c>
      <c r="U24" s="28"/>
      <c r="V24" s="59">
        <f t="shared" ref="V24" si="2">S24-L24</f>
        <v>9.9069108179865167E-3</v>
      </c>
    </row>
    <row r="25" spans="1:35" s="19" customFormat="1" ht="20.100000000000001" customHeight="1" thickBot="1" x14ac:dyDescent="0.3">
      <c r="A25" s="69" t="s">
        <v>43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59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</row>
    <row r="26" spans="1:35" s="19" customFormat="1" ht="20.100000000000001" customHeight="1" x14ac:dyDescent="0.25">
      <c r="A26" s="85" t="s">
        <v>32</v>
      </c>
      <c r="B26" s="85"/>
      <c r="C26" s="21" t="s">
        <v>19</v>
      </c>
      <c r="D26" s="73" t="s">
        <v>39</v>
      </c>
      <c r="E26" s="73" t="s">
        <v>90</v>
      </c>
      <c r="F26" s="78" t="s">
        <v>1</v>
      </c>
      <c r="G26" s="22"/>
      <c r="H26" s="22"/>
      <c r="I26" s="22"/>
      <c r="J26" s="22">
        <f>G26*-1</f>
        <v>0</v>
      </c>
      <c r="K26" s="22"/>
      <c r="L26" s="22">
        <v>0.6</v>
      </c>
      <c r="M26" s="22">
        <v>0.62</v>
      </c>
      <c r="N26" s="22">
        <v>0.64</v>
      </c>
      <c r="O26" s="22">
        <v>0.65</v>
      </c>
      <c r="P26" s="22">
        <v>0.69</v>
      </c>
      <c r="Q26" s="22"/>
      <c r="R26" s="22"/>
      <c r="S26" s="22"/>
      <c r="T26" s="23"/>
      <c r="U26" s="23"/>
      <c r="V26" s="59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</row>
    <row r="27" spans="1:35" s="19" customFormat="1" ht="20.100000000000001" customHeight="1" thickBot="1" x14ac:dyDescent="0.3">
      <c r="A27" s="77"/>
      <c r="B27" s="77"/>
      <c r="C27" s="33" t="s">
        <v>4</v>
      </c>
      <c r="D27" s="79"/>
      <c r="E27" s="79"/>
      <c r="F27" s="79"/>
      <c r="G27" s="27"/>
      <c r="H27" s="27"/>
      <c r="I27" s="27"/>
      <c r="J27" s="27">
        <f>G27*-1</f>
        <v>0</v>
      </c>
      <c r="K27" s="27"/>
      <c r="L27" s="27">
        <v>0.57999999999999996</v>
      </c>
      <c r="M27" s="27">
        <v>0.6</v>
      </c>
      <c r="N27" s="27">
        <v>0.62</v>
      </c>
      <c r="O27" s="27">
        <v>0.64</v>
      </c>
      <c r="P27" s="27">
        <v>0.66</v>
      </c>
      <c r="Q27" s="27">
        <v>0.71</v>
      </c>
      <c r="R27" s="27">
        <v>0.74</v>
      </c>
      <c r="S27" s="27">
        <v>0.75</v>
      </c>
      <c r="T27" s="28">
        <v>0.74</v>
      </c>
      <c r="U27" s="28"/>
      <c r="V27" s="59"/>
    </row>
    <row r="28" spans="1:35" s="19" customFormat="1" ht="20.100000000000001" customHeight="1" x14ac:dyDescent="0.25">
      <c r="A28" s="85" t="s">
        <v>33</v>
      </c>
      <c r="B28" s="85"/>
      <c r="C28" s="21" t="s">
        <v>19</v>
      </c>
      <c r="D28" s="73" t="s">
        <v>39</v>
      </c>
      <c r="E28" s="73" t="s">
        <v>90</v>
      </c>
      <c r="F28" s="78" t="s">
        <v>40</v>
      </c>
      <c r="G28" s="22"/>
      <c r="H28" s="22"/>
      <c r="I28" s="22"/>
      <c r="J28" s="22">
        <f>G28*-1</f>
        <v>0</v>
      </c>
      <c r="K28" s="22"/>
      <c r="L28" s="22">
        <v>48.08</v>
      </c>
      <c r="M28" s="22">
        <v>49.76</v>
      </c>
      <c r="N28" s="22">
        <v>52.99</v>
      </c>
      <c r="O28" s="22">
        <v>55.68</v>
      </c>
      <c r="P28" s="22">
        <v>61.27</v>
      </c>
      <c r="Q28" s="22">
        <v>60.53</v>
      </c>
      <c r="R28" s="22"/>
      <c r="S28" s="22"/>
      <c r="T28" s="23"/>
      <c r="U28" s="23"/>
      <c r="V28" s="59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</row>
    <row r="29" spans="1:35" s="19" customFormat="1" ht="20.100000000000001" customHeight="1" thickBot="1" x14ac:dyDescent="0.3">
      <c r="A29" s="77"/>
      <c r="B29" s="77"/>
      <c r="C29" s="33" t="s">
        <v>4</v>
      </c>
      <c r="D29" s="79"/>
      <c r="E29" s="79"/>
      <c r="F29" s="79"/>
      <c r="G29" s="27"/>
      <c r="H29" s="27"/>
      <c r="I29" s="27"/>
      <c r="J29" s="27">
        <f>G29*-1</f>
        <v>0</v>
      </c>
      <c r="K29" s="27"/>
      <c r="L29" s="27">
        <v>6256</v>
      </c>
      <c r="M29" s="27">
        <v>6673</v>
      </c>
      <c r="N29" s="27">
        <v>7242</v>
      </c>
      <c r="O29" s="27">
        <v>7733</v>
      </c>
      <c r="P29" s="27">
        <v>8204</v>
      </c>
      <c r="Q29" s="27">
        <v>7912</v>
      </c>
      <c r="R29" s="27">
        <v>9056</v>
      </c>
      <c r="S29" s="27">
        <v>10065</v>
      </c>
      <c r="T29" s="28">
        <v>10746</v>
      </c>
      <c r="U29" s="28"/>
      <c r="V29" s="59"/>
    </row>
    <row r="30" spans="1:35" s="18" customFormat="1" ht="39.950000000000003" customHeight="1" x14ac:dyDescent="0.25">
      <c r="A30" s="68" t="s">
        <v>66</v>
      </c>
      <c r="B30" s="70"/>
      <c r="C30" s="71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</row>
    <row r="31" spans="1:35" s="19" customFormat="1" ht="20.100000000000001" customHeight="1" thickBot="1" x14ac:dyDescent="0.3">
      <c r="A31" s="69" t="s">
        <v>67</v>
      </c>
      <c r="B31" s="72"/>
      <c r="C31" s="72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</row>
    <row r="32" spans="1:35" s="19" customFormat="1" ht="20.100000000000001" customHeight="1" x14ac:dyDescent="0.25">
      <c r="A32" s="75" t="s">
        <v>61</v>
      </c>
      <c r="B32" s="80"/>
      <c r="C32" s="29" t="s">
        <v>19</v>
      </c>
      <c r="D32" s="73" t="s">
        <v>68</v>
      </c>
      <c r="E32" s="73" t="s">
        <v>144</v>
      </c>
      <c r="F32" s="81" t="s">
        <v>1</v>
      </c>
      <c r="G32" s="61">
        <v>22.122342071457371</v>
      </c>
      <c r="H32" s="61">
        <v>23.23390992675705</v>
      </c>
      <c r="I32" s="61">
        <v>23.955058560340987</v>
      </c>
      <c r="J32" s="61">
        <f>G32</f>
        <v>22.122342071457371</v>
      </c>
      <c r="K32" s="61">
        <v>27.437084222915203</v>
      </c>
      <c r="L32" s="61">
        <v>29.14446262226177</v>
      </c>
      <c r="M32" s="61">
        <v>30.945621943032513</v>
      </c>
      <c r="N32" s="61">
        <v>31.334728006704673</v>
      </c>
      <c r="O32" s="61">
        <v>32.223443832218969</v>
      </c>
      <c r="P32" s="61">
        <v>33.929795803821143</v>
      </c>
      <c r="Q32" s="61">
        <v>36.301280975909293</v>
      </c>
      <c r="R32" s="61">
        <v>36.399347199028384</v>
      </c>
      <c r="S32" s="62">
        <v>37.880650904050789</v>
      </c>
      <c r="T32" s="62">
        <v>36.350152971621128</v>
      </c>
      <c r="U32" s="34"/>
      <c r="V32" s="59">
        <f t="shared" ref="V32:V41" si="3">T32-L32</f>
        <v>7.205690349359358</v>
      </c>
    </row>
    <row r="33" spans="1:35" s="19" customFormat="1" ht="20.100000000000001" customHeight="1" x14ac:dyDescent="0.25">
      <c r="A33" s="76"/>
      <c r="B33" s="76"/>
      <c r="C33" s="24" t="s">
        <v>4</v>
      </c>
      <c r="D33" s="74"/>
      <c r="E33" s="74"/>
      <c r="F33" s="74"/>
      <c r="G33" s="25">
        <v>22.908152433793802</v>
      </c>
      <c r="H33" s="25">
        <v>23.924387966488222</v>
      </c>
      <c r="I33" s="25">
        <v>24.599269224611206</v>
      </c>
      <c r="J33" s="25">
        <v>26.198587182087614</v>
      </c>
      <c r="K33" s="25">
        <v>27.960307789360812</v>
      </c>
      <c r="L33" s="25">
        <v>29.156135261977155</v>
      </c>
      <c r="M33" s="25">
        <v>30.388938232022291</v>
      </c>
      <c r="N33" s="25">
        <v>31.526209952883526</v>
      </c>
      <c r="O33" s="25">
        <v>32.527773588349397</v>
      </c>
      <c r="P33" s="25">
        <v>33.271344647491766</v>
      </c>
      <c r="Q33" s="25">
        <v>34.201580331058835</v>
      </c>
      <c r="R33" s="25">
        <v>35.178569789737885</v>
      </c>
      <c r="S33" s="36">
        <v>36.04</v>
      </c>
      <c r="T33" s="36">
        <v>37.08</v>
      </c>
      <c r="U33" s="36"/>
      <c r="V33" s="59">
        <f t="shared" si="3"/>
        <v>7.9238647380228429</v>
      </c>
    </row>
    <row r="34" spans="1:35" s="19" customFormat="1" ht="20.100000000000001" customHeight="1" x14ac:dyDescent="0.25">
      <c r="A34" s="75" t="s">
        <v>62</v>
      </c>
      <c r="B34" s="75"/>
      <c r="C34" s="29" t="s">
        <v>19</v>
      </c>
      <c r="D34" s="73" t="s">
        <v>68</v>
      </c>
      <c r="E34" s="73" t="s">
        <v>144</v>
      </c>
      <c r="F34" s="73" t="s">
        <v>1</v>
      </c>
      <c r="G34" s="22">
        <v>16.395000296931602</v>
      </c>
      <c r="H34" s="22">
        <v>17.323359825463612</v>
      </c>
      <c r="I34" s="22">
        <v>18.030166598639667</v>
      </c>
      <c r="J34" s="22">
        <v>20.001945775626965</v>
      </c>
      <c r="K34" s="22">
        <v>19.605802876059169</v>
      </c>
      <c r="L34" s="22">
        <v>16.439762859211211</v>
      </c>
      <c r="M34" s="22">
        <v>14.122950033566703</v>
      </c>
      <c r="N34" s="22">
        <v>10.321862464733316</v>
      </c>
      <c r="O34" s="22">
        <v>6.6117155239641523</v>
      </c>
      <c r="P34" s="22">
        <v>4.4331267878726033</v>
      </c>
      <c r="Q34" s="22">
        <v>4.0676603435560299</v>
      </c>
      <c r="R34" s="22">
        <v>2.1304589848691871</v>
      </c>
      <c r="S34" s="34">
        <v>0.7631008363134627</v>
      </c>
      <c r="T34" s="34">
        <v>1.3022756467938017</v>
      </c>
      <c r="U34" s="34"/>
      <c r="V34" s="59">
        <f t="shared" si="3"/>
        <v>-15.137487212417408</v>
      </c>
    </row>
    <row r="35" spans="1:35" s="19" customFormat="1" ht="20.100000000000001" customHeight="1" x14ac:dyDescent="0.25">
      <c r="A35" s="76"/>
      <c r="B35" s="76"/>
      <c r="C35" s="24" t="s">
        <v>4</v>
      </c>
      <c r="D35" s="74"/>
      <c r="E35" s="74"/>
      <c r="F35" s="74"/>
      <c r="G35" s="25">
        <v>18.104327264397213</v>
      </c>
      <c r="H35" s="25">
        <v>18.683886479093708</v>
      </c>
      <c r="I35" s="25">
        <v>19.005542628963052</v>
      </c>
      <c r="J35" s="25">
        <v>19.97646587509087</v>
      </c>
      <c r="K35" s="25">
        <v>19.351635040949152</v>
      </c>
      <c r="L35" s="25">
        <v>16.520258047626495</v>
      </c>
      <c r="M35" s="25">
        <v>13.613521797186523</v>
      </c>
      <c r="N35" s="25">
        <v>10.864508270126539</v>
      </c>
      <c r="O35" s="25">
        <v>8.0230038517998672</v>
      </c>
      <c r="P35" s="25">
        <v>5.5153326603754049</v>
      </c>
      <c r="Q35" s="25">
        <v>3.8604776824706954</v>
      </c>
      <c r="R35" s="25">
        <v>2.674712879753335</v>
      </c>
      <c r="S35" s="36">
        <v>1.77</v>
      </c>
      <c r="T35" s="36">
        <v>1.02</v>
      </c>
      <c r="U35" s="36"/>
      <c r="V35" s="59">
        <f t="shared" si="3"/>
        <v>-15.500258047626495</v>
      </c>
    </row>
    <row r="36" spans="1:35" s="19" customFormat="1" ht="20.100000000000001" customHeight="1" x14ac:dyDescent="0.25">
      <c r="A36" s="75" t="s">
        <v>63</v>
      </c>
      <c r="B36" s="75"/>
      <c r="C36" s="29" t="s">
        <v>19</v>
      </c>
      <c r="D36" s="73" t="s">
        <v>68</v>
      </c>
      <c r="E36" s="73" t="s">
        <v>144</v>
      </c>
      <c r="F36" s="73" t="s">
        <v>1</v>
      </c>
      <c r="G36" s="22">
        <v>5.6938978992870517</v>
      </c>
      <c r="H36" s="22">
        <v>5.8675393486052672</v>
      </c>
      <c r="I36" s="22">
        <v>5.8155294733463991</v>
      </c>
      <c r="J36" s="22">
        <v>5.5959879361911131</v>
      </c>
      <c r="K36" s="22">
        <v>6.2235306433857929</v>
      </c>
      <c r="L36" s="22">
        <v>6.9857033061303895</v>
      </c>
      <c r="M36" s="22">
        <v>7.5211789904414825</v>
      </c>
      <c r="N36" s="22">
        <v>7.2903671573613797</v>
      </c>
      <c r="O36" s="22">
        <v>6.3803198629524038</v>
      </c>
      <c r="P36" s="22">
        <v>6.00661413204665</v>
      </c>
      <c r="Q36" s="22">
        <v>5.6255954623003124</v>
      </c>
      <c r="R36" s="22">
        <v>5.0557284550377002</v>
      </c>
      <c r="S36" s="34">
        <v>4.0704968759484004</v>
      </c>
      <c r="T36" s="34">
        <v>4.5460187041162712</v>
      </c>
      <c r="U36" s="34"/>
      <c r="V36" s="59">
        <f t="shared" si="3"/>
        <v>-2.4396846020141183</v>
      </c>
    </row>
    <row r="37" spans="1:35" s="19" customFormat="1" ht="20.100000000000001" customHeight="1" x14ac:dyDescent="0.25">
      <c r="A37" s="76"/>
      <c r="B37" s="76"/>
      <c r="C37" s="24" t="str">
        <f>F32</f>
        <v>Porcentaje</v>
      </c>
      <c r="D37" s="74"/>
      <c r="E37" s="74"/>
      <c r="F37" s="74"/>
      <c r="G37" s="25">
        <v>4.4236942926008753</v>
      </c>
      <c r="H37" s="25">
        <v>4.6052905495136569</v>
      </c>
      <c r="I37" s="25">
        <v>4.6168226486887072</v>
      </c>
      <c r="J37" s="25">
        <v>4.5836052087950048</v>
      </c>
      <c r="K37" s="25">
        <v>4.8865932999641659</v>
      </c>
      <c r="L37" s="25">
        <v>5.4806627360234703</v>
      </c>
      <c r="M37" s="25">
        <v>5.7541694732390649</v>
      </c>
      <c r="N37" s="25">
        <v>5.7684263982498436</v>
      </c>
      <c r="O37" s="25">
        <v>5.2114014853516233</v>
      </c>
      <c r="P37" s="25">
        <v>4.8845645636944459</v>
      </c>
      <c r="Q37" s="25">
        <v>4.6197892218671885</v>
      </c>
      <c r="R37" s="25">
        <v>4.0761269904160864</v>
      </c>
      <c r="S37" s="36">
        <v>3.63</v>
      </c>
      <c r="T37" s="36">
        <v>3.11</v>
      </c>
      <c r="U37" s="36"/>
      <c r="V37" s="59">
        <f t="shared" si="3"/>
        <v>-2.3706627360234704</v>
      </c>
    </row>
    <row r="38" spans="1:35" s="19" customFormat="1" ht="20.100000000000001" customHeight="1" x14ac:dyDescent="0.25">
      <c r="A38" s="75" t="s">
        <v>64</v>
      </c>
      <c r="B38" s="75"/>
      <c r="C38" s="29" t="s">
        <v>19</v>
      </c>
      <c r="D38" s="73" t="s">
        <v>68</v>
      </c>
      <c r="E38" s="73" t="s">
        <v>144</v>
      </c>
      <c r="F38" s="73" t="s">
        <v>1</v>
      </c>
      <c r="G38" s="22">
        <v>8.1265491234266529E-3</v>
      </c>
      <c r="H38" s="22">
        <v>2.5245441795231419E-2</v>
      </c>
      <c r="I38" s="22">
        <v>9.2225916105573749E-2</v>
      </c>
      <c r="J38" s="22">
        <v>0.1970882409246828</v>
      </c>
      <c r="K38" s="22">
        <v>1.5592136360608204</v>
      </c>
      <c r="L38" s="22">
        <v>5.6564902780568236</v>
      </c>
      <c r="M38" s="22">
        <v>9.2039896422748644</v>
      </c>
      <c r="N38" s="22">
        <v>13.566077449155198</v>
      </c>
      <c r="O38" s="22">
        <v>18.999693177024074</v>
      </c>
      <c r="P38" s="22">
        <v>23.164769701279774</v>
      </c>
      <c r="Q38" s="22">
        <v>26.236741566987725</v>
      </c>
      <c r="R38" s="22">
        <v>28.785233540812712</v>
      </c>
      <c r="S38" s="34">
        <v>32.258922397744804</v>
      </c>
      <c r="T38" s="34">
        <v>30.073351909197534</v>
      </c>
      <c r="U38" s="34"/>
      <c r="V38" s="59">
        <f t="shared" si="3"/>
        <v>24.416861631140712</v>
      </c>
    </row>
    <row r="39" spans="1:35" s="19" customFormat="1" ht="20.100000000000001" customHeight="1" x14ac:dyDescent="0.25">
      <c r="A39" s="76"/>
      <c r="B39" s="76"/>
      <c r="C39" s="24" t="s">
        <v>4</v>
      </c>
      <c r="D39" s="74"/>
      <c r="E39" s="74"/>
      <c r="F39" s="74"/>
      <c r="G39" s="25">
        <v>0.12902852199130585</v>
      </c>
      <c r="H39" s="25">
        <v>0.37954300854937117</v>
      </c>
      <c r="I39" s="25">
        <v>0.71920510597840814</v>
      </c>
      <c r="J39" s="25">
        <v>1.3411176922390462</v>
      </c>
      <c r="K39" s="25">
        <v>3.420586500328656</v>
      </c>
      <c r="L39" s="25">
        <v>6.8058807439854387</v>
      </c>
      <c r="M39" s="25">
        <v>10.643454915976816</v>
      </c>
      <c r="N39" s="25">
        <v>14.417188680328444</v>
      </c>
      <c r="O39" s="25">
        <v>18.721523243154664</v>
      </c>
      <c r="P39" s="25">
        <v>22.197913546353352</v>
      </c>
      <c r="Q39" s="25">
        <v>25.036269917397757</v>
      </c>
      <c r="R39" s="25">
        <v>27.787625798558381</v>
      </c>
      <c r="S39" s="36">
        <v>29.94</v>
      </c>
      <c r="T39" s="36">
        <v>31.82</v>
      </c>
      <c r="U39" s="36"/>
      <c r="V39" s="59">
        <f t="shared" si="3"/>
        <v>25.01411925601456</v>
      </c>
    </row>
    <row r="40" spans="1:35" s="19" customFormat="1" ht="20.100000000000001" customHeight="1" x14ac:dyDescent="0.25">
      <c r="A40" s="75" t="s">
        <v>65</v>
      </c>
      <c r="B40" s="75"/>
      <c r="C40" s="29" t="s">
        <v>19</v>
      </c>
      <c r="D40" s="73" t="s">
        <v>68</v>
      </c>
      <c r="E40" s="73" t="s">
        <v>144</v>
      </c>
      <c r="F40" s="78" t="s">
        <v>1</v>
      </c>
      <c r="G40" s="22">
        <v>2.5317326115290729E-2</v>
      </c>
      <c r="H40" s="22">
        <v>1.7765310892940627E-2</v>
      </c>
      <c r="I40" s="22">
        <v>1.7136572249346473E-2</v>
      </c>
      <c r="J40" s="22">
        <v>2.3851443169229131E-2</v>
      </c>
      <c r="K40" s="22">
        <v>4.8537067409421271E-2</v>
      </c>
      <c r="L40" s="22">
        <v>6.2506178863344267E-2</v>
      </c>
      <c r="M40" s="22">
        <v>9.7503276749464532E-2</v>
      </c>
      <c r="N40" s="22">
        <v>0.15642093545477229</v>
      </c>
      <c r="O40" s="22">
        <v>0.23171526827833958</v>
      </c>
      <c r="P40" s="22">
        <v>0.32528518262211747</v>
      </c>
      <c r="Q40" s="22">
        <v>0.37128360306522623</v>
      </c>
      <c r="R40" s="22">
        <v>0.42792621830879007</v>
      </c>
      <c r="S40" s="34">
        <v>0.43207964532549897</v>
      </c>
      <c r="T40" s="34">
        <v>0.42850671151351921</v>
      </c>
      <c r="U40" s="34"/>
      <c r="V40" s="59">
        <f t="shared" si="3"/>
        <v>0.36600053265017496</v>
      </c>
    </row>
    <row r="41" spans="1:35" s="19" customFormat="1" ht="20.100000000000001" customHeight="1" thickBot="1" x14ac:dyDescent="0.3">
      <c r="A41" s="77"/>
      <c r="B41" s="77"/>
      <c r="C41" s="24" t="s">
        <v>4</v>
      </c>
      <c r="D41" s="74"/>
      <c r="E41" s="74"/>
      <c r="F41" s="79"/>
      <c r="G41" s="27">
        <v>0.25</v>
      </c>
      <c r="H41" s="27">
        <v>0.26</v>
      </c>
      <c r="I41" s="27">
        <v>0.26</v>
      </c>
      <c r="J41" s="27">
        <v>0.3</v>
      </c>
      <c r="K41" s="27">
        <v>0.3</v>
      </c>
      <c r="L41" s="27">
        <v>0.35</v>
      </c>
      <c r="M41" s="27">
        <v>0.38</v>
      </c>
      <c r="N41" s="27">
        <v>0.48</v>
      </c>
      <c r="O41" s="27">
        <v>0.56999999999999995</v>
      </c>
      <c r="P41" s="27">
        <v>0.67</v>
      </c>
      <c r="Q41" s="27">
        <v>0.69</v>
      </c>
      <c r="R41" s="27">
        <v>0.64</v>
      </c>
      <c r="S41" s="35">
        <v>0.7</v>
      </c>
      <c r="T41" s="35">
        <v>1.1399999999999999</v>
      </c>
      <c r="U41" s="35"/>
      <c r="V41" s="59">
        <f t="shared" si="3"/>
        <v>0.78999999999999992</v>
      </c>
    </row>
    <row r="42" spans="1:35" s="18" customFormat="1" ht="39.950000000000003" customHeight="1" x14ac:dyDescent="0.25">
      <c r="A42" s="68" t="s">
        <v>17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</row>
    <row r="43" spans="1:35" s="19" customFormat="1" ht="20.100000000000001" customHeight="1" x14ac:dyDescent="0.25">
      <c r="A43" s="69" t="s">
        <v>18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</row>
    <row r="44" spans="1:35" s="19" customFormat="1" ht="20.100000000000001" customHeight="1" x14ac:dyDescent="0.25">
      <c r="A44" s="75" t="s">
        <v>11</v>
      </c>
      <c r="B44" s="75"/>
      <c r="C44" s="21" t="s">
        <v>19</v>
      </c>
      <c r="D44" s="73" t="s">
        <v>5</v>
      </c>
      <c r="E44" s="73" t="s">
        <v>21</v>
      </c>
      <c r="F44" s="73" t="s">
        <v>1</v>
      </c>
      <c r="G44" s="22">
        <v>61.9</v>
      </c>
      <c r="H44" s="22">
        <v>66.7</v>
      </c>
      <c r="I44" s="22">
        <v>64.599999999999994</v>
      </c>
      <c r="J44" s="22">
        <v>71</v>
      </c>
      <c r="K44" s="22">
        <v>75.7</v>
      </c>
      <c r="L44" s="22">
        <v>78.7</v>
      </c>
      <c r="M44" s="22">
        <v>80.099999999999994</v>
      </c>
      <c r="N44" s="22">
        <v>82</v>
      </c>
      <c r="O44" s="22">
        <v>82.8</v>
      </c>
      <c r="P44" s="22">
        <v>89.6</v>
      </c>
      <c r="Q44" s="22">
        <v>92.7</v>
      </c>
      <c r="R44" s="22">
        <v>92.5</v>
      </c>
      <c r="S44" s="22">
        <v>93.4</v>
      </c>
      <c r="T44" s="22">
        <v>93.7</v>
      </c>
      <c r="U44" s="22">
        <v>94.3</v>
      </c>
      <c r="V44" s="59">
        <f>U44-L44</f>
        <v>15.599999999999994</v>
      </c>
    </row>
    <row r="45" spans="1:35" s="19" customFormat="1" ht="20.100000000000001" customHeight="1" thickBot="1" x14ac:dyDescent="0.3">
      <c r="A45" s="77"/>
      <c r="B45" s="77"/>
      <c r="C45" s="33" t="s">
        <v>4</v>
      </c>
      <c r="D45" s="79"/>
      <c r="E45" s="79"/>
      <c r="F45" s="79"/>
      <c r="G45" s="27">
        <v>63.53</v>
      </c>
      <c r="H45" s="27">
        <v>66.47</v>
      </c>
      <c r="I45" s="27">
        <v>69.48</v>
      </c>
      <c r="J45" s="27">
        <v>71.64</v>
      </c>
      <c r="K45" s="27">
        <v>76.19</v>
      </c>
      <c r="L45" s="27">
        <v>78.69</v>
      </c>
      <c r="M45" s="27">
        <v>80.56</v>
      </c>
      <c r="N45" s="27">
        <v>84.6</v>
      </c>
      <c r="O45" s="27">
        <v>86.11</v>
      </c>
      <c r="P45" s="27">
        <v>90.72</v>
      </c>
      <c r="Q45" s="27">
        <v>93.2</v>
      </c>
      <c r="R45" s="27">
        <v>93.9</v>
      </c>
      <c r="S45" s="27">
        <v>94.49</v>
      </c>
      <c r="T45" s="27">
        <v>95.4</v>
      </c>
      <c r="U45" s="27">
        <v>95.8</v>
      </c>
      <c r="V45" s="59">
        <f>U45-L45</f>
        <v>17.11</v>
      </c>
    </row>
    <row r="46" spans="1:35" s="18" customFormat="1" ht="39.950000000000003" customHeight="1" x14ac:dyDescent="0.25">
      <c r="A46" s="68" t="s">
        <v>50</v>
      </c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</row>
    <row r="47" spans="1:35" s="19" customFormat="1" ht="20.100000000000001" customHeight="1" x14ac:dyDescent="0.25">
      <c r="A47" s="69" t="s">
        <v>51</v>
      </c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</row>
    <row r="48" spans="1:35" s="19" customFormat="1" ht="20.100000000000001" customHeight="1" x14ac:dyDescent="0.25">
      <c r="A48" s="75" t="s">
        <v>54</v>
      </c>
      <c r="B48" s="75"/>
      <c r="C48" s="21" t="s">
        <v>19</v>
      </c>
      <c r="D48" s="73" t="s">
        <v>5</v>
      </c>
      <c r="E48" s="73" t="s">
        <v>23</v>
      </c>
      <c r="F48" s="73" t="s">
        <v>1</v>
      </c>
      <c r="G48" s="34">
        <v>0.72619972540004518</v>
      </c>
      <c r="H48" s="34">
        <v>-1.2435456497004838</v>
      </c>
      <c r="I48" s="34">
        <v>-3.5211194039900695</v>
      </c>
      <c r="J48" s="34">
        <v>-2.5922784388408227</v>
      </c>
      <c r="K48" s="34">
        <v>1.1840960108648435</v>
      </c>
      <c r="L48" s="34">
        <v>3.7440716464169022</v>
      </c>
      <c r="M48" s="34">
        <v>1.6952184502428302</v>
      </c>
      <c r="N48" s="34">
        <v>0.80574984636048175</v>
      </c>
      <c r="O48" s="34">
        <v>1.9368375830234541</v>
      </c>
      <c r="P48" s="34">
        <v>1.3693644700510488</v>
      </c>
      <c r="Q48" s="34">
        <v>-8.6925676127899703</v>
      </c>
      <c r="R48" s="34">
        <v>5.0443054557180567</v>
      </c>
      <c r="S48" s="34">
        <v>5.1446412729301949</v>
      </c>
      <c r="T48" s="34">
        <v>4.1973283383082149</v>
      </c>
      <c r="U48" s="23"/>
      <c r="V48" s="59">
        <f t="shared" ref="V48:V59" si="4">T48-L48</f>
        <v>0.45325669189131279</v>
      </c>
    </row>
    <row r="49" spans="1:35" s="19" customFormat="1" ht="20.100000000000001" customHeight="1" x14ac:dyDescent="0.25">
      <c r="A49" s="76"/>
      <c r="B49" s="76"/>
      <c r="C49" s="24" t="s">
        <v>4</v>
      </c>
      <c r="D49" s="74"/>
      <c r="E49" s="74"/>
      <c r="F49" s="74"/>
      <c r="G49" s="36">
        <v>9.4129488625238622E-2</v>
      </c>
      <c r="H49" s="36">
        <v>-0.63993241392755751</v>
      </c>
      <c r="I49" s="36">
        <v>-2.8650965200385681</v>
      </c>
      <c r="J49" s="36">
        <v>-1.4273662019143485</v>
      </c>
      <c r="K49" s="36">
        <v>1.5204962306903269</v>
      </c>
      <c r="L49" s="36">
        <v>4.0608345549204117</v>
      </c>
      <c r="M49" s="36">
        <v>2.9151550162264783</v>
      </c>
      <c r="N49" s="36">
        <v>2.8960779791392</v>
      </c>
      <c r="O49" s="36">
        <v>2.3954209486301226</v>
      </c>
      <c r="P49" s="36">
        <v>1.9611870564129052</v>
      </c>
      <c r="Q49" s="36">
        <v>-10.94008981343373</v>
      </c>
      <c r="R49" s="36">
        <v>6.6831442047300182</v>
      </c>
      <c r="S49" s="36">
        <v>6.1793287434620314</v>
      </c>
      <c r="T49" s="36">
        <v>2.6756132842274072</v>
      </c>
      <c r="U49" s="26"/>
      <c r="V49" s="59">
        <f t="shared" si="4"/>
        <v>-1.3852212706930045</v>
      </c>
    </row>
    <row r="50" spans="1:35" s="19" customFormat="1" ht="20.100000000000001" customHeight="1" x14ac:dyDescent="0.25">
      <c r="A50" s="75" t="s">
        <v>55</v>
      </c>
      <c r="B50" s="75"/>
      <c r="C50" s="21" t="s">
        <v>19</v>
      </c>
      <c r="D50" s="73" t="s">
        <v>5</v>
      </c>
      <c r="E50" s="73" t="s">
        <v>57</v>
      </c>
      <c r="F50" s="73" t="s">
        <v>1</v>
      </c>
      <c r="G50" s="34">
        <v>14.15</v>
      </c>
      <c r="H50" s="34">
        <v>17.21</v>
      </c>
      <c r="I50" s="34">
        <v>20.58</v>
      </c>
      <c r="J50" s="34">
        <v>20.04</v>
      </c>
      <c r="K50" s="34">
        <v>18.16</v>
      </c>
      <c r="L50" s="34">
        <v>15.39</v>
      </c>
      <c r="M50" s="34">
        <v>13.55</v>
      </c>
      <c r="N50" s="34">
        <v>12</v>
      </c>
      <c r="O50" s="34">
        <v>10.4</v>
      </c>
      <c r="P50" s="34">
        <v>9.9600000000000009</v>
      </c>
      <c r="Q50" s="34">
        <v>10.8</v>
      </c>
      <c r="R50" s="34">
        <v>11.61</v>
      </c>
      <c r="S50" s="34">
        <v>9.5500000000000007</v>
      </c>
      <c r="T50" s="34">
        <v>9.3800000000000008</v>
      </c>
      <c r="U50" s="23"/>
      <c r="V50" s="59">
        <f t="shared" si="4"/>
        <v>-6.01</v>
      </c>
    </row>
    <row r="51" spans="1:35" s="19" customFormat="1" ht="20.100000000000001" customHeight="1" x14ac:dyDescent="0.25">
      <c r="A51" s="76"/>
      <c r="B51" s="76"/>
      <c r="C51" s="24" t="s">
        <v>4</v>
      </c>
      <c r="D51" s="74"/>
      <c r="E51" s="74"/>
      <c r="F51" s="74"/>
      <c r="G51" s="36">
        <v>19.86</v>
      </c>
      <c r="H51" s="36">
        <v>21.39</v>
      </c>
      <c r="I51" s="36">
        <v>24.79</v>
      </c>
      <c r="J51" s="36">
        <v>26.09</v>
      </c>
      <c r="K51" s="36">
        <v>24.44</v>
      </c>
      <c r="L51" s="36">
        <v>22.06</v>
      </c>
      <c r="M51" s="36">
        <v>19.63</v>
      </c>
      <c r="N51" s="36">
        <v>17.22</v>
      </c>
      <c r="O51" s="36">
        <v>15.25</v>
      </c>
      <c r="P51" s="36">
        <v>14.1</v>
      </c>
      <c r="Q51" s="36">
        <v>15.53</v>
      </c>
      <c r="R51" s="36">
        <v>14.91</v>
      </c>
      <c r="S51" s="36">
        <v>13.03</v>
      </c>
      <c r="T51" s="36">
        <v>12.18</v>
      </c>
      <c r="U51" s="26"/>
      <c r="V51" s="59">
        <f t="shared" si="4"/>
        <v>-9.879999999999999</v>
      </c>
    </row>
    <row r="52" spans="1:35" s="19" customFormat="1" ht="20.100000000000001" customHeight="1" x14ac:dyDescent="0.25">
      <c r="A52" s="75" t="s">
        <v>56</v>
      </c>
      <c r="B52" s="75"/>
      <c r="C52" s="21" t="s">
        <v>19</v>
      </c>
      <c r="D52" s="73" t="s">
        <v>5</v>
      </c>
      <c r="E52" s="73" t="s">
        <v>58</v>
      </c>
      <c r="F52" s="73" t="s">
        <v>1</v>
      </c>
      <c r="G52" s="34">
        <v>1.8</v>
      </c>
      <c r="H52" s="34">
        <v>3.2</v>
      </c>
      <c r="I52" s="34">
        <v>2.4</v>
      </c>
      <c r="J52" s="34">
        <v>1.4</v>
      </c>
      <c r="K52" s="34">
        <v>-0.2</v>
      </c>
      <c r="L52" s="34">
        <v>-0.5</v>
      </c>
      <c r="M52" s="34">
        <v>-0.2</v>
      </c>
      <c r="N52" s="34">
        <v>2</v>
      </c>
      <c r="O52" s="34">
        <v>1.7</v>
      </c>
      <c r="P52" s="34">
        <v>0.7</v>
      </c>
      <c r="Q52" s="34">
        <v>-0.3</v>
      </c>
      <c r="R52" s="34">
        <v>3.1</v>
      </c>
      <c r="S52" s="34">
        <v>8.4</v>
      </c>
      <c r="T52" s="34">
        <v>3.5</v>
      </c>
      <c r="U52" s="23"/>
      <c r="V52" s="59">
        <f t="shared" si="4"/>
        <v>4</v>
      </c>
    </row>
    <row r="53" spans="1:35" s="19" customFormat="1" ht="20.100000000000001" customHeight="1" x14ac:dyDescent="0.25">
      <c r="A53" s="76"/>
      <c r="B53" s="76"/>
      <c r="C53" s="24" t="s">
        <v>4</v>
      </c>
      <c r="D53" s="74"/>
      <c r="E53" s="74"/>
      <c r="F53" s="74"/>
      <c r="G53" s="36">
        <v>1.7</v>
      </c>
      <c r="H53" s="36">
        <v>3.5</v>
      </c>
      <c r="I53" s="36">
        <v>2.6</v>
      </c>
      <c r="J53" s="36">
        <v>1.3</v>
      </c>
      <c r="K53" s="36">
        <v>-0.2</v>
      </c>
      <c r="L53" s="36">
        <v>-0.4</v>
      </c>
      <c r="M53" s="36">
        <v>-0.4</v>
      </c>
      <c r="N53" s="36">
        <v>1.9</v>
      </c>
      <c r="O53" s="36">
        <v>1.5</v>
      </c>
      <c r="P53" s="36">
        <v>0.9</v>
      </c>
      <c r="Q53" s="36">
        <v>-0.6</v>
      </c>
      <c r="R53" s="36">
        <v>3.2</v>
      </c>
      <c r="S53" s="36">
        <v>8.9</v>
      </c>
      <c r="T53" s="36">
        <v>3.5</v>
      </c>
      <c r="U53" s="26"/>
      <c r="V53" s="59">
        <f t="shared" si="4"/>
        <v>3.9</v>
      </c>
    </row>
    <row r="54" spans="1:35" s="19" customFormat="1" ht="20.100000000000001" customHeight="1" x14ac:dyDescent="0.25">
      <c r="A54" s="75" t="s">
        <v>59</v>
      </c>
      <c r="B54" s="75"/>
      <c r="C54" s="21" t="s">
        <v>19</v>
      </c>
      <c r="D54" s="73" t="s">
        <v>52</v>
      </c>
      <c r="E54" s="73" t="s">
        <v>60</v>
      </c>
      <c r="F54" s="73" t="s">
        <v>1</v>
      </c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3"/>
      <c r="U54" s="23"/>
      <c r="V54" s="59">
        <f t="shared" si="4"/>
        <v>0</v>
      </c>
    </row>
    <row r="55" spans="1:35" s="19" customFormat="1" ht="20.100000000000001" customHeight="1" x14ac:dyDescent="0.25">
      <c r="A55" s="76"/>
      <c r="B55" s="76"/>
      <c r="C55" s="24" t="s">
        <v>4</v>
      </c>
      <c r="D55" s="74"/>
      <c r="E55" s="74"/>
      <c r="F55" s="74"/>
      <c r="G55" s="25" t="s">
        <v>6</v>
      </c>
      <c r="H55" s="25" t="s">
        <v>6</v>
      </c>
      <c r="I55" s="25" t="s">
        <v>6</v>
      </c>
      <c r="J55" s="25">
        <v>0.6</v>
      </c>
      <c r="K55" s="25">
        <v>0.56999999999999995</v>
      </c>
      <c r="L55" s="25">
        <v>0.57999999999999996</v>
      </c>
      <c r="M55" s="25">
        <v>0.6</v>
      </c>
      <c r="N55" s="25">
        <v>0.62</v>
      </c>
      <c r="O55" s="25">
        <v>0.64</v>
      </c>
      <c r="P55" s="25">
        <v>0.66</v>
      </c>
      <c r="Q55" s="25">
        <v>0.71</v>
      </c>
      <c r="R55" s="25">
        <v>0.74</v>
      </c>
      <c r="S55" s="25">
        <v>0.75</v>
      </c>
      <c r="T55" s="36">
        <v>0.74</v>
      </c>
      <c r="U55" s="26"/>
      <c r="V55" s="59">
        <f t="shared" si="4"/>
        <v>0.16000000000000003</v>
      </c>
    </row>
    <row r="56" spans="1:35" s="19" customFormat="1" ht="20.100000000000001" customHeight="1" x14ac:dyDescent="0.25">
      <c r="A56" s="75" t="s">
        <v>49</v>
      </c>
      <c r="B56" s="75"/>
      <c r="C56" s="21" t="s">
        <v>19</v>
      </c>
      <c r="D56" s="73" t="s">
        <v>52</v>
      </c>
      <c r="E56" s="73" t="s">
        <v>53</v>
      </c>
      <c r="F56" s="73" t="s">
        <v>1</v>
      </c>
      <c r="G56" s="22">
        <v>9.0982537647607291</v>
      </c>
      <c r="H56" s="22">
        <v>11.37809455398966</v>
      </c>
      <c r="I56" s="22">
        <v>13.679182396345205</v>
      </c>
      <c r="J56" s="22">
        <v>15.143112883804058</v>
      </c>
      <c r="K56" s="22">
        <v>16.849199564463451</v>
      </c>
      <c r="L56" s="22">
        <v>18.019862452478925</v>
      </c>
      <c r="M56" s="22">
        <v>18.560463790106528</v>
      </c>
      <c r="N56" s="22">
        <v>18.922097930235257</v>
      </c>
      <c r="O56" s="22">
        <v>18.493099408460942</v>
      </c>
      <c r="P56" s="22">
        <v>18.221515687341313</v>
      </c>
      <c r="Q56" s="22">
        <v>20.441307867493432</v>
      </c>
      <c r="R56" s="22">
        <v>19.050565206192942</v>
      </c>
      <c r="S56" s="22">
        <v>16.708119143044605</v>
      </c>
      <c r="T56" s="34">
        <v>15.677723869604757</v>
      </c>
      <c r="U56" s="23"/>
      <c r="V56" s="59">
        <f t="shared" si="4"/>
        <v>-2.3421385828741688</v>
      </c>
    </row>
    <row r="57" spans="1:35" s="19" customFormat="1" ht="20.100000000000001" customHeight="1" thickBot="1" x14ac:dyDescent="0.3">
      <c r="A57" s="77"/>
      <c r="B57" s="77"/>
      <c r="C57" s="33" t="s">
        <v>4</v>
      </c>
      <c r="D57" s="79"/>
      <c r="E57" s="79"/>
      <c r="F57" s="79"/>
      <c r="G57" s="27">
        <v>11.581817436042767</v>
      </c>
      <c r="H57" s="27">
        <v>13.713458918950932</v>
      </c>
      <c r="I57" s="27">
        <v>18.347590058810752</v>
      </c>
      <c r="J57" s="27">
        <v>20.625526782713827</v>
      </c>
      <c r="K57" s="27">
        <v>23.042728411943351</v>
      </c>
      <c r="L57" s="27">
        <v>24.418992349446984</v>
      </c>
      <c r="M57" s="27">
        <v>24.855536332800916</v>
      </c>
      <c r="N57" s="27">
        <v>24.784501226675111</v>
      </c>
      <c r="O57" s="27">
        <v>24.371287085946111</v>
      </c>
      <c r="P57" s="27">
        <v>23.691414059909452</v>
      </c>
      <c r="Q57" s="27">
        <v>26.784786231839139</v>
      </c>
      <c r="R57" s="27">
        <v>25.185085117129134</v>
      </c>
      <c r="S57" s="27">
        <v>22.90302796461053</v>
      </c>
      <c r="T57" s="35">
        <v>21.699001133933649</v>
      </c>
      <c r="U57" s="28"/>
      <c r="V57" s="59">
        <f t="shared" si="4"/>
        <v>-2.7199912155133354</v>
      </c>
    </row>
    <row r="58" spans="1:35" s="19" customFormat="1" ht="20.100000000000001" customHeight="1" x14ac:dyDescent="0.25">
      <c r="A58" s="75" t="s">
        <v>69</v>
      </c>
      <c r="B58" s="75"/>
      <c r="C58" s="21" t="s">
        <v>19</v>
      </c>
      <c r="D58" s="73" t="s">
        <v>71</v>
      </c>
      <c r="E58" s="73" t="s">
        <v>141</v>
      </c>
      <c r="F58" s="73" t="s">
        <v>1</v>
      </c>
      <c r="G58" s="22"/>
      <c r="H58" s="22"/>
      <c r="I58" s="22"/>
      <c r="J58" s="22"/>
      <c r="K58" s="22"/>
      <c r="L58" s="22">
        <v>4.0706753897796171</v>
      </c>
      <c r="M58" s="22">
        <v>4.1738429104243773</v>
      </c>
      <c r="N58" s="22">
        <v>4.4302320471731109</v>
      </c>
      <c r="O58" s="22">
        <v>4.3584560753178208</v>
      </c>
      <c r="P58" s="22">
        <v>4.4769418932312348</v>
      </c>
      <c r="Q58" s="22">
        <v>5.2644982878165951</v>
      </c>
      <c r="R58" s="22">
        <v>5.2313768136679739</v>
      </c>
      <c r="S58" s="22">
        <v>4.5608362535211358</v>
      </c>
      <c r="T58" s="23"/>
      <c r="U58" s="23"/>
      <c r="V58" s="59">
        <f t="shared" si="4"/>
        <v>-4.0706753897796171</v>
      </c>
    </row>
    <row r="59" spans="1:35" s="19" customFormat="1" ht="20.100000000000001" customHeight="1" thickBot="1" x14ac:dyDescent="0.3">
      <c r="A59" s="77"/>
      <c r="B59" s="77"/>
      <c r="C59" s="33" t="s">
        <v>4</v>
      </c>
      <c r="D59" s="79"/>
      <c r="E59" s="79"/>
      <c r="F59" s="79"/>
      <c r="G59" s="27">
        <v>4.1100000000000003</v>
      </c>
      <c r="H59" s="27">
        <v>4.5199999999999996</v>
      </c>
      <c r="I59" s="27">
        <v>5.79</v>
      </c>
      <c r="J59" s="27">
        <v>4.75</v>
      </c>
      <c r="K59" s="27">
        <v>4.68</v>
      </c>
      <c r="L59" s="27">
        <v>4.7078865839030382</v>
      </c>
      <c r="M59" s="27">
        <v>4.8762786439850858</v>
      </c>
      <c r="N59" s="27">
        <v>5.206559865438658</v>
      </c>
      <c r="O59" s="27">
        <v>5.2652201313892215</v>
      </c>
      <c r="P59" s="27">
        <v>5.3174976669245675</v>
      </c>
      <c r="Q59" s="27">
        <v>6.0549196166537076</v>
      </c>
      <c r="R59" s="27">
        <v>5.8863237915164541</v>
      </c>
      <c r="S59" s="27">
        <v>5.5834581244280663</v>
      </c>
      <c r="T59" s="35">
        <v>5.94</v>
      </c>
      <c r="U59" s="28"/>
      <c r="V59" s="59">
        <f t="shared" si="4"/>
        <v>1.2321134160969622</v>
      </c>
    </row>
    <row r="60" spans="1:35" s="19" customFormat="1" ht="20.100000000000001" customHeight="1" x14ac:dyDescent="0.25">
      <c r="A60" s="75" t="s">
        <v>70</v>
      </c>
      <c r="B60" s="75"/>
      <c r="C60" s="21" t="s">
        <v>19</v>
      </c>
      <c r="D60" s="73" t="s">
        <v>71</v>
      </c>
      <c r="E60" s="73" t="s">
        <v>141</v>
      </c>
      <c r="F60" s="73" t="s">
        <v>1</v>
      </c>
      <c r="G60" s="22"/>
      <c r="H60" s="22"/>
      <c r="I60" s="22"/>
      <c r="J60" s="22"/>
      <c r="K60" s="22"/>
      <c r="L60" s="22">
        <v>-1.1950606648894289</v>
      </c>
      <c r="M60" s="22">
        <v>-0.54495278355689192</v>
      </c>
      <c r="N60" s="22">
        <v>-0.34723440369735192</v>
      </c>
      <c r="O60" s="22">
        <v>-0.24277872037579371</v>
      </c>
      <c r="P60" s="22">
        <v>-0.40494951798071471</v>
      </c>
      <c r="Q60" s="22">
        <v>1.1726028668918633</v>
      </c>
      <c r="R60" s="22">
        <v>-2.2894428068568812E-2</v>
      </c>
      <c r="S60" s="22">
        <v>7.4744178782310255</v>
      </c>
      <c r="T60" s="34"/>
      <c r="U60" s="23"/>
      <c r="V60" s="59">
        <f>S60-L60</f>
        <v>8.6694785431204551</v>
      </c>
    </row>
    <row r="61" spans="1:35" s="19" customFormat="1" ht="20.100000000000001" customHeight="1" thickBot="1" x14ac:dyDescent="0.3">
      <c r="A61" s="77"/>
      <c r="B61" s="77"/>
      <c r="C61" s="33" t="s">
        <v>4</v>
      </c>
      <c r="D61" s="79"/>
      <c r="E61" s="79"/>
      <c r="F61" s="79"/>
      <c r="G61" s="27">
        <v>-3.77</v>
      </c>
      <c r="H61" s="27">
        <v>-5.16</v>
      </c>
      <c r="I61" s="27">
        <v>-2</v>
      </c>
      <c r="J61" s="27">
        <v>-1.6</v>
      </c>
      <c r="K61" s="27">
        <v>-1.81</v>
      </c>
      <c r="L61" s="27">
        <v>-1.75</v>
      </c>
      <c r="M61" s="27">
        <v>-0.85</v>
      </c>
      <c r="N61" s="27">
        <v>-0.36</v>
      </c>
      <c r="O61" s="27">
        <v>-0.27</v>
      </c>
      <c r="P61" s="27">
        <v>-0.59</v>
      </c>
      <c r="Q61" s="27">
        <v>-0.18</v>
      </c>
      <c r="R61" s="27">
        <v>-0.02</v>
      </c>
      <c r="S61" s="27">
        <v>-1.1200000000000001</v>
      </c>
      <c r="T61" s="35">
        <v>-0.91</v>
      </c>
      <c r="U61" s="28"/>
      <c r="V61" s="59">
        <f>S61-L61</f>
        <v>0.62999999999999989</v>
      </c>
    </row>
    <row r="62" spans="1:35" s="18" customFormat="1" ht="39.950000000000003" customHeight="1" x14ac:dyDescent="0.25">
      <c r="A62" s="68" t="s">
        <v>72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</row>
    <row r="63" spans="1:35" s="19" customFormat="1" ht="20.100000000000001" customHeight="1" x14ac:dyDescent="0.25">
      <c r="A63" s="69" t="s">
        <v>73</v>
      </c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</row>
    <row r="64" spans="1:35" ht="15" customHeight="1" x14ac:dyDescent="0.25">
      <c r="A64" s="75" t="s">
        <v>74</v>
      </c>
      <c r="B64" s="75"/>
      <c r="C64" s="21" t="s">
        <v>19</v>
      </c>
      <c r="D64" s="73"/>
      <c r="E64" s="73"/>
      <c r="F64" s="73" t="s">
        <v>75</v>
      </c>
      <c r="G64" s="37">
        <v>1</v>
      </c>
      <c r="H64" s="37">
        <v>1</v>
      </c>
      <c r="I64" s="37">
        <v>1</v>
      </c>
      <c r="J64" s="37">
        <v>1</v>
      </c>
      <c r="K64" s="37">
        <v>1</v>
      </c>
      <c r="L64" s="37">
        <v>1</v>
      </c>
      <c r="M64" s="37">
        <v>1</v>
      </c>
      <c r="N64" s="37">
        <v>1</v>
      </c>
      <c r="O64" s="37">
        <v>1</v>
      </c>
      <c r="P64" s="37">
        <v>1</v>
      </c>
      <c r="Q64" s="37">
        <v>1</v>
      </c>
      <c r="R64" s="37">
        <v>1</v>
      </c>
      <c r="S64" s="37">
        <v>1</v>
      </c>
      <c r="T64" s="37">
        <v>1</v>
      </c>
      <c r="U64" s="37"/>
    </row>
    <row r="65" spans="1:35" ht="15" customHeight="1" thickBot="1" x14ac:dyDescent="0.3">
      <c r="A65" s="77"/>
      <c r="B65" s="77"/>
      <c r="C65" s="33" t="s">
        <v>4</v>
      </c>
      <c r="D65" s="79"/>
      <c r="E65" s="79"/>
      <c r="F65" s="79"/>
      <c r="G65" s="38">
        <v>1</v>
      </c>
      <c r="H65" s="38">
        <v>1</v>
      </c>
      <c r="I65" s="38">
        <v>1</v>
      </c>
      <c r="J65" s="38">
        <v>1</v>
      </c>
      <c r="K65" s="38">
        <v>1</v>
      </c>
      <c r="L65" s="38">
        <v>1</v>
      </c>
      <c r="M65" s="38">
        <v>1</v>
      </c>
      <c r="N65" s="38">
        <v>1</v>
      </c>
      <c r="O65" s="38">
        <v>1</v>
      </c>
      <c r="P65" s="38">
        <v>1</v>
      </c>
      <c r="Q65" s="38">
        <v>1</v>
      </c>
      <c r="R65" s="38">
        <v>1</v>
      </c>
      <c r="S65" s="38">
        <v>1</v>
      </c>
      <c r="T65" s="38">
        <v>1</v>
      </c>
      <c r="U65" s="38"/>
    </row>
    <row r="66" spans="1:35" s="19" customFormat="1" ht="20.100000000000001" customHeight="1" x14ac:dyDescent="0.25">
      <c r="A66" s="69" t="s">
        <v>76</v>
      </c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</row>
    <row r="67" spans="1:35" ht="15" customHeight="1" x14ac:dyDescent="0.25">
      <c r="A67" s="75" t="s">
        <v>77</v>
      </c>
      <c r="B67" s="75"/>
      <c r="C67" s="21" t="s">
        <v>19</v>
      </c>
      <c r="D67" s="73"/>
      <c r="E67" s="73"/>
      <c r="F67" s="73" t="s">
        <v>75</v>
      </c>
      <c r="G67" s="38">
        <v>1</v>
      </c>
      <c r="H67" s="38">
        <v>1</v>
      </c>
      <c r="I67" s="38">
        <v>1</v>
      </c>
      <c r="J67" s="38">
        <v>1</v>
      </c>
      <c r="K67" s="38">
        <v>1</v>
      </c>
      <c r="L67" s="38">
        <v>1</v>
      </c>
      <c r="M67" s="38">
        <v>1</v>
      </c>
      <c r="N67" s="38">
        <v>1</v>
      </c>
      <c r="O67" s="38">
        <v>1</v>
      </c>
      <c r="P67" s="38">
        <v>1</v>
      </c>
      <c r="Q67" s="38">
        <v>1</v>
      </c>
      <c r="R67" s="38">
        <v>1</v>
      </c>
      <c r="S67" s="38">
        <v>1</v>
      </c>
      <c r="T67" s="37">
        <v>1</v>
      </c>
      <c r="U67" s="1"/>
    </row>
    <row r="68" spans="1:35" ht="15" customHeight="1" thickBot="1" x14ac:dyDescent="0.3">
      <c r="A68" s="77"/>
      <c r="B68" s="77"/>
      <c r="C68" s="33" t="s">
        <v>4</v>
      </c>
      <c r="D68" s="79"/>
      <c r="E68" s="79"/>
      <c r="F68" s="79"/>
      <c r="G68" s="39">
        <v>1</v>
      </c>
      <c r="H68" s="39">
        <v>1</v>
      </c>
      <c r="I68" s="39">
        <v>1</v>
      </c>
      <c r="J68" s="39">
        <v>1</v>
      </c>
      <c r="K68" s="39">
        <v>1</v>
      </c>
      <c r="L68" s="39">
        <v>1</v>
      </c>
      <c r="M68" s="39">
        <v>1</v>
      </c>
      <c r="N68" s="39">
        <v>1</v>
      </c>
      <c r="O68" s="39">
        <v>1</v>
      </c>
      <c r="P68" s="39">
        <v>1</v>
      </c>
      <c r="Q68" s="39">
        <v>1</v>
      </c>
      <c r="R68" s="39">
        <v>1</v>
      </c>
      <c r="S68" s="39">
        <v>1</v>
      </c>
      <c r="T68" s="38">
        <v>1</v>
      </c>
      <c r="U68" s="1"/>
    </row>
    <row r="69" spans="1:35" s="18" customFormat="1" ht="39.950000000000003" customHeight="1" x14ac:dyDescent="0.25">
      <c r="A69" s="68" t="s">
        <v>44</v>
      </c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</row>
    <row r="70" spans="1:35" s="19" customFormat="1" ht="20.100000000000001" customHeight="1" x14ac:dyDescent="0.25">
      <c r="A70" s="69" t="s">
        <v>45</v>
      </c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</row>
    <row r="71" spans="1:35" s="19" customFormat="1" ht="20.100000000000001" customHeight="1" x14ac:dyDescent="0.25">
      <c r="A71" s="75" t="s">
        <v>46</v>
      </c>
      <c r="B71" s="75"/>
      <c r="C71" s="21" t="s">
        <v>19</v>
      </c>
      <c r="D71" s="73" t="s">
        <v>5</v>
      </c>
      <c r="E71" s="73" t="s">
        <v>47</v>
      </c>
      <c r="F71" s="73" t="s">
        <v>48</v>
      </c>
      <c r="G71" s="22">
        <v>1</v>
      </c>
      <c r="H71" s="22">
        <v>1</v>
      </c>
      <c r="I71" s="22">
        <v>1</v>
      </c>
      <c r="J71" s="22">
        <v>1</v>
      </c>
      <c r="K71" s="22">
        <v>1</v>
      </c>
      <c r="L71" s="22">
        <v>1</v>
      </c>
      <c r="M71" s="22">
        <v>1</v>
      </c>
      <c r="N71" s="22">
        <v>1</v>
      </c>
      <c r="O71" s="22">
        <v>1</v>
      </c>
      <c r="P71" s="22">
        <v>1</v>
      </c>
      <c r="Q71" s="22">
        <v>1</v>
      </c>
      <c r="R71" s="22">
        <v>1</v>
      </c>
      <c r="S71" s="22">
        <v>1</v>
      </c>
      <c r="T71" s="34">
        <v>1</v>
      </c>
      <c r="U71" s="34"/>
    </row>
    <row r="72" spans="1:35" s="19" customFormat="1" ht="20.100000000000001" customHeight="1" thickBot="1" x14ac:dyDescent="0.3">
      <c r="A72" s="77"/>
      <c r="B72" s="77"/>
      <c r="C72" s="33" t="s">
        <v>4</v>
      </c>
      <c r="D72" s="79"/>
      <c r="E72" s="79"/>
      <c r="F72" s="79"/>
      <c r="G72" s="27">
        <v>1</v>
      </c>
      <c r="H72" s="27">
        <v>1</v>
      </c>
      <c r="I72" s="27">
        <v>1</v>
      </c>
      <c r="J72" s="27">
        <v>1</v>
      </c>
      <c r="K72" s="27">
        <v>1</v>
      </c>
      <c r="L72" s="27">
        <v>1</v>
      </c>
      <c r="M72" s="27">
        <v>1</v>
      </c>
      <c r="N72" s="27">
        <v>1</v>
      </c>
      <c r="O72" s="27">
        <v>1</v>
      </c>
      <c r="P72" s="27">
        <v>1</v>
      </c>
      <c r="Q72" s="27">
        <v>1</v>
      </c>
      <c r="R72" s="27">
        <v>1</v>
      </c>
      <c r="S72" s="27">
        <v>1</v>
      </c>
      <c r="T72" s="35">
        <v>1</v>
      </c>
      <c r="U72" s="35"/>
    </row>
    <row r="73" spans="1:35" s="19" customFormat="1" ht="12.75" customHeight="1" x14ac:dyDescent="0.15">
      <c r="A73" s="40" t="s">
        <v>7</v>
      </c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2"/>
      <c r="U73" s="42"/>
    </row>
    <row r="74" spans="1:35" s="19" customFormat="1" ht="12.75" customHeight="1" x14ac:dyDescent="0.15">
      <c r="A74" s="40" t="s">
        <v>13</v>
      </c>
      <c r="G74" s="41"/>
      <c r="H74" s="41"/>
      <c r="I74" s="41"/>
      <c r="J74" s="41"/>
      <c r="O74" s="82"/>
      <c r="P74" s="82"/>
      <c r="Q74" s="43"/>
      <c r="R74" s="43"/>
      <c r="S74" s="43"/>
      <c r="T74" s="44"/>
      <c r="U74" s="44"/>
    </row>
    <row r="75" spans="1:35" s="19" customFormat="1" ht="12.75" customHeight="1" x14ac:dyDescent="0.15">
      <c r="A75" s="40" t="s">
        <v>8</v>
      </c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2"/>
      <c r="U75" s="42"/>
    </row>
    <row r="76" spans="1:35" s="19" customFormat="1" ht="12.75" customHeight="1" x14ac:dyDescent="0.25">
      <c r="A76" s="40" t="s">
        <v>9</v>
      </c>
      <c r="G76" s="41"/>
      <c r="H76" s="41"/>
      <c r="I76" s="41"/>
      <c r="J76" s="41"/>
      <c r="K76" s="41"/>
      <c r="L76" s="45"/>
      <c r="M76" s="46"/>
      <c r="N76" s="46"/>
      <c r="O76" s="46"/>
      <c r="P76" s="46"/>
      <c r="Q76" s="46"/>
      <c r="R76" s="46"/>
      <c r="S76" s="46"/>
      <c r="T76" s="47"/>
      <c r="U76" s="47"/>
    </row>
    <row r="77" spans="1:35" s="19" customFormat="1" ht="12.75" customHeight="1" x14ac:dyDescent="0.15">
      <c r="A77" s="40" t="s">
        <v>22</v>
      </c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2"/>
      <c r="U77" s="42"/>
    </row>
    <row r="78" spans="1:35" s="19" customFormat="1" ht="12.75" customHeight="1" x14ac:dyDescent="0.15">
      <c r="A78" s="40" t="s">
        <v>24</v>
      </c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2"/>
      <c r="U78" s="42"/>
    </row>
    <row r="79" spans="1:35" s="19" customFormat="1" ht="12.75" customHeight="1" x14ac:dyDescent="0.25"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2"/>
      <c r="U79" s="42"/>
    </row>
    <row r="80" spans="1:35" s="19" customFormat="1" ht="12.75" customHeight="1" x14ac:dyDescent="0.25"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2"/>
      <c r="U80" s="42"/>
    </row>
    <row r="81" spans="7:21" s="19" customFormat="1" ht="12" x14ac:dyDescent="0.25"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2"/>
    </row>
    <row r="82" spans="7:21" s="19" customFormat="1" ht="12" x14ac:dyDescent="0.25"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2"/>
    </row>
    <row r="83" spans="7:21" s="19" customFormat="1" ht="12" x14ac:dyDescent="0.25"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2"/>
      <c r="U83" s="42"/>
    </row>
    <row r="84" spans="7:21" s="19" customFormat="1" ht="12" x14ac:dyDescent="0.25"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2"/>
      <c r="U84" s="42"/>
    </row>
    <row r="85" spans="7:21" s="19" customFormat="1" ht="12" x14ac:dyDescent="0.25"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2"/>
      <c r="U85" s="42"/>
    </row>
    <row r="86" spans="7:21" s="19" customFormat="1" ht="12" x14ac:dyDescent="0.25"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2"/>
      <c r="U86" s="42"/>
    </row>
    <row r="87" spans="7:21" s="19" customFormat="1" ht="12" x14ac:dyDescent="0.25"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2"/>
      <c r="U87" s="42"/>
    </row>
    <row r="88" spans="7:21" s="19" customFormat="1" ht="12" x14ac:dyDescent="0.25"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2"/>
      <c r="U88" s="42"/>
    </row>
    <row r="89" spans="7:21" s="19" customFormat="1" ht="12" x14ac:dyDescent="0.25"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2"/>
      <c r="U89" s="42"/>
    </row>
    <row r="90" spans="7:21" s="19" customFormat="1" ht="12" x14ac:dyDescent="0.25"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2"/>
      <c r="U90" s="42"/>
    </row>
    <row r="91" spans="7:21" s="19" customFormat="1" ht="12" x14ac:dyDescent="0.25"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2"/>
      <c r="U91" s="42"/>
    </row>
    <row r="92" spans="7:21" s="19" customFormat="1" ht="12" x14ac:dyDescent="0.25"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2"/>
      <c r="U92" s="42"/>
    </row>
    <row r="103" spans="1:1" x14ac:dyDescent="0.25">
      <c r="A103" s="48"/>
    </row>
    <row r="104" spans="1:1" ht="15.75" x14ac:dyDescent="0.25">
      <c r="A104" s="49" t="s">
        <v>36</v>
      </c>
    </row>
    <row r="105" spans="1:1" ht="15.75" x14ac:dyDescent="0.25">
      <c r="A105" s="49" t="s">
        <v>37</v>
      </c>
    </row>
  </sheetData>
  <sortState ref="AB7:AI19">
    <sortCondition ref="AB7:AB19"/>
  </sortState>
  <mergeCells count="119">
    <mergeCell ref="D26:D27"/>
    <mergeCell ref="E26:E27"/>
    <mergeCell ref="F26:F27"/>
    <mergeCell ref="A28:B29"/>
    <mergeCell ref="D28:D29"/>
    <mergeCell ref="A67:B68"/>
    <mergeCell ref="D67:D68"/>
    <mergeCell ref="E67:E68"/>
    <mergeCell ref="D64:D65"/>
    <mergeCell ref="E64:E65"/>
    <mergeCell ref="F67:F68"/>
    <mergeCell ref="A64:B65"/>
    <mergeCell ref="F64:F65"/>
    <mergeCell ref="E54:E55"/>
    <mergeCell ref="F54:F55"/>
    <mergeCell ref="A58:B59"/>
    <mergeCell ref="D58:D59"/>
    <mergeCell ref="E58:E59"/>
    <mergeCell ref="F58:F59"/>
    <mergeCell ref="A60:B61"/>
    <mergeCell ref="D60:D61"/>
    <mergeCell ref="E60:E61"/>
    <mergeCell ref="F60:F61"/>
    <mergeCell ref="B3:P3"/>
    <mergeCell ref="E13:E14"/>
    <mergeCell ref="A8:B9"/>
    <mergeCell ref="D8:D9"/>
    <mergeCell ref="E8:E9"/>
    <mergeCell ref="F8:F9"/>
    <mergeCell ref="E28:E29"/>
    <mergeCell ref="F28:F29"/>
    <mergeCell ref="A17:B18"/>
    <mergeCell ref="D17:D18"/>
    <mergeCell ref="E17:E18"/>
    <mergeCell ref="F17:F18"/>
    <mergeCell ref="A19:B20"/>
    <mergeCell ref="D19:D20"/>
    <mergeCell ref="E19:E20"/>
    <mergeCell ref="F19:F20"/>
    <mergeCell ref="A21:B22"/>
    <mergeCell ref="D21:D22"/>
    <mergeCell ref="F21:F22"/>
    <mergeCell ref="A23:B24"/>
    <mergeCell ref="D23:D24"/>
    <mergeCell ref="E23:E24"/>
    <mergeCell ref="F23:F24"/>
    <mergeCell ref="A26:B27"/>
    <mergeCell ref="O74:P74"/>
    <mergeCell ref="A13:B14"/>
    <mergeCell ref="F13:F14"/>
    <mergeCell ref="D13:D14"/>
    <mergeCell ref="A71:B72"/>
    <mergeCell ref="F71:F72"/>
    <mergeCell ref="D71:D72"/>
    <mergeCell ref="E71:E72"/>
    <mergeCell ref="A11:B12"/>
    <mergeCell ref="D11:D12"/>
    <mergeCell ref="E11:E12"/>
    <mergeCell ref="F11:F12"/>
    <mergeCell ref="E21:E22"/>
    <mergeCell ref="F36:F37"/>
    <mergeCell ref="A38:B39"/>
    <mergeCell ref="D38:D39"/>
    <mergeCell ref="E38:E39"/>
    <mergeCell ref="A56:B57"/>
    <mergeCell ref="D56:D57"/>
    <mergeCell ref="E56:E57"/>
    <mergeCell ref="F56:F57"/>
    <mergeCell ref="A48:B49"/>
    <mergeCell ref="D48:D49"/>
    <mergeCell ref="E48:E49"/>
    <mergeCell ref="A70:U70"/>
    <mergeCell ref="F38:F39"/>
    <mergeCell ref="A40:B41"/>
    <mergeCell ref="D40:D41"/>
    <mergeCell ref="E40:E41"/>
    <mergeCell ref="F40:F41"/>
    <mergeCell ref="A32:B33"/>
    <mergeCell ref="D32:D33"/>
    <mergeCell ref="E32:E33"/>
    <mergeCell ref="F32:F33"/>
    <mergeCell ref="A34:B35"/>
    <mergeCell ref="D34:D35"/>
    <mergeCell ref="E34:E35"/>
    <mergeCell ref="F34:F35"/>
    <mergeCell ref="A36:B37"/>
    <mergeCell ref="D36:D37"/>
    <mergeCell ref="E36:E37"/>
    <mergeCell ref="A44:B45"/>
    <mergeCell ref="D44:D45"/>
    <mergeCell ref="E44:E45"/>
    <mergeCell ref="F44:F45"/>
    <mergeCell ref="F48:F49"/>
    <mergeCell ref="A50:B51"/>
    <mergeCell ref="D50:D51"/>
    <mergeCell ref="A6:U6"/>
    <mergeCell ref="A7:U7"/>
    <mergeCell ref="A10:U10"/>
    <mergeCell ref="A15:U15"/>
    <mergeCell ref="A30:U30"/>
    <mergeCell ref="A42:U42"/>
    <mergeCell ref="A46:U46"/>
    <mergeCell ref="A62:U62"/>
    <mergeCell ref="A69:U69"/>
    <mergeCell ref="A16:U16"/>
    <mergeCell ref="A25:U25"/>
    <mergeCell ref="A31:U31"/>
    <mergeCell ref="A43:U43"/>
    <mergeCell ref="A47:U47"/>
    <mergeCell ref="A63:U63"/>
    <mergeCell ref="A66:U66"/>
    <mergeCell ref="E50:E51"/>
    <mergeCell ref="F50:F51"/>
    <mergeCell ref="A52:B53"/>
    <mergeCell ref="D52:D53"/>
    <mergeCell ref="E52:E53"/>
    <mergeCell ref="F52:F53"/>
    <mergeCell ref="A54:B55"/>
    <mergeCell ref="D54:D55"/>
  </mergeCells>
  <hyperlinks>
    <hyperlink ref="E17" r:id="rId1"/>
    <hyperlink ref="A104" r:id="rId2" display="https://infoaod.maec.es/"/>
    <hyperlink ref="A105" r:id="rId3"/>
    <hyperlink ref="E19" r:id="rId4"/>
    <hyperlink ref="E23" r:id="rId5"/>
  </hyperlinks>
  <pageMargins left="0.31496062992125984" right="0.31496062992125984" top="0.62992125984251968" bottom="0.62992125984251968" header="0.31496062992125984" footer="0.31496062992125984"/>
  <pageSetup paperSize="8" scale="95" fitToHeight="0" orientation="landscape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topLeftCell="A16" zoomScaleNormal="100" workbookViewId="0">
      <selection activeCell="A11" sqref="A11"/>
    </sheetView>
  </sheetViews>
  <sheetFormatPr baseColWidth="10" defaultRowHeight="15.75" x14ac:dyDescent="0.25"/>
  <cols>
    <col min="1" max="1" width="75.85546875" style="20" customWidth="1"/>
    <col min="2" max="3" width="15.5703125" style="20" bestFit="1" customWidth="1"/>
    <col min="4" max="4" width="11.5703125" style="20" bestFit="1" customWidth="1"/>
    <col min="5" max="5" width="12.7109375" style="20" bestFit="1" customWidth="1"/>
    <col min="6" max="6" width="15.5703125" style="20" bestFit="1" customWidth="1"/>
    <col min="7" max="9" width="11.5703125" style="20" bestFit="1" customWidth="1"/>
    <col min="10" max="10" width="11.85546875" style="20" bestFit="1" customWidth="1"/>
    <col min="11" max="11" width="11.5703125" style="20" bestFit="1" customWidth="1"/>
    <col min="12" max="16" width="11.42578125" style="20"/>
    <col min="17" max="20" width="11.5703125" style="20" bestFit="1" customWidth="1"/>
    <col min="21" max="16384" width="11.42578125" style="20"/>
  </cols>
  <sheetData>
    <row r="1" spans="1:14" s="51" customFormat="1" ht="15" customHeight="1" x14ac:dyDescent="0.25">
      <c r="A1" s="86" t="s">
        <v>78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s="51" customFormat="1" x14ac:dyDescent="0.25">
      <c r="A2" s="74"/>
      <c r="B2" s="52">
        <v>2022</v>
      </c>
      <c r="C2" s="52">
        <v>2023</v>
      </c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4" s="51" customFormat="1" ht="15" customHeight="1" x14ac:dyDescent="0.25">
      <c r="A3" s="53" t="s">
        <v>79</v>
      </c>
      <c r="B3" s="51">
        <v>121073</v>
      </c>
      <c r="C3" s="51">
        <v>117150</v>
      </c>
      <c r="D3" s="51">
        <f>B3*100/$B$8</f>
        <v>37.880650904050789</v>
      </c>
      <c r="E3" s="51">
        <f>C3*100/$C$8</f>
        <v>36.350152971621128</v>
      </c>
    </row>
    <row r="4" spans="1:14" s="51" customFormat="1" ht="15" customHeight="1" x14ac:dyDescent="0.25">
      <c r="A4" s="53" t="s">
        <v>80</v>
      </c>
      <c r="B4" s="51">
        <v>2439</v>
      </c>
      <c r="C4" s="51">
        <v>4197</v>
      </c>
      <c r="D4" s="51">
        <f t="shared" ref="D4:D7" si="0">B4*100/$B$8</f>
        <v>0.7631008363134627</v>
      </c>
      <c r="E4" s="51">
        <f t="shared" ref="E4:E7" si="1">C4*100/$C$8</f>
        <v>1.3022756467938017</v>
      </c>
    </row>
    <row r="5" spans="1:14" s="51" customFormat="1" ht="15" customHeight="1" x14ac:dyDescent="0.25">
      <c r="A5" s="53" t="s">
        <v>81</v>
      </c>
      <c r="B5" s="51">
        <v>13010</v>
      </c>
      <c r="C5" s="51">
        <v>14651</v>
      </c>
      <c r="D5" s="51">
        <f t="shared" si="0"/>
        <v>4.0704968759484004</v>
      </c>
      <c r="E5" s="51">
        <f t="shared" si="1"/>
        <v>4.5460187041162712</v>
      </c>
    </row>
    <row r="6" spans="1:14" s="51" customFormat="1" ht="15" customHeight="1" x14ac:dyDescent="0.25">
      <c r="A6" s="53" t="s">
        <v>82</v>
      </c>
      <c r="B6" s="51">
        <v>103105</v>
      </c>
      <c r="C6" s="51">
        <v>96921</v>
      </c>
      <c r="D6" s="51">
        <f t="shared" si="0"/>
        <v>32.258922397744804</v>
      </c>
      <c r="E6" s="51">
        <f t="shared" si="1"/>
        <v>30.073351909197534</v>
      </c>
    </row>
    <row r="7" spans="1:14" s="51" customFormat="1" ht="15" customHeight="1" x14ac:dyDescent="0.25">
      <c r="A7" s="53" t="s">
        <v>83</v>
      </c>
      <c r="B7" s="51">
        <v>1381</v>
      </c>
      <c r="C7" s="51">
        <v>1381</v>
      </c>
      <c r="D7" s="51">
        <f t="shared" si="0"/>
        <v>0.43207964532549897</v>
      </c>
      <c r="E7" s="51">
        <f t="shared" si="1"/>
        <v>0.42850671151351921</v>
      </c>
    </row>
    <row r="8" spans="1:14" s="51" customFormat="1" ht="16.5" thickBot="1" x14ac:dyDescent="0.3">
      <c r="A8" s="53" t="s">
        <v>84</v>
      </c>
      <c r="B8" s="54">
        <v>319617</v>
      </c>
      <c r="C8" s="54">
        <v>322282</v>
      </c>
    </row>
    <row r="9" spans="1:14" s="51" customFormat="1" x14ac:dyDescent="0.25"/>
    <row r="10" spans="1:14" s="51" customFormat="1" x14ac:dyDescent="0.25"/>
    <row r="11" spans="1:14" s="51" customFormat="1" x14ac:dyDescent="0.25">
      <c r="A11" s="55" t="s">
        <v>85</v>
      </c>
    </row>
    <row r="13" spans="1:14" x14ac:dyDescent="0.25">
      <c r="A13" s="20" t="s">
        <v>86</v>
      </c>
      <c r="B13" s="20" t="s">
        <v>19</v>
      </c>
      <c r="C13" s="20" t="s">
        <v>4</v>
      </c>
      <c r="D13" s="20" t="s">
        <v>87</v>
      </c>
      <c r="E13" s="20" t="s">
        <v>19</v>
      </c>
      <c r="F13" s="20" t="s">
        <v>4</v>
      </c>
    </row>
    <row r="14" spans="1:14" x14ac:dyDescent="0.25">
      <c r="A14" s="20">
        <v>2015</v>
      </c>
      <c r="B14" s="20">
        <v>327</v>
      </c>
      <c r="C14" s="20">
        <v>51180</v>
      </c>
      <c r="D14" s="20">
        <v>2015</v>
      </c>
      <c r="E14" s="20">
        <v>8033065</v>
      </c>
      <c r="F14" s="20">
        <v>1087112000</v>
      </c>
      <c r="G14" s="20">
        <f>B14*100000/E14</f>
        <v>4.0706753897796171</v>
      </c>
      <c r="H14" s="20">
        <f>C14*100000/F14</f>
        <v>4.7078865839030382</v>
      </c>
      <c r="I14" s="20">
        <v>4.79</v>
      </c>
    </row>
    <row r="15" spans="1:14" x14ac:dyDescent="0.25">
      <c r="A15" s="20">
        <v>2016</v>
      </c>
      <c r="B15" s="20">
        <v>337</v>
      </c>
      <c r="C15" s="20">
        <v>54759</v>
      </c>
      <c r="D15" s="20">
        <v>2016</v>
      </c>
      <c r="E15" s="20">
        <v>8074094</v>
      </c>
      <c r="F15" s="20">
        <v>1122967000</v>
      </c>
      <c r="G15" s="20">
        <f t="shared" ref="G15:H21" si="2">B15*100000/E15</f>
        <v>4.1738429104243773</v>
      </c>
      <c r="H15" s="20">
        <f t="shared" si="2"/>
        <v>4.8762786439850858</v>
      </c>
      <c r="I15" s="20">
        <v>4.9800000000000004</v>
      </c>
    </row>
    <row r="16" spans="1:14" x14ac:dyDescent="0.25">
      <c r="A16" s="20">
        <v>2017</v>
      </c>
      <c r="B16" s="20">
        <v>370</v>
      </c>
      <c r="C16" s="20">
        <v>60918</v>
      </c>
      <c r="D16" s="20">
        <v>2017</v>
      </c>
      <c r="E16" s="20">
        <v>8351707</v>
      </c>
      <c r="F16" s="20">
        <v>1170024000</v>
      </c>
      <c r="G16" s="20">
        <f t="shared" si="2"/>
        <v>4.4302320471731109</v>
      </c>
      <c r="H16" s="20">
        <f t="shared" si="2"/>
        <v>5.206559865438658</v>
      </c>
      <c r="I16" s="20">
        <v>5.24</v>
      </c>
    </row>
    <row r="17" spans="1:20" x14ac:dyDescent="0.25">
      <c r="A17" s="20">
        <v>2018</v>
      </c>
      <c r="B17" s="20">
        <v>377</v>
      </c>
      <c r="C17" s="20">
        <v>63829</v>
      </c>
      <c r="D17" s="20">
        <v>2018</v>
      </c>
      <c r="E17" s="20">
        <v>8649852</v>
      </c>
      <c r="F17" s="20">
        <v>1212276000</v>
      </c>
      <c r="G17" s="20">
        <f t="shared" si="2"/>
        <v>4.3584560753178208</v>
      </c>
      <c r="H17" s="20">
        <f t="shared" si="2"/>
        <v>5.2652201313892215</v>
      </c>
      <c r="I17" s="20">
        <v>5.3</v>
      </c>
    </row>
    <row r="18" spans="1:20" x14ac:dyDescent="0.25">
      <c r="A18" s="20">
        <v>2019</v>
      </c>
      <c r="B18" s="20">
        <v>398</v>
      </c>
      <c r="C18" s="20">
        <v>66666</v>
      </c>
      <c r="D18" s="20">
        <v>2019</v>
      </c>
      <c r="E18" s="20">
        <v>8889997</v>
      </c>
      <c r="F18" s="20">
        <v>1253710000</v>
      </c>
      <c r="G18" s="20">
        <f t="shared" si="2"/>
        <v>4.4769418932312348</v>
      </c>
      <c r="H18" s="20">
        <f t="shared" si="2"/>
        <v>5.3174976669245675</v>
      </c>
      <c r="I18" s="20">
        <v>5.35</v>
      </c>
    </row>
    <row r="19" spans="1:20" x14ac:dyDescent="0.25">
      <c r="A19" s="20" t="s">
        <v>29</v>
      </c>
      <c r="B19" s="20">
        <v>431</v>
      </c>
      <c r="C19" s="20">
        <v>68373</v>
      </c>
      <c r="D19" s="20" t="s">
        <v>38</v>
      </c>
      <c r="E19" s="20">
        <v>8186915</v>
      </c>
      <c r="F19" s="20">
        <v>1129214000</v>
      </c>
      <c r="G19" s="20">
        <f t="shared" si="2"/>
        <v>5.2644982878165951</v>
      </c>
      <c r="H19" s="20">
        <f t="shared" si="2"/>
        <v>6.0549196166537076</v>
      </c>
      <c r="I19" s="20">
        <v>6.11</v>
      </c>
    </row>
    <row r="20" spans="1:20" x14ac:dyDescent="0.25">
      <c r="A20" s="20">
        <v>2021</v>
      </c>
      <c r="B20" s="20">
        <v>457</v>
      </c>
      <c r="C20" s="20">
        <v>72724</v>
      </c>
      <c r="D20" s="20">
        <v>2021</v>
      </c>
      <c r="E20" s="20">
        <v>8735750</v>
      </c>
      <c r="F20" s="20">
        <v>1235474000</v>
      </c>
      <c r="G20" s="20">
        <f t="shared" si="2"/>
        <v>5.2313768136679739</v>
      </c>
      <c r="H20" s="20">
        <f t="shared" si="2"/>
        <v>5.8863237915164541</v>
      </c>
      <c r="I20" s="20">
        <v>5.95</v>
      </c>
    </row>
    <row r="21" spans="1:20" x14ac:dyDescent="0.25">
      <c r="A21" s="20" t="s">
        <v>30</v>
      </c>
      <c r="B21" s="20">
        <v>443</v>
      </c>
      <c r="C21" s="20">
        <v>76696</v>
      </c>
      <c r="D21" s="20" t="s">
        <v>88</v>
      </c>
      <c r="E21" s="20" t="s">
        <v>35</v>
      </c>
      <c r="F21" s="20">
        <v>1373629000</v>
      </c>
      <c r="G21" s="20" t="e">
        <f t="shared" si="2"/>
        <v>#VALUE!</v>
      </c>
      <c r="H21" s="20">
        <f t="shared" si="2"/>
        <v>5.5834581244280663</v>
      </c>
      <c r="I21" s="20">
        <v>5.69</v>
      </c>
      <c r="Q21" s="20">
        <v>29.02</v>
      </c>
      <c r="R21" s="20">
        <v>0.24</v>
      </c>
      <c r="S21" s="20">
        <v>0.01</v>
      </c>
      <c r="T21" s="56">
        <v>0.36</v>
      </c>
    </row>
    <row r="22" spans="1:20" x14ac:dyDescent="0.25">
      <c r="A22" s="20">
        <v>2023</v>
      </c>
      <c r="D22" s="20">
        <v>2023</v>
      </c>
      <c r="E22" s="20">
        <v>10618056</v>
      </c>
      <c r="F22" s="20">
        <v>1498324000</v>
      </c>
    </row>
    <row r="24" spans="1:20" x14ac:dyDescent="0.25">
      <c r="A24" s="20" t="s">
        <v>142</v>
      </c>
      <c r="B24" s="20" t="s">
        <v>19</v>
      </c>
      <c r="C24" s="20" t="s">
        <v>4</v>
      </c>
      <c r="D24" s="20" t="s">
        <v>87</v>
      </c>
      <c r="E24" s="20" t="s">
        <v>19</v>
      </c>
      <c r="F24" s="20" t="s">
        <v>4</v>
      </c>
    </row>
    <row r="25" spans="1:20" x14ac:dyDescent="0.25">
      <c r="A25" s="57" t="s">
        <v>143</v>
      </c>
      <c r="B25" s="57">
        <v>96</v>
      </c>
      <c r="C25" s="57">
        <v>18701</v>
      </c>
      <c r="D25" s="20">
        <v>2015</v>
      </c>
      <c r="E25" s="20">
        <v>8033065</v>
      </c>
      <c r="F25" s="20">
        <v>1087112000</v>
      </c>
      <c r="G25" s="20">
        <f>B25*100000/E25</f>
        <v>1.1950606648894289</v>
      </c>
      <c r="H25" s="20">
        <f>C25*100000/F25</f>
        <v>1.7202459360213116</v>
      </c>
      <c r="I25" s="20">
        <v>-1.75</v>
      </c>
      <c r="J25" s="20">
        <f t="shared" ref="J25:K29" si="3">G25*-1</f>
        <v>-1.1950606648894289</v>
      </c>
      <c r="K25" s="20">
        <f t="shared" si="3"/>
        <v>-1.7202459360213116</v>
      </c>
    </row>
    <row r="26" spans="1:20" x14ac:dyDescent="0.25">
      <c r="A26" s="20">
        <v>2016</v>
      </c>
      <c r="B26" s="57">
        <v>44</v>
      </c>
      <c r="C26" s="57">
        <v>9629</v>
      </c>
      <c r="D26" s="20">
        <v>2016</v>
      </c>
      <c r="E26" s="20">
        <v>8074094</v>
      </c>
      <c r="F26" s="20">
        <v>1122967000</v>
      </c>
      <c r="G26" s="20">
        <f t="shared" ref="G26:G32" si="4">B26*100000/E26</f>
        <v>0.54495278355689192</v>
      </c>
      <c r="H26" s="20">
        <f t="shared" ref="H26:H32" si="5">C26*100000/F26</f>
        <v>0.85746063775694215</v>
      </c>
      <c r="I26" s="20">
        <v>-0.85</v>
      </c>
      <c r="J26" s="20">
        <f t="shared" si="3"/>
        <v>-0.54495278355689192</v>
      </c>
      <c r="K26" s="20">
        <f t="shared" si="3"/>
        <v>-0.85746063775694215</v>
      </c>
    </row>
    <row r="27" spans="1:20" x14ac:dyDescent="0.25">
      <c r="A27" s="20">
        <v>2017</v>
      </c>
      <c r="B27" s="57">
        <v>29</v>
      </c>
      <c r="C27" s="57">
        <v>4165</v>
      </c>
      <c r="D27" s="20">
        <v>2017</v>
      </c>
      <c r="E27" s="20">
        <v>8351707</v>
      </c>
      <c r="F27" s="20">
        <v>1170024000</v>
      </c>
      <c r="G27" s="20">
        <f t="shared" si="4"/>
        <v>0.34723440369735192</v>
      </c>
      <c r="H27" s="20">
        <f t="shared" si="5"/>
        <v>0.35597560391923583</v>
      </c>
      <c r="I27" s="20">
        <v>-0.36</v>
      </c>
      <c r="J27" s="20">
        <f t="shared" si="3"/>
        <v>-0.34723440369735192</v>
      </c>
      <c r="K27" s="20">
        <f t="shared" si="3"/>
        <v>-0.35597560391923583</v>
      </c>
    </row>
    <row r="28" spans="1:20" x14ac:dyDescent="0.25">
      <c r="A28" s="20">
        <v>2018</v>
      </c>
      <c r="B28" s="57">
        <v>21</v>
      </c>
      <c r="C28" s="57">
        <v>3287</v>
      </c>
      <c r="D28" s="20">
        <v>2018</v>
      </c>
      <c r="E28" s="20">
        <v>8649852</v>
      </c>
      <c r="F28" s="20">
        <v>1212276000</v>
      </c>
      <c r="G28" s="20">
        <f t="shared" si="4"/>
        <v>0.24277872037579371</v>
      </c>
      <c r="H28" s="20">
        <f t="shared" si="5"/>
        <v>0.27114287505485551</v>
      </c>
      <c r="I28" s="20">
        <v>-0.27</v>
      </c>
      <c r="J28" s="20">
        <f t="shared" si="3"/>
        <v>-0.24277872037579371</v>
      </c>
      <c r="K28" s="20">
        <f t="shared" si="3"/>
        <v>-0.27114287505485551</v>
      </c>
    </row>
    <row r="29" spans="1:20" x14ac:dyDescent="0.25">
      <c r="A29" s="20">
        <v>2019</v>
      </c>
      <c r="B29" s="57">
        <v>36</v>
      </c>
      <c r="C29" s="57">
        <v>7337</v>
      </c>
      <c r="D29" s="20">
        <v>2019</v>
      </c>
      <c r="E29" s="20">
        <v>8889997</v>
      </c>
      <c r="F29" s="20">
        <v>1253710000</v>
      </c>
      <c r="G29" s="20">
        <f t="shared" si="4"/>
        <v>0.40494951798071471</v>
      </c>
      <c r="H29" s="20">
        <f t="shared" si="5"/>
        <v>0.58522305796396301</v>
      </c>
      <c r="I29" s="20">
        <v>-0.59</v>
      </c>
      <c r="J29" s="20">
        <f t="shared" si="3"/>
        <v>-0.40494951798071471</v>
      </c>
      <c r="K29" s="20">
        <f t="shared" si="3"/>
        <v>-0.58522305796396301</v>
      </c>
    </row>
    <row r="30" spans="1:20" x14ac:dyDescent="0.25">
      <c r="A30" s="20">
        <v>2020</v>
      </c>
      <c r="B30" s="58">
        <v>96</v>
      </c>
      <c r="C30" s="57">
        <v>1984</v>
      </c>
      <c r="D30" s="20">
        <v>2020</v>
      </c>
      <c r="E30" s="20">
        <v>8186915</v>
      </c>
      <c r="F30" s="20">
        <v>1129214000</v>
      </c>
      <c r="G30" s="20">
        <f t="shared" si="4"/>
        <v>1.1726028668918633</v>
      </c>
      <c r="H30" s="20">
        <f t="shared" si="5"/>
        <v>0.17569743201908583</v>
      </c>
      <c r="I30" s="20">
        <v>-0.18</v>
      </c>
      <c r="J30" s="20">
        <f>G30</f>
        <v>1.1726028668918633</v>
      </c>
      <c r="K30" s="20">
        <f>H30*-1</f>
        <v>-0.17569743201908583</v>
      </c>
    </row>
    <row r="31" spans="1:20" x14ac:dyDescent="0.25">
      <c r="A31" s="20">
        <v>2021</v>
      </c>
      <c r="B31" s="57">
        <v>2</v>
      </c>
      <c r="C31" s="57">
        <v>245</v>
      </c>
      <c r="D31" s="20">
        <v>2021</v>
      </c>
      <c r="E31" s="20">
        <v>8735750</v>
      </c>
      <c r="F31" s="20">
        <v>1235474000</v>
      </c>
      <c r="G31" s="20">
        <f t="shared" si="4"/>
        <v>2.2894428068568812E-2</v>
      </c>
      <c r="H31" s="20">
        <f t="shared" si="5"/>
        <v>1.983044564272498E-2</v>
      </c>
      <c r="I31" s="20">
        <v>-0.02</v>
      </c>
      <c r="J31" s="20">
        <f>G31*-1</f>
        <v>-2.2894428068568812E-2</v>
      </c>
      <c r="K31" s="20">
        <f>H31*-1</f>
        <v>-1.983044564272498E-2</v>
      </c>
    </row>
    <row r="32" spans="1:20" x14ac:dyDescent="0.25">
      <c r="A32" s="20">
        <v>2022</v>
      </c>
      <c r="B32" s="58">
        <v>726</v>
      </c>
      <c r="C32" s="57">
        <v>15201</v>
      </c>
      <c r="D32" s="20">
        <v>2022</v>
      </c>
      <c r="E32" s="20">
        <v>9713131</v>
      </c>
      <c r="F32" s="20">
        <v>1373629000</v>
      </c>
      <c r="G32" s="20">
        <f t="shared" si="4"/>
        <v>7.4744178782310255</v>
      </c>
      <c r="H32" s="20">
        <f t="shared" si="5"/>
        <v>1.1066306841221321</v>
      </c>
      <c r="I32" s="20">
        <v>-1.1200000000000001</v>
      </c>
      <c r="J32" s="20">
        <f>G32</f>
        <v>7.4744178782310255</v>
      </c>
      <c r="K32" s="20">
        <f>H32*-1</f>
        <v>-1.1066306841221321</v>
      </c>
    </row>
    <row r="33" spans="1:9" x14ac:dyDescent="0.25">
      <c r="A33" s="20">
        <v>2023</v>
      </c>
      <c r="D33" s="20">
        <v>2023</v>
      </c>
      <c r="E33" s="20">
        <v>10618056</v>
      </c>
      <c r="F33" s="20">
        <v>1498324000</v>
      </c>
      <c r="I33" s="20">
        <v>-0.91</v>
      </c>
    </row>
    <row r="36" spans="1:9" x14ac:dyDescent="0.25">
      <c r="B36"/>
      <c r="C36"/>
    </row>
    <row r="37" spans="1:9" x14ac:dyDescent="0.25">
      <c r="B37"/>
      <c r="C37"/>
    </row>
    <row r="38" spans="1:9" x14ac:dyDescent="0.25">
      <c r="B38"/>
      <c r="C38"/>
    </row>
  </sheetData>
  <mergeCells count="1">
    <mergeCell ref="A1:A2"/>
  </mergeCells>
  <hyperlinks>
    <hyperlink ref="A1" r:id="rId1"/>
    <hyperlink ref="A11" r:id="rId2" display="https://www.igae.pap.hacienda.gob.es/sitios/igae/es-ES/Contabilidad/ContabilidadNacional/Publicaciones/Paginas/iacuentasregionales.aspx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0"/>
  <sheetViews>
    <sheetView tabSelected="1" topLeftCell="O123" zoomScaleNormal="100" workbookViewId="0">
      <selection activeCell="X124" sqref="X124"/>
    </sheetView>
  </sheetViews>
  <sheetFormatPr baseColWidth="10" defaultRowHeight="15.75" x14ac:dyDescent="0.25"/>
  <cols>
    <col min="1" max="4" width="11.42578125" style="20"/>
    <col min="5" max="5" width="5.7109375" style="20" customWidth="1"/>
    <col min="6" max="6" width="11.42578125" style="20"/>
    <col min="7" max="7" width="10.5703125" style="20" customWidth="1"/>
    <col min="8" max="18" width="11.42578125" style="20"/>
    <col min="19" max="19" width="5.7109375" style="20" customWidth="1"/>
    <col min="20" max="26" width="11.42578125" style="20"/>
    <col min="27" max="27" width="1.7109375" style="20" customWidth="1"/>
    <col min="28" max="16384" width="11.42578125" style="20"/>
  </cols>
  <sheetData>
    <row r="1" spans="1:21" x14ac:dyDescent="0.25">
      <c r="G1" s="20">
        <v>2010</v>
      </c>
      <c r="H1" s="20">
        <v>2011</v>
      </c>
      <c r="I1" s="20">
        <v>2012</v>
      </c>
      <c r="J1" s="20">
        <v>2013</v>
      </c>
      <c r="K1" s="20">
        <v>2014</v>
      </c>
      <c r="L1" s="20">
        <v>2015</v>
      </c>
      <c r="M1" s="20">
        <v>2016</v>
      </c>
      <c r="N1" s="20">
        <v>2017</v>
      </c>
      <c r="O1" s="20">
        <v>2018</v>
      </c>
      <c r="P1" s="20">
        <v>2019</v>
      </c>
      <c r="Q1" s="20">
        <v>2020</v>
      </c>
      <c r="R1" s="20">
        <v>2021</v>
      </c>
      <c r="S1" s="20">
        <v>2022</v>
      </c>
      <c r="T1" s="20">
        <v>2023</v>
      </c>
      <c r="U1" s="20">
        <v>2024</v>
      </c>
    </row>
    <row r="2" spans="1:21" x14ac:dyDescent="0.25">
      <c r="A2" s="20" t="s">
        <v>31</v>
      </c>
      <c r="E2" s="20" t="s">
        <v>19</v>
      </c>
      <c r="G2" s="20">
        <v>7.0000000000000007E-2</v>
      </c>
      <c r="H2" s="20">
        <v>0.05</v>
      </c>
      <c r="I2" s="20">
        <v>0.01</v>
      </c>
      <c r="J2" s="20">
        <v>0.01</v>
      </c>
      <c r="K2" s="20">
        <v>0.02</v>
      </c>
      <c r="L2" s="20">
        <v>0.01</v>
      </c>
      <c r="M2" s="20">
        <v>0.02</v>
      </c>
      <c r="N2" s="20">
        <v>0.02</v>
      </c>
      <c r="O2" s="20">
        <v>0.02</v>
      </c>
      <c r="P2" s="20">
        <v>0.02</v>
      </c>
      <c r="Q2" s="20">
        <v>2.533785032071843E-2</v>
      </c>
      <c r="R2" s="20">
        <v>0.03</v>
      </c>
      <c r="S2" s="20">
        <v>0.03</v>
      </c>
    </row>
    <row r="3" spans="1:21" x14ac:dyDescent="0.25">
      <c r="E3" s="20" t="s">
        <v>4</v>
      </c>
      <c r="G3" s="20">
        <v>0.05</v>
      </c>
      <c r="H3" s="20">
        <v>0.03</v>
      </c>
      <c r="I3" s="20">
        <v>0.02</v>
      </c>
      <c r="J3" s="20">
        <v>0.02</v>
      </c>
      <c r="K3" s="20">
        <v>0.02</v>
      </c>
      <c r="L3" s="20">
        <v>0.02</v>
      </c>
      <c r="M3" s="20">
        <v>0.02</v>
      </c>
      <c r="N3" s="20">
        <v>0.02</v>
      </c>
      <c r="O3" s="20">
        <v>0.02</v>
      </c>
      <c r="P3" s="20">
        <v>0.03</v>
      </c>
      <c r="Q3" s="20">
        <v>0.03</v>
      </c>
      <c r="R3" s="20">
        <v>2.7200896174261861E-2</v>
      </c>
      <c r="S3" s="20">
        <v>2.9906910817986517E-2</v>
      </c>
    </row>
    <row r="4" spans="1:21" x14ac:dyDescent="0.25">
      <c r="A4" s="20" t="s">
        <v>38</v>
      </c>
      <c r="B4" s="20" t="s">
        <v>37</v>
      </c>
      <c r="E4" s="20" t="s">
        <v>1</v>
      </c>
    </row>
    <row r="25" spans="1:25" x14ac:dyDescent="0.25">
      <c r="A25" s="20" t="s">
        <v>10</v>
      </c>
      <c r="E25" s="20" t="s">
        <v>19</v>
      </c>
      <c r="G25" s="20" t="s">
        <v>12</v>
      </c>
      <c r="H25" s="20" t="s">
        <v>23</v>
      </c>
      <c r="I25" s="20" t="s">
        <v>1</v>
      </c>
      <c r="J25" s="20">
        <v>18.156707507634437</v>
      </c>
      <c r="K25" s="20">
        <v>18.490623345861618</v>
      </c>
      <c r="L25" s="20">
        <v>17.806469925133015</v>
      </c>
      <c r="M25" s="20">
        <v>22.529145176674547</v>
      </c>
      <c r="N25" s="20">
        <v>21.191856985892084</v>
      </c>
      <c r="O25" s="20">
        <v>22.188818757646843</v>
      </c>
      <c r="P25" s="20">
        <v>19.983534016769699</v>
      </c>
      <c r="Q25" s="20">
        <v>19.013714897891312</v>
      </c>
      <c r="R25" s="20">
        <v>19.387159652540603</v>
      </c>
      <c r="S25" s="20">
        <v>15.513707292814606</v>
      </c>
      <c r="T25" s="20">
        <v>20.760391814621258</v>
      </c>
      <c r="U25" s="20">
        <v>20.067877278195919</v>
      </c>
      <c r="V25" s="20">
        <v>14.890030900746632</v>
      </c>
      <c r="Y25" s="20">
        <f>V25-O25</f>
        <v>-7.2987878569002103</v>
      </c>
    </row>
    <row r="26" spans="1:25" x14ac:dyDescent="0.25">
      <c r="E26" s="20" t="s">
        <v>4</v>
      </c>
      <c r="J26" s="20">
        <v>21.35</v>
      </c>
      <c r="K26" s="20">
        <v>19.670000000000002</v>
      </c>
      <c r="L26" s="20">
        <v>22.88</v>
      </c>
      <c r="M26" s="20">
        <v>21.65</v>
      </c>
      <c r="N26" s="20">
        <v>22.55</v>
      </c>
      <c r="O26" s="20">
        <v>21.57</v>
      </c>
      <c r="P26" s="20">
        <v>20.85</v>
      </c>
      <c r="Q26" s="20">
        <v>20.83</v>
      </c>
      <c r="R26" s="20">
        <v>20.95</v>
      </c>
      <c r="S26" s="20">
        <v>20.74</v>
      </c>
      <c r="T26" s="20">
        <v>26.56</v>
      </c>
      <c r="U26" s="20">
        <v>25.96</v>
      </c>
      <c r="V26" s="20">
        <v>22.52</v>
      </c>
      <c r="Y26" s="20">
        <f t="shared" ref="Y26" si="0">V26-O26</f>
        <v>0.94999999999999929</v>
      </c>
    </row>
    <row r="50" spans="1:9" x14ac:dyDescent="0.25">
      <c r="A50" s="20" t="s">
        <v>91</v>
      </c>
    </row>
    <row r="51" spans="1:9" x14ac:dyDescent="0.25">
      <c r="A51" s="20" t="s">
        <v>92</v>
      </c>
    </row>
    <row r="52" spans="1:9" x14ac:dyDescent="0.25">
      <c r="A52" s="20" t="s">
        <v>93</v>
      </c>
    </row>
    <row r="55" spans="1:9" x14ac:dyDescent="0.25">
      <c r="A55" s="20" t="s">
        <v>93</v>
      </c>
    </row>
    <row r="56" spans="1:9" x14ac:dyDescent="0.25">
      <c r="A56" s="20" t="s">
        <v>95</v>
      </c>
    </row>
    <row r="57" spans="1:9" x14ac:dyDescent="0.25">
      <c r="A57" s="20" t="s">
        <v>95</v>
      </c>
      <c r="B57" s="87" t="s">
        <v>96</v>
      </c>
      <c r="C57" s="87"/>
      <c r="D57" s="87"/>
      <c r="E57" s="87"/>
      <c r="F57" s="87"/>
      <c r="G57" s="87"/>
      <c r="H57" s="87"/>
    </row>
    <row r="58" spans="1:9" x14ac:dyDescent="0.25">
      <c r="B58" s="20" t="s">
        <v>58</v>
      </c>
      <c r="C58" s="20" t="s">
        <v>4</v>
      </c>
      <c r="E58" s="20" t="s">
        <v>87</v>
      </c>
      <c r="F58" s="20" t="s">
        <v>4</v>
      </c>
      <c r="H58" s="20">
        <v>2023</v>
      </c>
      <c r="I58" s="20">
        <v>2015</v>
      </c>
    </row>
    <row r="59" spans="1:9" x14ac:dyDescent="0.25">
      <c r="A59" s="20" t="s">
        <v>99</v>
      </c>
      <c r="B59" s="60">
        <v>4.9000000000000004</v>
      </c>
      <c r="C59" s="60">
        <v>3.5</v>
      </c>
      <c r="D59" s="20" t="s">
        <v>97</v>
      </c>
      <c r="E59" s="20">
        <v>13.235568292763977</v>
      </c>
      <c r="F59" s="20">
        <v>9.0777786432872265</v>
      </c>
      <c r="G59" s="20" t="s">
        <v>100</v>
      </c>
      <c r="H59" s="20">
        <v>29.97</v>
      </c>
      <c r="I59" s="20">
        <v>27.63</v>
      </c>
    </row>
    <row r="60" spans="1:9" x14ac:dyDescent="0.25">
      <c r="A60" s="20" t="s">
        <v>98</v>
      </c>
      <c r="B60" s="60">
        <v>4.5999999999999996</v>
      </c>
      <c r="C60" s="60">
        <v>3.5</v>
      </c>
      <c r="D60" s="20" t="s">
        <v>98</v>
      </c>
      <c r="E60" s="20">
        <v>11.621870724968275</v>
      </c>
      <c r="F60" s="20">
        <v>9.0777786432872265</v>
      </c>
      <c r="G60" s="20" t="s">
        <v>99</v>
      </c>
      <c r="H60" s="20">
        <v>26.62</v>
      </c>
      <c r="I60" s="20">
        <v>33.96</v>
      </c>
    </row>
    <row r="61" spans="1:9" x14ac:dyDescent="0.25">
      <c r="A61" s="20" t="s">
        <v>100</v>
      </c>
      <c r="B61" s="60">
        <v>4.4000000000000004</v>
      </c>
      <c r="C61" s="60">
        <v>3.5</v>
      </c>
      <c r="D61" s="20" t="s">
        <v>114</v>
      </c>
      <c r="E61" s="20">
        <v>9.5263304982419186</v>
      </c>
      <c r="F61" s="20">
        <v>9.0777786432872265</v>
      </c>
      <c r="G61" s="20" t="s">
        <v>101</v>
      </c>
      <c r="H61" s="20">
        <v>18.239999999999998</v>
      </c>
      <c r="I61" s="20">
        <v>31.54</v>
      </c>
    </row>
    <row r="62" spans="1:9" x14ac:dyDescent="0.25">
      <c r="A62" s="20" t="s">
        <v>101</v>
      </c>
      <c r="B62" s="60">
        <v>3.9</v>
      </c>
      <c r="C62" s="60">
        <v>3.5</v>
      </c>
      <c r="D62" s="20" t="s">
        <v>19</v>
      </c>
      <c r="E62" s="20">
        <v>9.3165118436063565</v>
      </c>
      <c r="F62" s="20">
        <v>9.0777786432872265</v>
      </c>
      <c r="G62" s="20" t="s">
        <v>108</v>
      </c>
      <c r="H62" s="20">
        <v>17.37</v>
      </c>
      <c r="I62" s="20">
        <v>29.09</v>
      </c>
    </row>
    <row r="63" spans="1:9" x14ac:dyDescent="0.25">
      <c r="A63" s="20" t="s">
        <v>97</v>
      </c>
      <c r="B63" s="60">
        <v>3.9</v>
      </c>
      <c r="C63" s="60">
        <v>3.5</v>
      </c>
      <c r="D63" s="20" t="s">
        <v>112</v>
      </c>
      <c r="E63" s="20">
        <v>9.2718816845250185</v>
      </c>
      <c r="F63" s="20">
        <v>9.0777786432872265</v>
      </c>
      <c r="G63" s="20" t="s">
        <v>98</v>
      </c>
      <c r="H63" s="20">
        <v>16.079999999999998</v>
      </c>
      <c r="I63" s="20">
        <v>29.11</v>
      </c>
    </row>
    <row r="64" spans="1:9" x14ac:dyDescent="0.25">
      <c r="A64" s="20" t="s">
        <v>102</v>
      </c>
      <c r="B64" s="60">
        <v>3.8</v>
      </c>
      <c r="C64" s="60">
        <v>3.5</v>
      </c>
      <c r="D64" s="20" t="s">
        <v>105</v>
      </c>
      <c r="E64" s="20">
        <v>9.1656464347103839</v>
      </c>
      <c r="F64" s="20">
        <v>9.0777786432872265</v>
      </c>
      <c r="G64" s="20" t="s">
        <v>103</v>
      </c>
      <c r="H64" s="20">
        <v>13.21</v>
      </c>
      <c r="I64" s="20">
        <v>26.35</v>
      </c>
    </row>
    <row r="65" spans="1:9" x14ac:dyDescent="0.25">
      <c r="A65" s="20" t="s">
        <v>110</v>
      </c>
      <c r="B65" s="60">
        <v>3.7</v>
      </c>
      <c r="C65" s="60">
        <v>3.5</v>
      </c>
      <c r="D65" s="20" t="s">
        <v>107</v>
      </c>
      <c r="E65" s="20">
        <v>8.9524156691650258</v>
      </c>
      <c r="F65" s="20">
        <v>9.0777786432872265</v>
      </c>
      <c r="G65" s="20" t="s">
        <v>112</v>
      </c>
      <c r="H65" s="20">
        <v>12.8</v>
      </c>
      <c r="I65" s="20">
        <v>22.78</v>
      </c>
    </row>
    <row r="66" spans="1:9" x14ac:dyDescent="0.25">
      <c r="A66" s="20" t="s">
        <v>103</v>
      </c>
      <c r="B66" s="60">
        <v>3.6</v>
      </c>
      <c r="C66" s="60">
        <v>3.5</v>
      </c>
      <c r="D66" s="20" t="s">
        <v>101</v>
      </c>
      <c r="E66" s="20">
        <v>8.8849484574751614</v>
      </c>
      <c r="F66" s="20">
        <v>9.0777786432872265</v>
      </c>
      <c r="G66" s="20" t="s">
        <v>110</v>
      </c>
      <c r="H66" s="20">
        <v>12.78</v>
      </c>
      <c r="I66" s="20">
        <v>24.62</v>
      </c>
    </row>
    <row r="67" spans="1:9" x14ac:dyDescent="0.25">
      <c r="A67" s="20" t="s">
        <v>104</v>
      </c>
      <c r="B67" s="60">
        <v>3.6</v>
      </c>
      <c r="C67" s="60">
        <v>3.5</v>
      </c>
      <c r="D67" s="20" t="s">
        <v>106</v>
      </c>
      <c r="E67" s="20">
        <v>8.8373471487759758</v>
      </c>
      <c r="F67" s="20">
        <v>9.0777786432872265</v>
      </c>
      <c r="G67" s="20" t="s">
        <v>4</v>
      </c>
      <c r="H67" s="20">
        <v>12.18</v>
      </c>
      <c r="I67" s="20">
        <v>22.06</v>
      </c>
    </row>
    <row r="68" spans="1:9" x14ac:dyDescent="0.25">
      <c r="A68" s="20" t="s">
        <v>111</v>
      </c>
      <c r="B68" s="60">
        <v>3.6</v>
      </c>
      <c r="C68" s="60">
        <v>3.5</v>
      </c>
      <c r="D68" s="20" t="s">
        <v>103</v>
      </c>
      <c r="E68" s="20">
        <v>8.5625616738740575</v>
      </c>
      <c r="F68" s="20">
        <v>9.0777786432872265</v>
      </c>
      <c r="G68" s="20" t="s">
        <v>113</v>
      </c>
      <c r="H68" s="20">
        <v>12.13</v>
      </c>
      <c r="I68" s="20">
        <v>19.11</v>
      </c>
    </row>
    <row r="69" spans="1:9" x14ac:dyDescent="0.25">
      <c r="A69" s="20" t="s">
        <v>105</v>
      </c>
      <c r="B69" s="60">
        <v>3.6</v>
      </c>
      <c r="C69" s="60">
        <v>3.5</v>
      </c>
      <c r="D69" s="20" t="s">
        <v>104</v>
      </c>
      <c r="E69" s="20">
        <v>8.3939115128728314</v>
      </c>
      <c r="F69" s="20">
        <v>9.0777786432872265</v>
      </c>
      <c r="G69" s="20" t="s">
        <v>97</v>
      </c>
      <c r="H69" s="20">
        <v>10.32</v>
      </c>
      <c r="I69" s="20">
        <v>17.309999999999999</v>
      </c>
    </row>
    <row r="70" spans="1:9" x14ac:dyDescent="0.25">
      <c r="A70" s="20" t="s">
        <v>112</v>
      </c>
      <c r="B70" s="60">
        <v>3.5</v>
      </c>
      <c r="C70" s="60">
        <v>3.5</v>
      </c>
      <c r="D70" s="20" t="s">
        <v>102</v>
      </c>
      <c r="E70" s="20">
        <v>7.9542898899305214</v>
      </c>
      <c r="F70" s="20">
        <v>9.0777786432872265</v>
      </c>
      <c r="G70" s="20" t="s">
        <v>114</v>
      </c>
      <c r="H70" s="20">
        <v>9.9499999999999993</v>
      </c>
      <c r="I70" s="20">
        <v>17.059999999999999</v>
      </c>
    </row>
    <row r="71" spans="1:9" x14ac:dyDescent="0.25">
      <c r="A71" s="20" t="s">
        <v>19</v>
      </c>
      <c r="B71" s="60">
        <v>3.5</v>
      </c>
      <c r="C71" s="60">
        <v>3.5</v>
      </c>
      <c r="D71" s="20" t="s">
        <v>111</v>
      </c>
      <c r="E71" s="20">
        <v>7.8855924366266761</v>
      </c>
      <c r="F71" s="20">
        <v>9.0777786432872265</v>
      </c>
      <c r="G71" s="20" t="s">
        <v>111</v>
      </c>
      <c r="H71" s="20">
        <v>9.94</v>
      </c>
      <c r="I71" s="20">
        <v>13.83</v>
      </c>
    </row>
    <row r="72" spans="1:9" x14ac:dyDescent="0.25">
      <c r="A72" s="20" t="s">
        <v>113</v>
      </c>
      <c r="B72" s="60">
        <v>3.4</v>
      </c>
      <c r="C72" s="60">
        <v>3.5</v>
      </c>
      <c r="D72" s="20" t="s">
        <v>110</v>
      </c>
      <c r="E72" s="20">
        <v>7.7166833423800041</v>
      </c>
      <c r="F72" s="20">
        <v>9.0777786432872265</v>
      </c>
      <c r="G72" s="20" t="s">
        <v>104</v>
      </c>
      <c r="H72" s="20">
        <v>9.7200000000000006</v>
      </c>
      <c r="I72" s="20">
        <v>19.309999999999999</v>
      </c>
    </row>
    <row r="73" spans="1:9" x14ac:dyDescent="0.25">
      <c r="A73" s="20" t="s">
        <v>106</v>
      </c>
      <c r="B73" s="60">
        <v>3.4</v>
      </c>
      <c r="C73" s="60">
        <v>3.5</v>
      </c>
      <c r="D73" s="20" t="s">
        <v>108</v>
      </c>
      <c r="E73" s="20">
        <v>7.4742974616469171</v>
      </c>
      <c r="F73" s="20">
        <v>9.0777786432872265</v>
      </c>
      <c r="G73" s="20" t="s">
        <v>106</v>
      </c>
      <c r="H73" s="20">
        <v>9.68</v>
      </c>
      <c r="I73" s="20">
        <v>18.260000000000002</v>
      </c>
    </row>
    <row r="74" spans="1:9" x14ac:dyDescent="0.25">
      <c r="A74" s="20" t="s">
        <v>107</v>
      </c>
      <c r="B74" s="60">
        <v>3.4</v>
      </c>
      <c r="C74" s="60">
        <v>3.5</v>
      </c>
      <c r="D74" s="20" t="s">
        <v>109</v>
      </c>
      <c r="E74" s="20">
        <v>7.4102677586387999</v>
      </c>
      <c r="F74" s="20">
        <v>9.0777786432872265</v>
      </c>
      <c r="G74" s="20" t="s">
        <v>19</v>
      </c>
      <c r="H74" s="20">
        <v>9.3800000000000008</v>
      </c>
      <c r="I74" s="20">
        <v>15.39</v>
      </c>
    </row>
    <row r="75" spans="1:9" x14ac:dyDescent="0.25">
      <c r="A75" s="20" t="s">
        <v>108</v>
      </c>
      <c r="B75" s="60">
        <v>3.2</v>
      </c>
      <c r="C75" s="60">
        <v>3.5</v>
      </c>
      <c r="D75" s="20" t="s">
        <v>100</v>
      </c>
      <c r="E75" s="20">
        <v>7.0776455059454291</v>
      </c>
      <c r="F75" s="20">
        <v>9.0777786432872265</v>
      </c>
      <c r="G75" s="20" t="s">
        <v>107</v>
      </c>
      <c r="H75" s="20">
        <v>9.33</v>
      </c>
      <c r="I75" s="20">
        <v>18.600000000000001</v>
      </c>
    </row>
    <row r="76" spans="1:9" x14ac:dyDescent="0.25">
      <c r="A76" s="20" t="s">
        <v>109</v>
      </c>
      <c r="B76" s="60">
        <v>3</v>
      </c>
      <c r="C76" s="60">
        <v>3.5</v>
      </c>
      <c r="D76" s="20" t="s">
        <v>113</v>
      </c>
      <c r="E76" s="20">
        <v>6.9644896120222732</v>
      </c>
      <c r="F76" s="20">
        <v>9.0777786432872265</v>
      </c>
      <c r="G76" s="20" t="s">
        <v>109</v>
      </c>
      <c r="H76" s="20">
        <v>8.58</v>
      </c>
      <c r="I76" s="20">
        <v>16.29</v>
      </c>
    </row>
    <row r="77" spans="1:9" x14ac:dyDescent="0.25">
      <c r="A77" s="20" t="s">
        <v>114</v>
      </c>
      <c r="B77" s="60">
        <v>3</v>
      </c>
      <c r="C77" s="60">
        <v>3.5</v>
      </c>
      <c r="D77" s="20" t="s">
        <v>99</v>
      </c>
      <c r="E77" s="20">
        <v>5.8037109558011446</v>
      </c>
      <c r="F77" s="20">
        <v>9.0777786432872265</v>
      </c>
      <c r="G77" s="20" t="s">
        <v>102</v>
      </c>
      <c r="H77" s="20">
        <v>8.14</v>
      </c>
      <c r="I77" s="20">
        <v>17.649999999999999</v>
      </c>
    </row>
    <row r="78" spans="1:9" x14ac:dyDescent="0.25">
      <c r="G78" s="20" t="s">
        <v>105</v>
      </c>
      <c r="H78" s="20">
        <v>7.73</v>
      </c>
      <c r="I78" s="20">
        <v>14.78</v>
      </c>
    </row>
    <row r="81" spans="1:4" x14ac:dyDescent="0.25">
      <c r="A81" s="20" t="s">
        <v>115</v>
      </c>
    </row>
    <row r="82" spans="1:4" x14ac:dyDescent="0.25">
      <c r="A82" s="20" t="s">
        <v>116</v>
      </c>
    </row>
    <row r="83" spans="1:4" x14ac:dyDescent="0.25">
      <c r="A83" s="20" t="s">
        <v>93</v>
      </c>
    </row>
    <row r="84" spans="1:4" x14ac:dyDescent="0.25">
      <c r="A84" s="20" t="s">
        <v>117</v>
      </c>
    </row>
    <row r="85" spans="1:4" x14ac:dyDescent="0.25">
      <c r="A85" s="20" t="s">
        <v>94</v>
      </c>
    </row>
    <row r="86" spans="1:4" x14ac:dyDescent="0.25">
      <c r="A86" s="20" t="s">
        <v>93</v>
      </c>
    </row>
    <row r="87" spans="1:4" x14ac:dyDescent="0.25">
      <c r="A87" s="20" t="s">
        <v>95</v>
      </c>
      <c r="B87" s="20" t="s">
        <v>118</v>
      </c>
    </row>
    <row r="88" spans="1:4" x14ac:dyDescent="0.25">
      <c r="A88" s="20" t="s">
        <v>95</v>
      </c>
      <c r="B88" s="20" t="s">
        <v>96</v>
      </c>
      <c r="D88" s="20" t="s">
        <v>119</v>
      </c>
    </row>
    <row r="89" spans="1:4" x14ac:dyDescent="0.25">
      <c r="A89" s="20" t="s">
        <v>120</v>
      </c>
    </row>
    <row r="90" spans="1:4" x14ac:dyDescent="0.25">
      <c r="A90" s="20" t="s">
        <v>121</v>
      </c>
      <c r="B90" s="20">
        <v>12.18</v>
      </c>
      <c r="D90" s="20">
        <v>22.06</v>
      </c>
    </row>
    <row r="91" spans="1:4" x14ac:dyDescent="0.25">
      <c r="A91" s="20" t="s">
        <v>122</v>
      </c>
      <c r="B91" s="20">
        <v>18.239999999999998</v>
      </c>
      <c r="D91" s="20">
        <v>31.54</v>
      </c>
    </row>
    <row r="92" spans="1:4" x14ac:dyDescent="0.25">
      <c r="A92" s="20" t="s">
        <v>123</v>
      </c>
      <c r="B92" s="20">
        <v>8.58</v>
      </c>
      <c r="D92" s="20">
        <v>16.29</v>
      </c>
    </row>
    <row r="93" spans="1:4" x14ac:dyDescent="0.25">
      <c r="A93" s="20" t="s">
        <v>124</v>
      </c>
      <c r="B93" s="20">
        <v>12.13</v>
      </c>
      <c r="D93" s="20">
        <v>19.11</v>
      </c>
    </row>
    <row r="94" spans="1:4" x14ac:dyDescent="0.25">
      <c r="A94" s="20" t="s">
        <v>125</v>
      </c>
      <c r="B94" s="20">
        <v>10.32</v>
      </c>
      <c r="D94" s="20">
        <v>17.309999999999999</v>
      </c>
    </row>
    <row r="95" spans="1:4" x14ac:dyDescent="0.25">
      <c r="A95" s="20" t="s">
        <v>126</v>
      </c>
      <c r="B95" s="20">
        <v>16.079999999999998</v>
      </c>
      <c r="D95" s="20">
        <v>29.11</v>
      </c>
    </row>
    <row r="96" spans="1:4" x14ac:dyDescent="0.25">
      <c r="A96" s="20" t="s">
        <v>127</v>
      </c>
      <c r="B96" s="20">
        <v>8.14</v>
      </c>
      <c r="D96" s="20">
        <v>17.649999999999999</v>
      </c>
    </row>
    <row r="97" spans="1:4" x14ac:dyDescent="0.25">
      <c r="A97" s="20" t="s">
        <v>128</v>
      </c>
      <c r="B97" s="20">
        <v>9.68</v>
      </c>
      <c r="D97" s="20">
        <v>18.260000000000002</v>
      </c>
    </row>
    <row r="98" spans="1:4" x14ac:dyDescent="0.25">
      <c r="A98" s="20" t="s">
        <v>129</v>
      </c>
      <c r="B98" s="20">
        <v>13.21</v>
      </c>
      <c r="D98" s="20">
        <v>26.35</v>
      </c>
    </row>
    <row r="99" spans="1:4" x14ac:dyDescent="0.25">
      <c r="A99" s="20" t="s">
        <v>130</v>
      </c>
      <c r="B99" s="20">
        <v>9.33</v>
      </c>
      <c r="D99" s="20">
        <v>18.600000000000001</v>
      </c>
    </row>
    <row r="100" spans="1:4" x14ac:dyDescent="0.25">
      <c r="A100" s="20" t="s">
        <v>131</v>
      </c>
      <c r="B100" s="20">
        <v>12.8</v>
      </c>
      <c r="D100" s="20">
        <v>22.78</v>
      </c>
    </row>
    <row r="101" spans="1:4" x14ac:dyDescent="0.25">
      <c r="A101" s="20" t="s">
        <v>132</v>
      </c>
      <c r="B101" s="20">
        <v>17.37</v>
      </c>
      <c r="D101" s="20">
        <v>29.09</v>
      </c>
    </row>
    <row r="102" spans="1:4" x14ac:dyDescent="0.25">
      <c r="A102" s="20" t="s">
        <v>133</v>
      </c>
      <c r="B102" s="20">
        <v>9.7200000000000006</v>
      </c>
      <c r="D102" s="20">
        <v>19.309999999999999</v>
      </c>
    </row>
    <row r="103" spans="1:4" x14ac:dyDescent="0.25">
      <c r="A103" s="20" t="s">
        <v>134</v>
      </c>
      <c r="B103" s="20">
        <v>9.9499999999999993</v>
      </c>
      <c r="D103" s="20">
        <v>17.059999999999999</v>
      </c>
    </row>
    <row r="104" spans="1:4" x14ac:dyDescent="0.25">
      <c r="A104" s="20" t="s">
        <v>135</v>
      </c>
      <c r="B104" s="20">
        <v>12.78</v>
      </c>
      <c r="D104" s="20">
        <v>24.62</v>
      </c>
    </row>
    <row r="105" spans="1:4" x14ac:dyDescent="0.25">
      <c r="A105" s="20" t="s">
        <v>136</v>
      </c>
      <c r="B105" s="20">
        <v>9.94</v>
      </c>
      <c r="D105" s="20">
        <v>13.83</v>
      </c>
    </row>
    <row r="106" spans="1:4" x14ac:dyDescent="0.25">
      <c r="A106" s="20" t="s">
        <v>137</v>
      </c>
      <c r="B106" s="20">
        <v>7.73</v>
      </c>
      <c r="D106" s="20">
        <v>14.78</v>
      </c>
    </row>
    <row r="107" spans="1:4" x14ac:dyDescent="0.25">
      <c r="A107" s="20" t="s">
        <v>138</v>
      </c>
      <c r="B107" s="20">
        <v>9.3800000000000008</v>
      </c>
      <c r="D107" s="20">
        <v>15.39</v>
      </c>
    </row>
    <row r="108" spans="1:4" x14ac:dyDescent="0.25">
      <c r="A108" s="20" t="s">
        <v>139</v>
      </c>
      <c r="B108" s="20">
        <v>29.97</v>
      </c>
      <c r="D108" s="20">
        <v>27.63</v>
      </c>
    </row>
    <row r="109" spans="1:4" x14ac:dyDescent="0.25">
      <c r="A109" s="20" t="s">
        <v>140</v>
      </c>
      <c r="B109" s="20">
        <v>26.62</v>
      </c>
      <c r="D109" s="20">
        <v>33.96</v>
      </c>
    </row>
    <row r="115" spans="1:32" ht="16.5" thickBot="1" x14ac:dyDescent="0.3">
      <c r="G115" s="16">
        <v>2010</v>
      </c>
      <c r="H115" s="16">
        <v>2011</v>
      </c>
      <c r="I115" s="16">
        <v>2012</v>
      </c>
      <c r="J115" s="16">
        <v>2013</v>
      </c>
      <c r="K115" s="16">
        <v>2014</v>
      </c>
      <c r="L115" s="16">
        <v>2015</v>
      </c>
      <c r="M115" s="16">
        <v>2016</v>
      </c>
      <c r="N115" s="16">
        <v>2017</v>
      </c>
      <c r="O115" s="16">
        <v>2018</v>
      </c>
      <c r="P115" s="16">
        <v>2019</v>
      </c>
      <c r="Q115" s="17">
        <v>2020</v>
      </c>
      <c r="R115" s="17">
        <v>2021</v>
      </c>
      <c r="S115" s="17">
        <v>2022</v>
      </c>
      <c r="T115" s="17">
        <v>2023</v>
      </c>
      <c r="U115" s="17"/>
    </row>
    <row r="116" spans="1:32" x14ac:dyDescent="0.25">
      <c r="A116" s="20" t="s">
        <v>61</v>
      </c>
      <c r="C116" s="20" t="s">
        <v>19</v>
      </c>
      <c r="D116" s="20" t="s">
        <v>68</v>
      </c>
      <c r="E116" s="20" t="s">
        <v>144</v>
      </c>
      <c r="F116" s="20" t="s">
        <v>1</v>
      </c>
      <c r="G116" s="20">
        <v>22.122342071457371</v>
      </c>
      <c r="H116" s="20">
        <v>23.23390992675705</v>
      </c>
      <c r="I116" s="20">
        <v>23.955058560340987</v>
      </c>
      <c r="J116" s="20">
        <v>22.122342071457371</v>
      </c>
      <c r="K116" s="20">
        <v>27.437084222915203</v>
      </c>
      <c r="L116" s="20">
        <v>29.14446262226177</v>
      </c>
      <c r="M116" s="20">
        <v>30.945621943032513</v>
      </c>
      <c r="N116" s="20">
        <v>31.334728006704673</v>
      </c>
      <c r="O116" s="20">
        <v>32.223443832218969</v>
      </c>
      <c r="P116" s="20">
        <v>33.929795803821143</v>
      </c>
      <c r="Q116" s="20">
        <v>36.301280975909293</v>
      </c>
      <c r="R116" s="20">
        <v>36.399347199028384</v>
      </c>
      <c r="S116" s="20">
        <v>37.880650904050789</v>
      </c>
      <c r="T116" s="20">
        <v>36.350152971621128</v>
      </c>
      <c r="V116" s="20">
        <v>7.205690349359358</v>
      </c>
    </row>
    <row r="117" spans="1:32" x14ac:dyDescent="0.25">
      <c r="C117" s="20" t="s">
        <v>4</v>
      </c>
      <c r="G117" s="20">
        <v>22.908152433793802</v>
      </c>
      <c r="H117" s="20">
        <v>23.924387966488222</v>
      </c>
      <c r="I117" s="20">
        <v>24.599269224611206</v>
      </c>
      <c r="J117" s="20">
        <v>26.198587182087614</v>
      </c>
      <c r="K117" s="20">
        <v>27.960307789360812</v>
      </c>
      <c r="L117" s="20">
        <v>29.156135261977155</v>
      </c>
      <c r="M117" s="20">
        <v>30.388938232022291</v>
      </c>
      <c r="N117" s="20">
        <v>31.526209952883526</v>
      </c>
      <c r="O117" s="20">
        <v>32.527773588349397</v>
      </c>
      <c r="P117" s="20">
        <v>33.271344647491766</v>
      </c>
      <c r="Q117" s="20">
        <v>34.201580331058835</v>
      </c>
      <c r="R117" s="20">
        <v>35.178569789737885</v>
      </c>
      <c r="S117" s="20">
        <v>36.04</v>
      </c>
      <c r="T117" s="20">
        <v>37.08</v>
      </c>
      <c r="V117" s="20">
        <v>7.9238647380228429</v>
      </c>
    </row>
    <row r="118" spans="1:32" x14ac:dyDescent="0.25">
      <c r="A118" s="20" t="s">
        <v>62</v>
      </c>
      <c r="C118" s="20" t="s">
        <v>19</v>
      </c>
      <c r="D118" s="20" t="s">
        <v>68</v>
      </c>
      <c r="E118" s="20" t="s">
        <v>144</v>
      </c>
      <c r="F118" s="20" t="s">
        <v>1</v>
      </c>
      <c r="G118" s="20">
        <v>16.395000296931602</v>
      </c>
      <c r="H118" s="20">
        <v>17.323359825463612</v>
      </c>
      <c r="I118" s="20">
        <v>18.030166598639667</v>
      </c>
      <c r="J118" s="20">
        <v>20.001945775626965</v>
      </c>
      <c r="K118" s="20">
        <v>19.605802876059169</v>
      </c>
      <c r="L118" s="20">
        <v>16.439762859211211</v>
      </c>
      <c r="M118" s="20">
        <v>14.122950033566703</v>
      </c>
      <c r="N118" s="20">
        <v>10.321862464733316</v>
      </c>
      <c r="O118" s="20">
        <v>6.6117155239641523</v>
      </c>
      <c r="P118" s="20">
        <v>4.4331267878726033</v>
      </c>
      <c r="Q118" s="20">
        <v>4.0676603435560299</v>
      </c>
      <c r="R118" s="20">
        <v>2.1304589848691871</v>
      </c>
      <c r="S118" s="20">
        <v>0.7631008363134627</v>
      </c>
      <c r="T118" s="20">
        <v>1.3022756467938017</v>
      </c>
      <c r="V118" s="20">
        <v>-15.137487212417408</v>
      </c>
    </row>
    <row r="119" spans="1:32" x14ac:dyDescent="0.25">
      <c r="C119" s="20" t="s">
        <v>4</v>
      </c>
      <c r="G119" s="20">
        <v>18.104327264397213</v>
      </c>
      <c r="H119" s="20">
        <v>18.683886479093708</v>
      </c>
      <c r="I119" s="20">
        <v>19.005542628963052</v>
      </c>
      <c r="J119" s="20">
        <v>19.97646587509087</v>
      </c>
      <c r="K119" s="20">
        <v>19.351635040949152</v>
      </c>
      <c r="L119" s="20">
        <v>16.520258047626495</v>
      </c>
      <c r="M119" s="20">
        <v>13.613521797186523</v>
      </c>
      <c r="N119" s="20">
        <v>10.864508270126539</v>
      </c>
      <c r="O119" s="20">
        <v>8.0230038517998672</v>
      </c>
      <c r="P119" s="20">
        <v>5.5153326603754049</v>
      </c>
      <c r="Q119" s="20">
        <v>3.8604776824706954</v>
      </c>
      <c r="R119" s="20">
        <v>2.674712879753335</v>
      </c>
      <c r="S119" s="20">
        <v>1.77</v>
      </c>
      <c r="T119" s="20">
        <v>1.02</v>
      </c>
      <c r="V119" s="20">
        <v>-15.500258047626495</v>
      </c>
    </row>
    <row r="120" spans="1:32" x14ac:dyDescent="0.25">
      <c r="A120" s="20" t="s">
        <v>63</v>
      </c>
      <c r="C120" s="20" t="s">
        <v>19</v>
      </c>
      <c r="D120" s="20" t="s">
        <v>68</v>
      </c>
      <c r="E120" s="20" t="s">
        <v>144</v>
      </c>
      <c r="F120" s="20" t="s">
        <v>1</v>
      </c>
      <c r="G120" s="20">
        <v>5.6938978992870517</v>
      </c>
      <c r="H120" s="20">
        <v>5.8675393486052672</v>
      </c>
      <c r="I120" s="20">
        <v>5.8155294733463991</v>
      </c>
      <c r="J120" s="20">
        <v>5.5959879361911131</v>
      </c>
      <c r="K120" s="20">
        <v>6.2235306433857929</v>
      </c>
      <c r="L120" s="20">
        <v>6.9857033061303895</v>
      </c>
      <c r="M120" s="20">
        <v>7.5211789904414825</v>
      </c>
      <c r="N120" s="20">
        <v>7.2903671573613797</v>
      </c>
      <c r="O120" s="20">
        <v>6.3803198629524038</v>
      </c>
      <c r="P120" s="20">
        <v>6.00661413204665</v>
      </c>
      <c r="Q120" s="20">
        <v>5.6255954623003124</v>
      </c>
      <c r="R120" s="20">
        <v>5.0557284550377002</v>
      </c>
      <c r="S120" s="20">
        <v>4.0704968759484004</v>
      </c>
      <c r="T120" s="20">
        <v>4.5460187041162712</v>
      </c>
      <c r="V120" s="20">
        <v>-2.4396846020141183</v>
      </c>
    </row>
    <row r="121" spans="1:32" x14ac:dyDescent="0.25">
      <c r="C121" s="20" t="s">
        <v>1</v>
      </c>
      <c r="G121" s="20">
        <v>4.4236942926008753</v>
      </c>
      <c r="H121" s="20">
        <v>4.6052905495136569</v>
      </c>
      <c r="I121" s="20">
        <v>4.6168226486887072</v>
      </c>
      <c r="J121" s="20">
        <v>4.5836052087950048</v>
      </c>
      <c r="K121" s="20">
        <v>4.8865932999641659</v>
      </c>
      <c r="L121" s="20">
        <v>5.4806627360234703</v>
      </c>
      <c r="M121" s="20">
        <v>5.7541694732390649</v>
      </c>
      <c r="N121" s="20">
        <v>5.7684263982498436</v>
      </c>
      <c r="O121" s="20">
        <v>5.2114014853516233</v>
      </c>
      <c r="P121" s="20">
        <v>4.8845645636944459</v>
      </c>
      <c r="Q121" s="20">
        <v>4.6197892218671885</v>
      </c>
      <c r="R121" s="20">
        <v>4.0761269904160864</v>
      </c>
      <c r="S121" s="20">
        <v>3.63</v>
      </c>
      <c r="T121" s="20">
        <v>3.11</v>
      </c>
      <c r="V121" s="20">
        <v>-2.3706627360234704</v>
      </c>
    </row>
    <row r="122" spans="1:32" x14ac:dyDescent="0.25">
      <c r="A122" s="20" t="s">
        <v>64</v>
      </c>
      <c r="C122" s="20" t="s">
        <v>19</v>
      </c>
      <c r="D122" s="20" t="s">
        <v>68</v>
      </c>
      <c r="E122" s="20" t="s">
        <v>144</v>
      </c>
      <c r="F122" s="20" t="s">
        <v>1</v>
      </c>
      <c r="G122" s="20">
        <v>8.1265491234266529E-3</v>
      </c>
      <c r="H122" s="20">
        <v>2.5245441795231419E-2</v>
      </c>
      <c r="I122" s="20">
        <v>9.2225916105573749E-2</v>
      </c>
      <c r="J122" s="20">
        <v>0.1970882409246828</v>
      </c>
      <c r="K122" s="20">
        <v>1.5592136360608204</v>
      </c>
      <c r="L122" s="20">
        <v>5.6564902780568236</v>
      </c>
      <c r="M122" s="20">
        <v>9.2039896422748644</v>
      </c>
      <c r="N122" s="20">
        <v>13.566077449155198</v>
      </c>
      <c r="O122" s="20">
        <v>18.999693177024074</v>
      </c>
      <c r="P122" s="20">
        <v>23.164769701279774</v>
      </c>
      <c r="Q122" s="20">
        <v>26.236741566987725</v>
      </c>
      <c r="R122" s="20">
        <v>28.785233540812712</v>
      </c>
      <c r="S122" s="20">
        <v>32.258922397744804</v>
      </c>
      <c r="T122" s="20">
        <v>30.073351909197534</v>
      </c>
      <c r="V122" s="20">
        <v>24.416861631140712</v>
      </c>
    </row>
    <row r="123" spans="1:32" x14ac:dyDescent="0.25">
      <c r="C123" s="20" t="s">
        <v>4</v>
      </c>
      <c r="G123" s="20">
        <v>0.12902852199130585</v>
      </c>
      <c r="H123" s="20">
        <v>0.37954300854937117</v>
      </c>
      <c r="I123" s="20">
        <v>0.71920510597840814</v>
      </c>
      <c r="J123" s="20">
        <v>1.3411176922390462</v>
      </c>
      <c r="K123" s="20">
        <v>3.420586500328656</v>
      </c>
      <c r="L123" s="20">
        <v>6.8058807439854387</v>
      </c>
      <c r="M123" s="20">
        <v>10.643454915976816</v>
      </c>
      <c r="N123" s="20">
        <v>14.417188680328444</v>
      </c>
      <c r="O123" s="20">
        <v>18.721523243154664</v>
      </c>
      <c r="P123" s="20">
        <v>22.197913546353352</v>
      </c>
      <c r="Q123" s="20">
        <v>25.036269917397757</v>
      </c>
      <c r="R123" s="20">
        <v>27.787625798558381</v>
      </c>
      <c r="S123" s="20">
        <v>29.94</v>
      </c>
      <c r="T123" s="20">
        <v>31.82</v>
      </c>
      <c r="V123" s="20">
        <v>25.01411925601456</v>
      </c>
    </row>
    <row r="124" spans="1:32" x14ac:dyDescent="0.25">
      <c r="A124" s="20" t="s">
        <v>65</v>
      </c>
      <c r="C124" s="20" t="s">
        <v>19</v>
      </c>
      <c r="D124" s="20" t="s">
        <v>68</v>
      </c>
      <c r="E124" s="20" t="s">
        <v>144</v>
      </c>
      <c r="F124" s="20" t="s">
        <v>1</v>
      </c>
      <c r="G124" s="20">
        <v>2.5317326115290729E-2</v>
      </c>
      <c r="H124" s="20">
        <v>1.7765310892940627E-2</v>
      </c>
      <c r="I124" s="20">
        <v>1.7136572249346473E-2</v>
      </c>
      <c r="J124" s="20">
        <v>2.3851443169229131E-2</v>
      </c>
      <c r="K124" s="20">
        <v>4.8537067409421271E-2</v>
      </c>
      <c r="L124" s="20">
        <v>6.2506178863344267E-2</v>
      </c>
      <c r="M124" s="20">
        <v>9.7503276749464532E-2</v>
      </c>
      <c r="N124" s="20">
        <v>0.15642093545477229</v>
      </c>
      <c r="O124" s="20">
        <v>0.23171526827833958</v>
      </c>
      <c r="P124" s="20">
        <v>0.32528518262211747</v>
      </c>
      <c r="Q124" s="20">
        <v>0.37128360306522623</v>
      </c>
      <c r="R124" s="20">
        <v>0.42792621830879007</v>
      </c>
      <c r="S124" s="20">
        <v>0.43207964532549897</v>
      </c>
      <c r="T124" s="20">
        <v>0.42850671151351921</v>
      </c>
      <c r="V124" s="20">
        <v>0.36600053265017496</v>
      </c>
    </row>
    <row r="125" spans="1:32" x14ac:dyDescent="0.25">
      <c r="C125" s="20" t="s">
        <v>4</v>
      </c>
      <c r="G125" s="20">
        <v>0.25</v>
      </c>
      <c r="H125" s="20">
        <v>0.26</v>
      </c>
      <c r="I125" s="20">
        <v>0.26</v>
      </c>
      <c r="J125" s="20">
        <v>0.3</v>
      </c>
      <c r="K125" s="20">
        <v>0.3</v>
      </c>
      <c r="L125" s="20">
        <v>0.35</v>
      </c>
      <c r="M125" s="20">
        <v>0.38</v>
      </c>
      <c r="N125" s="20">
        <v>0.48</v>
      </c>
      <c r="O125" s="20">
        <v>0.56999999999999995</v>
      </c>
      <c r="P125" s="20">
        <v>0.67</v>
      </c>
      <c r="Q125" s="20">
        <v>0.69</v>
      </c>
      <c r="R125" s="20">
        <v>0.64</v>
      </c>
      <c r="S125" s="20">
        <v>0.7</v>
      </c>
      <c r="T125" s="20">
        <v>1.1399999999999999</v>
      </c>
      <c r="V125" s="20">
        <v>0.78999999999999992</v>
      </c>
    </row>
    <row r="126" spans="1:32" x14ac:dyDescent="0.25">
      <c r="G126" s="20">
        <f>G122+G124</f>
        <v>3.3443875238717384E-2</v>
      </c>
      <c r="H126" s="20">
        <f t="shared" ref="H126:T126" si="1">H122+H124</f>
        <v>4.3010752688172046E-2</v>
      </c>
      <c r="I126" s="20">
        <f t="shared" si="1"/>
        <v>0.10936248835492023</v>
      </c>
      <c r="J126" s="20">
        <f t="shared" si="1"/>
        <v>0.22093968409391193</v>
      </c>
      <c r="K126" s="20">
        <f t="shared" si="1"/>
        <v>1.6077507034702416</v>
      </c>
      <c r="L126" s="20">
        <f t="shared" si="1"/>
        <v>5.7189964569201681</v>
      </c>
      <c r="M126" s="20">
        <f t="shared" si="1"/>
        <v>9.3014929190243283</v>
      </c>
      <c r="N126" s="20">
        <f t="shared" si="1"/>
        <v>13.72249838460997</v>
      </c>
      <c r="O126" s="20">
        <f t="shared" si="1"/>
        <v>19.231408445302414</v>
      </c>
      <c r="P126" s="20">
        <f t="shared" si="1"/>
        <v>23.490054883901891</v>
      </c>
      <c r="Q126" s="20">
        <f t="shared" si="1"/>
        <v>26.608025170052951</v>
      </c>
      <c r="R126" s="20">
        <f t="shared" si="1"/>
        <v>29.213159759121503</v>
      </c>
      <c r="S126" s="20">
        <f t="shared" si="1"/>
        <v>32.691002043070306</v>
      </c>
      <c r="T126" s="20">
        <f t="shared" si="1"/>
        <v>30.501858620711054</v>
      </c>
    </row>
    <row r="127" spans="1:32" x14ac:dyDescent="0.25">
      <c r="G127" s="20">
        <f>G123+G125</f>
        <v>0.37902852199130588</v>
      </c>
      <c r="H127" s="20">
        <f t="shared" ref="H127:T127" si="2">H123+H125</f>
        <v>0.63954300854937118</v>
      </c>
      <c r="I127" s="20">
        <f t="shared" si="2"/>
        <v>0.97920510597840815</v>
      </c>
      <c r="J127" s="20">
        <f t="shared" si="2"/>
        <v>1.6411176922390462</v>
      </c>
      <c r="K127" s="20">
        <f t="shared" si="2"/>
        <v>3.7205865003286558</v>
      </c>
      <c r="L127" s="20">
        <f t="shared" si="2"/>
        <v>7.1558807439854384</v>
      </c>
      <c r="M127" s="20">
        <f t="shared" si="2"/>
        <v>11.023454915976817</v>
      </c>
      <c r="N127" s="20">
        <f t="shared" si="2"/>
        <v>14.897188680328444</v>
      </c>
      <c r="O127" s="20">
        <f t="shared" si="2"/>
        <v>19.291523243154664</v>
      </c>
      <c r="P127" s="20">
        <f t="shared" si="2"/>
        <v>22.867913546353353</v>
      </c>
      <c r="Q127" s="20">
        <f t="shared" si="2"/>
        <v>25.726269917397758</v>
      </c>
      <c r="R127" s="20">
        <f t="shared" si="2"/>
        <v>28.427625798558381</v>
      </c>
      <c r="S127" s="20">
        <f t="shared" si="2"/>
        <v>30.64</v>
      </c>
      <c r="T127" s="20">
        <f t="shared" si="2"/>
        <v>32.96</v>
      </c>
    </row>
    <row r="128" spans="1:32" x14ac:dyDescent="0.25"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</row>
    <row r="129" spans="5:32" x14ac:dyDescent="0.25"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</row>
    <row r="130" spans="5:32" x14ac:dyDescent="0.25"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</row>
    <row r="131" spans="5:32" x14ac:dyDescent="0.25"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</row>
    <row r="132" spans="5:32" x14ac:dyDescent="0.25"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</row>
    <row r="133" spans="5:32" ht="9.9499999999999993" customHeight="1" x14ac:dyDescent="0.25"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4"/>
      <c r="AB133" s="67" t="s">
        <v>145</v>
      </c>
      <c r="AC133" s="63"/>
      <c r="AD133" s="63"/>
      <c r="AE133" s="63"/>
      <c r="AF133" s="63"/>
    </row>
    <row r="134" spans="5:32" ht="9.9499999999999993" customHeight="1" x14ac:dyDescent="0.25"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5"/>
      <c r="AB134" s="67" t="s">
        <v>146</v>
      </c>
      <c r="AC134" s="63"/>
      <c r="AD134" s="63"/>
      <c r="AE134" s="63"/>
      <c r="AF134" s="63"/>
    </row>
    <row r="135" spans="5:32" ht="9.9499999999999993" customHeight="1" x14ac:dyDescent="0.25"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6"/>
      <c r="AB135" s="67" t="s">
        <v>147</v>
      </c>
      <c r="AC135" s="63"/>
      <c r="AD135" s="63"/>
      <c r="AE135" s="63"/>
      <c r="AF135" s="63"/>
    </row>
    <row r="136" spans="5:32" x14ac:dyDescent="0.25"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</row>
    <row r="137" spans="5:32" x14ac:dyDescent="0.25"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</row>
    <row r="138" spans="5:32" x14ac:dyDescent="0.25"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</row>
    <row r="139" spans="5:32" x14ac:dyDescent="0.25"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</row>
    <row r="140" spans="5:32" x14ac:dyDescent="0.25"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</row>
    <row r="141" spans="5:32" x14ac:dyDescent="0.25"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</row>
    <row r="142" spans="5:32" x14ac:dyDescent="0.25"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</row>
    <row r="143" spans="5:32" x14ac:dyDescent="0.25"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</row>
    <row r="144" spans="5:32" x14ac:dyDescent="0.25"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</row>
    <row r="145" spans="5:32" x14ac:dyDescent="0.25"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</row>
    <row r="146" spans="5:32" x14ac:dyDescent="0.25"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</row>
    <row r="147" spans="5:32" x14ac:dyDescent="0.25"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</row>
    <row r="148" spans="5:32" x14ac:dyDescent="0.25"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  <c r="AD148" s="63"/>
      <c r="AE148" s="63"/>
      <c r="AF148" s="63"/>
    </row>
    <row r="149" spans="5:32" x14ac:dyDescent="0.25"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</row>
    <row r="150" spans="5:32" x14ac:dyDescent="0.25"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  <c r="AD150" s="63"/>
      <c r="AE150" s="63"/>
      <c r="AF150" s="63"/>
    </row>
    <row r="151" spans="5:32" x14ac:dyDescent="0.25"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</row>
    <row r="152" spans="5:32" x14ac:dyDescent="0.25"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</row>
    <row r="153" spans="5:32" x14ac:dyDescent="0.25"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</row>
    <row r="154" spans="5:32" x14ac:dyDescent="0.25"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</row>
    <row r="155" spans="5:32" x14ac:dyDescent="0.25"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</row>
    <row r="156" spans="5:32" x14ac:dyDescent="0.25"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</row>
    <row r="157" spans="5:32" x14ac:dyDescent="0.25"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</row>
    <row r="158" spans="5:32" x14ac:dyDescent="0.25"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</row>
    <row r="159" spans="5:32" x14ac:dyDescent="0.25"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</row>
    <row r="160" spans="5:32" x14ac:dyDescent="0.25"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</row>
  </sheetData>
  <mergeCells count="1">
    <mergeCell ref="B57:H57"/>
  </mergeCells>
  <hyperlinks>
    <hyperlink ref="B4" r:id="rId1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Objetivo 17</vt:lpstr>
      <vt:lpstr>FUENTES</vt:lpstr>
      <vt:lpstr>Gráficos</vt:lpstr>
      <vt:lpstr>'Objetivo 17'!Área_de_impresión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Belén Cillero Jiménez</cp:lastModifiedBy>
  <cp:lastPrinted>2021-01-11T13:22:22Z</cp:lastPrinted>
  <dcterms:created xsi:type="dcterms:W3CDTF">2020-08-07T08:36:33Z</dcterms:created>
  <dcterms:modified xsi:type="dcterms:W3CDTF">2025-01-23T10:08:52Z</dcterms:modified>
</cp:coreProperties>
</file>