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tica\ODS2030\DIFUSION\datos por objetivos\"/>
    </mc:Choice>
  </mc:AlternateContent>
  <bookViews>
    <workbookView xWindow="5955" yWindow="-165" windowWidth="18570" windowHeight="11760" tabRatio="932"/>
  </bookViews>
  <sheets>
    <sheet name="Objetivo 11" sheetId="11" r:id="rId1"/>
  </sheets>
  <definedNames>
    <definedName name="_xlnm.Print_Area" localSheetId="0">'Objetivo 11'!$A$1:$R$54</definedName>
  </definedNames>
  <calcPr calcId="162913"/>
</workbook>
</file>

<file path=xl/calcChain.xml><?xml version="1.0" encoding="utf-8"?>
<calcChain xmlns="http://schemas.openxmlformats.org/spreadsheetml/2006/main">
  <c r="R36" i="11" l="1"/>
  <c r="Q26" i="11" l="1"/>
  <c r="P34" i="11" l="1"/>
  <c r="O34" i="11"/>
  <c r="P36" i="11"/>
  <c r="O36" i="11"/>
  <c r="P35" i="11"/>
  <c r="P33" i="11"/>
  <c r="P37" i="11" s="1"/>
  <c r="P26" i="11" l="1"/>
</calcChain>
</file>

<file path=xl/sharedStrings.xml><?xml version="1.0" encoding="utf-8"?>
<sst xmlns="http://schemas.openxmlformats.org/spreadsheetml/2006/main" count="177" uniqueCount="60">
  <si>
    <t>Unidad</t>
  </si>
  <si>
    <t>Número de personas muertas directamente atribuido a desastres por cada 100.000 habitantes</t>
  </si>
  <si>
    <t>Porcentaje</t>
  </si>
  <si>
    <t>Tanto por 100.000</t>
  </si>
  <si>
    <t>Espacio</t>
  </si>
  <si>
    <t>Fuente</t>
  </si>
  <si>
    <t>España</t>
  </si>
  <si>
    <t>INE</t>
  </si>
  <si>
    <t>Residuos urbanos recogidos per cápita</t>
  </si>
  <si>
    <t>MTED</t>
  </si>
  <si>
    <t>..</t>
  </si>
  <si>
    <t>(..) Dato no disponible</t>
  </si>
  <si>
    <t>INE: Instituto Nacional de Estadística</t>
  </si>
  <si>
    <t>MTED: Ministerio para la Transición Ecológica y el Reto Demográfico</t>
  </si>
  <si>
    <t>Kilogramos</t>
  </si>
  <si>
    <t>Proporción de personas que viven en hogares con determinadas deficiencias en la vivienda</t>
  </si>
  <si>
    <t>Los datos son provisionales o definitivos en la medida en la que lo sean sus fuentes de información</t>
  </si>
  <si>
    <t>Objetivo 11. Lograr que las ciudades y los asentamientos humanos sean inclusivos, seguros, resilientes y sostenibles</t>
  </si>
  <si>
    <t>Meta 11.1. De aquí a 2030, asegurar el acceso de todas las personas a viviendas y servicios básicos adecuados, seguros y asequibles y mejorar los barrios marginales</t>
  </si>
  <si>
    <t>Indicador 11.1.1. Proporción de la población urbana que vive en barrios marginales, asentamientos informales o viviendas inadecuadas</t>
  </si>
  <si>
    <t>Meta 11.5. De aquí a 2030, reducir significativamente el número de muertes causadas por los desastres, incluidos los relacionados con el agua, y de personas afectadas por ellos, y reducir considerablemente las pérdidas económicas directas provocadas por los desastres en comparación con el producto interno bruto mundial, haciendo especial hincapié en la protección de los pobres y las personas en situaciones de vulnerabilidad</t>
  </si>
  <si>
    <t>Indicador 11.5.1. Número de personas muertas, desaparecidas y afectadas directamente atribuido a desastres por cada 100.000 personas</t>
  </si>
  <si>
    <t>Meta 11.6. De aquí a 2030, reducir el impacto ambiental negativo per cápita de las ciudades, incluso prestando especial atención a la calidad del aire y la gestión de los desechos municipales y de otro tipo</t>
  </si>
  <si>
    <t>Indicador 11.6.1. Proporción de residuos sólidos municipales recogidos y administrados en instalaciones controladas con respecto al total de residuos municipales generados, desglosada por ciudad</t>
  </si>
  <si>
    <t>Proporción de residuos municipales incinerados en relación al total de residuos municipales generados y tratados</t>
  </si>
  <si>
    <t>Proporción de residuos municipales vertidos en relación al total de residuos municipales generados y tratados</t>
  </si>
  <si>
    <t>Proporción de residuos municipales reciclados en relación al total de residuos municipales generados y tratados</t>
  </si>
  <si>
    <t>La Rioja</t>
  </si>
  <si>
    <t>Estadística</t>
  </si>
  <si>
    <t>ECV</t>
  </si>
  <si>
    <t>Causas</t>
  </si>
  <si>
    <t>Causas: Estadística de defunciones según causa de muerte</t>
  </si>
  <si>
    <t>RTR</t>
  </si>
  <si>
    <t>RTR: Estadística de recogida y tratamiento de residuos</t>
  </si>
  <si>
    <t>MAGGR</t>
  </si>
  <si>
    <t>MAGGR: Memoria anual de generación y gestión de residuos</t>
  </si>
  <si>
    <t>Nivel medio de PM10 en las ciudades ponderado según la población</t>
  </si>
  <si>
    <t>Nivel medio de PM2,5 en las ciudades ponderado según la población</t>
  </si>
  <si>
    <t>Indicador 11.6.2. Niveles medios anuales de partículas finas (por ejemplo, PM2.5 y PM10) en las ciudades (ponderados según la población)</t>
  </si>
  <si>
    <t>Estadística de las Variables Meteorofenológicas</t>
  </si>
  <si>
    <t>Índice</t>
  </si>
  <si>
    <t>Total de gastos per cápita de fuentes públicas destinados a la preservación, protección y conservación de todo el patrimonio cultural</t>
  </si>
  <si>
    <t>Total de gastos per cápita destinados a la preservación, protección y conservación de todo el patrimonio cultural por parte de los gobiernos regionales</t>
  </si>
  <si>
    <t>Total de gastos per cápita destinados a la preservación, protección y conservación de todo el patrimonio cultural por parte de los gobiernos locales</t>
  </si>
  <si>
    <t>Meta 11.4. Redoblar los esfuerzos para proteger y salvaguardar el patrimonio cultural y natural del mundo</t>
  </si>
  <si>
    <t>Indicador 11.4.1. Total de gastos per cápita destinados a la preservación, protección y conservación de todo el patrimonio cultural y natural, desglosado por fuente de financiación ( pública y privada), tipo de patrimonio ( cultural y natural) y nivel de gobierno ( nacional, regional y local/municipal)</t>
  </si>
  <si>
    <t>Euros</t>
  </si>
  <si>
    <t>MCUD</t>
  </si>
  <si>
    <t>MCUD: Ministerio de Cultura y Deporte</t>
  </si>
  <si>
    <t>Estadística de Financiación y Gasto Público en Cultura</t>
  </si>
  <si>
    <t>Indicador 11.3.2. Proporción de ciudades que cuentan con una estructura de participación directa de la sociedad civil en la planificación y la gestión urbanas y funcionan con regularidad y democráticamente</t>
  </si>
  <si>
    <t>Proporción de personas que en su vivienda sufren problemas de ruidos procedentes del vecindario o del exterior (tráfico, negocios, fábricas, etc.)</t>
  </si>
  <si>
    <t>Meta 11.a. Apoyar los vínculos económicos, sociales y ambientales positivos entre las zonas urbanas, periurbanas y rurales fortaleciendo la planificación del desarrollo nacional y regional</t>
  </si>
  <si>
    <t>Indicador 11.a.1. Número de países que cuentan con políticas urbanas nacionales o planes de desarrollo regionales que a) responden a la dinámica de la población, b) garantizan un desarrollo territorial equilibrado y c) aumentan el margen fiscal local</t>
  </si>
  <si>
    <t>Proporción de la población residente en municipios que disponen de plan general o normas subsidiarias de planeamiento urbanístico</t>
  </si>
  <si>
    <t>MVAU,INE</t>
  </si>
  <si>
    <t>Meta 11.3. De aquí a 2030, aumentar la urbanización inclusiva y sostenible y la capacidad para la planificación y la gestión participativas, integradas y sostenibles de los asentamientos humanos en todos los países</t>
  </si>
  <si>
    <t>Proporción de ciudades que cuentan con una estructura de participación directa de la sociedad civil en la planificación y la gestión urbanas y funcionan con regularidad y democráticamente</t>
  </si>
  <si>
    <t>MTMA</t>
  </si>
  <si>
    <t>Agenda Urbana Española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</si>
</sst>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Riojana"/>
    </font>
    <font>
      <sz val="8"/>
      <name val="Riojana"/>
    </font>
    <font>
      <sz val="11"/>
      <name val="Riojana"/>
    </font>
    <font>
      <b/>
      <sz val="26"/>
      <name val="Riojana"/>
    </font>
    <font>
      <sz val="10"/>
      <name val="Riojana"/>
    </font>
    <font>
      <b/>
      <sz val="22"/>
      <name val="Riojana"/>
    </font>
    <font>
      <sz val="9"/>
      <name val="Riojana"/>
    </font>
    <font>
      <b/>
      <sz val="8"/>
      <name val="Riojana"/>
    </font>
    <font>
      <sz val="7"/>
      <name val="Riojana"/>
    </font>
    <font>
      <u/>
      <sz val="8"/>
      <name val="Riojana"/>
    </font>
    <font>
      <u/>
      <sz val="9"/>
      <name val="Riojana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D9D24"/>
        <bgColor indexed="64"/>
      </patternFill>
    </fill>
    <fill>
      <patternFill patternType="solid">
        <fgColor rgb="FFFEE3C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1">
      <alignment wrapText="1"/>
    </xf>
    <xf numFmtId="0" fontId="3" fillId="2" borderId="1"/>
    <xf numFmtId="0" fontId="1" fillId="2" borderId="1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0" fillId="0" borderId="0" xfId="0" applyNumberFormat="1"/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3" fillId="0" borderId="0" xfId="1" applyFont="1" applyFill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/>
    </xf>
  </cellXfs>
  <cellStyles count="5">
    <cellStyle name="Hipervínculo" xfId="1" builtinId="8"/>
    <cellStyle name="Normal" xfId="0" builtinId="0"/>
    <cellStyle name="Normal 2" xfId="3"/>
    <cellStyle name="Normal 3" xfId="4"/>
    <cellStyle name="XLConnect.Numeric" xfId="2"/>
  </cellStyles>
  <dxfs count="0"/>
  <tableStyles count="0" defaultTableStyle="TableStyleMedium2" defaultPivotStyle="PivotStyleLight16"/>
  <colors>
    <mruColors>
      <color rgb="FFFD6925"/>
      <color rgb="FFFD9D24"/>
      <color rgb="FFDDF6FF"/>
      <color rgb="FFD9FFD9"/>
      <color rgb="FFDDEEFF"/>
      <color rgb="FFFEE3C2"/>
      <color rgb="FFFFDDF4"/>
      <color rgb="FFFFC1EC"/>
      <color rgb="FFD6009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1000125</xdr:colOff>
      <xdr:row>3</xdr:row>
      <xdr:rowOff>9525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550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16</xdr:col>
      <xdr:colOff>436245</xdr:colOff>
      <xdr:row>0</xdr:row>
      <xdr:rowOff>808975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3335000" cy="770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5"/>
  <sheetViews>
    <sheetView showGridLines="0" tabSelected="1" zoomScaleNormal="100" workbookViewId="0">
      <pane xSplit="5" ySplit="7" topLeftCell="P35" activePane="bottomRight" state="frozen"/>
      <selection pane="topRight" activeCell="F1" sqref="F1"/>
      <selection pane="bottomLeft" activeCell="A8" sqref="A8"/>
      <selection pane="bottomRight" activeCell="U1" sqref="U1:V1048576"/>
    </sheetView>
  </sheetViews>
  <sheetFormatPr baseColWidth="10" defaultColWidth="9.140625" defaultRowHeight="14.25" x14ac:dyDescent="0.25"/>
  <cols>
    <col min="1" max="2" width="24.28515625" style="11" customWidth="1"/>
    <col min="3" max="3" width="8.7109375" style="11" customWidth="1"/>
    <col min="4" max="4" width="8.5703125" style="11" customWidth="1"/>
    <col min="5" max="5" width="16.42578125" style="11" customWidth="1"/>
    <col min="6" max="6" width="9.7109375" style="11" customWidth="1"/>
    <col min="7" max="20" width="10.140625" style="31" customWidth="1"/>
    <col min="21" max="16384" width="9.140625" style="11"/>
  </cols>
  <sheetData>
    <row r="1" spans="1:21" ht="75" customHeight="1" x14ac:dyDescent="0.25">
      <c r="A1" s="8"/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ht="5.0999999999999996" customHeight="1" x14ac:dyDescent="0.25">
      <c r="A2" s="12"/>
      <c r="B2" s="13"/>
      <c r="C2" s="13"/>
      <c r="D2" s="13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1" ht="75" customHeight="1" x14ac:dyDescent="0.25">
      <c r="A3" s="15"/>
      <c r="B3" s="16" t="s">
        <v>17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1" ht="20.100000000000001" customHeight="1" x14ac:dyDescent="0.25">
      <c r="A4" s="8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1" s="17" customFormat="1" ht="20.100000000000001" customHeight="1" thickBot="1" x14ac:dyDescent="0.3">
      <c r="A5" s="41"/>
      <c r="B5" s="41"/>
      <c r="C5" s="1" t="s">
        <v>4</v>
      </c>
      <c r="D5" s="1" t="s">
        <v>5</v>
      </c>
      <c r="E5" s="1" t="s">
        <v>28</v>
      </c>
      <c r="F5" s="1" t="s">
        <v>0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  <c r="L5" s="2">
        <v>2015</v>
      </c>
      <c r="M5" s="2">
        <v>2016</v>
      </c>
      <c r="N5" s="2">
        <v>2017</v>
      </c>
      <c r="O5" s="2">
        <v>2018</v>
      </c>
      <c r="P5" s="2">
        <v>2019</v>
      </c>
      <c r="Q5" s="2">
        <v>2020</v>
      </c>
      <c r="R5" s="2">
        <v>2021</v>
      </c>
      <c r="S5" s="2">
        <v>2022</v>
      </c>
      <c r="T5" s="2">
        <v>2023</v>
      </c>
    </row>
    <row r="6" spans="1:21" s="17" customFormat="1" ht="30" customHeight="1" thickBot="1" x14ac:dyDescent="0.3">
      <c r="A6" s="18" t="s">
        <v>18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1" s="22" customFormat="1" ht="20.100000000000001" customHeight="1" x14ac:dyDescent="0.25">
      <c r="A7" s="20" t="s">
        <v>19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1" s="22" customFormat="1" ht="15" customHeight="1" x14ac:dyDescent="0.25">
      <c r="A8" s="38" t="s">
        <v>51</v>
      </c>
      <c r="B8" s="38"/>
      <c r="C8" s="3" t="s">
        <v>27</v>
      </c>
      <c r="D8" s="36" t="s">
        <v>7</v>
      </c>
      <c r="E8" s="36" t="s">
        <v>29</v>
      </c>
      <c r="F8" s="36" t="s">
        <v>2</v>
      </c>
      <c r="G8" s="4">
        <v>12.3</v>
      </c>
      <c r="H8" s="4">
        <v>17.8</v>
      </c>
      <c r="I8" s="4">
        <v>17.399999999999999</v>
      </c>
      <c r="J8" s="4">
        <v>13.5</v>
      </c>
      <c r="K8" s="4">
        <v>14.9</v>
      </c>
      <c r="L8" s="4">
        <v>11.9</v>
      </c>
      <c r="M8" s="4">
        <v>16.2</v>
      </c>
      <c r="N8" s="4">
        <v>8.4</v>
      </c>
      <c r="O8" s="4">
        <v>17.399999999999999</v>
      </c>
      <c r="P8" s="4">
        <v>19.8</v>
      </c>
      <c r="Q8" s="4">
        <v>21.3</v>
      </c>
      <c r="R8" s="4" t="s">
        <v>10</v>
      </c>
      <c r="S8" s="4" t="s">
        <v>10</v>
      </c>
      <c r="T8" s="4">
        <v>20.179030000000001</v>
      </c>
      <c r="U8" s="34"/>
    </row>
    <row r="9" spans="1:21" s="22" customFormat="1" ht="15" customHeight="1" x14ac:dyDescent="0.25">
      <c r="A9" s="39"/>
      <c r="B9" s="39"/>
      <c r="C9" s="5" t="s">
        <v>6</v>
      </c>
      <c r="D9" s="37"/>
      <c r="E9" s="37"/>
      <c r="F9" s="37"/>
      <c r="G9" s="6">
        <v>18.7</v>
      </c>
      <c r="H9" s="6">
        <v>15.4</v>
      </c>
      <c r="I9" s="6">
        <v>14.6</v>
      </c>
      <c r="J9" s="6">
        <v>18.7</v>
      </c>
      <c r="K9" s="6">
        <v>16.3</v>
      </c>
      <c r="L9" s="6">
        <v>15.7</v>
      </c>
      <c r="M9" s="6">
        <v>16.2</v>
      </c>
      <c r="N9" s="6">
        <v>15.2</v>
      </c>
      <c r="O9" s="6">
        <v>17</v>
      </c>
      <c r="P9" s="6">
        <v>14.1</v>
      </c>
      <c r="Q9" s="6">
        <v>21.9</v>
      </c>
      <c r="R9" s="6" t="s">
        <v>10</v>
      </c>
      <c r="S9" s="6" t="s">
        <v>10</v>
      </c>
      <c r="T9" s="6">
        <v>23.469899999999999</v>
      </c>
      <c r="U9" s="34"/>
    </row>
    <row r="10" spans="1:21" s="22" customFormat="1" ht="15" customHeight="1" x14ac:dyDescent="0.25">
      <c r="A10" s="38" t="s">
        <v>15</v>
      </c>
      <c r="B10" s="38"/>
      <c r="C10" s="3" t="s">
        <v>27</v>
      </c>
      <c r="D10" s="42" t="s">
        <v>7</v>
      </c>
      <c r="E10" s="42" t="s">
        <v>29</v>
      </c>
      <c r="F10" s="36" t="s">
        <v>2</v>
      </c>
      <c r="G10" s="4">
        <v>9.6632999999999996</v>
      </c>
      <c r="H10" s="4">
        <v>7.3620000000000001</v>
      </c>
      <c r="I10" s="4">
        <v>3.6600999999999999</v>
      </c>
      <c r="J10" s="4">
        <v>6.4177999999999997</v>
      </c>
      <c r="K10" s="4">
        <v>6.4721000000000002</v>
      </c>
      <c r="L10" s="4">
        <v>13.4742</v>
      </c>
      <c r="M10" s="4">
        <v>18.690999999999999</v>
      </c>
      <c r="N10" s="4">
        <v>9.3651</v>
      </c>
      <c r="O10" s="4">
        <v>12.7667</v>
      </c>
      <c r="P10" s="4">
        <v>9.8265759999999993</v>
      </c>
      <c r="Q10" s="4">
        <v>4.3</v>
      </c>
      <c r="R10" s="4" t="s">
        <v>10</v>
      </c>
      <c r="S10" s="4" t="s">
        <v>10</v>
      </c>
      <c r="T10" s="4">
        <v>10.799469999999999</v>
      </c>
      <c r="U10" s="34"/>
    </row>
    <row r="11" spans="1:21" s="22" customFormat="1" ht="15" customHeight="1" thickBot="1" x14ac:dyDescent="0.3">
      <c r="A11" s="39"/>
      <c r="B11" s="39"/>
      <c r="C11" s="5" t="s">
        <v>6</v>
      </c>
      <c r="D11" s="40"/>
      <c r="E11" s="40"/>
      <c r="F11" s="37"/>
      <c r="G11" s="6">
        <v>21.82</v>
      </c>
      <c r="H11" s="6">
        <v>16.05</v>
      </c>
      <c r="I11" s="6">
        <v>12.05</v>
      </c>
      <c r="J11" s="6">
        <v>16.739999999999998</v>
      </c>
      <c r="K11" s="6">
        <v>17.05</v>
      </c>
      <c r="L11" s="6">
        <v>15.18</v>
      </c>
      <c r="M11" s="6">
        <v>15.89</v>
      </c>
      <c r="N11" s="6">
        <v>11.54</v>
      </c>
      <c r="O11" s="6">
        <v>15.94</v>
      </c>
      <c r="P11" s="6">
        <v>14.7</v>
      </c>
      <c r="Q11" s="6">
        <v>19.7</v>
      </c>
      <c r="R11" s="6" t="s">
        <v>10</v>
      </c>
      <c r="S11" s="6" t="s">
        <v>10</v>
      </c>
      <c r="T11" s="6">
        <v>22.873699999999999</v>
      </c>
      <c r="U11" s="34"/>
    </row>
    <row r="12" spans="1:21" s="17" customFormat="1" ht="30" customHeight="1" thickBot="1" x14ac:dyDescent="0.3">
      <c r="A12" s="18" t="s">
        <v>56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1" s="22" customFormat="1" ht="20.100000000000001" customHeight="1" x14ac:dyDescent="0.25">
      <c r="A13" s="20" t="s">
        <v>50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1" s="22" customFormat="1" ht="20.100000000000001" customHeight="1" x14ac:dyDescent="0.25">
      <c r="A14" s="38" t="s">
        <v>57</v>
      </c>
      <c r="B14" s="38"/>
      <c r="C14" s="32" t="s">
        <v>27</v>
      </c>
      <c r="D14" s="36" t="s">
        <v>58</v>
      </c>
      <c r="E14" s="36" t="s">
        <v>59</v>
      </c>
      <c r="F14" s="36" t="s">
        <v>2</v>
      </c>
      <c r="G14" s="4"/>
      <c r="H14" s="4"/>
      <c r="I14" s="4"/>
      <c r="J14" s="4"/>
      <c r="K14" s="4"/>
      <c r="L14" s="4">
        <v>100</v>
      </c>
      <c r="M14" s="4">
        <v>100</v>
      </c>
      <c r="N14" s="4">
        <v>100</v>
      </c>
      <c r="O14" s="4">
        <v>100</v>
      </c>
      <c r="P14" s="4">
        <v>100</v>
      </c>
      <c r="Q14" s="4">
        <v>100</v>
      </c>
      <c r="R14" s="4">
        <v>100</v>
      </c>
      <c r="S14" s="4">
        <v>100</v>
      </c>
      <c r="T14" s="4">
        <v>100</v>
      </c>
    </row>
    <row r="15" spans="1:21" s="22" customFormat="1" ht="20.100000000000001" customHeight="1" thickBot="1" x14ac:dyDescent="0.3">
      <c r="A15" s="39"/>
      <c r="B15" s="39"/>
      <c r="C15" s="33" t="s">
        <v>6</v>
      </c>
      <c r="D15" s="37"/>
      <c r="E15" s="37"/>
      <c r="F15" s="37"/>
      <c r="G15" s="6"/>
      <c r="H15" s="6"/>
      <c r="I15" s="6"/>
      <c r="J15" s="6"/>
      <c r="K15" s="6"/>
      <c r="L15" s="6">
        <v>100</v>
      </c>
      <c r="M15" s="6">
        <v>100</v>
      </c>
      <c r="N15" s="6">
        <v>100</v>
      </c>
      <c r="O15" s="6">
        <v>100</v>
      </c>
      <c r="P15" s="6">
        <v>100</v>
      </c>
      <c r="Q15" s="6">
        <v>100</v>
      </c>
      <c r="R15" s="6">
        <v>100</v>
      </c>
      <c r="S15" s="6">
        <v>100</v>
      </c>
      <c r="T15" s="6">
        <v>100</v>
      </c>
    </row>
    <row r="16" spans="1:21" s="17" customFormat="1" ht="30" customHeight="1" thickBot="1" x14ac:dyDescent="0.3">
      <c r="A16" s="18" t="s">
        <v>44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2" s="22" customFormat="1" ht="20.100000000000001" customHeight="1" x14ac:dyDescent="0.25">
      <c r="A17" s="20" t="s">
        <v>45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2" s="22" customFormat="1" ht="20.100000000000001" customHeight="1" x14ac:dyDescent="0.25">
      <c r="A18" s="38" t="s">
        <v>41</v>
      </c>
      <c r="B18" s="38"/>
      <c r="C18" s="3" t="s">
        <v>27</v>
      </c>
      <c r="D18" s="36" t="s">
        <v>47</v>
      </c>
      <c r="E18" s="36" t="s">
        <v>49</v>
      </c>
      <c r="F18" s="36" t="s">
        <v>46</v>
      </c>
      <c r="G18" s="4"/>
      <c r="H18" s="4"/>
      <c r="I18" s="4"/>
      <c r="J18" s="4"/>
      <c r="K18" s="4"/>
      <c r="L18" s="4">
        <v>21.711218039039672</v>
      </c>
      <c r="M18" s="4">
        <v>24.159127177239085</v>
      </c>
      <c r="N18" s="4">
        <v>28.416029477670008</v>
      </c>
      <c r="O18" s="4">
        <v>31.875822827781448</v>
      </c>
      <c r="P18" s="4">
        <v>25.6582359407012</v>
      </c>
      <c r="Q18" s="4">
        <v>27.539740696612135</v>
      </c>
      <c r="R18" s="4">
        <v>22.643000000000001</v>
      </c>
      <c r="S18" s="4"/>
      <c r="T18" s="4"/>
    </row>
    <row r="19" spans="1:22" s="22" customFormat="1" ht="20.100000000000001" customHeight="1" x14ac:dyDescent="0.25">
      <c r="A19" s="39"/>
      <c r="B19" s="39"/>
      <c r="C19" s="5" t="s">
        <v>6</v>
      </c>
      <c r="D19" s="37"/>
      <c r="E19" s="37"/>
      <c r="F19" s="37"/>
      <c r="G19" s="6"/>
      <c r="H19" s="6"/>
      <c r="I19" s="6"/>
      <c r="J19" s="6"/>
      <c r="K19" s="6"/>
      <c r="L19" s="6">
        <v>20.054363546377314</v>
      </c>
      <c r="M19" s="6">
        <v>17.912793631122732</v>
      </c>
      <c r="N19" s="6">
        <v>20.580420277532689</v>
      </c>
      <c r="O19" s="6">
        <v>21.236040783937302</v>
      </c>
      <c r="P19" s="6">
        <v>23.295566319804205</v>
      </c>
      <c r="Q19" s="6">
        <v>23.286158987112273</v>
      </c>
      <c r="R19" s="6">
        <v>26.55</v>
      </c>
      <c r="S19" s="6"/>
      <c r="T19" s="6"/>
      <c r="U19" s="35"/>
    </row>
    <row r="20" spans="1:22" s="22" customFormat="1" ht="20.100000000000001" customHeight="1" x14ac:dyDescent="0.25">
      <c r="A20" s="38" t="s">
        <v>42</v>
      </c>
      <c r="B20" s="38"/>
      <c r="C20" s="3" t="s">
        <v>27</v>
      </c>
      <c r="D20" s="36" t="s">
        <v>47</v>
      </c>
      <c r="E20" s="36" t="s">
        <v>49</v>
      </c>
      <c r="F20" s="36" t="s">
        <v>46</v>
      </c>
      <c r="G20" s="4">
        <v>23.517591695391332</v>
      </c>
      <c r="H20" s="4">
        <v>14.929161935835465</v>
      </c>
      <c r="I20" s="4">
        <v>15.252402165258562</v>
      </c>
      <c r="J20" s="4">
        <v>13.957210643373395</v>
      </c>
      <c r="K20" s="4">
        <v>14.092011842341384</v>
      </c>
      <c r="L20" s="4">
        <v>13.176331089063829</v>
      </c>
      <c r="M20" s="4">
        <v>15.231797116114462</v>
      </c>
      <c r="N20" s="4">
        <v>16.636037534690889</v>
      </c>
      <c r="O20" s="4">
        <v>18.750672141996851</v>
      </c>
      <c r="P20" s="4">
        <v>16.289227130425328</v>
      </c>
      <c r="Q20" s="4">
        <v>18.6287081279978</v>
      </c>
      <c r="R20" s="4">
        <v>14.61</v>
      </c>
      <c r="S20" s="4"/>
      <c r="T20" s="4"/>
    </row>
    <row r="21" spans="1:22" s="22" customFormat="1" ht="20.100000000000001" customHeight="1" x14ac:dyDescent="0.25">
      <c r="A21" s="39"/>
      <c r="B21" s="39"/>
      <c r="C21" s="5" t="s">
        <v>6</v>
      </c>
      <c r="D21" s="37"/>
      <c r="E21" s="37"/>
      <c r="F21" s="37"/>
      <c r="G21" s="6">
        <v>14.165567708558488</v>
      </c>
      <c r="H21" s="6">
        <v>11.232542641118252</v>
      </c>
      <c r="I21" s="6">
        <v>9.2108216274952674</v>
      </c>
      <c r="J21" s="6">
        <v>8.5380418946218448</v>
      </c>
      <c r="K21" s="6">
        <v>8.595220034538114</v>
      </c>
      <c r="L21" s="6">
        <v>9.2890889045235987</v>
      </c>
      <c r="M21" s="6">
        <v>7.1390506430878862</v>
      </c>
      <c r="N21" s="6">
        <v>9.1106998007647242</v>
      </c>
      <c r="O21" s="6">
        <v>8.8815864223214565</v>
      </c>
      <c r="P21" s="6">
        <v>10.010602111642665</v>
      </c>
      <c r="Q21" s="6">
        <v>10.562955735298653</v>
      </c>
      <c r="R21" s="6">
        <v>12.77</v>
      </c>
      <c r="S21" s="6"/>
      <c r="T21" s="6"/>
    </row>
    <row r="22" spans="1:22" s="22" customFormat="1" ht="20.100000000000001" customHeight="1" x14ac:dyDescent="0.25">
      <c r="A22" s="45" t="s">
        <v>43</v>
      </c>
      <c r="B22" s="45"/>
      <c r="C22" s="3" t="s">
        <v>27</v>
      </c>
      <c r="D22" s="36" t="s">
        <v>47</v>
      </c>
      <c r="E22" s="36" t="s">
        <v>49</v>
      </c>
      <c r="F22" s="36" t="s">
        <v>46</v>
      </c>
      <c r="G22" s="7"/>
      <c r="H22" s="7"/>
      <c r="I22" s="7"/>
      <c r="J22" s="7"/>
      <c r="K22" s="7"/>
      <c r="L22" s="7">
        <v>8.3117718938117164</v>
      </c>
      <c r="M22" s="7">
        <v>9.0764318532851611</v>
      </c>
      <c r="N22" s="7">
        <v>9.056546458122277</v>
      </c>
      <c r="O22" s="7">
        <v>9.5148065695073551</v>
      </c>
      <c r="P22" s="7">
        <v>11.300957378111498</v>
      </c>
      <c r="Q22" s="7">
        <v>9.5669082062122204</v>
      </c>
      <c r="R22" s="7">
        <v>8.0329999999999995</v>
      </c>
      <c r="S22" s="7"/>
      <c r="T22" s="7"/>
    </row>
    <row r="23" spans="1:22" s="22" customFormat="1" ht="20.100000000000001" customHeight="1" thickBot="1" x14ac:dyDescent="0.3">
      <c r="A23" s="39"/>
      <c r="B23" s="39"/>
      <c r="C23" s="5" t="s">
        <v>6</v>
      </c>
      <c r="D23" s="37"/>
      <c r="E23" s="37"/>
      <c r="F23" s="37"/>
      <c r="G23" s="6"/>
      <c r="H23" s="6"/>
      <c r="I23" s="6"/>
      <c r="J23" s="6"/>
      <c r="K23" s="6"/>
      <c r="L23" s="6">
        <v>10.765274641853715</v>
      </c>
      <c r="M23" s="6">
        <v>10.773742988034844</v>
      </c>
      <c r="N23" s="6">
        <v>11.469720476767963</v>
      </c>
      <c r="O23" s="6">
        <v>12.354454361615845</v>
      </c>
      <c r="P23" s="6">
        <v>13.28496420816154</v>
      </c>
      <c r="Q23" s="6">
        <v>12.723203251813622</v>
      </c>
      <c r="R23" s="6">
        <v>13.78</v>
      </c>
      <c r="S23" s="6"/>
      <c r="T23" s="6"/>
    </row>
    <row r="24" spans="1:22" s="17" customFormat="1" ht="30" customHeight="1" thickBot="1" x14ac:dyDescent="0.3">
      <c r="A24" s="18" t="s">
        <v>20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2" s="22" customFormat="1" ht="20.100000000000001" customHeight="1" x14ac:dyDescent="0.25">
      <c r="A25" s="20" t="s">
        <v>21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2" s="22" customFormat="1" ht="15" customHeight="1" x14ac:dyDescent="0.25">
      <c r="A26" s="38" t="s">
        <v>1</v>
      </c>
      <c r="B26" s="38"/>
      <c r="C26" s="3" t="s">
        <v>27</v>
      </c>
      <c r="D26" s="36" t="s">
        <v>7</v>
      </c>
      <c r="E26" s="36" t="s">
        <v>30</v>
      </c>
      <c r="F26" s="36" t="s">
        <v>3</v>
      </c>
      <c r="G26" s="4">
        <v>0</v>
      </c>
      <c r="H26" s="4">
        <v>0</v>
      </c>
      <c r="I26" s="4">
        <v>0</v>
      </c>
      <c r="J26" s="4">
        <v>0</v>
      </c>
      <c r="K26" s="4">
        <v>0.96</v>
      </c>
      <c r="L26" s="4">
        <v>0.32</v>
      </c>
      <c r="M26" s="4">
        <v>0.64</v>
      </c>
      <c r="N26" s="4">
        <v>0</v>
      </c>
      <c r="O26" s="4">
        <v>0.32</v>
      </c>
      <c r="P26" s="4">
        <f>1*100000/314441</f>
        <v>0.31802468507605558</v>
      </c>
      <c r="Q26" s="4">
        <f>100000/316129</f>
        <v>0.31632656289046562</v>
      </c>
      <c r="R26" s="4">
        <v>0.06</v>
      </c>
      <c r="S26" s="4">
        <v>0.12</v>
      </c>
      <c r="T26" s="4"/>
    </row>
    <row r="27" spans="1:22" s="22" customFormat="1" ht="15" customHeight="1" thickBot="1" x14ac:dyDescent="0.3">
      <c r="A27" s="39"/>
      <c r="B27" s="39"/>
      <c r="C27" s="5" t="s">
        <v>6</v>
      </c>
      <c r="D27" s="40"/>
      <c r="E27" s="40"/>
      <c r="F27" s="37"/>
      <c r="G27" s="6">
        <v>0.15</v>
      </c>
      <c r="H27" s="6">
        <v>0.11</v>
      </c>
      <c r="I27" s="6">
        <v>0.12</v>
      </c>
      <c r="J27" s="6">
        <v>0.1</v>
      </c>
      <c r="K27" s="6">
        <v>0.06</v>
      </c>
      <c r="L27" s="6">
        <v>0.17</v>
      </c>
      <c r="M27" s="6">
        <v>0.12</v>
      </c>
      <c r="N27" s="6">
        <v>0.12</v>
      </c>
      <c r="O27" s="6">
        <v>0.22</v>
      </c>
      <c r="P27" s="6">
        <v>0.1613405</v>
      </c>
      <c r="Q27" s="6">
        <v>0.122</v>
      </c>
      <c r="R27" s="6">
        <v>0.13</v>
      </c>
      <c r="S27" s="6">
        <v>0.32</v>
      </c>
      <c r="T27" s="6"/>
    </row>
    <row r="28" spans="1:22" s="17" customFormat="1" ht="30" customHeight="1" thickBot="1" x14ac:dyDescent="0.3">
      <c r="A28" s="18" t="s">
        <v>22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2" s="22" customFormat="1" ht="20.100000000000001" customHeight="1" x14ac:dyDescent="0.25">
      <c r="A29" s="20" t="s">
        <v>23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2" s="22" customFormat="1" ht="15" customHeight="1" x14ac:dyDescent="0.25">
      <c r="A30" s="38" t="s">
        <v>8</v>
      </c>
      <c r="B30" s="38"/>
      <c r="C30" s="3" t="s">
        <v>27</v>
      </c>
      <c r="D30" s="36" t="s">
        <v>7</v>
      </c>
      <c r="E30" s="36" t="s">
        <v>32</v>
      </c>
      <c r="F30" s="36" t="s">
        <v>14</v>
      </c>
      <c r="G30" s="4">
        <v>420.53156104636622</v>
      </c>
      <c r="H30" s="4">
        <v>404.2921663292322</v>
      </c>
      <c r="I30" s="4">
        <v>389.28271281331911</v>
      </c>
      <c r="J30" s="4">
        <v>410.21068413161839</v>
      </c>
      <c r="K30" s="4">
        <v>398.92829511046585</v>
      </c>
      <c r="L30" s="4">
        <v>405.68160749790621</v>
      </c>
      <c r="M30" s="4">
        <v>441.68119372431107</v>
      </c>
      <c r="N30" s="4">
        <v>418.45554011920842</v>
      </c>
      <c r="O30" s="4">
        <v>428.9</v>
      </c>
      <c r="P30" s="4">
        <v>425.4</v>
      </c>
      <c r="Q30" s="4">
        <v>409.1</v>
      </c>
      <c r="R30" s="4">
        <v>401.4</v>
      </c>
      <c r="S30" s="4"/>
      <c r="T30" s="4"/>
      <c r="U30" s="34"/>
      <c r="V30" s="34"/>
    </row>
    <row r="31" spans="1:22" s="22" customFormat="1" ht="15" customHeight="1" x14ac:dyDescent="0.25">
      <c r="A31" s="39"/>
      <c r="B31" s="39"/>
      <c r="C31" s="5" t="s">
        <v>6</v>
      </c>
      <c r="D31" s="37"/>
      <c r="E31" s="37"/>
      <c r="F31" s="37"/>
      <c r="G31" s="6">
        <v>523.6</v>
      </c>
      <c r="H31" s="6">
        <v>498.16</v>
      </c>
      <c r="I31" s="6">
        <v>478.89</v>
      </c>
      <c r="J31" s="6">
        <v>467.57</v>
      </c>
      <c r="K31" s="6">
        <v>459.12</v>
      </c>
      <c r="L31" s="6">
        <v>466.41</v>
      </c>
      <c r="M31" s="6">
        <v>471.01</v>
      </c>
      <c r="N31" s="6">
        <v>483.86</v>
      </c>
      <c r="O31" s="6">
        <v>485.86</v>
      </c>
      <c r="P31" s="6">
        <v>483.2</v>
      </c>
      <c r="Q31" s="6">
        <v>458.9</v>
      </c>
      <c r="R31" s="6">
        <v>478.7</v>
      </c>
      <c r="S31" s="6"/>
      <c r="T31" s="6"/>
      <c r="U31" s="34"/>
      <c r="V31" s="34"/>
    </row>
    <row r="32" spans="1:22" s="22" customFormat="1" ht="20.25" customHeight="1" x14ac:dyDescent="0.25">
      <c r="A32" s="38" t="s">
        <v>24</v>
      </c>
      <c r="B32" s="38"/>
      <c r="C32" s="3" t="s">
        <v>27</v>
      </c>
      <c r="D32" s="36" t="s">
        <v>9</v>
      </c>
      <c r="E32" s="36" t="s">
        <v>34</v>
      </c>
      <c r="F32" s="36" t="s">
        <v>2</v>
      </c>
      <c r="G32" s="4" t="s">
        <v>10</v>
      </c>
      <c r="H32" s="4" t="s">
        <v>10</v>
      </c>
      <c r="I32" s="4" t="s">
        <v>10</v>
      </c>
      <c r="J32" s="4" t="s">
        <v>10</v>
      </c>
      <c r="K32" s="4"/>
      <c r="L32" s="4"/>
      <c r="M32" s="4"/>
      <c r="N32" s="4"/>
      <c r="O32" s="4"/>
      <c r="P32" s="4"/>
      <c r="Q32" s="4"/>
      <c r="R32" s="4" t="s">
        <v>10</v>
      </c>
      <c r="S32" s="4" t="s">
        <v>10</v>
      </c>
      <c r="T32" s="4" t="s">
        <v>10</v>
      </c>
      <c r="U32" s="34"/>
      <c r="V32" s="34"/>
    </row>
    <row r="33" spans="1:22" s="22" customFormat="1" ht="20.25" customHeight="1" x14ac:dyDescent="0.25">
      <c r="A33" s="39"/>
      <c r="B33" s="39"/>
      <c r="C33" s="5" t="s">
        <v>6</v>
      </c>
      <c r="D33" s="37"/>
      <c r="E33" s="37"/>
      <c r="F33" s="37"/>
      <c r="G33" s="6" t="s">
        <v>10</v>
      </c>
      <c r="H33" s="6" t="s">
        <v>10</v>
      </c>
      <c r="I33" s="6" t="s">
        <v>10</v>
      </c>
      <c r="J33" s="6" t="s">
        <v>10</v>
      </c>
      <c r="K33" s="6">
        <v>11.8</v>
      </c>
      <c r="L33" s="6">
        <v>12.71</v>
      </c>
      <c r="M33" s="6">
        <v>12.02</v>
      </c>
      <c r="N33" s="6">
        <v>12.73</v>
      </c>
      <c r="O33" s="6">
        <v>11.59</v>
      </c>
      <c r="P33" s="6">
        <f>2445604*100/22261690</f>
        <v>10.985706835375032</v>
      </c>
      <c r="Q33" s="6">
        <v>10.35</v>
      </c>
      <c r="R33" s="6">
        <v>10.85</v>
      </c>
      <c r="S33" s="6" t="s">
        <v>10</v>
      </c>
      <c r="T33" s="6" t="s">
        <v>10</v>
      </c>
      <c r="U33" s="34"/>
      <c r="V33" s="34"/>
    </row>
    <row r="34" spans="1:22" s="22" customFormat="1" ht="15" customHeight="1" x14ac:dyDescent="0.25">
      <c r="A34" s="38" t="s">
        <v>25</v>
      </c>
      <c r="B34" s="38"/>
      <c r="C34" s="3" t="s">
        <v>27</v>
      </c>
      <c r="D34" s="36" t="s">
        <v>9</v>
      </c>
      <c r="E34" s="36" t="s">
        <v>34</v>
      </c>
      <c r="F34" s="36" t="s">
        <v>2</v>
      </c>
      <c r="G34" s="4" t="s">
        <v>10</v>
      </c>
      <c r="H34" s="4" t="s">
        <v>10</v>
      </c>
      <c r="I34" s="4" t="s">
        <v>10</v>
      </c>
      <c r="J34" s="4" t="s">
        <v>10</v>
      </c>
      <c r="K34" s="4">
        <v>46.775252756651092</v>
      </c>
      <c r="L34" s="4">
        <v>44.155746233770152</v>
      </c>
      <c r="M34" s="4">
        <v>48.925844394556933</v>
      </c>
      <c r="N34" s="4">
        <v>56.032755466504049</v>
      </c>
      <c r="O34" s="4">
        <f>74533*100/138120</f>
        <v>53.962496379959454</v>
      </c>
      <c r="P34" s="4">
        <f>44522*100/138198</f>
        <v>32.216095746682299</v>
      </c>
      <c r="Q34" s="4">
        <v>34.079157380642407</v>
      </c>
      <c r="R34" s="4">
        <v>35.066659419670899</v>
      </c>
      <c r="S34" s="4" t="s">
        <v>10</v>
      </c>
      <c r="T34" s="4" t="s">
        <v>10</v>
      </c>
      <c r="U34" s="34"/>
      <c r="V34" s="34"/>
    </row>
    <row r="35" spans="1:22" s="22" customFormat="1" ht="15" customHeight="1" x14ac:dyDescent="0.25">
      <c r="A35" s="39"/>
      <c r="B35" s="39"/>
      <c r="C35" s="5" t="s">
        <v>6</v>
      </c>
      <c r="D35" s="37"/>
      <c r="E35" s="37"/>
      <c r="F35" s="37"/>
      <c r="G35" s="6" t="s">
        <v>10</v>
      </c>
      <c r="H35" s="6" t="s">
        <v>10</v>
      </c>
      <c r="I35" s="6" t="s">
        <v>10</v>
      </c>
      <c r="J35" s="6" t="s">
        <v>10</v>
      </c>
      <c r="K35" s="6">
        <v>56.89</v>
      </c>
      <c r="L35" s="6">
        <v>56.77</v>
      </c>
      <c r="M35" s="6">
        <v>54.12</v>
      </c>
      <c r="N35" s="6">
        <v>51.16</v>
      </c>
      <c r="O35" s="6">
        <v>53.39</v>
      </c>
      <c r="P35" s="6">
        <f>(8452362+2912602)*100/22261690</f>
        <v>51.051667685606979</v>
      </c>
      <c r="Q35" s="6">
        <v>50.74</v>
      </c>
      <c r="R35" s="6">
        <v>46.87</v>
      </c>
      <c r="S35" s="6" t="s">
        <v>10</v>
      </c>
      <c r="T35" s="6" t="s">
        <v>10</v>
      </c>
      <c r="U35" s="34"/>
      <c r="V35" s="34"/>
    </row>
    <row r="36" spans="1:22" s="22" customFormat="1" ht="15" customHeight="1" x14ac:dyDescent="0.25">
      <c r="A36" s="38" t="s">
        <v>26</v>
      </c>
      <c r="B36" s="38"/>
      <c r="C36" s="3" t="s">
        <v>27</v>
      </c>
      <c r="D36" s="36" t="s">
        <v>9</v>
      </c>
      <c r="E36" s="36" t="s">
        <v>34</v>
      </c>
      <c r="F36" s="36" t="s">
        <v>2</v>
      </c>
      <c r="G36" s="4" t="s">
        <v>10</v>
      </c>
      <c r="H36" s="4" t="s">
        <v>10</v>
      </c>
      <c r="I36" s="4" t="s">
        <v>10</v>
      </c>
      <c r="J36" s="4" t="s">
        <v>10</v>
      </c>
      <c r="K36" s="4">
        <v>53.232383395949782</v>
      </c>
      <c r="L36" s="4">
        <v>55.845007766199693</v>
      </c>
      <c r="M36" s="4">
        <v>49.62112130656844</v>
      </c>
      <c r="N36" s="4">
        <v>43.968696460202686</v>
      </c>
      <c r="O36" s="4">
        <f>100-O32-O34</f>
        <v>46.037503620040546</v>
      </c>
      <c r="P36" s="4">
        <f>100-P32-P34</f>
        <v>67.783904253317701</v>
      </c>
      <c r="Q36" s="4">
        <v>65.920842619357586</v>
      </c>
      <c r="R36" s="4">
        <f>100-R34</f>
        <v>64.933340580329101</v>
      </c>
      <c r="S36" s="4" t="s">
        <v>10</v>
      </c>
      <c r="T36" s="4" t="s">
        <v>10</v>
      </c>
      <c r="U36" s="34"/>
      <c r="V36" s="34"/>
    </row>
    <row r="37" spans="1:22" s="22" customFormat="1" ht="15" customHeight="1" x14ac:dyDescent="0.25">
      <c r="A37" s="39"/>
      <c r="B37" s="39"/>
      <c r="C37" s="5" t="s">
        <v>6</v>
      </c>
      <c r="D37" s="37"/>
      <c r="E37" s="37"/>
      <c r="F37" s="37"/>
      <c r="G37" s="6" t="s">
        <v>10</v>
      </c>
      <c r="H37" s="6" t="s">
        <v>10</v>
      </c>
      <c r="I37" s="6" t="s">
        <v>10</v>
      </c>
      <c r="J37" s="6" t="s">
        <v>10</v>
      </c>
      <c r="K37" s="6">
        <v>31.31</v>
      </c>
      <c r="L37" s="6">
        <v>30.52</v>
      </c>
      <c r="M37" s="6">
        <v>33.86</v>
      </c>
      <c r="N37" s="6">
        <v>36.11</v>
      </c>
      <c r="O37" s="6">
        <v>35.020000000000003</v>
      </c>
      <c r="P37" s="6">
        <f>100-P33-P35</f>
        <v>37.962625479017994</v>
      </c>
      <c r="Q37" s="6">
        <v>38.909999999999997</v>
      </c>
      <c r="R37" s="6">
        <v>42.28</v>
      </c>
      <c r="S37" s="6" t="s">
        <v>10</v>
      </c>
      <c r="T37" s="6" t="s">
        <v>10</v>
      </c>
      <c r="U37" s="34"/>
      <c r="V37" s="34"/>
    </row>
    <row r="38" spans="1:22" s="22" customFormat="1" ht="20.100000000000001" customHeight="1" x14ac:dyDescent="0.25">
      <c r="A38" s="20" t="s">
        <v>38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2" s="22" customFormat="1" ht="15" customHeight="1" x14ac:dyDescent="0.25">
      <c r="A39" s="38" t="s">
        <v>36</v>
      </c>
      <c r="B39" s="38"/>
      <c r="C39" s="3" t="s">
        <v>27</v>
      </c>
      <c r="D39" s="36" t="s">
        <v>9</v>
      </c>
      <c r="E39" s="36" t="s">
        <v>39</v>
      </c>
      <c r="F39" s="36" t="s">
        <v>40</v>
      </c>
      <c r="G39" s="4">
        <v>22</v>
      </c>
      <c r="H39" s="4">
        <v>29</v>
      </c>
      <c r="I39" s="4">
        <v>24</v>
      </c>
      <c r="J39" s="4">
        <v>21</v>
      </c>
      <c r="K39" s="4">
        <v>22</v>
      </c>
      <c r="L39" s="4">
        <v>18</v>
      </c>
      <c r="M39" s="4">
        <v>17</v>
      </c>
      <c r="N39" s="4">
        <v>20</v>
      </c>
      <c r="O39" s="4">
        <v>21</v>
      </c>
      <c r="P39" s="4">
        <v>23</v>
      </c>
      <c r="Q39" s="4">
        <v>21</v>
      </c>
      <c r="R39" s="4">
        <v>19</v>
      </c>
      <c r="S39" s="4"/>
      <c r="T39" s="4"/>
    </row>
    <row r="40" spans="1:22" s="22" customFormat="1" ht="15" customHeight="1" x14ac:dyDescent="0.25">
      <c r="A40" s="39"/>
      <c r="B40" s="39"/>
      <c r="C40" s="5" t="s">
        <v>6</v>
      </c>
      <c r="D40" s="37"/>
      <c r="E40" s="37"/>
      <c r="F40" s="37"/>
      <c r="G40" s="6">
        <v>25.08</v>
      </c>
      <c r="H40" s="6">
        <v>25.63</v>
      </c>
      <c r="I40" s="6">
        <v>25.26</v>
      </c>
      <c r="J40" s="6">
        <v>20.79</v>
      </c>
      <c r="K40" s="6">
        <v>21.7</v>
      </c>
      <c r="L40" s="6">
        <v>23.86</v>
      </c>
      <c r="M40" s="6">
        <v>21.35</v>
      </c>
      <c r="N40" s="6">
        <v>23.24</v>
      </c>
      <c r="O40" s="6">
        <v>20.79</v>
      </c>
      <c r="P40" s="6">
        <v>20.92</v>
      </c>
      <c r="Q40" s="6">
        <v>20.29</v>
      </c>
      <c r="R40" s="6">
        <v>20.38</v>
      </c>
      <c r="S40" s="6">
        <v>23.2</v>
      </c>
      <c r="T40" s="6"/>
    </row>
    <row r="41" spans="1:22" s="22" customFormat="1" ht="20.25" customHeight="1" x14ac:dyDescent="0.25">
      <c r="A41" s="38" t="s">
        <v>37</v>
      </c>
      <c r="B41" s="38"/>
      <c r="C41" s="3" t="s">
        <v>27</v>
      </c>
      <c r="D41" s="36" t="s">
        <v>9</v>
      </c>
      <c r="E41" s="36" t="s">
        <v>39</v>
      </c>
      <c r="F41" s="36" t="s">
        <v>40</v>
      </c>
      <c r="G41" s="4">
        <v>6.4</v>
      </c>
      <c r="H41" s="4">
        <v>11</v>
      </c>
      <c r="I41" s="4">
        <v>11</v>
      </c>
      <c r="J41" s="4">
        <v>9</v>
      </c>
      <c r="K41" s="4">
        <v>14</v>
      </c>
      <c r="L41" s="4">
        <v>12</v>
      </c>
      <c r="M41" s="4">
        <v>12</v>
      </c>
      <c r="N41" s="4">
        <v>12</v>
      </c>
      <c r="O41" s="4">
        <v>9.8000000000000007</v>
      </c>
      <c r="P41" s="4">
        <v>13</v>
      </c>
      <c r="Q41" s="4">
        <v>7</v>
      </c>
      <c r="R41" s="4">
        <v>5.8</v>
      </c>
      <c r="S41" s="4"/>
      <c r="T41" s="4"/>
    </row>
    <row r="42" spans="1:22" s="22" customFormat="1" ht="20.25" customHeight="1" thickBot="1" x14ac:dyDescent="0.3">
      <c r="A42" s="39"/>
      <c r="B42" s="39"/>
      <c r="C42" s="5" t="s">
        <v>6</v>
      </c>
      <c r="D42" s="37"/>
      <c r="E42" s="37"/>
      <c r="F42" s="37"/>
      <c r="G42" s="6">
        <v>13.38</v>
      </c>
      <c r="H42" s="6">
        <v>13.91</v>
      </c>
      <c r="I42" s="6">
        <v>13.7</v>
      </c>
      <c r="J42" s="6">
        <v>11.67</v>
      </c>
      <c r="K42" s="6">
        <v>11.59</v>
      </c>
      <c r="L42" s="6">
        <v>13.4</v>
      </c>
      <c r="M42" s="6">
        <v>11.36</v>
      </c>
      <c r="N42" s="6">
        <v>12.61</v>
      </c>
      <c r="O42" s="6">
        <v>11.84</v>
      </c>
      <c r="P42" s="6">
        <v>11.93</v>
      </c>
      <c r="Q42" s="6">
        <v>10.72</v>
      </c>
      <c r="R42" s="6">
        <v>10.35</v>
      </c>
      <c r="S42" s="6">
        <v>11.35</v>
      </c>
      <c r="T42" s="6"/>
    </row>
    <row r="43" spans="1:22" s="17" customFormat="1" ht="30" customHeight="1" thickBot="1" x14ac:dyDescent="0.3">
      <c r="A43" s="18" t="s">
        <v>52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2" s="22" customFormat="1" ht="20.100000000000001" customHeight="1" x14ac:dyDescent="0.25">
      <c r="A44" s="23" t="s">
        <v>53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1"/>
      <c r="T44" s="21"/>
    </row>
    <row r="45" spans="1:22" s="22" customFormat="1" ht="15" customHeight="1" x14ac:dyDescent="0.25">
      <c r="A45" s="45" t="s">
        <v>54</v>
      </c>
      <c r="B45" s="45"/>
      <c r="C45" s="25" t="s">
        <v>27</v>
      </c>
      <c r="D45" s="42" t="s">
        <v>55</v>
      </c>
      <c r="E45" s="26"/>
      <c r="F45" s="42" t="s">
        <v>2</v>
      </c>
      <c r="G45" s="7" t="s">
        <v>10</v>
      </c>
      <c r="H45" s="7" t="s">
        <v>10</v>
      </c>
      <c r="I45" s="7" t="s">
        <v>10</v>
      </c>
      <c r="J45" s="7" t="s">
        <v>10</v>
      </c>
      <c r="K45" s="7" t="s">
        <v>10</v>
      </c>
      <c r="L45" s="7" t="s">
        <v>10</v>
      </c>
      <c r="M45" s="7" t="s">
        <v>10</v>
      </c>
      <c r="N45" s="7" t="s">
        <v>10</v>
      </c>
      <c r="O45" s="7" t="s">
        <v>10</v>
      </c>
      <c r="P45" s="7" t="s">
        <v>10</v>
      </c>
      <c r="Q45" s="7" t="s">
        <v>10</v>
      </c>
      <c r="R45" s="7"/>
      <c r="S45" s="4"/>
      <c r="T45" s="4"/>
    </row>
    <row r="46" spans="1:22" s="22" customFormat="1" ht="15" customHeight="1" x14ac:dyDescent="0.25">
      <c r="A46" s="39"/>
      <c r="B46" s="39"/>
      <c r="C46" s="5" t="s">
        <v>6</v>
      </c>
      <c r="D46" s="37" t="s">
        <v>55</v>
      </c>
      <c r="E46" s="27"/>
      <c r="F46" s="37"/>
      <c r="G46" s="6" t="s">
        <v>10</v>
      </c>
      <c r="H46" s="6" t="s">
        <v>10</v>
      </c>
      <c r="I46" s="6" t="s">
        <v>10</v>
      </c>
      <c r="J46" s="6" t="s">
        <v>10</v>
      </c>
      <c r="K46" s="6" t="s">
        <v>10</v>
      </c>
      <c r="L46" s="6" t="s">
        <v>10</v>
      </c>
      <c r="M46" s="6" t="s">
        <v>10</v>
      </c>
      <c r="N46" s="6" t="s">
        <v>10</v>
      </c>
      <c r="O46" s="6" t="s">
        <v>10</v>
      </c>
      <c r="P46" s="6" t="s">
        <v>10</v>
      </c>
      <c r="Q46" s="6" t="s">
        <v>10</v>
      </c>
      <c r="R46" s="6"/>
      <c r="S46" s="6">
        <v>98.53</v>
      </c>
      <c r="T46" s="6">
        <v>98.57</v>
      </c>
    </row>
    <row r="47" spans="1:22" s="22" customFormat="1" ht="12.75" customHeight="1" x14ac:dyDescent="0.15">
      <c r="A47" s="28" t="s">
        <v>11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2" s="22" customFormat="1" ht="12.75" customHeight="1" x14ac:dyDescent="0.15">
      <c r="A48" s="28" t="s">
        <v>16</v>
      </c>
      <c r="G48" s="29"/>
      <c r="H48" s="29"/>
      <c r="I48" s="29"/>
      <c r="J48" s="29"/>
      <c r="K48" s="29"/>
      <c r="L48" s="29"/>
      <c r="M48" s="29"/>
      <c r="N48" s="29"/>
      <c r="O48" s="44"/>
      <c r="P48" s="44"/>
      <c r="Q48" s="44"/>
      <c r="R48" s="44"/>
    </row>
    <row r="49" spans="1:20" s="22" customFormat="1" ht="12.75" customHeight="1" x14ac:dyDescent="0.15">
      <c r="A49" s="28" t="s">
        <v>12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s="22" customFormat="1" ht="12.75" customHeight="1" x14ac:dyDescent="0.15">
      <c r="A50" s="28" t="s">
        <v>13</v>
      </c>
      <c r="G50" s="29"/>
      <c r="H50" s="29"/>
      <c r="I50" s="29"/>
      <c r="J50" s="29"/>
      <c r="K50" s="29"/>
      <c r="L50" s="30"/>
      <c r="M50" s="43"/>
      <c r="N50" s="43"/>
      <c r="O50" s="43"/>
      <c r="P50" s="43"/>
      <c r="Q50" s="43"/>
      <c r="R50" s="43"/>
    </row>
    <row r="51" spans="1:20" s="22" customFormat="1" ht="12.75" customHeight="1" x14ac:dyDescent="0.15">
      <c r="A51" s="28" t="s">
        <v>31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s="22" customFormat="1" ht="12.75" customHeight="1" x14ac:dyDescent="0.15">
      <c r="A52" s="28" t="s">
        <v>33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s="22" customFormat="1" ht="12.75" customHeight="1" x14ac:dyDescent="0.15">
      <c r="A53" s="28" t="s">
        <v>35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s="22" customFormat="1" ht="12.75" customHeight="1" x14ac:dyDescent="0.25">
      <c r="A54" s="22" t="s">
        <v>48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s="22" customFormat="1" ht="12" x14ac:dyDescent="0.25"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</sheetData>
  <mergeCells count="58">
    <mergeCell ref="A14:B15"/>
    <mergeCell ref="D14:D15"/>
    <mergeCell ref="E14:E15"/>
    <mergeCell ref="F14:F15"/>
    <mergeCell ref="A26:B27"/>
    <mergeCell ref="F26:F27"/>
    <mergeCell ref="A22:B23"/>
    <mergeCell ref="E20:E21"/>
    <mergeCell ref="F20:F21"/>
    <mergeCell ref="E22:E23"/>
    <mergeCell ref="F22:F23"/>
    <mergeCell ref="A20:B21"/>
    <mergeCell ref="D20:D21"/>
    <mergeCell ref="A18:B19"/>
    <mergeCell ref="D18:D19"/>
    <mergeCell ref="E18:E19"/>
    <mergeCell ref="A39:B40"/>
    <mergeCell ref="D39:D40"/>
    <mergeCell ref="E39:E40"/>
    <mergeCell ref="F39:F40"/>
    <mergeCell ref="A45:B46"/>
    <mergeCell ref="F45:F46"/>
    <mergeCell ref="M50:R50"/>
    <mergeCell ref="O48:R48"/>
    <mergeCell ref="A41:B42"/>
    <mergeCell ref="D41:D42"/>
    <mergeCell ref="E41:E42"/>
    <mergeCell ref="F41:F42"/>
    <mergeCell ref="D45:D46"/>
    <mergeCell ref="D36:D37"/>
    <mergeCell ref="E36:E37"/>
    <mergeCell ref="A36:B37"/>
    <mergeCell ref="F36:F37"/>
    <mergeCell ref="A30:B31"/>
    <mergeCell ref="F30:F31"/>
    <mergeCell ref="A32:B33"/>
    <mergeCell ref="F32:F33"/>
    <mergeCell ref="A5:B5"/>
    <mergeCell ref="A10:B11"/>
    <mergeCell ref="F10:F11"/>
    <mergeCell ref="D10:D11"/>
    <mergeCell ref="E10:E11"/>
    <mergeCell ref="A8:B9"/>
    <mergeCell ref="D8:D9"/>
    <mergeCell ref="E8:E9"/>
    <mergeCell ref="F8:F9"/>
    <mergeCell ref="F18:F19"/>
    <mergeCell ref="A34:B35"/>
    <mergeCell ref="F34:F35"/>
    <mergeCell ref="D26:D27"/>
    <mergeCell ref="E26:E27"/>
    <mergeCell ref="D30:D31"/>
    <mergeCell ref="D32:D33"/>
    <mergeCell ref="D34:D35"/>
    <mergeCell ref="E32:E33"/>
    <mergeCell ref="E34:E35"/>
    <mergeCell ref="E30:E31"/>
    <mergeCell ref="D22:D23"/>
  </mergeCells>
  <pageMargins left="0.31496062992125984" right="0.31496062992125984" top="0.62992125984251968" bottom="0.62992125984251968" header="0.31496062992125984" footer="0.31496062992125984"/>
  <pageSetup paperSize="8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Objetivo 11</vt:lpstr>
      <vt:lpstr>'Objetivo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Belén Cillero Jiménez</cp:lastModifiedBy>
  <cp:lastPrinted>2021-01-11T13:22:22Z</cp:lastPrinted>
  <dcterms:created xsi:type="dcterms:W3CDTF">2020-08-07T08:36:33Z</dcterms:created>
  <dcterms:modified xsi:type="dcterms:W3CDTF">2024-08-29T08:18:51Z</dcterms:modified>
</cp:coreProperties>
</file>