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8145" yWindow="0" windowWidth="9135" windowHeight="9285" tabRatio="936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3.5" sheetId="52" r:id="rId14"/>
    <sheet name="17.4.1" sheetId="11" r:id="rId15"/>
    <sheet name="17.4.2_G.17.8" sheetId="19" r:id="rId16"/>
    <sheet name="17.5.1_G.17.9" sheetId="22" r:id="rId17"/>
    <sheet name="17.6.1" sheetId="23" r:id="rId18"/>
    <sheet name="17.6.2" sheetId="29" r:id="rId19"/>
    <sheet name="17.6.3" sheetId="31" r:id="rId20"/>
    <sheet name="17.7.1-G.17.10" sheetId="43" r:id="rId21"/>
    <sheet name="17.7.2-G.17.11" sheetId="32" r:id="rId22"/>
    <sheet name="17.8.1" sheetId="35" r:id="rId23"/>
    <sheet name="17.9.1" sheetId="44" r:id="rId24"/>
    <sheet name="17.9.2" sheetId="46" r:id="rId25"/>
    <sheet name="17.10.1_G.17.12" sheetId="24" r:id="rId26"/>
    <sheet name="17.11.1" sheetId="2" r:id="rId27"/>
    <sheet name="17.12.1-G.17.13" sheetId="26" r:id="rId28"/>
    <sheet name="17.13.1" sheetId="25" r:id="rId29"/>
    <sheet name="G.17.14-G.17.15" sheetId="37" r:id="rId30"/>
    <sheet name="17.14.1" sheetId="50" r:id="rId31"/>
    <sheet name="17.14.2" sheetId="51" r:id="rId32"/>
  </sheets>
  <definedNames>
    <definedName name="_xlnm.Print_Area" localSheetId="1">'17.1.1_G.17.1'!$A$1:$F$71</definedName>
    <definedName name="_xlnm.Print_Area" localSheetId="2">'17.1.2'!$A$1:$L$32</definedName>
    <definedName name="_xlnm.Print_Area" localSheetId="3">'17.1.3'!$A$1:$E$33</definedName>
    <definedName name="_xlnm.Print_Area" localSheetId="25">'17.10.1_G.17.12'!$A$1:$E$57</definedName>
    <definedName name="_xlnm.Print_Area" localSheetId="26">'17.11.1'!$A$1:$J$37</definedName>
    <definedName name="_xlnm.Print_Area" localSheetId="27">'17.12.1-G.17.13'!$A$1:$G$57</definedName>
    <definedName name="_xlnm.Print_Area" localSheetId="28">'17.13.1'!$A$1:$L$31</definedName>
    <definedName name="_xlnm.Print_Area" localSheetId="30">'17.14.1'!$A$1:$G$31</definedName>
    <definedName name="_xlnm.Print_Area" localSheetId="31">'17.14.2'!$A$1:$F$31</definedName>
    <definedName name="_xlnm.Print_Area" localSheetId="4">'17.2.1_G.17.2'!$A$1:$G$56</definedName>
    <definedName name="_xlnm.Print_Area" localSheetId="5">'17.2.2'!$A$1:$Q$34</definedName>
    <definedName name="_xlnm.Print_Area" localSheetId="7">'17.2.3'!$A$1:$I$37</definedName>
    <definedName name="_xlnm.Print_Area" localSheetId="8">'17.3.1 '!$A$1:$I$35</definedName>
    <definedName name="_xlnm.Print_Area" localSheetId="9">'17.3.2_G.17.5 '!$A$1:$I$55</definedName>
    <definedName name="_xlnm.Print_Area" localSheetId="11">'17.3.3_G.17.7'!$A$1:$J$55</definedName>
    <definedName name="_xlnm.Print_Area" localSheetId="12">'17.3.4'!$A$1:$D$33</definedName>
    <definedName name="_xlnm.Print_Area" localSheetId="13">'17.3.5'!$A$1:$F$32</definedName>
    <definedName name="_xlnm.Print_Area" localSheetId="14">'17.4.1'!$A$1:$N$54</definedName>
    <definedName name="_xlnm.Print_Area" localSheetId="15">'17.4.2_G.17.8'!$A$1:$M$53</definedName>
    <definedName name="_xlnm.Print_Area" localSheetId="16">'17.5.1_G.17.9'!$A$1:$F$56</definedName>
    <definedName name="_xlnm.Print_Area" localSheetId="17">'17.6.1'!$A$1:$J$35</definedName>
    <definedName name="_xlnm.Print_Area" localSheetId="18">'17.6.2'!$A$1:$N$33</definedName>
    <definedName name="_xlnm.Print_Area" localSheetId="19">'17.6.3'!$A$1:$L$33</definedName>
    <definedName name="_xlnm.Print_Area" localSheetId="20">'17.7.1-G.17.10'!$A$1:$H$56</definedName>
    <definedName name="_xlnm.Print_Area" localSheetId="21">'17.7.2-G.17.11'!$A$1:$F$53</definedName>
    <definedName name="_xlnm.Print_Area" localSheetId="22">'17.8.1'!$A$1:$I$35</definedName>
    <definedName name="_xlnm.Print_Area" localSheetId="23">'17.9.1'!$A$1:$F$33</definedName>
    <definedName name="_xlnm.Print_Area" localSheetId="24">'17.9.2'!$A$1:$F$31</definedName>
    <definedName name="_xlnm.Print_Area" localSheetId="29">'G.17.14-G.17.15'!$A$1:$D$29</definedName>
    <definedName name="_xlnm.Print_Area" localSheetId="6">'G.17.3-G.17.4'!$A$1:$G$54</definedName>
    <definedName name="_xlnm.Print_Area" localSheetId="10">'G.17.6'!$A$1:$G$56</definedName>
  </definedNames>
  <calcPr calcId="162913" concurrentCalc="0"/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13" i="2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H22" i="43"/>
  <c r="H13" i="43"/>
  <c r="H14" i="43"/>
  <c r="H15" i="43"/>
  <c r="H16" i="43"/>
  <c r="H17" i="43"/>
  <c r="H18" i="43"/>
  <c r="H19" i="43"/>
  <c r="H20" i="43"/>
  <c r="H21" i="43"/>
  <c r="H23" i="43"/>
  <c r="H24" i="43"/>
  <c r="H25" i="43"/>
  <c r="H26" i="43"/>
  <c r="H27" i="43"/>
  <c r="H28" i="43"/>
  <c r="H29" i="43"/>
  <c r="H30" i="43"/>
  <c r="H31" i="43"/>
  <c r="H12" i="43"/>
  <c r="C32" i="38"/>
  <c r="D32" i="38"/>
  <c r="E32" i="38"/>
  <c r="B32" i="38"/>
  <c r="F13" i="7"/>
  <c r="G13" i="7"/>
  <c r="F14" i="7"/>
  <c r="G14" i="7"/>
  <c r="F15" i="7"/>
  <c r="G15" i="7"/>
  <c r="F16" i="7"/>
  <c r="G16" i="7"/>
  <c r="F17" i="7"/>
  <c r="G17" i="7"/>
  <c r="F18" i="7"/>
  <c r="G18" i="7"/>
  <c r="F19" i="7"/>
  <c r="G19" i="7"/>
  <c r="F20" i="7"/>
  <c r="G20" i="7"/>
  <c r="F21" i="7"/>
  <c r="G21" i="7"/>
  <c r="F22" i="7"/>
  <c r="G22" i="7"/>
  <c r="F23" i="7"/>
  <c r="G23" i="7"/>
  <c r="F24" i="7"/>
  <c r="G24" i="7"/>
  <c r="F25" i="7"/>
  <c r="G25" i="7"/>
  <c r="F26" i="7"/>
  <c r="G26" i="7"/>
  <c r="F27" i="7"/>
  <c r="G27" i="7"/>
  <c r="F28" i="7"/>
  <c r="G28" i="7"/>
  <c r="F29" i="7"/>
  <c r="G29" i="7"/>
  <c r="F30" i="7"/>
  <c r="G30" i="7"/>
  <c r="F31" i="7"/>
  <c r="G31" i="7"/>
  <c r="G12" i="7"/>
  <c r="F12" i="7"/>
  <c r="C12" i="7"/>
  <c r="D12" i="7"/>
  <c r="E12" i="7"/>
  <c r="B12" i="7"/>
  <c r="J37" i="39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36" i="39"/>
  <c r="F13" i="35"/>
  <c r="J13" i="23"/>
  <c r="I13" i="23"/>
  <c r="H13" i="23"/>
  <c r="G13" i="23"/>
  <c r="C13" i="23"/>
  <c r="D13" i="23"/>
  <c r="E13" i="23"/>
  <c r="B13" i="23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27" i="26"/>
  <c r="D28" i="26"/>
  <c r="D29" i="26"/>
  <c r="D30" i="26"/>
  <c r="D31" i="26"/>
  <c r="D12" i="26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10" i="39"/>
  <c r="H11" i="39"/>
  <c r="I11" i="39"/>
  <c r="H12" i="39"/>
  <c r="I12" i="39"/>
  <c r="H13" i="39"/>
  <c r="I13" i="39"/>
  <c r="H14" i="39"/>
  <c r="I14" i="39"/>
  <c r="H15" i="39"/>
  <c r="I15" i="39"/>
  <c r="H16" i="39"/>
  <c r="I16" i="39"/>
  <c r="H17" i="39"/>
  <c r="I17" i="39"/>
  <c r="H18" i="39"/>
  <c r="I18" i="39"/>
  <c r="H19" i="39"/>
  <c r="I19" i="39"/>
  <c r="H20" i="39"/>
  <c r="I20" i="39"/>
  <c r="H21" i="39"/>
  <c r="I21" i="39"/>
  <c r="H22" i="39"/>
  <c r="I22" i="39"/>
  <c r="H23" i="39"/>
  <c r="I23" i="39"/>
  <c r="H24" i="39"/>
  <c r="I24" i="39"/>
  <c r="H25" i="39"/>
  <c r="I25" i="39"/>
  <c r="H26" i="39"/>
  <c r="I26" i="39"/>
  <c r="H27" i="39"/>
  <c r="I27" i="39"/>
  <c r="H28" i="39"/>
  <c r="I28" i="39"/>
  <c r="H29" i="39"/>
  <c r="I29" i="39"/>
  <c r="I10" i="39"/>
  <c r="H10" i="39"/>
  <c r="D13" i="35"/>
  <c r="G13" i="35"/>
  <c r="B13" i="35"/>
  <c r="C13" i="35"/>
  <c r="M36" i="32"/>
  <c r="L36" i="32"/>
  <c r="L39" i="22"/>
  <c r="I39" i="22"/>
  <c r="K39" i="22"/>
  <c r="L54" i="22"/>
  <c r="L50" i="22"/>
  <c r="L46" i="22"/>
  <c r="L42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L56" i="22"/>
  <c r="L55" i="22"/>
  <c r="L53" i="22"/>
  <c r="L52" i="22"/>
  <c r="L51" i="22"/>
  <c r="L49" i="22"/>
  <c r="L48" i="22"/>
  <c r="L47" i="22"/>
  <c r="L45" i="22"/>
  <c r="L44" i="22"/>
  <c r="L43" i="22"/>
  <c r="L41" i="22"/>
  <c r="L40" i="22"/>
  <c r="M37" i="32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I13" i="35"/>
  <c r="H13" i="35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J41" i="7"/>
  <c r="J59" i="7"/>
  <c r="J42" i="7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<sst xmlns="http://schemas.openxmlformats.org/spreadsheetml/2006/main" count="1401" uniqueCount="403">
  <si>
    <t>ESPAÑA</t>
  </si>
  <si>
    <t>La Rioja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</si>
  <si>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</si>
  <si>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</si>
  <si>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</si>
  <si>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</si>
  <si>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</si>
  <si>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</si>
  <si>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</si>
  <si>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</si>
  <si>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</si>
  <si>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</si>
  <si>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</si>
  <si>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</si>
  <si>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</si>
  <si>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</si>
  <si>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</si>
  <si>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</si>
  <si>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</si>
  <si>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</si>
  <si>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</si>
  <si>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</si>
  <si>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</si>
  <si>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</si>
  <si>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</si>
  <si>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</si>
  <si>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</si>
  <si>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</si>
  <si>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</si>
  <si>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</si>
  <si>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Población</t>
  </si>
  <si>
    <t>Tasa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</si>
  <si>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</si>
  <si>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</si>
  <si>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</si>
  <si>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</si>
  <si>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</si>
  <si>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</si>
  <si>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</si>
  <si>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</si>
  <si>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</si>
  <si>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</si>
  <si>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</si>
  <si>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</si>
  <si>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</si>
  <si>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</si>
  <si>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</si>
  <si>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</si>
  <si>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</si>
  <si>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</si>
  <si>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</si>
  <si>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</si>
  <si>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</si>
  <si>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</si>
  <si>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</si>
  <si>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</si>
  <si>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</si>
  <si>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</si>
  <si>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</si>
  <si>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</si>
  <si>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</si>
  <si>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</si>
  <si>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</si>
  <si>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</si>
  <si>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</si>
  <si>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</si>
  <si>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</si>
  <si>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</si>
  <si>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</si>
  <si>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</si>
  <si>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</si>
  <si>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</si>
  <si>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</si>
  <si>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</si>
  <si>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</si>
  <si>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</si>
  <si>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</si>
  <si>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</si>
  <si>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</si>
  <si>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</si>
  <si>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</si>
  <si>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</si>
  <si>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</si>
  <si>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</si>
  <si>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</si>
  <si>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</si>
  <si>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</si>
  <si>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</si>
  <si>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</si>
  <si>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</si>
  <si>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</si>
  <si>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</si>
  <si>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</si>
  <si>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</si>
  <si>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</si>
  <si>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</si>
  <si>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</si>
  <si>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</si>
  <si>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</si>
  <si>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</si>
  <si>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</si>
  <si>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</si>
  <si>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</si>
  <si>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</si>
  <si>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</si>
  <si>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</si>
  <si>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</si>
  <si>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</si>
  <si>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</si>
  <si>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</si>
  <si>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</si>
  <si>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</si>
  <si>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</si>
  <si>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</si>
  <si>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</si>
  <si>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</si>
  <si>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</si>
  <si>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</si>
  <si>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</si>
  <si>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</si>
  <si>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</si>
  <si>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</si>
  <si>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</si>
  <si>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</si>
  <si>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</si>
  <si>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</si>
  <si>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</si>
  <si>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</si>
  <si>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</si>
  <si>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</si>
  <si>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</si>
  <si>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</si>
  <si>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1 a 2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</si>
  <si>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</si>
  <si>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</si>
  <si>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</si>
  <si>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</si>
  <si>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</si>
  <si>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</si>
  <si>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</si>
  <si>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</si>
  <si>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</si>
  <si>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</si>
  <si>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</si>
  <si>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</si>
  <si>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</si>
  <si>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</si>
  <si>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</si>
  <si>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</si>
  <si>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</si>
  <si>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</si>
  <si>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</si>
  <si>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</si>
  <si>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</si>
  <si>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</si>
  <si>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</si>
  <si>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</si>
  <si>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</si>
  <si>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</si>
  <si>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</si>
  <si>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</si>
  <si>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</si>
  <si>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</si>
  <si>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</si>
  <si>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</si>
  <si>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</si>
  <si>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</si>
  <si>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</si>
  <si>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</si>
  <si>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</si>
  <si>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</si>
  <si>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</si>
  <si>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</si>
  <si>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</si>
  <si>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</si>
  <si>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</si>
  <si>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</si>
  <si>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</si>
  <si>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</si>
  <si>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</si>
  <si>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</si>
  <si>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</si>
  <si>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</si>
  <si>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</si>
  <si>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</si>
  <si>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</si>
  <si>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</si>
  <si>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</si>
  <si>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</si>
  <si>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I. Baleares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</si>
  <si>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</si>
  <si>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</si>
  <si>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</si>
  <si>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</si>
  <si>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</si>
  <si>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</si>
  <si>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</si>
  <si>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</si>
  <si>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</si>
  <si>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</si>
  <si>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</si>
  <si>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</si>
  <si>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</si>
  <si>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</si>
  <si>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</si>
  <si>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</si>
  <si>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</si>
  <si>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</si>
  <si>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</si>
  <si>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</si>
  <si>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</si>
  <si>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</si>
  <si>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</si>
  <si>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</si>
  <si>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</si>
  <si>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</si>
  <si>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</si>
  <si>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</si>
  <si>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</si>
  <si>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</si>
  <si>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</si>
  <si>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</si>
  <si>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</si>
  <si>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</si>
  <si>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</si>
  <si>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</si>
  <si>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</si>
  <si>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</si>
  <si>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Unidades: Miles de euros / Miles de personas</t>
  </si>
  <si>
    <t xml:space="preserve">17.4.1 VARIACIÓN INTERANUAL DE LAS MEDIAS ANUALES DEL IPC POR GRUPOS Y POR REGIONES.  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</si>
  <si>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</si>
  <si>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</si>
  <si>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</si>
  <si>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</si>
  <si>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</si>
  <si>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Libre</t>
  </si>
  <si>
    <t>Protegida</t>
  </si>
  <si>
    <t>España</t>
  </si>
  <si>
    <t xml:space="preserve">             E ÍNDICE GENERAL DEL COMERCIO MINORISTA (variación de la media anual)</t>
  </si>
  <si>
    <t>Cast.-La Mancha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</si>
  <si>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</si>
  <si>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</si>
  <si>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</si>
  <si>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</si>
  <si>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</si>
  <si>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</si>
  <si>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</si>
  <si>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</si>
  <si>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</si>
  <si>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</si>
  <si>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</si>
  <si>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</si>
  <si>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</si>
  <si>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</si>
  <si>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</si>
  <si>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</si>
  <si>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</si>
  <si>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</si>
  <si>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</si>
  <si>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</si>
  <si>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</si>
  <si>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</si>
  <si>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</si>
  <si>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</si>
  <si>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</si>
  <si>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</si>
  <si>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</si>
  <si>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</si>
  <si>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</si>
  <si>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</si>
  <si>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</si>
  <si>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</si>
  <si>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</si>
  <si>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</si>
  <si>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</si>
  <si>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</si>
  <si>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</si>
  <si>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</si>
  <si>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</si>
  <si>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</si>
  <si>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</si>
  <si>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</si>
  <si>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</si>
  <si>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</si>
  <si>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</si>
  <si>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</si>
  <si>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</si>
  <si>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</si>
  <si>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</si>
  <si>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</si>
  <si>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</si>
  <si>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</si>
  <si>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</si>
  <si>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</si>
  <si>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</si>
  <si>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por 1.000 habitantes</t>
  </si>
  <si>
    <t>TOTAL</t>
  </si>
  <si>
    <t>NOTA: En el total de bajas se incluyen las realizadas a través de Internet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</si>
  <si>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</si>
  <si>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</si>
  <si>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</si>
  <si>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</si>
  <si>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</si>
  <si>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asalar</t>
  </si>
  <si>
    <t>asal</t>
  </si>
  <si>
    <t>1000 a</t>
  </si>
  <si>
    <t>17.2.2 POBLACIÓN ACTIVA, OCUPADA Y PARADA POR SECTORES ECONÓMICOS. DISTRIBUCIÓN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</si>
  <si>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</si>
  <si>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</si>
  <si>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</si>
  <si>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</si>
  <si>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NOTA: Los resultados de España se han obtenido por agregación de CC.AA</t>
  </si>
  <si>
    <t>FUENTE: Dirección General del Catastro. Ministerio de Hacienda y Función Pública.</t>
  </si>
  <si>
    <t>FUENTE: Encuesta sobre Equipamiento y Uso de Tecnologías de la Información y Comunicación en los Hogares. INE.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</si>
  <si>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</si>
  <si>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</si>
  <si>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</si>
  <si>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</si>
  <si>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NOTAS: Los datos de "Ofertas pendientes" se refieren a 31 de diciembre.</t>
  </si>
  <si>
    <t>A la misma comunidad</t>
  </si>
  <si>
    <t>A otras comunidades</t>
  </si>
  <si>
    <t>Extranjeros</t>
  </si>
  <si>
    <t>FUENTE: Estadística de Variaciones Residenciales. INE.</t>
  </si>
  <si>
    <t xml:space="preserve">Población de </t>
  </si>
  <si>
    <t>16 y más años</t>
  </si>
  <si>
    <t>Unidades: Número de personas entre 16 y 74 años y porcentajes horizontales</t>
  </si>
  <si>
    <t>17.8.1 CATASTRO INMOBILIARIO URBANO Y RÚSTICO. AÑO 2022</t>
  </si>
  <si>
    <t xml:space="preserve">  Los resultados de urbana son a 1 de septiembre del año actual</t>
  </si>
  <si>
    <t xml:space="preserve">  Los resultados de rústica son a 31 de diciembre del año anterior</t>
  </si>
  <si>
    <t>17.1.2 VARIACIONES RESIDENCIALES. AÑO 2021</t>
  </si>
  <si>
    <t>NOTA: Datos provisionales.</t>
  </si>
  <si>
    <t>NOTA: Los resultados de Ceuta y Melilla deben tomarse con precaución porque pueden estar afectados por grandes errores de muestreo</t>
  </si>
  <si>
    <t>FUENTE: Movimiento laboral registrado. Ministerio de Trabajo y Economía Social.</t>
  </si>
  <si>
    <t>NOTAS: Datos Avance</t>
  </si>
  <si>
    <t xml:space="preserve">            En la información de "ESPAÑA" está incluido el territorio extrarregional por lo que las cifras no coinciden con las sumas de las CCAA.</t>
  </si>
  <si>
    <t xml:space="preserve">            En la información de "ESPAÑA" está incluido el territorio extrarregional, por lo que sus cifras no coinciden con las sumas de las CCAA.</t>
  </si>
  <si>
    <t>NOTA: (1) Las dehesas de labor con arbolado y de pasto con arbolado están incluidas en Tierras de cultivo y Prados y pastizales permantes, respectivamente. El matorral se incluye en Otras superficies.</t>
  </si>
  <si>
    <t>NOTA: (*) Entes territoriales incluye: Comunidades Autónomas, Diputaciones, Cabildos, Consejos Insulares y Ayuntamientos.</t>
  </si>
  <si>
    <t>FUENTE: Dirección General de Tráfico (DGT). Ministerio del Interior.</t>
  </si>
  <si>
    <t xml:space="preserve">            (2): Media anual.</t>
  </si>
  <si>
    <t>NOTAS: Datos provisionales</t>
  </si>
  <si>
    <t xml:space="preserve">            (1): Grado de ocupación ponderado por plazas.</t>
  </si>
  <si>
    <t>FUENTE: Elaboración propia a partir de los datos de la DG de Aduanas e Impuestos Especiales. Agencia Estatal de la Administración Tributaria</t>
  </si>
  <si>
    <t>NOTA: (1) Precios constantes.</t>
  </si>
  <si>
    <t>NOTAS: (P) = Datos Provisionales. (A) = Avance</t>
  </si>
  <si>
    <t>NOTAS: Los parados que han dejado su último empleo hace 12 meses o menos, se clasifican por el sector económico correspondiente a</t>
  </si>
  <si>
    <t xml:space="preserve">           (1): Parados que buscan su primer empleo o han dejado su último empleo hace más de un año.</t>
  </si>
  <si>
    <t xml:space="preserve">            dicho empleo.</t>
  </si>
  <si>
    <t>Variación de la población</t>
  </si>
  <si>
    <t>FUENTE: Estadística Continua de Población a 1 de julio. INE.</t>
  </si>
  <si>
    <t>17.1.1 POBLACIÓN. AÑO 2023 (P)</t>
  </si>
  <si>
    <t>G.17.1 Variación de la población. Año 2023</t>
  </si>
  <si>
    <t>17.2.1 ENCUESTA DE POBLACIÓN ACTIVA. 4º TRIMESTRE DE 2022</t>
  </si>
  <si>
    <t>G.17.2 Tasas de Actividad y Paro de la EPA. 4º trimestre 2022</t>
  </si>
  <si>
    <t xml:space="preserve">      PORCENTUAL. 4º TRIMESTRE DE 2022</t>
  </si>
  <si>
    <t>G.17.3 Distribución porcentual de la población activa. 4º trimestre 2022</t>
  </si>
  <si>
    <t>G.17.4 Distribución porcentual de la población parada. 4º trimestre 2022</t>
  </si>
  <si>
    <t>17.2.3 OFERTAS, DEMANDAS, CONTRATOS Y PARO REGISTRADO. AÑO 2022</t>
  </si>
  <si>
    <t>2018</t>
  </si>
  <si>
    <t>2019</t>
  </si>
  <si>
    <t>2020(P)</t>
  </si>
  <si>
    <t>2021(A)</t>
  </si>
  <si>
    <t xml:space="preserve">    AÑO 2022</t>
  </si>
  <si>
    <t>17.4.2 VARIACIÓN ANUAL DEL ÍNDICE GENERAL DE PRECIOS DE CONSUMO. AÑO 2022</t>
  </si>
  <si>
    <t>G.17.8 Variación interanual del IPC. Año 2022</t>
  </si>
  <si>
    <t>17.6.1 ESTADÍSTICA ESTRUCTURAL DE EMPRESAS: SECTOR INDUSTRIAL. MAGNITUDES AÑO 2021</t>
  </si>
  <si>
    <t>17.9.1 ESTADÍSTICA ESTRUCTURAL DE EMPRESAS: SECTOR SERVICIOS. AÑO 2021</t>
  </si>
  <si>
    <t>17.9.2 ESTADÍSTICA ESTRUCTURAL DE EMPRESAS: SECTOR COMERCIO. AÑO 2021</t>
  </si>
  <si>
    <t>G.17.5 PIB per cápita (precios corrientes). Año 2021(A)</t>
  </si>
  <si>
    <t>17.5.1 DISTRIBUCIÓN GENERAL DEL SUELO POR USO Y APROVECHAMIENTO. AÑO 2022</t>
  </si>
  <si>
    <t>G.17.9 Distribución porcentual del suelo por uso y aprovechamiento. Año 2022</t>
  </si>
  <si>
    <t>17.6.2 DIRCE: EMPRESAS SEGÚN ESTRATO DE ASALARIADOS. AÑO 2022</t>
  </si>
  <si>
    <t>17.6.3 DIRCE: LOCALES SEGÚN ESTRATO DE ASALARIADOS. AÑO 2022</t>
  </si>
  <si>
    <t>17.14.1 ÍNDICE DE LA SOCIEDAD DE LA INFORMACIÓN Y SUS DIMENSIONES. AÑO 2022</t>
  </si>
  <si>
    <t>17.14.2 INCIDENCIA DEL TELETRABAJO. AÑO 2022</t>
  </si>
  <si>
    <t>G.17.7 Distribución porcentual del VAB por ramas de actividad. Año 2021 (A)</t>
  </si>
  <si>
    <t>17.3.3 VALOR AÑADIDO BRUTO Y PARTICIPACIÓN POR RAMAS DE ACTIVIDAD. AÑO 2021</t>
  </si>
  <si>
    <t>17.3.4 OTRAS MACROMAGNITUDES DE LA CONTABILIDAD REGIONAL DE ESPAÑA. AÑO 2021 (A)</t>
  </si>
  <si>
    <t>17.7.1 LICITACIÓN OFICIAL POR AGENTE CONTRATANTE SEGÚN TIPO DE OBRA. AÑO 2022</t>
  </si>
  <si>
    <t>G.17.10 Licitación pública total. Año 2022</t>
  </si>
  <si>
    <t>G.17.11 Precio del metro cuadrado de la vivienda. Año 2022</t>
  </si>
  <si>
    <t>17.7.2 PRECIO MEDIO DEL METRO CUADRADO DE LA VIVIENDA. AÑO 2022</t>
  </si>
  <si>
    <t>Encuesta continua de población a 1 de enero</t>
  </si>
  <si>
    <t>G.17.12 Vehículos por 1.000 habitantes. Año 2022</t>
  </si>
  <si>
    <t>17.10.1 PARQUE NACIONAL DE VEHÍCULOS Y MATRICULACIONES. AÑO 2022</t>
  </si>
  <si>
    <t>Interent</t>
  </si>
  <si>
    <t>G.17.13 Comercio exterior. Tasa de cobertura. Año 2022 (P)</t>
  </si>
  <si>
    <t>17.12.1 EXPORTACIONES E IMPORTACIONES. AÑO 2022 (P)</t>
  </si>
  <si>
    <t>% Variación 2022/2021</t>
  </si>
  <si>
    <t>17.3.5 ATLAS DE DISTRIBUCIÓN DE RENTA DE LOS HOGARES. AÑO 2021</t>
  </si>
  <si>
    <t>Renta media</t>
  </si>
  <si>
    <t>por persona</t>
  </si>
  <si>
    <t>por hogar</t>
  </si>
  <si>
    <t>por UC</t>
  </si>
  <si>
    <t>Índice de Gini</t>
  </si>
  <si>
    <t>Distribución de la renta P80/P20</t>
  </si>
  <si>
    <t>Unidades: euros</t>
  </si>
  <si>
    <t xml:space="preserve">FUENTE: Atlas de Distribución de Renta de los Hogares. INE. </t>
  </si>
  <si>
    <t>FUENTE: Licitación oficial en construcción. Ministerio de Transportes y Movilidad Sostenible</t>
  </si>
  <si>
    <t>FUENTE: Estadística de Valor Tasado de la Vivienda. Ministerio de Transportes y Movilidad Sostenible</t>
  </si>
  <si>
    <t>17.11.1 VIAJEROS, PERNOCTACIONES, ESTANCIA MEDIA Y GRADO DE OCUPACIÓN. AÑO 2022</t>
  </si>
  <si>
    <t>17.1.3 MOVIMIENTO NATURAL DE LA POBLACIÓN. AÑO 2022</t>
  </si>
  <si>
    <t>NOTA: UC: Unidad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</si>
</sst>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€_-;\-* #,##0.00\ _€_-;_-* &quot;-&quot;??\ _€_-;_-@_-"/>
    <numFmt numFmtId="165" formatCode="#,##0.0"/>
    <numFmt numFmtId="166" formatCode="0.0"/>
    <numFmt numFmtId="167" formatCode="#,##0.0_);\(#,##0.0\)"/>
    <numFmt numFmtId="168" formatCode="_-* #,##0.00\ _P_t_s_-;\-* #,##0.00\ _P_t_s_-;_-* &quot;-&quot;??\ _P_t_s_-;_-@_-"/>
    <numFmt numFmtId="169" formatCode="mm/dd/yyyy\ hh:mm:ss"/>
    <numFmt numFmtId="170" formatCode="#,##0;\-#,##0;\-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sz val="11"/>
      <color rgb="FFFF0000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8"/>
      <color theme="0"/>
      <name val="HelveticaNeue LT 55 Roman"/>
    </font>
    <font>
      <sz val="10"/>
      <color theme="0"/>
      <name val="Arial"/>
      <family val="2"/>
    </font>
    <font>
      <b/>
      <sz val="8"/>
      <color theme="0"/>
      <name val="HelveticaNeue LT 55 Roman"/>
    </font>
    <font>
      <b/>
      <u/>
      <sz val="10"/>
      <color theme="0"/>
      <name val="HelveticaNeue LT 55 Roman"/>
    </font>
    <font>
      <sz val="10"/>
      <color theme="0"/>
      <name val="HelveticaNeue LT 55 Roman"/>
    </font>
    <font>
      <b/>
      <u/>
      <sz val="8"/>
      <color theme="0"/>
      <name val="HelveticaNeue LT 55 Roman"/>
    </font>
    <font>
      <b/>
      <sz val="10"/>
      <color theme="0"/>
      <name val="HelveticaNeue LT 55 Roman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rgb="FF3366FF"/>
      </top>
      <bottom style="thin">
        <color rgb="FF3366FF"/>
      </bottom>
      <diagonal/>
    </border>
  </borders>
  <cellStyleXfs count="111">
    <xf numFmtId="0" fontId="0" fillId="0" borderId="0"/>
    <xf numFmtId="0" fontId="25" fillId="0" borderId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11" applyNumberFormat="0" applyAlignment="0" applyProtection="0"/>
    <xf numFmtId="0" fontId="32" fillId="10" borderId="12" applyNumberFormat="0" applyAlignment="0" applyProtection="0"/>
    <xf numFmtId="0" fontId="33" fillId="10" borderId="11" applyNumberFormat="0" applyAlignment="0" applyProtection="0"/>
    <xf numFmtId="0" fontId="34" fillId="0" borderId="13" applyNumberFormat="0" applyFill="0" applyAlignment="0" applyProtection="0"/>
    <xf numFmtId="0" fontId="35" fillId="11" borderId="1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9" fillId="36" borderId="0" applyNumberFormat="0" applyBorder="0" applyAlignment="0" applyProtection="0"/>
    <xf numFmtId="0" fontId="6" fillId="12" borderId="15" applyNumberFormat="0" applyFont="0" applyAlignment="0" applyProtection="0"/>
    <xf numFmtId="0" fontId="40" fillId="0" borderId="0" applyNumberFormat="0" applyFill="0" applyBorder="0" applyAlignment="0" applyProtection="0"/>
    <xf numFmtId="167" fontId="41" fillId="0" borderId="0"/>
    <xf numFmtId="0" fontId="49" fillId="0" borderId="0" applyNumberFormat="0" applyFill="0" applyBorder="0" applyAlignment="0" applyProtection="0">
      <alignment vertical="top"/>
      <protection locked="0"/>
    </xf>
    <xf numFmtId="168" fontId="25" fillId="0" borderId="0" applyFont="0" applyFill="0" applyBorder="0" applyAlignment="0" applyProtection="0"/>
    <xf numFmtId="10" fontId="7" fillId="0" borderId="0" applyNumberFormat="0">
      <alignment horizontal="right" vertical="center"/>
      <protection locked="0"/>
    </xf>
    <xf numFmtId="0" fontId="5" fillId="0" borderId="0"/>
    <xf numFmtId="0" fontId="41" fillId="0" borderId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25" fillId="0" borderId="0"/>
    <xf numFmtId="0" fontId="4" fillId="12" borderId="15" applyNumberFormat="0" applyFont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58" fillId="37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169" fontId="58" fillId="0" borderId="0">
      <alignment wrapText="1"/>
    </xf>
    <xf numFmtId="0" fontId="5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61" fillId="0" borderId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62" fillId="0" borderId="0" applyFont="0" applyFill="0" applyBorder="0" applyAlignment="0" applyProtection="0"/>
    <xf numFmtId="0" fontId="65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2" fillId="0" borderId="0"/>
    <xf numFmtId="0" fontId="66" fillId="0" borderId="0"/>
    <xf numFmtId="164" fontId="6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7" fillId="0" borderId="0"/>
    <xf numFmtId="0" fontId="25" fillId="0" borderId="0"/>
    <xf numFmtId="0" fontId="2" fillId="0" borderId="0"/>
    <xf numFmtId="0" fontId="2" fillId="12" borderId="15" applyNumberFormat="0" applyFont="0" applyAlignment="0" applyProtection="0"/>
    <xf numFmtId="9" fontId="67" fillId="0" borderId="0" applyFont="0" applyFill="0" applyBorder="0" applyAlignment="0" applyProtection="0"/>
    <xf numFmtId="0" fontId="1" fillId="0" borderId="0"/>
  </cellStyleXfs>
  <cellXfs count="308">
    <xf numFmtId="0" fontId="0" fillId="0" borderId="0" xfId="0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0" xfId="0" applyFont="1" applyAlignment="1"/>
    <xf numFmtId="0" fontId="9" fillId="0" borderId="0" xfId="0" applyFont="1"/>
    <xf numFmtId="0" fontId="8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2" fillId="2" borderId="2" xfId="0" applyFont="1" applyFill="1" applyBorder="1" applyAlignment="1"/>
    <xf numFmtId="0" fontId="12" fillId="2" borderId="2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/>
    <xf numFmtId="0" fontId="12" fillId="0" borderId="0" xfId="0" applyFont="1" applyBorder="1"/>
    <xf numFmtId="0" fontId="12" fillId="0" borderId="0" xfId="0" applyFont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165" fontId="12" fillId="0" borderId="0" xfId="0" applyNumberFormat="1" applyFont="1" applyAlignment="1"/>
    <xf numFmtId="0" fontId="12" fillId="3" borderId="0" xfId="0" applyFont="1" applyFill="1" applyBorder="1" applyAlignment="1" applyProtection="1">
      <protection locked="0"/>
    </xf>
    <xf numFmtId="165" fontId="12" fillId="0" borderId="0" xfId="0" applyNumberFormat="1" applyFont="1"/>
    <xf numFmtId="0" fontId="12" fillId="0" borderId="3" xfId="0" applyFont="1" applyBorder="1" applyAlignment="1"/>
    <xf numFmtId="0" fontId="17" fillId="0" borderId="0" xfId="0" applyFont="1" applyAlignment="1"/>
    <xf numFmtId="0" fontId="18" fillId="0" borderId="0" xfId="0" applyFont="1" applyBorder="1" applyAlignment="1"/>
    <xf numFmtId="0" fontId="12" fillId="0" borderId="0" xfId="0" applyFont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9" fillId="0" borderId="0" xfId="0" applyFont="1" applyBorder="1" applyAlignment="1"/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/>
    <xf numFmtId="0" fontId="12" fillId="0" borderId="3" xfId="0" applyFont="1" applyBorder="1"/>
    <xf numFmtId="0" fontId="17" fillId="0" borderId="0" xfId="0" applyFont="1"/>
    <xf numFmtId="0" fontId="19" fillId="0" borderId="0" xfId="0" applyFont="1" applyAlignment="1"/>
    <xf numFmtId="0" fontId="12" fillId="2" borderId="2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/>
    <xf numFmtId="0" fontId="12" fillId="0" borderId="2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2" fillId="2" borderId="2" xfId="0" applyNumberFormat="1" applyFont="1" applyFill="1" applyBorder="1" applyAlignment="1"/>
    <xf numFmtId="0" fontId="12" fillId="2" borderId="2" xfId="0" applyNumberFormat="1" applyFont="1" applyFill="1" applyBorder="1" applyAlignment="1">
      <alignment horizontal="right"/>
    </xf>
    <xf numFmtId="0" fontId="12" fillId="2" borderId="3" xfId="0" applyNumberFormat="1" applyFont="1" applyFill="1" applyBorder="1" applyAlignment="1"/>
    <xf numFmtId="0" fontId="12" fillId="2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>
      <alignment horizontal="right"/>
    </xf>
    <xf numFmtId="4" fontId="12" fillId="0" borderId="0" xfId="0" applyNumberFormat="1" applyFont="1"/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4" borderId="2" xfId="0" applyFont="1" applyFill="1" applyBorder="1" applyAlignment="1" applyProtection="1"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2" borderId="3" xfId="0" applyFont="1" applyFill="1" applyBorder="1" applyAlignment="1"/>
    <xf numFmtId="0" fontId="12" fillId="2" borderId="4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centerContinuous"/>
    </xf>
    <xf numFmtId="0" fontId="12" fillId="2" borderId="2" xfId="0" applyNumberFormat="1" applyFont="1" applyFill="1" applyBorder="1" applyAlignment="1">
      <alignment horizontal="left" vertical="center"/>
    </xf>
    <xf numFmtId="0" fontId="17" fillId="3" borderId="2" xfId="0" applyFont="1" applyFill="1" applyBorder="1" applyAlignment="1" applyProtection="1">
      <protection locked="0"/>
    </xf>
    <xf numFmtId="3" fontId="12" fillId="0" borderId="0" xfId="0" applyNumberFormat="1" applyFont="1" applyBorder="1" applyAlignment="1">
      <alignment horizontal="right"/>
    </xf>
    <xf numFmtId="0" fontId="17" fillId="0" borderId="0" xfId="0" applyFont="1" applyFill="1"/>
    <xf numFmtId="0" fontId="12" fillId="0" borderId="0" xfId="0" applyFont="1" applyFill="1"/>
    <xf numFmtId="0" fontId="9" fillId="0" borderId="0" xfId="0" applyFont="1" applyBorder="1"/>
    <xf numFmtId="0" fontId="9" fillId="2" borderId="2" xfId="0" applyFont="1" applyFill="1" applyBorder="1" applyAlignment="1"/>
    <xf numFmtId="0" fontId="12" fillId="0" borderId="0" xfId="0" applyFont="1" applyFill="1" applyBorder="1"/>
    <xf numFmtId="0" fontId="9" fillId="2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166" fontId="12" fillId="0" borderId="0" xfId="0" applyNumberFormat="1" applyFont="1"/>
    <xf numFmtId="0" fontId="11" fillId="0" borderId="0" xfId="0" applyFont="1" applyAlignment="1"/>
    <xf numFmtId="0" fontId="8" fillId="0" borderId="0" xfId="0" applyFont="1" applyAlignment="1"/>
    <xf numFmtId="0" fontId="12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9" fillId="0" borderId="0" xfId="0" applyNumberFormat="1" applyFont="1"/>
    <xf numFmtId="3" fontId="12" fillId="0" borderId="3" xfId="0" applyNumberFormat="1" applyFont="1" applyBorder="1"/>
    <xf numFmtId="0" fontId="9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0" fillId="0" borderId="0" xfId="0" applyFont="1" applyAlignment="1"/>
    <xf numFmtId="3" fontId="12" fillId="0" borderId="3" xfId="0" applyNumberFormat="1" applyFont="1" applyBorder="1" applyAlignment="1">
      <alignment vertical="center"/>
    </xf>
    <xf numFmtId="3" fontId="17" fillId="0" borderId="0" xfId="0" applyNumberFormat="1" applyFont="1"/>
    <xf numFmtId="3" fontId="9" fillId="0" borderId="0" xfId="0" applyNumberFormat="1" applyFont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horizontal="right" vertical="top"/>
    </xf>
    <xf numFmtId="49" fontId="12" fillId="2" borderId="3" xfId="0" applyNumberFormat="1" applyFont="1" applyFill="1" applyBorder="1" applyAlignment="1">
      <alignment horizontal="right" vertical="top"/>
    </xf>
    <xf numFmtId="166" fontId="12" fillId="0" borderId="3" xfId="0" applyNumberFormat="1" applyFont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166" fontId="12" fillId="0" borderId="3" xfId="0" applyNumberFormat="1" applyFont="1" applyBorder="1"/>
    <xf numFmtId="3" fontId="12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165" fontId="12" fillId="0" borderId="0" xfId="0" applyNumberFormat="1" applyFont="1" applyFill="1"/>
    <xf numFmtId="0" fontId="12" fillId="2" borderId="3" xfId="0" applyFont="1" applyFill="1" applyBorder="1" applyAlignment="1">
      <alignment vertical="center"/>
    </xf>
    <xf numFmtId="3" fontId="12" fillId="0" borderId="0" xfId="0" applyNumberFormat="1" applyFont="1" applyFill="1"/>
    <xf numFmtId="0" fontId="21" fillId="0" borderId="0" xfId="0" applyFont="1"/>
    <xf numFmtId="3" fontId="12" fillId="0" borderId="3" xfId="0" applyNumberFormat="1" applyFont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indent="3"/>
      <protection locked="0"/>
    </xf>
    <xf numFmtId="0" fontId="22" fillId="0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right"/>
    </xf>
    <xf numFmtId="0" fontId="9" fillId="0" borderId="1" xfId="0" applyFont="1" applyBorder="1"/>
    <xf numFmtId="0" fontId="12" fillId="0" borderId="5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23" fillId="0" borderId="0" xfId="0" applyFont="1"/>
    <xf numFmtId="3" fontId="12" fillId="0" borderId="0" xfId="0" applyNumberFormat="1" applyFont="1" applyFill="1" applyAlignment="1">
      <alignment horizontal="right"/>
    </xf>
    <xf numFmtId="0" fontId="17" fillId="3" borderId="0" xfId="0" applyFont="1" applyFill="1" applyBorder="1" applyAlignment="1"/>
    <xf numFmtId="0" fontId="12" fillId="2" borderId="7" xfId="0" applyFont="1" applyFill="1" applyBorder="1" applyAlignment="1">
      <alignment horizontal="right" vertical="center"/>
    </xf>
    <xf numFmtId="0" fontId="12" fillId="2" borderId="6" xfId="0" applyNumberFormat="1" applyFont="1" applyFill="1" applyBorder="1" applyAlignment="1">
      <alignment vertical="center"/>
    </xf>
    <xf numFmtId="0" fontId="17" fillId="0" borderId="2" xfId="0" applyFont="1" applyFill="1" applyBorder="1" applyAlignment="1" applyProtection="1">
      <protection locked="0"/>
    </xf>
    <xf numFmtId="166" fontId="0" fillId="0" borderId="0" xfId="0" applyNumberFormat="1"/>
    <xf numFmtId="0" fontId="12" fillId="2" borderId="3" xfId="0" applyNumberFormat="1" applyFont="1" applyFill="1" applyBorder="1" applyAlignment="1">
      <alignment vertical="top"/>
    </xf>
    <xf numFmtId="0" fontId="24" fillId="0" borderId="0" xfId="0" applyFont="1"/>
    <xf numFmtId="165" fontId="9" fillId="0" borderId="0" xfId="0" applyNumberFormat="1" applyFont="1"/>
    <xf numFmtId="0" fontId="9" fillId="0" borderId="0" xfId="0" applyFont="1" applyFill="1" applyAlignment="1"/>
    <xf numFmtId="0" fontId="12" fillId="0" borderId="0" xfId="0" applyFont="1" applyFill="1" applyAlignment="1"/>
    <xf numFmtId="165" fontId="12" fillId="0" borderId="0" xfId="0" applyNumberFormat="1" applyFont="1" applyFill="1" applyBorder="1" applyAlignment="1"/>
    <xf numFmtId="165" fontId="12" fillId="0" borderId="0" xfId="0" applyNumberFormat="1" applyFont="1" applyFill="1" applyAlignment="1"/>
    <xf numFmtId="165" fontId="15" fillId="0" borderId="0" xfId="0" applyNumberFormat="1" applyFont="1" applyFill="1" applyAlignment="1"/>
    <xf numFmtId="0" fontId="12" fillId="0" borderId="3" xfId="0" applyFont="1" applyFill="1" applyBorder="1" applyAlignment="1"/>
    <xf numFmtId="0" fontId="19" fillId="0" borderId="0" xfId="0" applyFont="1" applyFill="1" applyAlignment="1"/>
    <xf numFmtId="0" fontId="9" fillId="5" borderId="8" xfId="0" applyFont="1" applyFill="1" applyBorder="1" applyAlignment="1"/>
    <xf numFmtId="0" fontId="12" fillId="5" borderId="8" xfId="0" applyFont="1" applyFill="1" applyBorder="1" applyAlignment="1"/>
    <xf numFmtId="0" fontId="12" fillId="5" borderId="8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horizontal="right" vertical="center"/>
    </xf>
    <xf numFmtId="0" fontId="12" fillId="5" borderId="3" xfId="0" applyNumberFormat="1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horizontal="centerContinuous"/>
    </xf>
    <xf numFmtId="2" fontId="12" fillId="0" borderId="0" xfId="0" applyNumberFormat="1" applyFont="1" applyBorder="1"/>
    <xf numFmtId="0" fontId="42" fillId="0" borderId="0" xfId="42" applyNumberFormat="1" applyFont="1" applyFill="1" applyAlignment="1">
      <alignment horizontal="left"/>
    </xf>
    <xf numFmtId="0" fontId="43" fillId="0" borderId="0" xfId="42" applyNumberFormat="1" applyFont="1" applyFill="1" applyAlignment="1">
      <alignment horizontal="left"/>
    </xf>
    <xf numFmtId="0" fontId="7" fillId="0" borderId="0" xfId="42" applyNumberFormat="1" applyFont="1" applyAlignment="1">
      <alignment horizontal="left" vertical="center"/>
    </xf>
    <xf numFmtId="167" fontId="7" fillId="0" borderId="0" xfId="42" applyFont="1" applyFill="1" applyAlignment="1">
      <alignment horizontal="left"/>
    </xf>
    <xf numFmtId="3" fontId="42" fillId="0" borderId="0" xfId="42" applyNumberFormat="1" applyFont="1" applyFill="1" applyAlignment="1">
      <alignment horizontal="right"/>
    </xf>
    <xf numFmtId="3" fontId="42" fillId="0" borderId="0" xfId="42" applyNumberFormat="1" applyFont="1" applyFill="1"/>
    <xf numFmtId="3" fontId="7" fillId="0" borderId="0" xfId="42" applyNumberFormat="1" applyFont="1" applyFill="1"/>
    <xf numFmtId="3" fontId="12" fillId="0" borderId="0" xfId="0" applyNumberFormat="1" applyFont="1" applyFill="1" applyAlignment="1"/>
    <xf numFmtId="0" fontId="12" fillId="0" borderId="0" xfId="0" applyFont="1" applyFill="1" applyBorder="1" applyAlignment="1"/>
    <xf numFmtId="3" fontId="12" fillId="0" borderId="0" xfId="0" applyNumberFormat="1" applyFont="1" applyFill="1" applyBorder="1"/>
    <xf numFmtId="0" fontId="13" fillId="0" borderId="0" xfId="0" applyFont="1" applyFill="1" applyBorder="1" applyAlignment="1"/>
    <xf numFmtId="0" fontId="25" fillId="0" borderId="0" xfId="0" applyFont="1"/>
    <xf numFmtId="0" fontId="0" fillId="0" borderId="0" xfId="0" applyAlignment="1"/>
    <xf numFmtId="0" fontId="12" fillId="2" borderId="17" xfId="0" applyFont="1" applyFill="1" applyBorder="1" applyAlignment="1">
      <alignment vertical="center"/>
    </xf>
    <xf numFmtId="3" fontId="44" fillId="0" borderId="0" xfId="0" applyNumberFormat="1" applyFont="1" applyAlignment="1">
      <alignment vertical="center"/>
    </xf>
    <xf numFmtId="3" fontId="45" fillId="0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Alignment="1">
      <alignment horizontal="right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50" fillId="0" borderId="0" xfId="0" applyFont="1"/>
    <xf numFmtId="2" fontId="12" fillId="0" borderId="0" xfId="0" applyNumberFormat="1" applyFont="1" applyBorder="1" applyAlignment="1" applyProtection="1">
      <protection locked="0"/>
    </xf>
    <xf numFmtId="2" fontId="12" fillId="0" borderId="0" xfId="0" applyNumberFormat="1" applyFont="1" applyBorder="1" applyAlignment="1"/>
    <xf numFmtId="2" fontId="12" fillId="0" borderId="0" xfId="0" applyNumberFormat="1" applyFont="1" applyFill="1" applyBorder="1" applyAlignment="1" applyProtection="1">
      <protection locked="0"/>
    </xf>
    <xf numFmtId="2" fontId="12" fillId="0" borderId="0" xfId="0" applyNumberFormat="1" applyFont="1"/>
    <xf numFmtId="3" fontId="42" fillId="0" borderId="0" xfId="47" applyNumberFormat="1" applyFont="1"/>
    <xf numFmtId="3" fontId="42" fillId="0" borderId="0" xfId="47" applyNumberFormat="1" applyFont="1" applyAlignment="1">
      <alignment horizontal="right"/>
    </xf>
    <xf numFmtId="3" fontId="7" fillId="0" borderId="0" xfId="47" applyNumberFormat="1" applyFont="1"/>
    <xf numFmtId="3" fontId="0" fillId="0" borderId="0" xfId="0" applyNumberFormat="1"/>
    <xf numFmtId="0" fontId="51" fillId="0" borderId="0" xfId="0" applyFont="1" applyFill="1" applyBorder="1" applyAlignment="1" applyProtection="1">
      <protection locked="0"/>
    </xf>
    <xf numFmtId="0" fontId="4" fillId="0" borderId="0" xfId="63"/>
    <xf numFmtId="3" fontId="4" fillId="0" borderId="0" xfId="63" applyNumberFormat="1"/>
    <xf numFmtId="0" fontId="52" fillId="0" borderId="0" xfId="0" applyFont="1"/>
    <xf numFmtId="0" fontId="53" fillId="0" borderId="0" xfId="0" applyFont="1"/>
    <xf numFmtId="166" fontId="9" fillId="0" borderId="0" xfId="0" applyNumberFormat="1" applyFont="1" applyAlignment="1">
      <alignment horizontal="left"/>
    </xf>
    <xf numFmtId="166" fontId="9" fillId="0" borderId="0" xfId="0" applyNumberFormat="1" applyFont="1"/>
    <xf numFmtId="0" fontId="12" fillId="2" borderId="17" xfId="0" applyFont="1" applyFill="1" applyBorder="1" applyAlignment="1">
      <alignment horizontal="right"/>
    </xf>
    <xf numFmtId="0" fontId="17" fillId="0" borderId="0" xfId="0" applyFont="1" applyAlignment="1">
      <alignment horizontal="left" indent="1"/>
    </xf>
    <xf numFmtId="0" fontId="9" fillId="2" borderId="1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54" fillId="0" borderId="0" xfId="0" applyFont="1" applyAlignment="1"/>
    <xf numFmtId="0" fontId="55" fillId="0" borderId="0" xfId="0" applyFont="1" applyAlignment="1"/>
    <xf numFmtId="0" fontId="54" fillId="0" borderId="0" xfId="0" applyFont="1" applyBorder="1" applyAlignment="1" applyProtection="1">
      <protection locked="0"/>
    </xf>
    <xf numFmtId="0" fontId="57" fillId="0" borderId="0" xfId="0" applyFont="1" applyAlignment="1">
      <alignment vertical="center"/>
    </xf>
    <xf numFmtId="0" fontId="57" fillId="0" borderId="0" xfId="64" applyFont="1"/>
    <xf numFmtId="0" fontId="57" fillId="0" borderId="0" xfId="0" applyFont="1"/>
    <xf numFmtId="0" fontId="14" fillId="0" borderId="0" xfId="0" applyFont="1" applyFill="1" applyBorder="1" applyAlignment="1"/>
    <xf numFmtId="0" fontId="12" fillId="0" borderId="0" xfId="0" applyFont="1" applyFill="1" applyAlignment="1" applyProtection="1">
      <protection locked="0"/>
    </xf>
    <xf numFmtId="165" fontId="12" fillId="0" borderId="0" xfId="0" applyNumberFormat="1" applyFont="1" applyFill="1" applyBorder="1" applyAlignment="1">
      <alignment horizontal="right"/>
    </xf>
    <xf numFmtId="0" fontId="44" fillId="0" borderId="0" xfId="0" applyFont="1"/>
    <xf numFmtId="0" fontId="12" fillId="0" borderId="3" xfId="0" applyFont="1" applyFill="1" applyBorder="1"/>
    <xf numFmtId="0" fontId="12" fillId="0" borderId="3" xfId="0" applyFont="1" applyFill="1" applyBorder="1" applyAlignment="1">
      <alignment vertical="center"/>
    </xf>
    <xf numFmtId="0" fontId="9" fillId="2" borderId="17" xfId="0" applyFont="1" applyFill="1" applyBorder="1" applyAlignment="1"/>
    <xf numFmtId="0" fontId="12" fillId="2" borderId="17" xfId="0" applyFont="1" applyFill="1" applyBorder="1" applyAlignment="1"/>
    <xf numFmtId="0" fontId="12" fillId="0" borderId="0" xfId="0" applyNumberFormat="1" applyFont="1" applyBorder="1" applyAlignment="1">
      <alignment horizontal="right"/>
    </xf>
    <xf numFmtId="0" fontId="12" fillId="0" borderId="0" xfId="0" applyNumberFormat="1" applyFont="1"/>
    <xf numFmtId="166" fontId="12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8" fillId="0" borderId="0" xfId="0" applyFont="1" applyBorder="1" applyAlignment="1"/>
    <xf numFmtId="0" fontId="12" fillId="0" borderId="0" xfId="0" applyNumberFormat="1" applyFont="1" applyFill="1" applyAlignment="1">
      <alignment horizontal="right"/>
    </xf>
    <xf numFmtId="0" fontId="3" fillId="0" borderId="0" xfId="73"/>
    <xf numFmtId="1" fontId="12" fillId="2" borderId="2" xfId="0" applyNumberFormat="1" applyFont="1" applyFill="1" applyBorder="1" applyAlignment="1">
      <alignment horizontal="right" vertical="center"/>
    </xf>
    <xf numFmtId="170" fontId="42" fillId="0" borderId="0" xfId="0" applyNumberFormat="1" applyFont="1" applyFill="1" applyAlignment="1">
      <alignment horizontal="right" vertical="center"/>
    </xf>
    <xf numFmtId="170" fontId="42" fillId="0" borderId="0" xfId="0" applyNumberFormat="1" applyFont="1" applyFill="1" applyAlignment="1">
      <alignment vertical="center"/>
    </xf>
    <xf numFmtId="170" fontId="7" fillId="0" borderId="0" xfId="0" applyNumberFormat="1" applyFont="1" applyFill="1"/>
    <xf numFmtId="0" fontId="0" fillId="0" borderId="0" xfId="0" applyFill="1"/>
    <xf numFmtId="3" fontId="42" fillId="0" borderId="0" xfId="47" applyNumberFormat="1" applyFont="1" applyFill="1" applyAlignment="1">
      <alignment horizontal="right"/>
    </xf>
    <xf numFmtId="0" fontId="56" fillId="0" borderId="0" xfId="64"/>
    <xf numFmtId="166" fontId="12" fillId="0" borderId="3" xfId="0" applyNumberFormat="1" applyFont="1" applyFill="1" applyBorder="1" applyAlignment="1">
      <alignment vertical="center"/>
    </xf>
    <xf numFmtId="166" fontId="63" fillId="0" borderId="0" xfId="87" applyNumberFormat="1" applyFont="1" applyBorder="1"/>
    <xf numFmtId="0" fontId="42" fillId="38" borderId="0" xfId="0" applyFont="1" applyFill="1" applyBorder="1"/>
    <xf numFmtId="165" fontId="9" fillId="0" borderId="0" xfId="0" applyNumberFormat="1" applyFont="1" applyBorder="1"/>
    <xf numFmtId="0" fontId="63" fillId="38" borderId="0" xfId="0" applyFont="1" applyFill="1" applyBorder="1"/>
    <xf numFmtId="0" fontId="64" fillId="38" borderId="0" xfId="0" applyFont="1" applyFill="1" applyBorder="1"/>
    <xf numFmtId="166" fontId="12" fillId="0" borderId="0" xfId="0" applyNumberFormat="1" applyFont="1" applyFill="1" applyBorder="1" applyAlignment="1" applyProtection="1">
      <alignment horizontal="right"/>
      <protection locked="0"/>
    </xf>
    <xf numFmtId="0" fontId="69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8" fillId="39" borderId="0" xfId="0" applyFont="1" applyFill="1" applyAlignment="1">
      <alignment vertical="center"/>
    </xf>
    <xf numFmtId="3" fontId="12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/>
    <xf numFmtId="0" fontId="17" fillId="0" borderId="19" xfId="0" applyFont="1" applyBorder="1" applyAlignment="1">
      <alignment horizontal="left"/>
    </xf>
    <xf numFmtId="166" fontId="9" fillId="0" borderId="0" xfId="0" applyNumberFormat="1" applyFont="1" applyFill="1"/>
    <xf numFmtId="0" fontId="52" fillId="0" borderId="0" xfId="0" applyFont="1" applyFill="1"/>
    <xf numFmtId="3" fontId="12" fillId="0" borderId="0" xfId="0" applyNumberFormat="1" applyFont="1" applyBorder="1" applyAlignment="1">
      <alignment horizontal="right" vertical="center"/>
    </xf>
    <xf numFmtId="3" fontId="68" fillId="0" borderId="0" xfId="0" applyNumberFormat="1" applyFont="1" applyAlignment="1">
      <alignment vertical="center"/>
    </xf>
    <xf numFmtId="0" fontId="21" fillId="0" borderId="0" xfId="0" applyFont="1" applyAlignment="1">
      <alignment horizontal="left" indent="3"/>
    </xf>
    <xf numFmtId="0" fontId="18" fillId="40" borderId="0" xfId="0" applyFont="1" applyFill="1" applyAlignment="1">
      <alignment horizontal="centerContinuous"/>
    </xf>
    <xf numFmtId="0" fontId="9" fillId="40" borderId="0" xfId="0" applyFont="1" applyFill="1" applyAlignment="1">
      <alignment horizontal="centerContinuous"/>
    </xf>
    <xf numFmtId="0" fontId="9" fillId="40" borderId="0" xfId="0" applyFont="1" applyFill="1"/>
    <xf numFmtId="0" fontId="9" fillId="40" borderId="0" xfId="0" applyFont="1" applyFill="1" applyAlignment="1">
      <alignment vertical="center"/>
    </xf>
    <xf numFmtId="0" fontId="0" fillId="40" borderId="0" xfId="0" applyFill="1"/>
    <xf numFmtId="3" fontId="25" fillId="0" borderId="0" xfId="0" applyNumberFormat="1" applyFont="1"/>
    <xf numFmtId="0" fontId="12" fillId="2" borderId="3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1" fontId="12" fillId="2" borderId="0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2" fillId="2" borderId="0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17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8" fillId="40" borderId="0" xfId="0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2" fillId="2" borderId="19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0" fillId="0" borderId="0" xfId="0" applyBorder="1"/>
    <xf numFmtId="0" fontId="70" fillId="0" borderId="0" xfId="0" applyFont="1" applyFill="1" applyBorder="1"/>
    <xf numFmtId="0" fontId="71" fillId="0" borderId="0" xfId="0" applyFont="1" applyFill="1" applyBorder="1"/>
    <xf numFmtId="0" fontId="72" fillId="0" borderId="0" xfId="0" applyFont="1" applyFill="1" applyBorder="1" applyAlignment="1">
      <alignment vertical="center"/>
    </xf>
    <xf numFmtId="0" fontId="70" fillId="0" borderId="0" xfId="0" applyFont="1" applyFill="1" applyBorder="1" applyAlignment="1"/>
    <xf numFmtId="166" fontId="70" fillId="0" borderId="0" xfId="0" applyNumberFormat="1" applyFont="1" applyFill="1" applyBorder="1" applyAlignment="1"/>
    <xf numFmtId="0" fontId="70" fillId="0" borderId="0" xfId="0" applyFont="1" applyFill="1" applyBorder="1" applyAlignment="1" applyProtection="1">
      <protection locked="0"/>
    </xf>
    <xf numFmtId="166" fontId="70" fillId="0" borderId="0" xfId="0" applyNumberFormat="1" applyFont="1" applyFill="1" applyBorder="1"/>
    <xf numFmtId="0" fontId="72" fillId="0" borderId="0" xfId="0" applyFont="1" applyFill="1" applyBorder="1" applyAlignment="1"/>
    <xf numFmtId="4" fontId="70" fillId="0" borderId="0" xfId="0" applyNumberFormat="1" applyFont="1" applyFill="1" applyBorder="1" applyAlignment="1">
      <alignment horizontal="right" vertical="center"/>
    </xf>
    <xf numFmtId="0" fontId="73" fillId="0" borderId="0" xfId="0" applyNumberFormat="1" applyFont="1" applyFill="1" applyBorder="1" applyAlignment="1"/>
    <xf numFmtId="0" fontId="74" fillId="0" borderId="0" xfId="0" applyFont="1" applyFill="1" applyBorder="1"/>
    <xf numFmtId="0" fontId="74" fillId="0" borderId="0" xfId="0" applyFont="1" applyFill="1" applyBorder="1" applyAlignment="1"/>
    <xf numFmtId="165" fontId="70" fillId="0" borderId="0" xfId="0" applyNumberFormat="1" applyFont="1" applyFill="1" applyBorder="1" applyAlignment="1"/>
    <xf numFmtId="165" fontId="72" fillId="0" borderId="0" xfId="0" applyNumberFormat="1" applyFont="1" applyFill="1" applyBorder="1" applyAlignment="1"/>
    <xf numFmtId="0" fontId="75" fillId="0" borderId="0" xfId="0" applyNumberFormat="1" applyFont="1" applyFill="1" applyBorder="1" applyAlignment="1"/>
    <xf numFmtId="0" fontId="9" fillId="0" borderId="0" xfId="0" applyFont="1" applyBorder="1" applyAlignment="1">
      <alignment horizontal="left"/>
    </xf>
    <xf numFmtId="0" fontId="70" fillId="0" borderId="0" xfId="0" applyFont="1" applyFill="1" applyBorder="1" applyAlignment="1">
      <alignment horizontal="left" wrapText="1"/>
    </xf>
    <xf numFmtId="0" fontId="73" fillId="0" borderId="0" xfId="0" applyNumberFormat="1" applyFont="1" applyFill="1" applyBorder="1" applyAlignment="1">
      <alignment horizontal="left"/>
    </xf>
    <xf numFmtId="0" fontId="74" fillId="0" borderId="0" xfId="0" applyFont="1" applyFill="1" applyBorder="1" applyAlignment="1">
      <alignment vertical="center"/>
    </xf>
    <xf numFmtId="0" fontId="74" fillId="0" borderId="0" xfId="0" applyFont="1" applyFill="1" applyBorder="1" applyAlignment="1">
      <alignment horizontal="right"/>
    </xf>
    <xf numFmtId="3" fontId="70" fillId="0" borderId="0" xfId="0" applyNumberFormat="1" applyFont="1" applyFill="1" applyBorder="1" applyAlignment="1">
      <alignment horizontal="left"/>
    </xf>
    <xf numFmtId="3" fontId="70" fillId="0" borderId="0" xfId="0" applyNumberFormat="1" applyFont="1" applyFill="1" applyBorder="1"/>
    <xf numFmtId="0" fontId="76" fillId="0" borderId="0" xfId="0" applyFont="1" applyFill="1" applyBorder="1"/>
    <xf numFmtId="0" fontId="72" fillId="0" borderId="0" xfId="0" applyNumberFormat="1" applyFont="1" applyFill="1" applyBorder="1" applyAlignment="1"/>
    <xf numFmtId="0" fontId="70" fillId="0" borderId="0" xfId="0" applyNumberFormat="1" applyFont="1" applyFill="1" applyBorder="1" applyAlignment="1"/>
    <xf numFmtId="0" fontId="70" fillId="0" borderId="0" xfId="0" applyFont="1" applyFill="1" applyBorder="1" applyAlignment="1">
      <alignment horizontal="right"/>
    </xf>
    <xf numFmtId="2" fontId="70" fillId="0" borderId="0" xfId="0" applyNumberFormat="1" applyFont="1" applyFill="1" applyBorder="1"/>
    <xf numFmtId="3" fontId="72" fillId="0" borderId="0" xfId="0" applyNumberFormat="1" applyFont="1" applyFill="1" applyBorder="1" applyAlignment="1"/>
    <xf numFmtId="3" fontId="70" fillId="0" borderId="0" xfId="0" applyNumberFormat="1" applyFont="1" applyFill="1" applyBorder="1" applyAlignment="1"/>
    <xf numFmtId="3" fontId="70" fillId="0" borderId="0" xfId="0" applyNumberFormat="1" applyFont="1" applyFill="1" applyBorder="1" applyAlignment="1">
      <alignment horizontal="right"/>
    </xf>
    <xf numFmtId="165" fontId="70" fillId="0" borderId="0" xfId="0" applyNumberFormat="1" applyFont="1" applyFill="1" applyBorder="1"/>
    <xf numFmtId="166" fontId="70" fillId="0" borderId="0" xfId="0" applyNumberFormat="1" applyFont="1" applyFill="1" applyBorder="1" applyAlignment="1" applyProtection="1">
      <alignment horizontal="right"/>
      <protection locked="0"/>
    </xf>
  </cellXfs>
  <cellStyles count="111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71" builtinId="16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 9" xfId="110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91B8FF"/>
      <color rgb="FF95B3D7"/>
      <color rgb="FF659CFF"/>
      <color rgb="FF0066CC"/>
      <color rgb="FFC5E2FF"/>
      <color rgb="FF6BA42C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217402211218417E-2"/>
          <c:y val="5.8186243168557071E-3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spPr>
              <a:solidFill>
                <a:srgbClr val="95B3D7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65-47BC-864D-4142DFDB9D4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rgbClr val="91B8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Pt>
            <c:idx val="1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'17.1.1_G.17.1'!$I$48:$I$67</c:f>
              <c:strCache>
                <c:ptCount val="20"/>
                <c:pt idx="0">
                  <c:v>Extremadura</c:v>
                </c:pt>
                <c:pt idx="1">
                  <c:v>Ceuta</c:v>
                </c:pt>
                <c:pt idx="2">
                  <c:v>Asturias </c:v>
                </c:pt>
                <c:pt idx="3">
                  <c:v>Castilla y León</c:v>
                </c:pt>
                <c:pt idx="4">
                  <c:v>Galicia</c:v>
                </c:pt>
                <c:pt idx="5">
                  <c:v>País Vasco</c:v>
                </c:pt>
                <c:pt idx="6">
                  <c:v>Cantabria</c:v>
                </c:pt>
                <c:pt idx="7">
                  <c:v>Andalucía</c:v>
                </c:pt>
                <c:pt idx="8">
                  <c:v>Aragón</c:v>
                </c:pt>
                <c:pt idx="9">
                  <c:v>La Rioja</c:v>
                </c:pt>
                <c:pt idx="10">
                  <c:v>Melilla</c:v>
                </c:pt>
                <c:pt idx="11">
                  <c:v>Castilla - La Mancha</c:v>
                </c:pt>
                <c:pt idx="12">
                  <c:v>Navarra </c:v>
                </c:pt>
                <c:pt idx="13">
                  <c:v>ESPAÑA</c:v>
                </c:pt>
                <c:pt idx="14">
                  <c:v>Murcia</c:v>
                </c:pt>
                <c:pt idx="15">
                  <c:v>Canarias</c:v>
                </c:pt>
                <c:pt idx="16">
                  <c:v>Madrid</c:v>
                </c:pt>
                <c:pt idx="17">
                  <c:v>I. Baleares</c:v>
                </c:pt>
                <c:pt idx="18">
                  <c:v>Cataluña</c:v>
                </c:pt>
                <c:pt idx="19">
                  <c:v>C. Valenciana</c:v>
                </c:pt>
              </c:strCache>
            </c:strRef>
          </c:cat>
          <c:val>
            <c:numRef>
              <c:f>'17.1.1_G.17.1'!$J$48:$J$67</c:f>
              <c:numCache>
                <c:formatCode>0.0</c:formatCode>
                <c:ptCount val="20"/>
                <c:pt idx="0">
                  <c:v>-0.1799798043714218</c:v>
                </c:pt>
                <c:pt idx="1">
                  <c:v>0.15120540952473505</c:v>
                </c:pt>
                <c:pt idx="2">
                  <c:v>0.17479319121858072</c:v>
                </c:pt>
                <c:pt idx="3">
                  <c:v>0.22597402706561187</c:v>
                </c:pt>
                <c:pt idx="4">
                  <c:v>0.2268954170167925</c:v>
                </c:pt>
                <c:pt idx="5">
                  <c:v>0.4657974189900882</c:v>
                </c:pt>
                <c:pt idx="6">
                  <c:v>0.50631056213934489</c:v>
                </c:pt>
                <c:pt idx="7">
                  <c:v>0.64756364637255093</c:v>
                </c:pt>
                <c:pt idx="8">
                  <c:v>0.66336446680277383</c:v>
                </c:pt>
                <c:pt idx="9">
                  <c:v>0.69137478054064339</c:v>
                </c:pt>
                <c:pt idx="10">
                  <c:v>0.86715758468336457</c:v>
                </c:pt>
                <c:pt idx="11">
                  <c:v>0.91902979755638103</c:v>
                </c:pt>
                <c:pt idx="12">
                  <c:v>1.0101236739602504</c:v>
                </c:pt>
                <c:pt idx="13">
                  <c:v>1.1245301271270325</c:v>
                </c:pt>
                <c:pt idx="14">
                  <c:v>1.1431118216781888</c:v>
                </c:pt>
                <c:pt idx="15">
                  <c:v>1.1826437004909485</c:v>
                </c:pt>
                <c:pt idx="16">
                  <c:v>1.6459667008851264</c:v>
                </c:pt>
                <c:pt idx="17">
                  <c:v>1.7052416837227025</c:v>
                </c:pt>
                <c:pt idx="18">
                  <c:v>1.7653709794764438</c:v>
                </c:pt>
                <c:pt idx="19">
                  <c:v>2.0391956740415385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6322560"/>
        <c:axId val="146324096"/>
      </c:barChart>
      <c:catAx>
        <c:axId val="146322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4096"/>
        <c:crosses val="autoZero"/>
        <c:auto val="1"/>
        <c:lblAlgn val="ctr"/>
        <c:lblOffset val="500"/>
        <c:noMultiLvlLbl val="0"/>
      </c:catAx>
      <c:valAx>
        <c:axId val="146324096"/>
        <c:scaling>
          <c:orientation val="minMax"/>
          <c:max val="7"/>
          <c:min val="-15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2560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56.398223766231951</c:v>
                </c:pt>
                <c:pt idx="1">
                  <c:v>58.403551689770765</c:v>
                </c:pt>
                <c:pt idx="2">
                  <c:v>50.447287962858113</c:v>
                </c:pt>
                <c:pt idx="3">
                  <c:v>61.053935582237472</c:v>
                </c:pt>
                <c:pt idx="4">
                  <c:v>59.095077957811071</c:v>
                </c:pt>
                <c:pt idx="5">
                  <c:v>54.257228315054846</c:v>
                </c:pt>
                <c:pt idx="6">
                  <c:v>54.737774279248249</c:v>
                </c:pt>
                <c:pt idx="7">
                  <c:v>59.455361828678051</c:v>
                </c:pt>
                <c:pt idx="8">
                  <c:v>60.694863109481339</c:v>
                </c:pt>
                <c:pt idx="9">
                  <c:v>59.380207369005731</c:v>
                </c:pt>
                <c:pt idx="10">
                  <c:v>55.433070866141733</c:v>
                </c:pt>
                <c:pt idx="11">
                  <c:v>52.690143246930432</c:v>
                </c:pt>
                <c:pt idx="12">
                  <c:v>63.206390358406608</c:v>
                </c:pt>
                <c:pt idx="13">
                  <c:v>59.653700189753323</c:v>
                </c:pt>
                <c:pt idx="14">
                  <c:v>59.319257371678191</c:v>
                </c:pt>
                <c:pt idx="15">
                  <c:v>56.474487855240994</c:v>
                </c:pt>
                <c:pt idx="16">
                  <c:v>59.707097258730755</c:v>
                </c:pt>
                <c:pt idx="17">
                  <c:v>63.926940639269404</c:v>
                </c:pt>
                <c:pt idx="18">
                  <c:v>58.647798742138356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18.99853456198306</c:v>
                </c:pt>
                <c:pt idx="1">
                  <c:v>9.4166925224945697</c:v>
                </c:pt>
                <c:pt idx="2">
                  <c:v>14.388327721661053</c:v>
                </c:pt>
                <c:pt idx="3">
                  <c:v>10.909942250663338</c:v>
                </c:pt>
                <c:pt idx="4">
                  <c:v>14.57147784100707</c:v>
                </c:pt>
                <c:pt idx="5">
                  <c:v>10.327085630282983</c:v>
                </c:pt>
                <c:pt idx="6">
                  <c:v>8.8351608844148846</c:v>
                </c:pt>
                <c:pt idx="7">
                  <c:v>14.378187524519419</c:v>
                </c:pt>
                <c:pt idx="8">
                  <c:v>9.912446879320056</c:v>
                </c:pt>
                <c:pt idx="9">
                  <c:v>13.532369333904978</c:v>
                </c:pt>
                <c:pt idx="10">
                  <c:v>17.613636363636363</c:v>
                </c:pt>
                <c:pt idx="11">
                  <c:v>10.63192814952666</c:v>
                </c:pt>
                <c:pt idx="12">
                  <c:v>11.507122665040741</c:v>
                </c:pt>
                <c:pt idx="13">
                  <c:v>12.895957587806494</c:v>
                </c:pt>
                <c:pt idx="14">
                  <c:v>10.095121202822952</c:v>
                </c:pt>
                <c:pt idx="15">
                  <c:v>8.659674781102666</c:v>
                </c:pt>
                <c:pt idx="16">
                  <c:v>8.6163522012578611</c:v>
                </c:pt>
                <c:pt idx="17">
                  <c:v>30.476190476190474</c:v>
                </c:pt>
                <c:pt idx="18">
                  <c:v>21.179624664879359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9857024"/>
        <c:axId val="149858560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58.519946980795496</c:v>
                </c:pt>
                <c:pt idx="1">
                  <c:v>58.519946980795496</c:v>
                </c:pt>
                <c:pt idx="2">
                  <c:v>58.519946980795496</c:v>
                </c:pt>
                <c:pt idx="3">
                  <c:v>58.519946980795496</c:v>
                </c:pt>
                <c:pt idx="4">
                  <c:v>58.519946980795496</c:v>
                </c:pt>
                <c:pt idx="5">
                  <c:v>58.519946980795496</c:v>
                </c:pt>
                <c:pt idx="6">
                  <c:v>58.519946980795496</c:v>
                </c:pt>
                <c:pt idx="7">
                  <c:v>58.519946980795496</c:v>
                </c:pt>
                <c:pt idx="8">
                  <c:v>58.519946980795496</c:v>
                </c:pt>
                <c:pt idx="9">
                  <c:v>58.519946980795496</c:v>
                </c:pt>
                <c:pt idx="10">
                  <c:v>58.519946980795496</c:v>
                </c:pt>
                <c:pt idx="11">
                  <c:v>58.519946980795496</c:v>
                </c:pt>
                <c:pt idx="12">
                  <c:v>58.519946980795496</c:v>
                </c:pt>
                <c:pt idx="13">
                  <c:v>58.519946980795496</c:v>
                </c:pt>
                <c:pt idx="14">
                  <c:v>58.519946980795496</c:v>
                </c:pt>
                <c:pt idx="15">
                  <c:v>58.519946980795496</c:v>
                </c:pt>
                <c:pt idx="16">
                  <c:v>58.519946980795496</c:v>
                </c:pt>
                <c:pt idx="17">
                  <c:v>58.519946980795496</c:v>
                </c:pt>
                <c:pt idx="18">
                  <c:v>58.519946980795496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12.874769029027835</c:v>
                </c:pt>
                <c:pt idx="1">
                  <c:v>12.874769029027835</c:v>
                </c:pt>
                <c:pt idx="2">
                  <c:v>12.874769029027835</c:v>
                </c:pt>
                <c:pt idx="3">
                  <c:v>12.874769029027835</c:v>
                </c:pt>
                <c:pt idx="4">
                  <c:v>12.874769029027835</c:v>
                </c:pt>
                <c:pt idx="5">
                  <c:v>12.874769029027835</c:v>
                </c:pt>
                <c:pt idx="6">
                  <c:v>12.874769029027835</c:v>
                </c:pt>
                <c:pt idx="7">
                  <c:v>12.874769029027835</c:v>
                </c:pt>
                <c:pt idx="8">
                  <c:v>12.874769029027835</c:v>
                </c:pt>
                <c:pt idx="9">
                  <c:v>12.874769029027835</c:v>
                </c:pt>
                <c:pt idx="10">
                  <c:v>12.874769029027835</c:v>
                </c:pt>
                <c:pt idx="11">
                  <c:v>12.874769029027835</c:v>
                </c:pt>
                <c:pt idx="12">
                  <c:v>12.874769029027835</c:v>
                </c:pt>
                <c:pt idx="13">
                  <c:v>12.874769029027835</c:v>
                </c:pt>
                <c:pt idx="14">
                  <c:v>12.874769029027835</c:v>
                </c:pt>
                <c:pt idx="15">
                  <c:v>12.874769029027835</c:v>
                </c:pt>
                <c:pt idx="16">
                  <c:v>12.874769029027835</c:v>
                </c:pt>
                <c:pt idx="17">
                  <c:v>12.874769029027835</c:v>
                </c:pt>
                <c:pt idx="18">
                  <c:v>12.874769029027835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64448"/>
        <c:axId val="149865984"/>
      </c:lineChart>
      <c:catAx>
        <c:axId val="149857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8560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498585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7024"/>
        <c:crosses val="autoZero"/>
        <c:crossBetween val="between"/>
      </c:valAx>
      <c:catAx>
        <c:axId val="149864448"/>
        <c:scaling>
          <c:orientation val="minMax"/>
        </c:scaling>
        <c:delete val="1"/>
        <c:axPos val="b"/>
        <c:majorTickMark val="out"/>
        <c:minorTickMark val="none"/>
        <c:tickLblPos val="nextTo"/>
        <c:crossAx val="149865984"/>
        <c:crosses val="autoZero"/>
        <c:auto val="0"/>
        <c:lblAlgn val="ctr"/>
        <c:lblOffset val="100"/>
        <c:noMultiLvlLbl val="0"/>
      </c:catAx>
      <c:valAx>
        <c:axId val="14986598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498644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3.8</c:v>
                </c:pt>
                <c:pt idx="1">
                  <c:v>7.8</c:v>
                </c:pt>
                <c:pt idx="2">
                  <c:v>5.3</c:v>
                </c:pt>
                <c:pt idx="3">
                  <c:v>2.9</c:v>
                </c:pt>
                <c:pt idx="4">
                  <c:v>0.2</c:v>
                </c:pt>
                <c:pt idx="5">
                  <c:v>1.9</c:v>
                </c:pt>
                <c:pt idx="6">
                  <c:v>2.6</c:v>
                </c:pt>
                <c:pt idx="7">
                  <c:v>6</c:v>
                </c:pt>
                <c:pt idx="8">
                  <c:v>6.5</c:v>
                </c:pt>
                <c:pt idx="9">
                  <c:v>1.4</c:v>
                </c:pt>
                <c:pt idx="10">
                  <c:v>2.5</c:v>
                </c:pt>
                <c:pt idx="11">
                  <c:v>9.5</c:v>
                </c:pt>
                <c:pt idx="12">
                  <c:v>6</c:v>
                </c:pt>
                <c:pt idx="13">
                  <c:v>0.4</c:v>
                </c:pt>
                <c:pt idx="14">
                  <c:v>11.6</c:v>
                </c:pt>
                <c:pt idx="15">
                  <c:v>3.1</c:v>
                </c:pt>
                <c:pt idx="16">
                  <c:v>1.4</c:v>
                </c:pt>
                <c:pt idx="17">
                  <c:v>5.4</c:v>
                </c:pt>
                <c:pt idx="18">
                  <c:v>0.4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12.6</c:v>
                </c:pt>
                <c:pt idx="1">
                  <c:v>8.1999999999999993</c:v>
                </c:pt>
                <c:pt idx="2">
                  <c:v>18.399999999999999</c:v>
                </c:pt>
                <c:pt idx="3">
                  <c:v>12.8</c:v>
                </c:pt>
                <c:pt idx="4">
                  <c:v>7.2</c:v>
                </c:pt>
                <c:pt idx="5">
                  <c:v>4.5</c:v>
                </c:pt>
                <c:pt idx="6">
                  <c:v>16</c:v>
                </c:pt>
                <c:pt idx="7">
                  <c:v>14.8</c:v>
                </c:pt>
                <c:pt idx="8">
                  <c:v>14</c:v>
                </c:pt>
                <c:pt idx="9">
                  <c:v>16.5</c:v>
                </c:pt>
                <c:pt idx="10">
                  <c:v>15.7</c:v>
                </c:pt>
                <c:pt idx="11">
                  <c:v>9.6999999999999993</c:v>
                </c:pt>
                <c:pt idx="12">
                  <c:v>14.2</c:v>
                </c:pt>
                <c:pt idx="13">
                  <c:v>8.6999999999999993</c:v>
                </c:pt>
                <c:pt idx="14">
                  <c:v>10.4</c:v>
                </c:pt>
                <c:pt idx="15">
                  <c:v>25.6</c:v>
                </c:pt>
                <c:pt idx="16">
                  <c:v>19.7</c:v>
                </c:pt>
                <c:pt idx="17">
                  <c:v>27.1</c:v>
                </c:pt>
                <c:pt idx="18">
                  <c:v>2</c:v>
                </c:pt>
                <c:pt idx="19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</c:v>
                </c:pt>
                <c:pt idx="1">
                  <c:v>5.8</c:v>
                </c:pt>
                <c:pt idx="2">
                  <c:v>5.3</c:v>
                </c:pt>
                <c:pt idx="3">
                  <c:v>5.9</c:v>
                </c:pt>
                <c:pt idx="4">
                  <c:v>10.6</c:v>
                </c:pt>
                <c:pt idx="5">
                  <c:v>5.7</c:v>
                </c:pt>
                <c:pt idx="6">
                  <c:v>7.2</c:v>
                </c:pt>
                <c:pt idx="7">
                  <c:v>6.4</c:v>
                </c:pt>
                <c:pt idx="8">
                  <c:v>7.7</c:v>
                </c:pt>
                <c:pt idx="9">
                  <c:v>5.3</c:v>
                </c:pt>
                <c:pt idx="10">
                  <c:v>6.7</c:v>
                </c:pt>
                <c:pt idx="11">
                  <c:v>6.6</c:v>
                </c:pt>
                <c:pt idx="12">
                  <c:v>6</c:v>
                </c:pt>
                <c:pt idx="13">
                  <c:v>5.5</c:v>
                </c:pt>
                <c:pt idx="14">
                  <c:v>5.5</c:v>
                </c:pt>
                <c:pt idx="15">
                  <c:v>5.8</c:v>
                </c:pt>
                <c:pt idx="16">
                  <c:v>5.9</c:v>
                </c:pt>
                <c:pt idx="17">
                  <c:v>7.2</c:v>
                </c:pt>
                <c:pt idx="18">
                  <c:v>4.0999999999999996</c:v>
                </c:pt>
                <c:pt idx="1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71.2</c:v>
                </c:pt>
                <c:pt idx="1">
                  <c:v>69.400000000000006</c:v>
                </c:pt>
                <c:pt idx="2">
                  <c:v>66.3</c:v>
                </c:pt>
                <c:pt idx="3">
                  <c:v>70.2</c:v>
                </c:pt>
                <c:pt idx="4">
                  <c:v>78.3</c:v>
                </c:pt>
                <c:pt idx="5">
                  <c:v>79.3</c:v>
                </c:pt>
                <c:pt idx="6">
                  <c:v>69.3</c:v>
                </c:pt>
                <c:pt idx="7">
                  <c:v>68.400000000000006</c:v>
                </c:pt>
                <c:pt idx="8">
                  <c:v>64.900000000000006</c:v>
                </c:pt>
                <c:pt idx="9">
                  <c:v>71.8</c:v>
                </c:pt>
                <c:pt idx="10">
                  <c:v>68.5</c:v>
                </c:pt>
                <c:pt idx="11">
                  <c:v>66.3</c:v>
                </c:pt>
                <c:pt idx="12">
                  <c:v>68.7</c:v>
                </c:pt>
                <c:pt idx="13">
                  <c:v>79</c:v>
                </c:pt>
                <c:pt idx="14">
                  <c:v>66.7</c:v>
                </c:pt>
                <c:pt idx="15">
                  <c:v>60</c:v>
                </c:pt>
                <c:pt idx="16">
                  <c:v>68.099999999999994</c:v>
                </c:pt>
                <c:pt idx="17">
                  <c:v>56.6</c:v>
                </c:pt>
                <c:pt idx="18">
                  <c:v>71.400000000000006</c:v>
                </c:pt>
                <c:pt idx="1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6.4</c:v>
                </c:pt>
                <c:pt idx="1">
                  <c:v>8.8000000000000007</c:v>
                </c:pt>
                <c:pt idx="2">
                  <c:v>4.5999999999999996</c:v>
                </c:pt>
                <c:pt idx="3">
                  <c:v>8.1999999999999993</c:v>
                </c:pt>
                <c:pt idx="4">
                  <c:v>3.7</c:v>
                </c:pt>
                <c:pt idx="5">
                  <c:v>8.6</c:v>
                </c:pt>
                <c:pt idx="6">
                  <c:v>4.8</c:v>
                </c:pt>
                <c:pt idx="7">
                  <c:v>4.5</c:v>
                </c:pt>
                <c:pt idx="8">
                  <c:v>7</c:v>
                </c:pt>
                <c:pt idx="9">
                  <c:v>5</c:v>
                </c:pt>
                <c:pt idx="10">
                  <c:v>6.5</c:v>
                </c:pt>
                <c:pt idx="11">
                  <c:v>7.9</c:v>
                </c:pt>
                <c:pt idx="12">
                  <c:v>5.2</c:v>
                </c:pt>
                <c:pt idx="13">
                  <c:v>6.4</c:v>
                </c:pt>
                <c:pt idx="14">
                  <c:v>5.8</c:v>
                </c:pt>
                <c:pt idx="15">
                  <c:v>5.4</c:v>
                </c:pt>
                <c:pt idx="16">
                  <c:v>5</c:v>
                </c:pt>
                <c:pt idx="17">
                  <c:v>3.7</c:v>
                </c:pt>
                <c:pt idx="18">
                  <c:v>22.2</c:v>
                </c:pt>
                <c:pt idx="19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9966208"/>
        <c:axId val="149976192"/>
      </c:barChart>
      <c:catAx>
        <c:axId val="14996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7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9761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6620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4.8148148148148149</c:v>
                </c:pt>
                <c:pt idx="1">
                  <c:v>10.040528173617467</c:v>
                </c:pt>
                <c:pt idx="2">
                  <c:v>4.6128500823723231</c:v>
                </c:pt>
                <c:pt idx="3">
                  <c:v>0.93603744149765999</c:v>
                </c:pt>
                <c:pt idx="4">
                  <c:v>0</c:v>
                </c:pt>
                <c:pt idx="5">
                  <c:v>1.36094674556213</c:v>
                </c:pt>
                <c:pt idx="6">
                  <c:v>1.0676156583629892</c:v>
                </c:pt>
                <c:pt idx="7">
                  <c:v>3.2553407934893186</c:v>
                </c:pt>
                <c:pt idx="8">
                  <c:v>5.5252387448840388</c:v>
                </c:pt>
                <c:pt idx="9">
                  <c:v>1.3688016528925619</c:v>
                </c:pt>
                <c:pt idx="10">
                  <c:v>4.2914746543778799</c:v>
                </c:pt>
                <c:pt idx="11">
                  <c:v>13.59447004608295</c:v>
                </c:pt>
                <c:pt idx="12">
                  <c:v>2.1308980213089801</c:v>
                </c:pt>
                <c:pt idx="13">
                  <c:v>0</c:v>
                </c:pt>
                <c:pt idx="14">
                  <c:v>11.921891058581707</c:v>
                </c:pt>
                <c:pt idx="15">
                  <c:v>5.1671732522796354</c:v>
                </c:pt>
                <c:pt idx="16">
                  <c:v>3.1111111111111112</c:v>
                </c:pt>
                <c:pt idx="17">
                  <c:v>4.3795620437956204</c:v>
                </c:pt>
                <c:pt idx="18">
                  <c:v>1.5625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4.8842592592592586</c:v>
                </c:pt>
                <c:pt idx="1">
                  <c:v>3.0069290103281476</c:v>
                </c:pt>
                <c:pt idx="2">
                  <c:v>10.049423393739703</c:v>
                </c:pt>
                <c:pt idx="3">
                  <c:v>3.1201248049922001</c:v>
                </c:pt>
                <c:pt idx="4">
                  <c:v>1.0014306151645207</c:v>
                </c:pt>
                <c:pt idx="5">
                  <c:v>1.1834319526627219</c:v>
                </c:pt>
                <c:pt idx="6">
                  <c:v>7.8291814946619223</c:v>
                </c:pt>
                <c:pt idx="7">
                  <c:v>6.1037639877924725</c:v>
                </c:pt>
                <c:pt idx="8">
                  <c:v>6.0709413369713507</c:v>
                </c:pt>
                <c:pt idx="9">
                  <c:v>6.740702479338843</c:v>
                </c:pt>
                <c:pt idx="10">
                  <c:v>8.3813364055299537</c:v>
                </c:pt>
                <c:pt idx="11">
                  <c:v>2.8801843317972353</c:v>
                </c:pt>
                <c:pt idx="12">
                  <c:v>9.5890410958904102</c:v>
                </c:pt>
                <c:pt idx="13">
                  <c:v>2.9142581888246628</c:v>
                </c:pt>
                <c:pt idx="14">
                  <c:v>2.8776978417266186</c:v>
                </c:pt>
                <c:pt idx="15">
                  <c:v>9.4224924012158056</c:v>
                </c:pt>
                <c:pt idx="16">
                  <c:v>6.2222222222222223</c:v>
                </c:pt>
                <c:pt idx="17">
                  <c:v>20.437956204379564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3.7962962962962963</c:v>
                </c:pt>
                <c:pt idx="1">
                  <c:v>4.2881422408157928</c:v>
                </c:pt>
                <c:pt idx="2">
                  <c:v>2.4711696869851729</c:v>
                </c:pt>
                <c:pt idx="3">
                  <c:v>3.2761310452418098</c:v>
                </c:pt>
                <c:pt idx="4">
                  <c:v>7.4391988555078674</c:v>
                </c:pt>
                <c:pt idx="5">
                  <c:v>3.136094674556213</c:v>
                </c:pt>
                <c:pt idx="6">
                  <c:v>0.71174377224199281</c:v>
                </c:pt>
                <c:pt idx="7">
                  <c:v>4.1709053916581889</c:v>
                </c:pt>
                <c:pt idx="8">
                  <c:v>5.1159618008185541</c:v>
                </c:pt>
                <c:pt idx="9">
                  <c:v>2.5309917355371905</c:v>
                </c:pt>
                <c:pt idx="10">
                  <c:v>5.4147465437788016</c:v>
                </c:pt>
                <c:pt idx="11">
                  <c:v>3.4562211981566819</c:v>
                </c:pt>
                <c:pt idx="12">
                  <c:v>2.663622526636225</c:v>
                </c:pt>
                <c:pt idx="13">
                  <c:v>3.2273603082851641</c:v>
                </c:pt>
                <c:pt idx="14">
                  <c:v>2.7749229188078108</c:v>
                </c:pt>
                <c:pt idx="15">
                  <c:v>1.5197568389057752</c:v>
                </c:pt>
                <c:pt idx="16">
                  <c:v>4.5555555555555554</c:v>
                </c:pt>
                <c:pt idx="17">
                  <c:v>2.9197080291970803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36.666666666666664</c:v>
                </c:pt>
                <c:pt idx="1">
                  <c:v>36.553797882076097</c:v>
                </c:pt>
                <c:pt idx="2">
                  <c:v>34.102141680395384</c:v>
                </c:pt>
                <c:pt idx="3">
                  <c:v>35.569422776911082</c:v>
                </c:pt>
                <c:pt idx="4">
                  <c:v>57.939914163090123</c:v>
                </c:pt>
                <c:pt idx="5">
                  <c:v>35.325443786982248</c:v>
                </c:pt>
                <c:pt idx="6">
                  <c:v>43.772241992882563</c:v>
                </c:pt>
                <c:pt idx="7">
                  <c:v>35.808748728382511</c:v>
                </c:pt>
                <c:pt idx="8">
                  <c:v>34.242837653478858</c:v>
                </c:pt>
                <c:pt idx="9">
                  <c:v>38.868801652892564</c:v>
                </c:pt>
                <c:pt idx="10">
                  <c:v>33.928571428571431</c:v>
                </c:pt>
                <c:pt idx="11">
                  <c:v>35.13824884792627</c:v>
                </c:pt>
                <c:pt idx="12">
                  <c:v>36.910197869101978</c:v>
                </c:pt>
                <c:pt idx="13">
                  <c:v>37.981695568400767</c:v>
                </c:pt>
                <c:pt idx="14">
                  <c:v>37.821171634121271</c:v>
                </c:pt>
                <c:pt idx="15">
                  <c:v>30.091185410334347</c:v>
                </c:pt>
                <c:pt idx="16">
                  <c:v>28.777777777777779</c:v>
                </c:pt>
                <c:pt idx="17">
                  <c:v>28.467153284671536</c:v>
                </c:pt>
                <c:pt idx="18">
                  <c:v>25.78125</c:v>
                </c:pt>
                <c:pt idx="19">
                  <c:v>37.974683544303794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49.837962962962962</c:v>
                </c:pt>
                <c:pt idx="1">
                  <c:v>46.123676297555235</c:v>
                </c:pt>
                <c:pt idx="2">
                  <c:v>48.764415156507411</c:v>
                </c:pt>
                <c:pt idx="3">
                  <c:v>57.098283931357258</c:v>
                </c:pt>
                <c:pt idx="4">
                  <c:v>33.619456366237479</c:v>
                </c:pt>
                <c:pt idx="5">
                  <c:v>59.053254437869825</c:v>
                </c:pt>
                <c:pt idx="6">
                  <c:v>46.97508896797153</c:v>
                </c:pt>
                <c:pt idx="7">
                  <c:v>50.559511698880975</c:v>
                </c:pt>
                <c:pt idx="8">
                  <c:v>49.045020463847209</c:v>
                </c:pt>
                <c:pt idx="9">
                  <c:v>50.490702479338843</c:v>
                </c:pt>
                <c:pt idx="10">
                  <c:v>47.983870967741936</c:v>
                </c:pt>
                <c:pt idx="11">
                  <c:v>45.046082949308754</c:v>
                </c:pt>
                <c:pt idx="12">
                  <c:v>48.630136986301366</c:v>
                </c:pt>
                <c:pt idx="13">
                  <c:v>55.900770712909441</c:v>
                </c:pt>
                <c:pt idx="14">
                  <c:v>44.60431654676259</c:v>
                </c:pt>
                <c:pt idx="15">
                  <c:v>53.799392097264437</c:v>
                </c:pt>
                <c:pt idx="16">
                  <c:v>57.333333333333336</c:v>
                </c:pt>
                <c:pt idx="17">
                  <c:v>42.335766423357668</c:v>
                </c:pt>
                <c:pt idx="18">
                  <c:v>72.65625</c:v>
                </c:pt>
                <c:pt idx="19">
                  <c:v>62.025316455696206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50155648"/>
        <c:axId val="150157184"/>
      </c:barChart>
      <c:catAx>
        <c:axId val="1501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1571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564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29760"/>
        <c:axId val="150639744"/>
        <c:axId val="0"/>
      </c:bar3DChart>
      <c:catAx>
        <c:axId val="150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2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0668800"/>
        <c:axId val="150670336"/>
      </c:barChart>
      <c:catAx>
        <c:axId val="15066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7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7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68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714624"/>
        <c:axId val="150728704"/>
        <c:axId val="0"/>
      </c:bar3DChart>
      <c:catAx>
        <c:axId val="1507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7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1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997248"/>
        <c:axId val="151011328"/>
        <c:axId val="0"/>
      </c:bar3DChart>
      <c:catAx>
        <c:axId val="1509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997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'!$K$36:$K$54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LA RIOJA</c:v>
                </c:pt>
                <c:pt idx="6">
                  <c:v>I. Baleares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Ceuta</c:v>
                </c:pt>
                <c:pt idx="13">
                  <c:v>Murcia</c:v>
                </c:pt>
                <c:pt idx="14">
                  <c:v>Castilla - La Mancha</c:v>
                </c:pt>
                <c:pt idx="15">
                  <c:v>Melilla</c:v>
                </c:pt>
                <c:pt idx="16">
                  <c:v>Extremadura</c:v>
                </c:pt>
                <c:pt idx="17">
                  <c:v>Canarias</c:v>
                </c:pt>
                <c:pt idx="18">
                  <c:v>Andalucía</c:v>
                </c:pt>
              </c:strCache>
            </c:strRef>
          </c:cat>
          <c:val>
            <c:numRef>
              <c:f>'17.3.2_G.17.5 '!$L$36:$L$54</c:f>
              <c:numCache>
                <c:formatCode>#,##0</c:formatCode>
                <c:ptCount val="19"/>
                <c:pt idx="0">
                  <c:v>34821</c:v>
                </c:pt>
                <c:pt idx="1">
                  <c:v>32925</c:v>
                </c:pt>
                <c:pt idx="2">
                  <c:v>31024</c:v>
                </c:pt>
                <c:pt idx="3">
                  <c:v>29942</c:v>
                </c:pt>
                <c:pt idx="4">
                  <c:v>28912</c:v>
                </c:pt>
                <c:pt idx="5">
                  <c:v>27279</c:v>
                </c:pt>
                <c:pt idx="6">
                  <c:v>24866</c:v>
                </c:pt>
                <c:pt idx="7">
                  <c:v>24428</c:v>
                </c:pt>
                <c:pt idx="8">
                  <c:v>23730</c:v>
                </c:pt>
                <c:pt idx="9">
                  <c:v>23499</c:v>
                </c:pt>
                <c:pt idx="10">
                  <c:v>23235</c:v>
                </c:pt>
                <c:pt idx="11">
                  <c:v>22289</c:v>
                </c:pt>
                <c:pt idx="12">
                  <c:v>21244</c:v>
                </c:pt>
                <c:pt idx="13">
                  <c:v>21236</c:v>
                </c:pt>
                <c:pt idx="14">
                  <c:v>20655</c:v>
                </c:pt>
                <c:pt idx="15">
                  <c:v>19266</c:v>
                </c:pt>
                <c:pt idx="16">
                  <c:v>19072</c:v>
                </c:pt>
                <c:pt idx="17">
                  <c:v>18990</c:v>
                </c:pt>
                <c:pt idx="18">
                  <c:v>18906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758912"/>
        <c:axId val="15076044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'!$J$36:$J$54</c:f>
              <c:numCache>
                <c:formatCode>#,##0</c:formatCode>
                <c:ptCount val="19"/>
                <c:pt idx="0">
                  <c:v>25498</c:v>
                </c:pt>
                <c:pt idx="1">
                  <c:v>25498</c:v>
                </c:pt>
                <c:pt idx="2">
                  <c:v>25498</c:v>
                </c:pt>
                <c:pt idx="3">
                  <c:v>25498</c:v>
                </c:pt>
                <c:pt idx="4">
                  <c:v>25498</c:v>
                </c:pt>
                <c:pt idx="5">
                  <c:v>25498</c:v>
                </c:pt>
                <c:pt idx="6">
                  <c:v>25498</c:v>
                </c:pt>
                <c:pt idx="7">
                  <c:v>25498</c:v>
                </c:pt>
                <c:pt idx="8">
                  <c:v>25498</c:v>
                </c:pt>
                <c:pt idx="9">
                  <c:v>25498</c:v>
                </c:pt>
                <c:pt idx="10">
                  <c:v>25498</c:v>
                </c:pt>
                <c:pt idx="11">
                  <c:v>25498</c:v>
                </c:pt>
                <c:pt idx="12">
                  <c:v>25498</c:v>
                </c:pt>
                <c:pt idx="13">
                  <c:v>25498</c:v>
                </c:pt>
                <c:pt idx="14">
                  <c:v>25498</c:v>
                </c:pt>
                <c:pt idx="15">
                  <c:v>25498</c:v>
                </c:pt>
                <c:pt idx="16">
                  <c:v>25498</c:v>
                </c:pt>
                <c:pt idx="17">
                  <c:v>25498</c:v>
                </c:pt>
                <c:pt idx="18">
                  <c:v>25498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74528"/>
        <c:axId val="150776064"/>
      </c:lineChart>
      <c:catAx>
        <c:axId val="1507589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60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760448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58912"/>
        <c:crosses val="autoZero"/>
        <c:crossBetween val="between"/>
        <c:majorUnit val="5000"/>
        <c:minorUnit val="2500"/>
      </c:valAx>
      <c:catAx>
        <c:axId val="15077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50776064"/>
        <c:crosses val="autoZero"/>
        <c:auto val="0"/>
        <c:lblAlgn val="ctr"/>
        <c:lblOffset val="100"/>
        <c:noMultiLvlLbl val="0"/>
      </c:catAx>
      <c:valAx>
        <c:axId val="15077606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50774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238451871029E-2"/>
          <c:y val="1.954606737987538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2.8889298328112982</c:v>
                </c:pt>
                <c:pt idx="1">
                  <c:v>6.6700720899081283</c:v>
                </c:pt>
                <c:pt idx="2">
                  <c:v>7.0062009194408477</c:v>
                </c:pt>
                <c:pt idx="3">
                  <c:v>1.3196360258761526</c:v>
                </c:pt>
                <c:pt idx="4">
                  <c:v>0.54101921528863794</c:v>
                </c:pt>
                <c:pt idx="5">
                  <c:v>1.8227815916339341</c:v>
                </c:pt>
                <c:pt idx="6">
                  <c:v>1.20498475083117</c:v>
                </c:pt>
                <c:pt idx="7">
                  <c:v>5.4704424501701938</c:v>
                </c:pt>
                <c:pt idx="8">
                  <c:v>9.3620533567075608</c:v>
                </c:pt>
                <c:pt idx="9">
                  <c:v>1.1625400146891045</c:v>
                </c:pt>
                <c:pt idx="10">
                  <c:v>2.2474941314900496</c:v>
                </c:pt>
                <c:pt idx="11">
                  <c:v>7.1303168340483269</c:v>
                </c:pt>
                <c:pt idx="12">
                  <c:v>4.3258216682970962</c:v>
                </c:pt>
                <c:pt idx="13">
                  <c:v>7.5865538610906669E-2</c:v>
                </c:pt>
                <c:pt idx="14">
                  <c:v>5.2529381295964388</c:v>
                </c:pt>
                <c:pt idx="15">
                  <c:v>3.8013745869000433</c:v>
                </c:pt>
                <c:pt idx="16">
                  <c:v>0.53579386220788372</c:v>
                </c:pt>
                <c:pt idx="17">
                  <c:v>6.1338714145346396</c:v>
                </c:pt>
                <c:pt idx="18">
                  <c:v>8.5920696517037695E-2</c:v>
                </c:pt>
                <c:pt idx="19">
                  <c:v>6.6271603580316515E-2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15.314100768783321</c:v>
                </c:pt>
                <c:pt idx="1">
                  <c:v>10.947010870385096</c:v>
                </c:pt>
                <c:pt idx="2">
                  <c:v>20.328014597485371</c:v>
                </c:pt>
                <c:pt idx="3">
                  <c:v>21.122397579261754</c:v>
                </c:pt>
                <c:pt idx="4">
                  <c:v>6.576478079346332</c:v>
                </c:pt>
                <c:pt idx="5">
                  <c:v>7.071176032776453</c:v>
                </c:pt>
                <c:pt idx="6">
                  <c:v>20.786819378617285</c:v>
                </c:pt>
                <c:pt idx="7">
                  <c:v>19.221803879763968</c:v>
                </c:pt>
                <c:pt idx="8">
                  <c:v>17.947493686870029</c:v>
                </c:pt>
                <c:pt idx="9">
                  <c:v>18.055702551755569</c:v>
                </c:pt>
                <c:pt idx="10">
                  <c:v>17.447794406459785</c:v>
                </c:pt>
                <c:pt idx="11">
                  <c:v>12.81210944222372</c:v>
                </c:pt>
                <c:pt idx="12">
                  <c:v>17.59516911921126</c:v>
                </c:pt>
                <c:pt idx="13">
                  <c:v>9.8815792359976911</c:v>
                </c:pt>
                <c:pt idx="14">
                  <c:v>17.149815478309886</c:v>
                </c:pt>
                <c:pt idx="15">
                  <c:v>28.442949841413657</c:v>
                </c:pt>
                <c:pt idx="16">
                  <c:v>22.906383046197448</c:v>
                </c:pt>
                <c:pt idx="17">
                  <c:v>23.607801927914267</c:v>
                </c:pt>
                <c:pt idx="18">
                  <c:v>5.4679448063643354</c:v>
                </c:pt>
                <c:pt idx="19">
                  <c:v>4.2555703663655828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5.5792205316048884</c:v>
                </c:pt>
                <c:pt idx="1">
                  <c:v>6.1781020985573756</c:v>
                </c:pt>
                <c:pt idx="2">
                  <c:v>5.5277238812472147</c:v>
                </c:pt>
                <c:pt idx="3">
                  <c:v>6.2235905497809378</c:v>
                </c:pt>
                <c:pt idx="4">
                  <c:v>7.6775051472129165</c:v>
                </c:pt>
                <c:pt idx="5">
                  <c:v>5.7592198889094517</c:v>
                </c:pt>
                <c:pt idx="6">
                  <c:v>6.3331749239299295</c:v>
                </c:pt>
                <c:pt idx="7">
                  <c:v>5.9389251247719974</c:v>
                </c:pt>
                <c:pt idx="8">
                  <c:v>6.2766316886044224</c:v>
                </c:pt>
                <c:pt idx="9">
                  <c:v>4.9374194124135418</c:v>
                </c:pt>
                <c:pt idx="10">
                  <c:v>6.1113112388568753</c:v>
                </c:pt>
                <c:pt idx="11">
                  <c:v>6.89977799026307</c:v>
                </c:pt>
                <c:pt idx="12">
                  <c:v>6.4230350449541334</c:v>
                </c:pt>
                <c:pt idx="13">
                  <c:v>4.4869738164882627</c:v>
                </c:pt>
                <c:pt idx="14">
                  <c:v>5.5063851593114999</c:v>
                </c:pt>
                <c:pt idx="15">
                  <c:v>5.3627877897806728</c:v>
                </c:pt>
                <c:pt idx="16">
                  <c:v>6.1265237431517523</c:v>
                </c:pt>
                <c:pt idx="17">
                  <c:v>5.5229436007459407</c:v>
                </c:pt>
                <c:pt idx="18">
                  <c:v>4.4337467834735591</c:v>
                </c:pt>
                <c:pt idx="19">
                  <c:v>4.7860609643755758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76.217748866800491</c:v>
                </c:pt>
                <c:pt idx="1">
                  <c:v>76.204814941149408</c:v>
                </c:pt>
                <c:pt idx="2">
                  <c:v>67.138060601826567</c:v>
                </c:pt>
                <c:pt idx="3">
                  <c:v>71.334375845081155</c:v>
                </c:pt>
                <c:pt idx="4">
                  <c:v>85.204997558152115</c:v>
                </c:pt>
                <c:pt idx="5">
                  <c:v>85.346822486680168</c:v>
                </c:pt>
                <c:pt idx="6">
                  <c:v>71.675020946621615</c:v>
                </c:pt>
                <c:pt idx="7">
                  <c:v>69.368828545293837</c:v>
                </c:pt>
                <c:pt idx="8">
                  <c:v>66.41382126781798</c:v>
                </c:pt>
                <c:pt idx="9">
                  <c:v>75.844338021141795</c:v>
                </c:pt>
                <c:pt idx="10">
                  <c:v>74.193400223193294</c:v>
                </c:pt>
                <c:pt idx="11">
                  <c:v>73.15779573346488</c:v>
                </c:pt>
                <c:pt idx="12">
                  <c:v>71.655974167537508</c:v>
                </c:pt>
                <c:pt idx="13">
                  <c:v>85.555581408903137</c:v>
                </c:pt>
                <c:pt idx="14">
                  <c:v>72.090861232782174</c:v>
                </c:pt>
                <c:pt idx="15">
                  <c:v>62.392887781905621</c:v>
                </c:pt>
                <c:pt idx="16">
                  <c:v>70.43129934844292</c:v>
                </c:pt>
                <c:pt idx="17">
                  <c:v>64.735383056805148</c:v>
                </c:pt>
                <c:pt idx="18">
                  <c:v>90.012387713645069</c:v>
                </c:pt>
                <c:pt idx="19">
                  <c:v>90.892097065678527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363520"/>
        <c:axId val="150365312"/>
        <c:axId val="0"/>
      </c:bar3DChart>
      <c:catAx>
        <c:axId val="15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531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352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Ceuta</c:v>
                </c:pt>
                <c:pt idx="1">
                  <c:v>Asturias </c:v>
                </c:pt>
                <c:pt idx="2">
                  <c:v>Canarias</c:v>
                </c:pt>
                <c:pt idx="3">
                  <c:v>Andalucía</c:v>
                </c:pt>
                <c:pt idx="4">
                  <c:v>Melilla</c:v>
                </c:pt>
                <c:pt idx="5">
                  <c:v>C. Valenciana</c:v>
                </c:pt>
                <c:pt idx="6">
                  <c:v>Extremadura</c:v>
                </c:pt>
                <c:pt idx="7">
                  <c:v>Galicia</c:v>
                </c:pt>
                <c:pt idx="8">
                  <c:v>Murcia</c:v>
                </c:pt>
                <c:pt idx="9">
                  <c:v>ESPAÑA</c:v>
                </c:pt>
                <c:pt idx="10">
                  <c:v>Aragón</c:v>
                </c:pt>
                <c:pt idx="11">
                  <c:v>Cantabria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Madrid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LA RIOJA</c:v>
                </c:pt>
                <c:pt idx="18">
                  <c:v>País Vasco</c:v>
                </c:pt>
                <c:pt idx="19">
                  <c:v>Navarra 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1.2</c:v>
                </c:pt>
                <c:pt idx="1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807680"/>
        <c:axId val="150809216"/>
      </c:barChart>
      <c:catAx>
        <c:axId val="1508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9216"/>
        <c:crosses val="autoZero"/>
        <c:auto val="1"/>
        <c:lblAlgn val="ctr"/>
        <c:lblOffset val="200"/>
        <c:noMultiLvlLbl val="0"/>
      </c:catAx>
      <c:valAx>
        <c:axId val="150809216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7680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2286910290059896"/>
          <c:y val="2.0114963813354005E-2"/>
          <c:w val="0.8720384054557283"/>
          <c:h val="0.6675501449043862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'17.5.1_G.17.9'!$I$37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'17.5.1_G.17.9'!$H$39:$H$56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'17.5.1_G.17.9'!$I$39:$I$56</c:f>
              <c:numCache>
                <c:formatCode>0.00</c:formatCode>
                <c:ptCount val="18"/>
                <c:pt idx="0">
                  <c:v>43.632490316088592</c:v>
                </c:pt>
                <c:pt idx="1">
                  <c:v>40.382081363942525</c:v>
                </c:pt>
                <c:pt idx="2">
                  <c:v>37.222872984840798</c:v>
                </c:pt>
                <c:pt idx="3">
                  <c:v>2.0959273814909669</c:v>
                </c:pt>
                <c:pt idx="4">
                  <c:v>31.838833888240728</c:v>
                </c:pt>
                <c:pt idx="5">
                  <c:v>5.8983434042923486</c:v>
                </c:pt>
                <c:pt idx="6">
                  <c:v>1.2910275756714322</c:v>
                </c:pt>
                <c:pt idx="7">
                  <c:v>37.553636997273344</c:v>
                </c:pt>
                <c:pt idx="8">
                  <c:v>46.268515632644167</c:v>
                </c:pt>
                <c:pt idx="9">
                  <c:v>25.467416196602954</c:v>
                </c:pt>
                <c:pt idx="10">
                  <c:v>26.8261601760763</c:v>
                </c:pt>
                <c:pt idx="11">
                  <c:v>24.670813499824259</c:v>
                </c:pt>
                <c:pt idx="12">
                  <c:v>12.146915024934385</c:v>
                </c:pt>
                <c:pt idx="13">
                  <c:v>25.633286095578605</c:v>
                </c:pt>
                <c:pt idx="14">
                  <c:v>41.366592021074432</c:v>
                </c:pt>
                <c:pt idx="15">
                  <c:v>31.248929616672068</c:v>
                </c:pt>
                <c:pt idx="16">
                  <c:v>11.742918968997609</c:v>
                </c:pt>
                <c:pt idx="17">
                  <c:v>31.376691199089844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'17.5.1_G.17.9'!$J$37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'17.5.1_G.17.9'!$J$39:$J$56</c:f>
              <c:numCache>
                <c:formatCode>0.00</c:formatCode>
                <c:ptCount val="18"/>
                <c:pt idx="0">
                  <c:v>16.622767730863441</c:v>
                </c:pt>
                <c:pt idx="1">
                  <c:v>16.46706373213544</c:v>
                </c:pt>
                <c:pt idx="2">
                  <c:v>6.5629468373751951</c:v>
                </c:pt>
                <c:pt idx="3">
                  <c:v>41.108524713147638</c:v>
                </c:pt>
                <c:pt idx="4">
                  <c:v>6.0313105942517362</c:v>
                </c:pt>
                <c:pt idx="5">
                  <c:v>21.343129203660176</c:v>
                </c:pt>
                <c:pt idx="6">
                  <c:v>49.072461762946354</c:v>
                </c:pt>
                <c:pt idx="7">
                  <c:v>20.755638467720619</c:v>
                </c:pt>
                <c:pt idx="8">
                  <c:v>6.8087734308144849</c:v>
                </c:pt>
                <c:pt idx="9">
                  <c:v>6.8058546269204063</c:v>
                </c:pt>
                <c:pt idx="10">
                  <c:v>4.7957679277819896</c:v>
                </c:pt>
                <c:pt idx="11">
                  <c:v>48.692269806140182</c:v>
                </c:pt>
                <c:pt idx="12">
                  <c:v>16.14219708540104</c:v>
                </c:pt>
                <c:pt idx="13">
                  <c:v>15.821436991397322</c:v>
                </c:pt>
                <c:pt idx="14">
                  <c:v>1.0679830612503964</c:v>
                </c:pt>
                <c:pt idx="15">
                  <c:v>9.5918283990969062</c:v>
                </c:pt>
                <c:pt idx="16">
                  <c:v>18.880490094816157</c:v>
                </c:pt>
                <c:pt idx="17">
                  <c:v>12.217030478582375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'17.5.1_G.17.9'!$K$37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'17.5.1_G.17.9'!$K$39:$K$56</c:f>
              <c:numCache>
                <c:formatCode>0.00</c:formatCode>
                <c:ptCount val="18"/>
                <c:pt idx="0">
                  <c:v>38.506622516951182</c:v>
                </c:pt>
                <c:pt idx="1">
                  <c:v>30.363809380763019</c:v>
                </c:pt>
                <c:pt idx="2">
                  <c:v>44.002810753446475</c:v>
                </c:pt>
                <c:pt idx="3">
                  <c:v>50.512890419101204</c:v>
                </c:pt>
                <c:pt idx="4">
                  <c:v>39.541287468850122</c:v>
                </c:pt>
                <c:pt idx="5">
                  <c:v>38.182607998421155</c:v>
                </c:pt>
                <c:pt idx="6">
                  <c:v>40.661049770294191</c:v>
                </c:pt>
                <c:pt idx="7">
                  <c:v>32.152613594490838</c:v>
                </c:pt>
                <c:pt idx="8">
                  <c:v>38.282797133865465</c:v>
                </c:pt>
                <c:pt idx="9">
                  <c:v>56.492220352320132</c:v>
                </c:pt>
                <c:pt idx="10">
                  <c:v>47.546447670428421</c:v>
                </c:pt>
                <c:pt idx="11">
                  <c:v>19.822432076130614</c:v>
                </c:pt>
                <c:pt idx="12">
                  <c:v>60.788300485067353</c:v>
                </c:pt>
                <c:pt idx="13">
                  <c:v>33.840428121312321</c:v>
                </c:pt>
                <c:pt idx="14">
                  <c:v>36.690682366712061</c:v>
                </c:pt>
                <c:pt idx="15">
                  <c:v>51.005540439133931</c:v>
                </c:pt>
                <c:pt idx="16">
                  <c:v>58.707524505951262</c:v>
                </c:pt>
                <c:pt idx="17">
                  <c:v>46.219791776275208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'17.5.1_G.17.9'!$L$37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'17.5.1_G.17.9'!$L$39:$L$56</c:f>
              <c:numCache>
                <c:formatCode>0.00</c:formatCode>
                <c:ptCount val="18"/>
                <c:pt idx="0">
                  <c:v>1.2381194360967775</c:v>
                </c:pt>
                <c:pt idx="1">
                  <c:v>12.787045523159012</c:v>
                </c:pt>
                <c:pt idx="2">
                  <c:v>12.211369424337544</c:v>
                </c:pt>
                <c:pt idx="3">
                  <c:v>6.2826574862601916</c:v>
                </c:pt>
                <c:pt idx="4">
                  <c:v>22.588568048657411</c:v>
                </c:pt>
                <c:pt idx="5">
                  <c:v>34.575919393626307</c:v>
                </c:pt>
                <c:pt idx="6">
                  <c:v>8.9754608910880247</c:v>
                </c:pt>
                <c:pt idx="7">
                  <c:v>9.5381109405151978</c:v>
                </c:pt>
                <c:pt idx="8">
                  <c:v>8.6399138026758848</c:v>
                </c:pt>
                <c:pt idx="9">
                  <c:v>11.234508824156514</c:v>
                </c:pt>
                <c:pt idx="10">
                  <c:v>20.831624225713295</c:v>
                </c:pt>
                <c:pt idx="11">
                  <c:v>6.8144846179049443</c:v>
                </c:pt>
                <c:pt idx="12">
                  <c:v>10.922587404597225</c:v>
                </c:pt>
                <c:pt idx="13">
                  <c:v>24.704848791711754</c:v>
                </c:pt>
                <c:pt idx="14">
                  <c:v>20.874742550963116</c:v>
                </c:pt>
                <c:pt idx="15">
                  <c:v>8.1537015450970944</c:v>
                </c:pt>
                <c:pt idx="16">
                  <c:v>10.669066430234963</c:v>
                </c:pt>
                <c:pt idx="17">
                  <c:v>10.186486546052569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921984"/>
        <c:axId val="150923520"/>
        <c:axId val="0"/>
      </c:bar3DChart>
      <c:catAx>
        <c:axId val="1509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923520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198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577284249725195"/>
          <c:y val="0.95194243371739407"/>
          <c:w val="0.62897620861908399"/>
          <c:h val="4.282200019115257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dLbl>
              <c:idx val="18"/>
              <c:layout>
                <c:manualLayout>
                  <c:x val="0"/>
                  <c:y val="-4.1206767773582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5A5-43F3-ACAC-3BFDF9B9AEC5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LA RIOJA</c:v>
                </c:pt>
                <c:pt idx="3">
                  <c:v>Cantabria</c:v>
                </c:pt>
                <c:pt idx="4">
                  <c:v>Navarra </c:v>
                </c:pt>
                <c:pt idx="5">
                  <c:v>Asturias </c:v>
                </c:pt>
                <c:pt idx="6">
                  <c:v>I. Baleares</c:v>
                </c:pt>
                <c:pt idx="7">
                  <c:v>Aragón</c:v>
                </c:pt>
                <c:pt idx="8">
                  <c:v>Extremadura</c:v>
                </c:pt>
                <c:pt idx="9">
                  <c:v>Castilla - La Mancha</c:v>
                </c:pt>
                <c:pt idx="10">
                  <c:v>Murcia</c:v>
                </c:pt>
                <c:pt idx="11">
                  <c:v>Canarias</c:v>
                </c:pt>
                <c:pt idx="12">
                  <c:v>Galicia</c:v>
                </c:pt>
                <c:pt idx="13">
                  <c:v>Castilla y León</c:v>
                </c:pt>
                <c:pt idx="14">
                  <c:v>País Vasco</c:v>
                </c:pt>
                <c:pt idx="15">
                  <c:v>C. Valenciana</c:v>
                </c:pt>
                <c:pt idx="16">
                  <c:v>Andalucía</c:v>
                </c:pt>
                <c:pt idx="17">
                  <c:v>Madrid</c:v>
                </c:pt>
                <c:pt idx="18">
                  <c:v>Cataluña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30098.53631</c:v>
                </c:pt>
                <c:pt idx="1">
                  <c:v>57174.204449999997</c:v>
                </c:pt>
                <c:pt idx="2">
                  <c:v>134149.65280000001</c:v>
                </c:pt>
                <c:pt idx="3">
                  <c:v>402096.25485999999</c:v>
                </c:pt>
                <c:pt idx="4">
                  <c:v>408846.21127000003</c:v>
                </c:pt>
                <c:pt idx="5">
                  <c:v>549798.25223999994</c:v>
                </c:pt>
                <c:pt idx="6">
                  <c:v>601715.40260999999</c:v>
                </c:pt>
                <c:pt idx="7">
                  <c:v>609725.28937000001</c:v>
                </c:pt>
                <c:pt idx="8">
                  <c:v>619482.54252999998</c:v>
                </c:pt>
                <c:pt idx="9">
                  <c:v>797405.04029999999</c:v>
                </c:pt>
                <c:pt idx="10">
                  <c:v>824070.19082999998</c:v>
                </c:pt>
                <c:pt idx="11">
                  <c:v>1013492.72903</c:v>
                </c:pt>
                <c:pt idx="12">
                  <c:v>1269568.45202</c:v>
                </c:pt>
                <c:pt idx="13">
                  <c:v>1560000.2531399999</c:v>
                </c:pt>
                <c:pt idx="14">
                  <c:v>1766516.5401900001</c:v>
                </c:pt>
                <c:pt idx="15">
                  <c:v>2832145.2343299999</c:v>
                </c:pt>
                <c:pt idx="16">
                  <c:v>2925043.6730800001</c:v>
                </c:pt>
                <c:pt idx="17">
                  <c:v>3859844.9365099999</c:v>
                </c:pt>
                <c:pt idx="18">
                  <c:v>4175342.2099299999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528384"/>
        <c:axId val="150529920"/>
      </c:barChart>
      <c:catAx>
        <c:axId val="15052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29920"/>
        <c:crosses val="autoZero"/>
        <c:auto val="1"/>
        <c:lblAlgn val="ctr"/>
        <c:lblOffset val="100"/>
        <c:noMultiLvlLbl val="0"/>
      </c:catAx>
      <c:valAx>
        <c:axId val="150529920"/>
        <c:scaling>
          <c:orientation val="minMax"/>
          <c:max val="500000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600" baseline="0"/>
            </a:pPr>
            <a:endParaRPr lang="es-ES"/>
          </a:p>
        </c:txPr>
        <c:crossAx val="150528384"/>
        <c:crosses val="autoZero"/>
        <c:crossBetween val="between"/>
        <c:majorUnit val="4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554402363033101"/>
          <c:h val="0.59282739230245796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1337.5</c:v>
                </c:pt>
                <c:pt idx="1">
                  <c:v>1206.3999999999999</c:v>
                </c:pt>
                <c:pt idx="2">
                  <c:v>1285.825</c:v>
                </c:pt>
                <c:pt idx="3">
                  <c:v>2462.2750000000001</c:v>
                </c:pt>
                <c:pt idx="4">
                  <c:v>1533.3</c:v>
                </c:pt>
                <c:pt idx="5">
                  <c:v>1464.4</c:v>
                </c:pt>
                <c:pt idx="6">
                  <c:v>1022.85</c:v>
                </c:pt>
                <c:pt idx="7">
                  <c:v>884.25</c:v>
                </c:pt>
                <c:pt idx="8">
                  <c:v>2046.4499999999998</c:v>
                </c:pt>
                <c:pt idx="9">
                  <c:v>1253.7750000000001</c:v>
                </c:pt>
                <c:pt idx="10">
                  <c:v>849.35</c:v>
                </c:pt>
                <c:pt idx="11">
                  <c:v>1213.4000000000001</c:v>
                </c:pt>
                <c:pt idx="12">
                  <c:v>2676.25</c:v>
                </c:pt>
                <c:pt idx="13">
                  <c:v>998.5</c:v>
                </c:pt>
                <c:pt idx="14">
                  <c:v>1428.675</c:v>
                </c:pt>
                <c:pt idx="15">
                  <c:v>2433.9499999999998</c:v>
                </c:pt>
                <c:pt idx="16">
                  <c:v>1094.6500000000001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1126.375</c:v>
                </c:pt>
                <c:pt idx="1">
                  <c:v>1068.1500000000001</c:v>
                </c:pt>
                <c:pt idx="2">
                  <c:v>1074.125</c:v>
                </c:pt>
                <c:pt idx="3">
                  <c:v>1065.25</c:v>
                </c:pt>
                <c:pt idx="4">
                  <c:v>1010.575</c:v>
                </c:pt>
                <c:pt idx="5">
                  <c:v>1069.875</c:v>
                </c:pt>
                <c:pt idx="6">
                  <c:v>1005.2749999999999</c:v>
                </c:pt>
                <c:pt idx="7">
                  <c:v>988.47500000000014</c:v>
                </c:pt>
                <c:pt idx="8">
                  <c:v>1202.6499999999999</c:v>
                </c:pt>
                <c:pt idx="9">
                  <c:v>1100.7</c:v>
                </c:pt>
                <c:pt idx="10">
                  <c:v>766.82500000000005</c:v>
                </c:pt>
                <c:pt idx="11">
                  <c:v>968.82499999999993</c:v>
                </c:pt>
                <c:pt idx="12">
                  <c:v>1395.625</c:v>
                </c:pt>
                <c:pt idx="13">
                  <c:v>990.5</c:v>
                </c:pt>
                <c:pt idx="14">
                  <c:v>1183.75</c:v>
                </c:pt>
                <c:pt idx="15">
                  <c:v>1143.6499999999999</c:v>
                </c:pt>
                <c:pt idx="16">
                  <c:v>1065.125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1232896"/>
        <c:axId val="15123443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1740.9749999999999</c:v>
                </c:pt>
                <c:pt idx="1">
                  <c:v>1740.9749999999999</c:v>
                </c:pt>
                <c:pt idx="2">
                  <c:v>1740.9749999999999</c:v>
                </c:pt>
                <c:pt idx="3">
                  <c:v>1740.9749999999999</c:v>
                </c:pt>
                <c:pt idx="4">
                  <c:v>1740.9749999999999</c:v>
                </c:pt>
                <c:pt idx="5">
                  <c:v>1740.9749999999999</c:v>
                </c:pt>
                <c:pt idx="6">
                  <c:v>1740.9749999999999</c:v>
                </c:pt>
                <c:pt idx="7">
                  <c:v>1740.9749999999999</c:v>
                </c:pt>
                <c:pt idx="8">
                  <c:v>1740.9749999999999</c:v>
                </c:pt>
                <c:pt idx="9">
                  <c:v>1740.9749999999999</c:v>
                </c:pt>
                <c:pt idx="10">
                  <c:v>1740.9749999999999</c:v>
                </c:pt>
                <c:pt idx="11">
                  <c:v>1740.9749999999999</c:v>
                </c:pt>
                <c:pt idx="12">
                  <c:v>1740.9749999999999</c:v>
                </c:pt>
                <c:pt idx="13">
                  <c:v>1740.9749999999999</c:v>
                </c:pt>
                <c:pt idx="14">
                  <c:v>1740.9749999999999</c:v>
                </c:pt>
                <c:pt idx="15">
                  <c:v>1740.9749999999999</c:v>
                </c:pt>
                <c:pt idx="16">
                  <c:v>1740.9749999999999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1147</c:v>
                </c:pt>
                <c:pt idx="1">
                  <c:v>1147</c:v>
                </c:pt>
                <c:pt idx="2">
                  <c:v>1147</c:v>
                </c:pt>
                <c:pt idx="3">
                  <c:v>1147</c:v>
                </c:pt>
                <c:pt idx="4">
                  <c:v>1147</c:v>
                </c:pt>
                <c:pt idx="5">
                  <c:v>1147</c:v>
                </c:pt>
                <c:pt idx="6">
                  <c:v>1147</c:v>
                </c:pt>
                <c:pt idx="7">
                  <c:v>1147</c:v>
                </c:pt>
                <c:pt idx="8">
                  <c:v>1147</c:v>
                </c:pt>
                <c:pt idx="9">
                  <c:v>1147</c:v>
                </c:pt>
                <c:pt idx="10">
                  <c:v>1147</c:v>
                </c:pt>
                <c:pt idx="11">
                  <c:v>1147</c:v>
                </c:pt>
                <c:pt idx="12">
                  <c:v>1147</c:v>
                </c:pt>
                <c:pt idx="13">
                  <c:v>1147</c:v>
                </c:pt>
                <c:pt idx="14">
                  <c:v>1147</c:v>
                </c:pt>
                <c:pt idx="15">
                  <c:v>1147</c:v>
                </c:pt>
                <c:pt idx="16">
                  <c:v>1147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232896"/>
        <c:axId val="151234432"/>
      </c:lineChart>
      <c:catAx>
        <c:axId val="15123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51234432"/>
        <c:crosses val="autoZero"/>
        <c:auto val="1"/>
        <c:lblAlgn val="ctr"/>
        <c:lblOffset val="100"/>
        <c:noMultiLvlLbl val="0"/>
      </c:catAx>
      <c:valAx>
        <c:axId val="151234432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51232896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619346045101331E-2"/>
          <c:y val="4.7619047619047616E-2"/>
          <c:w val="0.86127729896647076"/>
          <c:h val="0.6040582589513973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5-416D-B358-04ECDABEBD1F}"/>
              </c:ext>
            </c:extLst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A0-4F55-B5F5-2A09444F9B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'17.10.1_G.17.12'!$H$38:$H$56</c:f>
              <c:strCache>
                <c:ptCount val="19"/>
                <c:pt idx="0">
                  <c:v>I. Baleares</c:v>
                </c:pt>
                <c:pt idx="1">
                  <c:v>Canarias</c:v>
                </c:pt>
                <c:pt idx="2">
                  <c:v>Extremadura</c:v>
                </c:pt>
                <c:pt idx="3">
                  <c:v>Castilla - La Mancha</c:v>
                </c:pt>
                <c:pt idx="4">
                  <c:v>Madrid</c:v>
                </c:pt>
                <c:pt idx="5">
                  <c:v>Galicia</c:v>
                </c:pt>
                <c:pt idx="6">
                  <c:v>Castilla y León</c:v>
                </c:pt>
                <c:pt idx="7">
                  <c:v>Ceuta y Melilla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C. Valenciana</c:v>
                </c:pt>
                <c:pt idx="13">
                  <c:v>Andalucía</c:v>
                </c:pt>
                <c:pt idx="14">
                  <c:v>Asturias </c:v>
                </c:pt>
                <c:pt idx="15">
                  <c:v>LA RIOJA</c:v>
                </c:pt>
                <c:pt idx="16">
                  <c:v>Aragón</c:v>
                </c:pt>
                <c:pt idx="17">
                  <c:v>Cataluña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'17.10.1_G.17.12'!$I$38:$I$56</c:f>
              <c:numCache>
                <c:formatCode>#,##0</c:formatCode>
                <c:ptCount val="19"/>
                <c:pt idx="0">
                  <c:v>921.97374551465509</c:v>
                </c:pt>
                <c:pt idx="1">
                  <c:v>827.06390693900471</c:v>
                </c:pt>
                <c:pt idx="2">
                  <c:v>824.75471655294496</c:v>
                </c:pt>
                <c:pt idx="3">
                  <c:v>803.80966541883868</c:v>
                </c:pt>
                <c:pt idx="4">
                  <c:v>797.83146838127811</c:v>
                </c:pt>
                <c:pt idx="5">
                  <c:v>796.7928656410927</c:v>
                </c:pt>
                <c:pt idx="6">
                  <c:v>796.07717888803188</c:v>
                </c:pt>
                <c:pt idx="7">
                  <c:v>794</c:v>
                </c:pt>
                <c:pt idx="8">
                  <c:v>762.04013406478202</c:v>
                </c:pt>
                <c:pt idx="9">
                  <c:v>757.50077367948904</c:v>
                </c:pt>
                <c:pt idx="10">
                  <c:v>750.96355229729397</c:v>
                </c:pt>
                <c:pt idx="11">
                  <c:v>733.28166385745249</c:v>
                </c:pt>
                <c:pt idx="12">
                  <c:v>732.21019427635269</c:v>
                </c:pt>
                <c:pt idx="13">
                  <c:v>730.27355865932293</c:v>
                </c:pt>
                <c:pt idx="14">
                  <c:v>709.66385134127347</c:v>
                </c:pt>
                <c:pt idx="15">
                  <c:v>698.84661333400049</c:v>
                </c:pt>
                <c:pt idx="16">
                  <c:v>692.99039419403664</c:v>
                </c:pt>
                <c:pt idx="17">
                  <c:v>691.75436052066937</c:v>
                </c:pt>
                <c:pt idx="18">
                  <c:v>639.36346269338105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1569536"/>
        <c:axId val="151571072"/>
      </c:barChart>
      <c:catAx>
        <c:axId val="1515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71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1571072"/>
        <c:scaling>
          <c:orientation val="minMax"/>
          <c:max val="900"/>
        </c:scaling>
        <c:delete val="0"/>
        <c:axPos val="r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69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'17.12.1-G.17.13'!$I$39:$I$56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Castilla - La Mancha</c:v>
                </c:pt>
                <c:pt idx="3">
                  <c:v>Murcia</c:v>
                </c:pt>
                <c:pt idx="4">
                  <c:v>Canarias</c:v>
                </c:pt>
                <c:pt idx="5">
                  <c:v>Cataluña</c:v>
                </c:pt>
                <c:pt idx="6">
                  <c:v>ESPAÑA</c:v>
                </c:pt>
                <c:pt idx="7">
                  <c:v>Asturias </c:v>
                </c:pt>
                <c:pt idx="8">
                  <c:v>Andalucía</c:v>
                </c:pt>
                <c:pt idx="9">
                  <c:v>C. Valenciana</c:v>
                </c:pt>
                <c:pt idx="10">
                  <c:v>Galicia</c:v>
                </c:pt>
                <c:pt idx="11">
                  <c:v>País Vasco</c:v>
                </c:pt>
                <c:pt idx="12">
                  <c:v>Aragón</c:v>
                </c:pt>
                <c:pt idx="13">
                  <c:v>Cantabria</c:v>
                </c:pt>
                <c:pt idx="14">
                  <c:v>Castilla y León</c:v>
                </c:pt>
                <c:pt idx="15">
                  <c:v>I. Baleares</c:v>
                </c:pt>
                <c:pt idx="16">
                  <c:v>LA RIOJA</c:v>
                </c:pt>
                <c:pt idx="17">
                  <c:v>Extremadura</c:v>
                </c:pt>
              </c:strCache>
            </c:strRef>
          </c:cat>
          <c:val>
            <c:numRef>
              <c:f>'17.12.1-G.17.13'!$J$39:$J$56</c:f>
              <c:numCache>
                <c:formatCode>0.0</c:formatCode>
                <c:ptCount val="18"/>
                <c:pt idx="0">
                  <c:v>14.406780502239965</c:v>
                </c:pt>
                <c:pt idx="1">
                  <c:v>56.167391192902258</c:v>
                </c:pt>
                <c:pt idx="2">
                  <c:v>70.684892166116711</c:v>
                </c:pt>
                <c:pt idx="3">
                  <c:v>76.987396630249606</c:v>
                </c:pt>
                <c:pt idx="4">
                  <c:v>83.900375957021225</c:v>
                </c:pt>
                <c:pt idx="5">
                  <c:v>85.800735273309385</c:v>
                </c:pt>
                <c:pt idx="6">
                  <c:v>86.230288237449571</c:v>
                </c:pt>
                <c:pt idx="7">
                  <c:v>90.500423158022386</c:v>
                </c:pt>
                <c:pt idx="8">
                  <c:v>91.114728943336587</c:v>
                </c:pt>
                <c:pt idx="9">
                  <c:v>101.54225124494111</c:v>
                </c:pt>
                <c:pt idx="10">
                  <c:v>110.92198036688836</c:v>
                </c:pt>
                <c:pt idx="11">
                  <c:v>111.35593545210365</c:v>
                </c:pt>
                <c:pt idx="12">
                  <c:v>111.99640164709612</c:v>
                </c:pt>
                <c:pt idx="13">
                  <c:v>115.08759448077389</c:v>
                </c:pt>
                <c:pt idx="14">
                  <c:v>116.15267168680245</c:v>
                </c:pt>
                <c:pt idx="15">
                  <c:v>117.09978957502565</c:v>
                </c:pt>
                <c:pt idx="16">
                  <c:v>123.14192702354133</c:v>
                </c:pt>
                <c:pt idx="17">
                  <c:v>131.28084333674786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554112"/>
        <c:axId val="150555648"/>
      </c:barChart>
      <c:catAx>
        <c:axId val="150554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5648"/>
        <c:crosses val="autoZero"/>
        <c:auto val="1"/>
        <c:lblAlgn val="ctr"/>
        <c:lblOffset val="100"/>
        <c:noMultiLvlLbl val="0"/>
      </c:catAx>
      <c:valAx>
        <c:axId val="150555648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411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</xdr:row>
      <xdr:rowOff>209550</xdr:rowOff>
    </xdr:from>
    <xdr:to>
      <xdr:col>5</xdr:col>
      <xdr:colOff>704850</xdr:colOff>
      <xdr:row>4</xdr:row>
      <xdr:rowOff>157734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381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44</xdr:row>
      <xdr:rowOff>46063</xdr:rowOff>
    </xdr:from>
    <xdr:to>
      <xdr:col>5</xdr:col>
      <xdr:colOff>1047750</xdr:colOff>
      <xdr:row>71</xdr:row>
      <xdr:rowOff>62576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37</xdr:row>
      <xdr:rowOff>66675</xdr:rowOff>
    </xdr:from>
    <xdr:to>
      <xdr:col>6</xdr:col>
      <xdr:colOff>104775</xdr:colOff>
      <xdr:row>56</xdr:row>
      <xdr:rowOff>9525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28576</xdr:colOff>
      <xdr:row>32</xdr:row>
      <xdr:rowOff>19051</xdr:rowOff>
    </xdr:from>
    <xdr:to>
      <xdr:col>6</xdr:col>
      <xdr:colOff>266701</xdr:colOff>
      <xdr:row>50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34</xdr:row>
      <xdr:rowOff>123825</xdr:rowOff>
    </xdr:from>
    <xdr:to>
      <xdr:col>8</xdr:col>
      <xdr:colOff>28574</xdr:colOff>
      <xdr:row>54</xdr:row>
      <xdr:rowOff>152401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0.16554</cdr:y>
    </cdr:from>
    <cdr:to>
      <cdr:x>0.98333</cdr:x>
      <cdr:y>0.21159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0193" y="543990"/>
          <a:ext cx="603632" cy="1513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152400</xdr:rowOff>
    </xdr:from>
    <xdr:to>
      <xdr:col>9</xdr:col>
      <xdr:colOff>447675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35</xdr:row>
      <xdr:rowOff>85724</xdr:rowOff>
    </xdr:from>
    <xdr:to>
      <xdr:col>5</xdr:col>
      <xdr:colOff>685800</xdr:colOff>
      <xdr:row>55</xdr:row>
      <xdr:rowOff>133350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285751</xdr:colOff>
      <xdr:row>37</xdr:row>
      <xdr:rowOff>38101</xdr:rowOff>
    </xdr:from>
    <xdr:to>
      <xdr:col>7</xdr:col>
      <xdr:colOff>47624</xdr:colOff>
      <xdr:row>56</xdr:row>
      <xdr:rowOff>34019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718185</xdr:colOff>
      <xdr:row>37</xdr:row>
      <xdr:rowOff>167639</xdr:rowOff>
    </xdr:from>
    <xdr:to>
      <xdr:col>4</xdr:col>
      <xdr:colOff>419100</xdr:colOff>
      <xdr:row>56</xdr:row>
      <xdr:rowOff>142874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19049</xdr:rowOff>
    </xdr:from>
    <xdr:to>
      <xdr:col>6</xdr:col>
      <xdr:colOff>461962</xdr:colOff>
      <xdr:row>56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zoomScaleNormal="100" workbookViewId="0">
      <selection activeCell="B11" sqref="B11"/>
    </sheetView>
  </sheetViews>
  <sheetFormatPr baseColWidth="10" defaultColWidth="0" defaultRowHeight="18" customHeight="1" zeroHeight="1"/>
  <cols>
    <col min="1" max="1" width="4.28515625" style="168" customWidth="1"/>
    <col min="2" max="2" width="67.85546875" style="168" customWidth="1"/>
    <col min="3" max="6" width="11.42578125" style="168" customWidth="1"/>
    <col min="7" max="8" width="17" style="168" customWidth="1"/>
    <col min="9" max="256" width="1.42578125" style="168" hidden="1"/>
    <col min="257" max="257" width="4.28515625" style="168" hidden="1"/>
    <col min="258" max="258" width="59.85546875" style="168" hidden="1"/>
    <col min="259" max="263" width="11.42578125" style="168" hidden="1"/>
    <col min="264" max="264" width="6.28515625" style="168" hidden="1"/>
    <col min="265" max="512" width="1.42578125" style="168" hidden="1"/>
    <col min="513" max="513" width="4.28515625" style="168" hidden="1"/>
    <col min="514" max="514" width="59.85546875" style="168" hidden="1"/>
    <col min="515" max="519" width="11.42578125" style="168" hidden="1"/>
    <col min="520" max="520" width="6.28515625" style="168" hidden="1"/>
    <col min="521" max="768" width="1.42578125" style="168" hidden="1"/>
    <col min="769" max="769" width="4.28515625" style="168" hidden="1"/>
    <col min="770" max="770" width="59.85546875" style="168" hidden="1"/>
    <col min="771" max="775" width="11.42578125" style="168" hidden="1"/>
    <col min="776" max="776" width="6.28515625" style="168" hidden="1"/>
    <col min="777" max="1024" width="1.42578125" style="168" hidden="1"/>
    <col min="1025" max="1025" width="4.28515625" style="168" hidden="1"/>
    <col min="1026" max="1026" width="59.85546875" style="168" hidden="1"/>
    <col min="1027" max="1031" width="11.42578125" style="168" hidden="1"/>
    <col min="1032" max="1032" width="6.28515625" style="168" hidden="1"/>
    <col min="1033" max="1280" width="1.42578125" style="168" hidden="1"/>
    <col min="1281" max="1281" width="4.28515625" style="168" hidden="1"/>
    <col min="1282" max="1282" width="59.85546875" style="168" hidden="1"/>
    <col min="1283" max="1287" width="11.42578125" style="168" hidden="1"/>
    <col min="1288" max="1288" width="6.28515625" style="168" hidden="1"/>
    <col min="1289" max="1536" width="1.42578125" style="168" hidden="1"/>
    <col min="1537" max="1537" width="4.28515625" style="168" hidden="1"/>
    <col min="1538" max="1538" width="59.85546875" style="168" hidden="1"/>
    <col min="1539" max="1543" width="11.42578125" style="168" hidden="1"/>
    <col min="1544" max="1544" width="6.28515625" style="168" hidden="1"/>
    <col min="1545" max="1792" width="1.42578125" style="168" hidden="1"/>
    <col min="1793" max="1793" width="4.28515625" style="168" hidden="1"/>
    <col min="1794" max="1794" width="59.85546875" style="168" hidden="1"/>
    <col min="1795" max="1799" width="11.42578125" style="168" hidden="1"/>
    <col min="1800" max="1800" width="6.28515625" style="168" hidden="1"/>
    <col min="1801" max="2048" width="1.42578125" style="168" hidden="1"/>
    <col min="2049" max="2049" width="4.28515625" style="168" hidden="1"/>
    <col min="2050" max="2050" width="59.85546875" style="168" hidden="1"/>
    <col min="2051" max="2055" width="11.42578125" style="168" hidden="1"/>
    <col min="2056" max="2056" width="6.28515625" style="168" hidden="1"/>
    <col min="2057" max="2304" width="1.42578125" style="168" hidden="1"/>
    <col min="2305" max="2305" width="4.28515625" style="168" hidden="1"/>
    <col min="2306" max="2306" width="59.85546875" style="168" hidden="1"/>
    <col min="2307" max="2311" width="11.42578125" style="168" hidden="1"/>
    <col min="2312" max="2312" width="6.28515625" style="168" hidden="1"/>
    <col min="2313" max="2560" width="1.42578125" style="168" hidden="1"/>
    <col min="2561" max="2561" width="4.28515625" style="168" hidden="1"/>
    <col min="2562" max="2562" width="59.85546875" style="168" hidden="1"/>
    <col min="2563" max="2567" width="11.42578125" style="168" hidden="1"/>
    <col min="2568" max="2568" width="6.28515625" style="168" hidden="1"/>
    <col min="2569" max="2816" width="1.42578125" style="168" hidden="1"/>
    <col min="2817" max="2817" width="4.28515625" style="168" hidden="1"/>
    <col min="2818" max="2818" width="59.85546875" style="168" hidden="1"/>
    <col min="2819" max="2823" width="11.42578125" style="168" hidden="1"/>
    <col min="2824" max="2824" width="6.28515625" style="168" hidden="1"/>
    <col min="2825" max="3072" width="1.42578125" style="168" hidden="1"/>
    <col min="3073" max="3073" width="4.28515625" style="168" hidden="1"/>
    <col min="3074" max="3074" width="59.85546875" style="168" hidden="1"/>
    <col min="3075" max="3079" width="11.42578125" style="168" hidden="1"/>
    <col min="3080" max="3080" width="6.28515625" style="168" hidden="1"/>
    <col min="3081" max="3328" width="1.42578125" style="168" hidden="1"/>
    <col min="3329" max="3329" width="4.28515625" style="168" hidden="1"/>
    <col min="3330" max="3330" width="59.85546875" style="168" hidden="1"/>
    <col min="3331" max="3335" width="11.42578125" style="168" hidden="1"/>
    <col min="3336" max="3336" width="6.28515625" style="168" hidden="1"/>
    <col min="3337" max="3584" width="1.42578125" style="168" hidden="1"/>
    <col min="3585" max="3585" width="4.28515625" style="168" hidden="1"/>
    <col min="3586" max="3586" width="59.85546875" style="168" hidden="1"/>
    <col min="3587" max="3591" width="11.42578125" style="168" hidden="1"/>
    <col min="3592" max="3592" width="6.28515625" style="168" hidden="1"/>
    <col min="3593" max="3840" width="1.42578125" style="168" hidden="1"/>
    <col min="3841" max="3841" width="4.28515625" style="168" hidden="1"/>
    <col min="3842" max="3842" width="59.85546875" style="168" hidden="1"/>
    <col min="3843" max="3847" width="11.42578125" style="168" hidden="1"/>
    <col min="3848" max="3848" width="6.28515625" style="168" hidden="1"/>
    <col min="3849" max="4096" width="1.42578125" style="168" hidden="1"/>
    <col min="4097" max="4097" width="4.28515625" style="168" hidden="1"/>
    <col min="4098" max="4098" width="59.85546875" style="168" hidden="1"/>
    <col min="4099" max="4103" width="11.42578125" style="168" hidden="1"/>
    <col min="4104" max="4104" width="6.28515625" style="168" hidden="1"/>
    <col min="4105" max="4352" width="1.42578125" style="168" hidden="1"/>
    <col min="4353" max="4353" width="4.28515625" style="168" hidden="1"/>
    <col min="4354" max="4354" width="59.85546875" style="168" hidden="1"/>
    <col min="4355" max="4359" width="11.42578125" style="168" hidden="1"/>
    <col min="4360" max="4360" width="6.28515625" style="168" hidden="1"/>
    <col min="4361" max="4608" width="1.42578125" style="168" hidden="1"/>
    <col min="4609" max="4609" width="4.28515625" style="168" hidden="1"/>
    <col min="4610" max="4610" width="59.85546875" style="168" hidden="1"/>
    <col min="4611" max="4615" width="11.42578125" style="168" hidden="1"/>
    <col min="4616" max="4616" width="6.28515625" style="168" hidden="1"/>
    <col min="4617" max="4864" width="1.42578125" style="168" hidden="1"/>
    <col min="4865" max="4865" width="4.28515625" style="168" hidden="1"/>
    <col min="4866" max="4866" width="59.85546875" style="168" hidden="1"/>
    <col min="4867" max="4871" width="11.42578125" style="168" hidden="1"/>
    <col min="4872" max="4872" width="6.28515625" style="168" hidden="1"/>
    <col min="4873" max="5120" width="1.42578125" style="168" hidden="1"/>
    <col min="5121" max="5121" width="4.28515625" style="168" hidden="1"/>
    <col min="5122" max="5122" width="59.85546875" style="168" hidden="1"/>
    <col min="5123" max="5127" width="11.42578125" style="168" hidden="1"/>
    <col min="5128" max="5128" width="6.28515625" style="168" hidden="1"/>
    <col min="5129" max="5376" width="1.42578125" style="168" hidden="1"/>
    <col min="5377" max="5377" width="4.28515625" style="168" hidden="1"/>
    <col min="5378" max="5378" width="59.85546875" style="168" hidden="1"/>
    <col min="5379" max="5383" width="11.42578125" style="168" hidden="1"/>
    <col min="5384" max="5384" width="6.28515625" style="168" hidden="1"/>
    <col min="5385" max="5632" width="1.42578125" style="168" hidden="1"/>
    <col min="5633" max="5633" width="4.28515625" style="168" hidden="1"/>
    <col min="5634" max="5634" width="59.85546875" style="168" hidden="1"/>
    <col min="5635" max="5639" width="11.42578125" style="168" hidden="1"/>
    <col min="5640" max="5640" width="6.28515625" style="168" hidden="1"/>
    <col min="5641" max="5888" width="1.42578125" style="168" hidden="1"/>
    <col min="5889" max="5889" width="4.28515625" style="168" hidden="1"/>
    <col min="5890" max="5890" width="59.85546875" style="168" hidden="1"/>
    <col min="5891" max="5895" width="11.42578125" style="168" hidden="1"/>
    <col min="5896" max="5896" width="6.28515625" style="168" hidden="1"/>
    <col min="5897" max="6144" width="1.42578125" style="168" hidden="1"/>
    <col min="6145" max="6145" width="4.28515625" style="168" hidden="1"/>
    <col min="6146" max="6146" width="59.85546875" style="168" hidden="1"/>
    <col min="6147" max="6151" width="11.42578125" style="168" hidden="1"/>
    <col min="6152" max="6152" width="6.28515625" style="168" hidden="1"/>
    <col min="6153" max="6400" width="1.42578125" style="168" hidden="1"/>
    <col min="6401" max="6401" width="4.28515625" style="168" hidden="1"/>
    <col min="6402" max="6402" width="59.85546875" style="168" hidden="1"/>
    <col min="6403" max="6407" width="11.42578125" style="168" hidden="1"/>
    <col min="6408" max="6408" width="6.28515625" style="168" hidden="1"/>
    <col min="6409" max="6656" width="1.42578125" style="168" hidden="1"/>
    <col min="6657" max="6657" width="4.28515625" style="168" hidden="1"/>
    <col min="6658" max="6658" width="59.85546875" style="168" hidden="1"/>
    <col min="6659" max="6663" width="11.42578125" style="168" hidden="1"/>
    <col min="6664" max="6664" width="6.28515625" style="168" hidden="1"/>
    <col min="6665" max="6912" width="1.42578125" style="168" hidden="1"/>
    <col min="6913" max="6913" width="4.28515625" style="168" hidden="1"/>
    <col min="6914" max="6914" width="59.85546875" style="168" hidden="1"/>
    <col min="6915" max="6919" width="11.42578125" style="168" hidden="1"/>
    <col min="6920" max="6920" width="6.28515625" style="168" hidden="1"/>
    <col min="6921" max="7168" width="1.42578125" style="168" hidden="1"/>
    <col min="7169" max="7169" width="4.28515625" style="168" hidden="1"/>
    <col min="7170" max="7170" width="59.85546875" style="168" hidden="1"/>
    <col min="7171" max="7175" width="11.42578125" style="168" hidden="1"/>
    <col min="7176" max="7176" width="6.28515625" style="168" hidden="1"/>
    <col min="7177" max="7424" width="1.42578125" style="168" hidden="1"/>
    <col min="7425" max="7425" width="4.28515625" style="168" hidden="1"/>
    <col min="7426" max="7426" width="59.85546875" style="168" hidden="1"/>
    <col min="7427" max="7431" width="11.42578125" style="168" hidden="1"/>
    <col min="7432" max="7432" width="6.28515625" style="168" hidden="1"/>
    <col min="7433" max="7680" width="1.42578125" style="168" hidden="1"/>
    <col min="7681" max="7681" width="4.28515625" style="168" hidden="1"/>
    <col min="7682" max="7682" width="59.85546875" style="168" hidden="1"/>
    <col min="7683" max="7687" width="11.42578125" style="168" hidden="1"/>
    <col min="7688" max="7688" width="6.28515625" style="168" hidden="1"/>
    <col min="7689" max="7936" width="1.42578125" style="168" hidden="1"/>
    <col min="7937" max="7937" width="4.28515625" style="168" hidden="1"/>
    <col min="7938" max="7938" width="59.85546875" style="168" hidden="1"/>
    <col min="7939" max="7943" width="11.42578125" style="168" hidden="1"/>
    <col min="7944" max="7944" width="6.28515625" style="168" hidden="1"/>
    <col min="7945" max="8192" width="1.42578125" style="168" hidden="1"/>
    <col min="8193" max="8193" width="4.28515625" style="168" hidden="1"/>
    <col min="8194" max="8194" width="59.85546875" style="168" hidden="1"/>
    <col min="8195" max="8199" width="11.42578125" style="168" hidden="1"/>
    <col min="8200" max="8200" width="6.28515625" style="168" hidden="1"/>
    <col min="8201" max="8448" width="1.42578125" style="168" hidden="1"/>
    <col min="8449" max="8449" width="4.28515625" style="168" hidden="1"/>
    <col min="8450" max="8450" width="59.85546875" style="168" hidden="1"/>
    <col min="8451" max="8455" width="11.42578125" style="168" hidden="1"/>
    <col min="8456" max="8456" width="6.28515625" style="168" hidden="1"/>
    <col min="8457" max="8704" width="1.42578125" style="168" hidden="1"/>
    <col min="8705" max="8705" width="4.28515625" style="168" hidden="1"/>
    <col min="8706" max="8706" width="59.85546875" style="168" hidden="1"/>
    <col min="8707" max="8711" width="11.42578125" style="168" hidden="1"/>
    <col min="8712" max="8712" width="6.28515625" style="168" hidden="1"/>
    <col min="8713" max="8960" width="1.42578125" style="168" hidden="1"/>
    <col min="8961" max="8961" width="4.28515625" style="168" hidden="1"/>
    <col min="8962" max="8962" width="59.85546875" style="168" hidden="1"/>
    <col min="8963" max="8967" width="11.42578125" style="168" hidden="1"/>
    <col min="8968" max="8968" width="6.28515625" style="168" hidden="1"/>
    <col min="8969" max="9216" width="1.42578125" style="168" hidden="1"/>
    <col min="9217" max="9217" width="4.28515625" style="168" hidden="1"/>
    <col min="9218" max="9218" width="59.85546875" style="168" hidden="1"/>
    <col min="9219" max="9223" width="11.42578125" style="168" hidden="1"/>
    <col min="9224" max="9224" width="6.28515625" style="168" hidden="1"/>
    <col min="9225" max="9472" width="1.42578125" style="168" hidden="1"/>
    <col min="9473" max="9473" width="4.28515625" style="168" hidden="1"/>
    <col min="9474" max="9474" width="59.85546875" style="168" hidden="1"/>
    <col min="9475" max="9479" width="11.42578125" style="168" hidden="1"/>
    <col min="9480" max="9480" width="6.28515625" style="168" hidden="1"/>
    <col min="9481" max="9728" width="1.42578125" style="168" hidden="1"/>
    <col min="9729" max="9729" width="4.28515625" style="168" hidden="1"/>
    <col min="9730" max="9730" width="59.85546875" style="168" hidden="1"/>
    <col min="9731" max="9735" width="11.42578125" style="168" hidden="1"/>
    <col min="9736" max="9736" width="6.28515625" style="168" hidden="1"/>
    <col min="9737" max="9984" width="1.42578125" style="168" hidden="1"/>
    <col min="9985" max="9985" width="4.28515625" style="168" hidden="1"/>
    <col min="9986" max="9986" width="59.85546875" style="168" hidden="1"/>
    <col min="9987" max="9991" width="11.42578125" style="168" hidden="1"/>
    <col min="9992" max="9992" width="6.28515625" style="168" hidden="1"/>
    <col min="9993" max="10240" width="1.42578125" style="168" hidden="1"/>
    <col min="10241" max="10241" width="4.28515625" style="168" hidden="1"/>
    <col min="10242" max="10242" width="59.85546875" style="168" hidden="1"/>
    <col min="10243" max="10247" width="11.42578125" style="168" hidden="1"/>
    <col min="10248" max="10248" width="6.28515625" style="168" hidden="1"/>
    <col min="10249" max="10496" width="1.42578125" style="168" hidden="1"/>
    <col min="10497" max="10497" width="4.28515625" style="168" hidden="1"/>
    <col min="10498" max="10498" width="59.85546875" style="168" hidden="1"/>
    <col min="10499" max="10503" width="11.42578125" style="168" hidden="1"/>
    <col min="10504" max="10504" width="6.28515625" style="168" hidden="1"/>
    <col min="10505" max="10752" width="1.42578125" style="168" hidden="1"/>
    <col min="10753" max="10753" width="4.28515625" style="168" hidden="1"/>
    <col min="10754" max="10754" width="59.85546875" style="168" hidden="1"/>
    <col min="10755" max="10759" width="11.42578125" style="168" hidden="1"/>
    <col min="10760" max="10760" width="6.28515625" style="168" hidden="1"/>
    <col min="10761" max="11008" width="1.42578125" style="168" hidden="1"/>
    <col min="11009" max="11009" width="4.28515625" style="168" hidden="1"/>
    <col min="11010" max="11010" width="59.85546875" style="168" hidden="1"/>
    <col min="11011" max="11015" width="11.42578125" style="168" hidden="1"/>
    <col min="11016" max="11016" width="6.28515625" style="168" hidden="1"/>
    <col min="11017" max="11264" width="1.42578125" style="168" hidden="1"/>
    <col min="11265" max="11265" width="4.28515625" style="168" hidden="1"/>
    <col min="11266" max="11266" width="59.85546875" style="168" hidden="1"/>
    <col min="11267" max="11271" width="11.42578125" style="168" hidden="1"/>
    <col min="11272" max="11272" width="6.28515625" style="168" hidden="1"/>
    <col min="11273" max="11520" width="1.42578125" style="168" hidden="1"/>
    <col min="11521" max="11521" width="4.28515625" style="168" hidden="1"/>
    <col min="11522" max="11522" width="59.85546875" style="168" hidden="1"/>
    <col min="11523" max="11527" width="11.42578125" style="168" hidden="1"/>
    <col min="11528" max="11528" width="6.28515625" style="168" hidden="1"/>
    <col min="11529" max="11776" width="1.42578125" style="168" hidden="1"/>
    <col min="11777" max="11777" width="4.28515625" style="168" hidden="1"/>
    <col min="11778" max="11778" width="59.85546875" style="168" hidden="1"/>
    <col min="11779" max="11783" width="11.42578125" style="168" hidden="1"/>
    <col min="11784" max="11784" width="6.28515625" style="168" hidden="1"/>
    <col min="11785" max="12032" width="1.42578125" style="168" hidden="1"/>
    <col min="12033" max="12033" width="4.28515625" style="168" hidden="1"/>
    <col min="12034" max="12034" width="59.85546875" style="168" hidden="1"/>
    <col min="12035" max="12039" width="11.42578125" style="168" hidden="1"/>
    <col min="12040" max="12040" width="6.28515625" style="168" hidden="1"/>
    <col min="12041" max="12288" width="1.42578125" style="168" hidden="1"/>
    <col min="12289" max="12289" width="4.28515625" style="168" hidden="1"/>
    <col min="12290" max="12290" width="59.85546875" style="168" hidden="1"/>
    <col min="12291" max="12295" width="11.42578125" style="168" hidden="1"/>
    <col min="12296" max="12296" width="6.28515625" style="168" hidden="1"/>
    <col min="12297" max="12544" width="1.42578125" style="168" hidden="1"/>
    <col min="12545" max="12545" width="4.28515625" style="168" hidden="1"/>
    <col min="12546" max="12546" width="59.85546875" style="168" hidden="1"/>
    <col min="12547" max="12551" width="11.42578125" style="168" hidden="1"/>
    <col min="12552" max="12552" width="6.28515625" style="168" hidden="1"/>
    <col min="12553" max="12800" width="1.42578125" style="168" hidden="1"/>
    <col min="12801" max="12801" width="4.28515625" style="168" hidden="1"/>
    <col min="12802" max="12802" width="59.85546875" style="168" hidden="1"/>
    <col min="12803" max="12807" width="11.42578125" style="168" hidden="1"/>
    <col min="12808" max="12808" width="6.28515625" style="168" hidden="1"/>
    <col min="12809" max="13056" width="1.42578125" style="168" hidden="1"/>
    <col min="13057" max="13057" width="4.28515625" style="168" hidden="1"/>
    <col min="13058" max="13058" width="59.85546875" style="168" hidden="1"/>
    <col min="13059" max="13063" width="11.42578125" style="168" hidden="1"/>
    <col min="13064" max="13064" width="6.28515625" style="168" hidden="1"/>
    <col min="13065" max="13312" width="1.42578125" style="168" hidden="1"/>
    <col min="13313" max="13313" width="4.28515625" style="168" hidden="1"/>
    <col min="13314" max="13314" width="59.85546875" style="168" hidden="1"/>
    <col min="13315" max="13319" width="11.42578125" style="168" hidden="1"/>
    <col min="13320" max="13320" width="6.28515625" style="168" hidden="1"/>
    <col min="13321" max="13568" width="1.42578125" style="168" hidden="1"/>
    <col min="13569" max="13569" width="4.28515625" style="168" hidden="1"/>
    <col min="13570" max="13570" width="59.85546875" style="168" hidden="1"/>
    <col min="13571" max="13575" width="11.42578125" style="168" hidden="1"/>
    <col min="13576" max="13576" width="6.28515625" style="168" hidden="1"/>
    <col min="13577" max="13824" width="1.42578125" style="168" hidden="1"/>
    <col min="13825" max="13825" width="4.28515625" style="168" hidden="1"/>
    <col min="13826" max="13826" width="59.85546875" style="168" hidden="1"/>
    <col min="13827" max="13831" width="11.42578125" style="168" hidden="1"/>
    <col min="13832" max="13832" width="6.28515625" style="168" hidden="1"/>
    <col min="13833" max="14080" width="1.42578125" style="168" hidden="1"/>
    <col min="14081" max="14081" width="4.28515625" style="168" hidden="1"/>
    <col min="14082" max="14082" width="59.85546875" style="168" hidden="1"/>
    <col min="14083" max="14087" width="11.42578125" style="168" hidden="1"/>
    <col min="14088" max="14088" width="6.28515625" style="168" hidden="1"/>
    <col min="14089" max="14336" width="1.42578125" style="168" hidden="1"/>
    <col min="14337" max="14337" width="4.28515625" style="168" hidden="1"/>
    <col min="14338" max="14338" width="59.85546875" style="168" hidden="1"/>
    <col min="14339" max="14343" width="11.42578125" style="168" hidden="1"/>
    <col min="14344" max="14344" width="6.28515625" style="168" hidden="1"/>
    <col min="14345" max="14592" width="1.42578125" style="168" hidden="1"/>
    <col min="14593" max="14593" width="4.28515625" style="168" hidden="1"/>
    <col min="14594" max="14594" width="59.85546875" style="168" hidden="1"/>
    <col min="14595" max="14599" width="11.42578125" style="168" hidden="1"/>
    <col min="14600" max="14600" width="6.28515625" style="168" hidden="1"/>
    <col min="14601" max="14848" width="1.42578125" style="168" hidden="1"/>
    <col min="14849" max="14849" width="4.28515625" style="168" hidden="1"/>
    <col min="14850" max="14850" width="59.85546875" style="168" hidden="1"/>
    <col min="14851" max="14855" width="11.42578125" style="168" hidden="1"/>
    <col min="14856" max="14856" width="6.28515625" style="168" hidden="1"/>
    <col min="14857" max="15104" width="1.42578125" style="168" hidden="1"/>
    <col min="15105" max="15105" width="4.28515625" style="168" hidden="1"/>
    <col min="15106" max="15106" width="59.85546875" style="168" hidden="1"/>
    <col min="15107" max="15111" width="11.42578125" style="168" hidden="1"/>
    <col min="15112" max="15112" width="6.28515625" style="168" hidden="1"/>
    <col min="15113" max="15360" width="1.42578125" style="168" hidden="1"/>
    <col min="15361" max="15361" width="4.28515625" style="168" hidden="1"/>
    <col min="15362" max="15362" width="59.85546875" style="168" hidden="1"/>
    <col min="15363" max="15367" width="11.42578125" style="168" hidden="1"/>
    <col min="15368" max="15368" width="6.28515625" style="168" hidden="1"/>
    <col min="15369" max="15616" width="1.42578125" style="168" hidden="1"/>
    <col min="15617" max="15617" width="4.28515625" style="168" hidden="1"/>
    <col min="15618" max="15618" width="59.85546875" style="168" hidden="1"/>
    <col min="15619" max="15623" width="11.42578125" style="168" hidden="1"/>
    <col min="15624" max="15624" width="6.28515625" style="168" hidden="1"/>
    <col min="15625" max="15872" width="1.42578125" style="168" hidden="1"/>
    <col min="15873" max="15873" width="4.28515625" style="168" hidden="1"/>
    <col min="15874" max="15874" width="59.85546875" style="168" hidden="1"/>
    <col min="15875" max="15879" width="11.42578125" style="168" hidden="1"/>
    <col min="15880" max="15880" width="6.28515625" style="168" hidden="1"/>
    <col min="15881" max="16128" width="1.42578125" style="168" hidden="1"/>
    <col min="16129" max="16129" width="4.28515625" style="168" hidden="1"/>
    <col min="16130" max="16130" width="59.85546875" style="168" hidden="1"/>
    <col min="16131" max="16135" width="11.42578125" style="168" hidden="1"/>
    <col min="16136" max="16136" width="6.28515625" style="168" hidden="1"/>
    <col min="16137" max="16384" width="1.42578125" style="168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69" t="s">
        <v>233</v>
      </c>
      <c r="C8" s="170"/>
      <c r="D8" s="170"/>
      <c r="E8" s="170"/>
      <c r="F8" s="170"/>
      <c r="G8" s="170"/>
      <c r="H8" s="170"/>
    </row>
    <row r="9" spans="2:8" ht="18" customHeight="1">
      <c r="B9" s="194"/>
    </row>
    <row r="10" spans="2:8" ht="18" customHeight="1">
      <c r="B10" s="195" t="s">
        <v>280</v>
      </c>
      <c r="E10" s="162"/>
    </row>
    <row r="11" spans="2:8" ht="18" customHeight="1">
      <c r="B11" s="195" t="s">
        <v>282</v>
      </c>
      <c r="E11"/>
    </row>
    <row r="12" spans="2:8" ht="18" customHeight="1">
      <c r="B12" s="195" t="s">
        <v>281</v>
      </c>
      <c r="E12"/>
    </row>
    <row r="13" spans="2:8" ht="18" customHeight="1">
      <c r="B13" s="195" t="s">
        <v>283</v>
      </c>
      <c r="E13"/>
    </row>
    <row r="14" spans="2:8" ht="18" customHeight="1">
      <c r="B14" s="195" t="s">
        <v>284</v>
      </c>
      <c r="E14" s="162"/>
    </row>
    <row r="15" spans="2:8" ht="18" customHeight="1">
      <c r="B15" s="195" t="s">
        <v>285</v>
      </c>
      <c r="E15" s="162"/>
    </row>
    <row r="16" spans="2:8" ht="18" customHeight="1">
      <c r="B16" s="195" t="s">
        <v>286</v>
      </c>
      <c r="E16" s="162"/>
    </row>
    <row r="17" spans="2:6" ht="18" customHeight="1">
      <c r="B17" s="195" t="s">
        <v>287</v>
      </c>
      <c r="E17" s="162"/>
    </row>
    <row r="18" spans="2:6" ht="18" customHeight="1">
      <c r="B18" s="195" t="s">
        <v>288</v>
      </c>
      <c r="E18" s="162"/>
    </row>
    <row r="19" spans="2:6" ht="18" customHeight="1">
      <c r="B19" s="195" t="s">
        <v>289</v>
      </c>
      <c r="E19" s="162"/>
    </row>
    <row r="20" spans="2:6" ht="18" customHeight="1">
      <c r="B20" s="195" t="s">
        <v>290</v>
      </c>
      <c r="E20" s="162"/>
    </row>
    <row r="21" spans="2:6" ht="18" customHeight="1">
      <c r="B21" s="195" t="s">
        <v>291</v>
      </c>
      <c r="E21" s="162"/>
    </row>
    <row r="22" spans="2:6" ht="18" customHeight="1">
      <c r="B22" s="195" t="s">
        <v>292</v>
      </c>
      <c r="E22" s="162"/>
    </row>
    <row r="23" spans="2:6" customFormat="1" ht="18" customHeight="1">
      <c r="B23" s="195" t="s">
        <v>293</v>
      </c>
      <c r="E23" s="162"/>
      <c r="F23" s="168"/>
    </row>
    <row r="24" spans="2:6" customFormat="1" ht="18" customHeight="1">
      <c r="B24" s="196"/>
      <c r="E24" s="168"/>
    </row>
    <row r="25" spans="2:6" customFormat="1" ht="18" customHeight="1">
      <c r="E25" s="168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121"/>
  <sheetViews>
    <sheetView topLeftCell="A31" zoomScaleNormal="100" workbookViewId="0">
      <selection activeCell="H45" sqref="H45:L96"/>
    </sheetView>
  </sheetViews>
  <sheetFormatPr baseColWidth="10" defaultColWidth="11.42578125" defaultRowHeight="12.75"/>
  <cols>
    <col min="1" max="1" width="28.85546875" style="4" customWidth="1"/>
    <col min="2" max="4" width="13.7109375" style="4" customWidth="1"/>
    <col min="5" max="5" width="5.5703125" style="4" customWidth="1"/>
    <col min="6" max="6" width="16" style="4" customWidth="1"/>
    <col min="7" max="7" width="5.5703125" style="4" customWidth="1"/>
    <col min="8" max="8" width="16.85546875" style="4" customWidth="1"/>
    <col min="9" max="10" width="7" style="4" customWidth="1"/>
    <col min="11" max="16384" width="11.42578125" style="4"/>
  </cols>
  <sheetData>
    <row r="1" spans="1:18" ht="14.1" customHeight="1" thickBot="1">
      <c r="A1" s="1" t="s">
        <v>209</v>
      </c>
      <c r="B1" s="1"/>
      <c r="C1" s="2"/>
      <c r="D1" s="2"/>
      <c r="E1" s="2"/>
      <c r="F1" s="2"/>
    </row>
    <row r="2" spans="1:18" ht="14.1" customHeight="1">
      <c r="A2" s="3"/>
      <c r="B2" s="3"/>
      <c r="C2" s="3"/>
      <c r="E2" s="3"/>
      <c r="F2" s="3"/>
      <c r="H2" s="169" t="s">
        <v>234</v>
      </c>
    </row>
    <row r="3" spans="1:18" ht="14.1" customHeight="1">
      <c r="A3" s="78" t="s">
        <v>294</v>
      </c>
      <c r="B3" s="3"/>
      <c r="C3" s="3"/>
      <c r="E3" s="3"/>
      <c r="F3" s="3"/>
    </row>
    <row r="4" spans="1:18" ht="14.1" customHeight="1">
      <c r="A4" s="3"/>
      <c r="B4" s="3"/>
      <c r="C4" s="3"/>
      <c r="E4" s="3"/>
      <c r="F4" s="3"/>
    </row>
    <row r="5" spans="1:18" ht="14.1" customHeight="1">
      <c r="A5" s="5" t="s">
        <v>350</v>
      </c>
      <c r="B5" s="5"/>
      <c r="C5" s="3"/>
    </row>
    <row r="6" spans="1:18" ht="14.1" customHeight="1">
      <c r="A6" s="5"/>
      <c r="B6" s="5"/>
      <c r="C6" s="3"/>
    </row>
    <row r="7" spans="1:18" ht="14.1" customHeight="1">
      <c r="A7" s="6" t="s">
        <v>15</v>
      </c>
      <c r="B7" s="7"/>
      <c r="C7" s="3"/>
      <c r="E7" s="3"/>
      <c r="F7" s="171"/>
    </row>
    <row r="8" spans="1:18" s="12" customFormat="1" ht="9.9499999999999993" customHeight="1">
      <c r="A8" s="8"/>
      <c r="B8" s="9"/>
      <c r="C8" s="9"/>
      <c r="D8" s="9"/>
      <c r="E8" s="10"/>
      <c r="F8"/>
    </row>
    <row r="9" spans="1:18" s="12" customFormat="1" ht="14.1" customHeight="1">
      <c r="A9" s="13"/>
      <c r="B9" s="13" t="s">
        <v>30</v>
      </c>
      <c r="C9" s="13"/>
      <c r="D9" s="13"/>
      <c r="E9" s="13"/>
      <c r="F9" s="14" t="s">
        <v>348</v>
      </c>
      <c r="I9" s="135"/>
      <c r="J9" s="21"/>
    </row>
    <row r="10" spans="1:18" s="18" customFormat="1" ht="14.1" customHeight="1">
      <c r="A10" s="15"/>
      <c r="B10" s="16" t="s">
        <v>2</v>
      </c>
      <c r="C10" s="16" t="s">
        <v>3</v>
      </c>
      <c r="D10" s="16" t="s">
        <v>4</v>
      </c>
      <c r="E10" s="15"/>
      <c r="F10" s="17"/>
      <c r="G10"/>
      <c r="H10"/>
      <c r="I10" s="135"/>
      <c r="J10" s="23"/>
    </row>
    <row r="11" spans="1:18" s="18" customFormat="1" ht="14.1" customHeight="1">
      <c r="A11" s="19"/>
      <c r="B11" s="19"/>
      <c r="C11" s="19"/>
      <c r="D11" s="19"/>
      <c r="E11" s="19"/>
      <c r="F11" s="19"/>
      <c r="G11" s="21"/>
      <c r="H11" s="21"/>
      <c r="I11" s="135"/>
      <c r="J11" s="22"/>
      <c r="L11"/>
      <c r="M11"/>
      <c r="N11"/>
      <c r="O11"/>
      <c r="P11"/>
      <c r="Q11"/>
      <c r="R11"/>
    </row>
    <row r="12" spans="1:18" s="12" customFormat="1" ht="14.1" customHeight="1">
      <c r="A12" s="20" t="s">
        <v>0</v>
      </c>
      <c r="B12" s="102">
        <v>48345223</v>
      </c>
      <c r="C12" s="102">
        <v>23679090</v>
      </c>
      <c r="D12" s="102">
        <v>24666133</v>
      </c>
      <c r="E12" s="134"/>
      <c r="F12" s="135">
        <v>1.1245301271270325</v>
      </c>
      <c r="G12" s="23"/>
      <c r="H12" s="22"/>
      <c r="I12" s="135"/>
      <c r="J12" s="21"/>
      <c r="L12"/>
      <c r="M12"/>
      <c r="N12"/>
      <c r="O12"/>
      <c r="P12"/>
      <c r="Q12"/>
      <c r="R12"/>
    </row>
    <row r="13" spans="1:18" s="12" customFormat="1" ht="14.1" customHeight="1">
      <c r="A13" s="8" t="s">
        <v>5</v>
      </c>
      <c r="B13" s="102">
        <v>8600441</v>
      </c>
      <c r="C13" s="102">
        <v>4227211</v>
      </c>
      <c r="D13" s="102">
        <v>4373230</v>
      </c>
      <c r="E13" s="102"/>
      <c r="F13" s="135">
        <v>0.64756364637255093</v>
      </c>
      <c r="G13" s="21"/>
      <c r="H13" s="21"/>
      <c r="I13" s="135"/>
      <c r="J13" s="20"/>
      <c r="L13"/>
      <c r="M13"/>
      <c r="N13"/>
      <c r="O13"/>
      <c r="P13"/>
      <c r="Q13"/>
      <c r="R13"/>
    </row>
    <row r="14" spans="1:18" s="12" customFormat="1" ht="14.1" customHeight="1">
      <c r="A14" s="22" t="s">
        <v>6</v>
      </c>
      <c r="B14" s="102">
        <v>1353884</v>
      </c>
      <c r="C14" s="102">
        <v>668728</v>
      </c>
      <c r="D14" s="102">
        <v>685156</v>
      </c>
      <c r="E14" s="102"/>
      <c r="F14" s="135">
        <v>0.66336446680277383</v>
      </c>
      <c r="G14" s="24"/>
      <c r="H14" s="21"/>
      <c r="I14" s="135"/>
      <c r="J14" s="8"/>
      <c r="K14" s="38"/>
      <c r="L14"/>
      <c r="M14"/>
      <c r="N14"/>
      <c r="O14"/>
      <c r="P14"/>
      <c r="Q14"/>
      <c r="R14"/>
    </row>
    <row r="15" spans="1:18" s="12" customFormat="1" ht="14.1" customHeight="1">
      <c r="A15" s="23" t="s">
        <v>161</v>
      </c>
      <c r="B15" s="102">
        <v>1007518</v>
      </c>
      <c r="C15" s="102">
        <v>480368</v>
      </c>
      <c r="D15" s="102">
        <v>527150</v>
      </c>
      <c r="E15" s="134"/>
      <c r="F15" s="135">
        <v>0.17479319121858072</v>
      </c>
      <c r="G15" s="23"/>
      <c r="H15" s="23"/>
      <c r="I15" s="135"/>
      <c r="J15" s="21"/>
      <c r="K15" s="38"/>
      <c r="L15"/>
      <c r="M15"/>
      <c r="N15"/>
      <c r="O15"/>
      <c r="P15"/>
      <c r="Q15"/>
      <c r="R15"/>
    </row>
    <row r="16" spans="1:18" s="12" customFormat="1" ht="14.1" customHeight="1">
      <c r="A16" s="24" t="s">
        <v>189</v>
      </c>
      <c r="B16" s="102">
        <v>1218441</v>
      </c>
      <c r="C16" s="102">
        <v>606780</v>
      </c>
      <c r="D16" s="102">
        <v>611661</v>
      </c>
      <c r="E16" s="135"/>
      <c r="F16" s="135">
        <v>1.7052416837227025</v>
      </c>
      <c r="G16" s="22"/>
      <c r="H16" s="26"/>
      <c r="I16" s="135"/>
      <c r="J16" s="24"/>
      <c r="K16" s="38"/>
      <c r="L16"/>
      <c r="M16"/>
      <c r="N16"/>
      <c r="O16"/>
      <c r="P16"/>
      <c r="Q16"/>
      <c r="R16"/>
    </row>
    <row r="17" spans="1:18" s="12" customFormat="1" ht="14.1" customHeight="1">
      <c r="A17" s="22" t="s">
        <v>7</v>
      </c>
      <c r="B17" s="102">
        <v>2223951</v>
      </c>
      <c r="C17" s="102">
        <v>1097884</v>
      </c>
      <c r="D17" s="102">
        <v>1126067</v>
      </c>
      <c r="E17" s="135"/>
      <c r="F17" s="135">
        <v>1.1826437004909485</v>
      </c>
      <c r="G17" s="21"/>
      <c r="H17" s="8"/>
      <c r="I17" s="135"/>
      <c r="J17" s="21"/>
      <c r="K17" s="38"/>
      <c r="L17"/>
      <c r="M17"/>
      <c r="N17"/>
      <c r="O17"/>
      <c r="P17"/>
      <c r="Q17"/>
      <c r="R17"/>
    </row>
    <row r="18" spans="1:18" s="12" customFormat="1" ht="14.1" customHeight="1">
      <c r="A18" s="23" t="s">
        <v>8</v>
      </c>
      <c r="B18" s="102">
        <v>589765</v>
      </c>
      <c r="C18" s="102">
        <v>285731</v>
      </c>
      <c r="D18" s="102">
        <v>304034</v>
      </c>
      <c r="E18" s="135"/>
      <c r="F18" s="136">
        <v>0.50631056213934489</v>
      </c>
      <c r="H18" s="21"/>
      <c r="I18" s="135"/>
      <c r="J18" s="21"/>
      <c r="K18" s="38"/>
      <c r="L18"/>
      <c r="M18"/>
      <c r="N18"/>
      <c r="O18"/>
      <c r="P18"/>
      <c r="Q18"/>
      <c r="R18"/>
    </row>
    <row r="19" spans="1:18" s="12" customFormat="1" ht="14.1" customHeight="1">
      <c r="A19" s="8" t="s">
        <v>10</v>
      </c>
      <c r="B19" s="102">
        <v>2384854</v>
      </c>
      <c r="C19" s="102">
        <v>1171416</v>
      </c>
      <c r="D19" s="102">
        <v>1213438</v>
      </c>
      <c r="E19" s="134"/>
      <c r="F19" s="135">
        <v>0.22597402706561187</v>
      </c>
      <c r="G19" s="21"/>
      <c r="H19" s="21"/>
      <c r="I19" s="135"/>
      <c r="J19" s="22"/>
      <c r="K19" s="38"/>
      <c r="L19"/>
      <c r="M19"/>
      <c r="N19"/>
      <c r="O19"/>
      <c r="P19"/>
      <c r="Q19"/>
      <c r="R19"/>
    </row>
    <row r="20" spans="1:18" s="12" customFormat="1" ht="14.1" customHeight="1">
      <c r="A20" s="26" t="s">
        <v>9</v>
      </c>
      <c r="B20" s="102">
        <v>2088484</v>
      </c>
      <c r="C20" s="102">
        <v>1047430</v>
      </c>
      <c r="D20" s="102">
        <v>1041054</v>
      </c>
      <c r="E20" s="134"/>
      <c r="F20" s="135">
        <v>0.91902979755638103</v>
      </c>
      <c r="G20" s="21"/>
      <c r="H20" s="8"/>
      <c r="I20" s="135"/>
      <c r="J20" s="11"/>
      <c r="K20" s="38"/>
      <c r="L20"/>
      <c r="M20"/>
      <c r="N20"/>
      <c r="O20"/>
      <c r="P20"/>
      <c r="Q20"/>
      <c r="R20"/>
    </row>
    <row r="21" spans="1:18" s="12" customFormat="1" ht="14.1" customHeight="1">
      <c r="A21" s="21" t="s">
        <v>11</v>
      </c>
      <c r="B21" s="102">
        <v>7977132</v>
      </c>
      <c r="C21" s="102">
        <v>3925865</v>
      </c>
      <c r="D21" s="102">
        <v>4051267</v>
      </c>
      <c r="E21" s="134"/>
      <c r="F21" s="135">
        <v>1.7653709794764438</v>
      </c>
      <c r="H21" s="23"/>
      <c r="I21" s="135"/>
      <c r="J21" s="21"/>
      <c r="K21" s="38"/>
      <c r="L21"/>
      <c r="M21"/>
      <c r="N21"/>
      <c r="O21"/>
      <c r="P21"/>
      <c r="Q21"/>
      <c r="R21"/>
    </row>
    <row r="22" spans="1:18" s="12" customFormat="1" ht="14.1" customHeight="1">
      <c r="A22" s="21" t="s">
        <v>18</v>
      </c>
      <c r="B22" s="102">
        <v>5270802</v>
      </c>
      <c r="C22" s="102">
        <v>2591143</v>
      </c>
      <c r="D22" s="102">
        <v>2679659</v>
      </c>
      <c r="E22" s="134"/>
      <c r="F22" s="135">
        <v>2.0391956740415385</v>
      </c>
      <c r="G22" s="21"/>
      <c r="H22" s="20"/>
      <c r="I22" s="135"/>
      <c r="J22" s="11"/>
      <c r="K22" s="38"/>
      <c r="L22"/>
      <c r="M22"/>
      <c r="N22"/>
      <c r="O22"/>
      <c r="P22"/>
      <c r="Q22"/>
      <c r="R22"/>
    </row>
    <row r="23" spans="1:18" s="12" customFormat="1" ht="14.1" customHeight="1">
      <c r="A23" s="21" t="s">
        <v>12</v>
      </c>
      <c r="B23" s="102">
        <v>1053774</v>
      </c>
      <c r="C23" s="102">
        <v>521121</v>
      </c>
      <c r="D23" s="102">
        <v>532653</v>
      </c>
      <c r="E23" s="134"/>
      <c r="F23" s="135">
        <v>-0.1799798043714218</v>
      </c>
      <c r="G23" s="8"/>
      <c r="H23" s="21"/>
      <c r="I23" s="135"/>
      <c r="J23" s="8"/>
      <c r="K23" s="38"/>
      <c r="L23"/>
      <c r="M23"/>
      <c r="N23"/>
      <c r="O23"/>
      <c r="P23"/>
      <c r="Q23"/>
      <c r="R23"/>
    </row>
    <row r="24" spans="1:18" s="12" customFormat="1" ht="14.1" customHeight="1">
      <c r="A24" s="21" t="s">
        <v>13</v>
      </c>
      <c r="B24" s="102">
        <v>2701631</v>
      </c>
      <c r="C24" s="102">
        <v>1299675</v>
      </c>
      <c r="D24" s="102">
        <v>1401956</v>
      </c>
      <c r="E24" s="134"/>
      <c r="F24" s="135">
        <v>0.2268954170167925</v>
      </c>
      <c r="G24" s="20"/>
      <c r="H24" s="21"/>
      <c r="I24" s="135"/>
      <c r="J24" s="21"/>
      <c r="K24" s="38"/>
      <c r="L24"/>
      <c r="M24"/>
      <c r="N24"/>
      <c r="O24"/>
      <c r="P24"/>
      <c r="Q24"/>
      <c r="R24"/>
    </row>
    <row r="25" spans="1:18" s="12" customFormat="1" ht="14.1" customHeight="1">
      <c r="A25" s="21" t="s">
        <v>19</v>
      </c>
      <c r="B25" s="102">
        <v>6921267</v>
      </c>
      <c r="C25" s="102">
        <v>3314199</v>
      </c>
      <c r="D25" s="102">
        <v>3607068</v>
      </c>
      <c r="E25" s="134"/>
      <c r="F25" s="105">
        <v>1.6459667008851264</v>
      </c>
      <c r="G25" s="21"/>
      <c r="H25" s="21"/>
      <c r="I25" s="135"/>
      <c r="J25" s="26"/>
      <c r="K25" s="38"/>
      <c r="L25"/>
      <c r="M25"/>
      <c r="N25"/>
      <c r="O25"/>
      <c r="P25"/>
      <c r="Q25"/>
      <c r="R25"/>
    </row>
    <row r="26" spans="1:18" s="12" customFormat="1" ht="14.1" customHeight="1">
      <c r="A26" s="21" t="s">
        <v>20</v>
      </c>
      <c r="B26" s="102">
        <v>1561327</v>
      </c>
      <c r="C26" s="102">
        <v>782496</v>
      </c>
      <c r="D26" s="102">
        <v>778831</v>
      </c>
      <c r="E26" s="134"/>
      <c r="F26" s="136">
        <v>1.1431118216781888</v>
      </c>
      <c r="H26" s="11"/>
      <c r="I26" s="135"/>
      <c r="J26" s="21"/>
      <c r="K26" s="38"/>
      <c r="L26"/>
      <c r="M26"/>
      <c r="N26"/>
      <c r="O26"/>
      <c r="P26"/>
      <c r="Q26"/>
      <c r="R26"/>
    </row>
    <row r="27" spans="1:18" s="12" customFormat="1" ht="14.1" customHeight="1">
      <c r="A27" s="21" t="s">
        <v>162</v>
      </c>
      <c r="B27" s="102">
        <v>675285</v>
      </c>
      <c r="C27" s="102">
        <v>334013</v>
      </c>
      <c r="D27" s="102">
        <v>341272</v>
      </c>
      <c r="E27" s="134"/>
      <c r="F27" s="105">
        <v>1.0101236739602504</v>
      </c>
      <c r="G27" s="22"/>
      <c r="H27" s="21"/>
      <c r="I27" s="135"/>
      <c r="J27" s="23"/>
      <c r="K27" s="38"/>
      <c r="L27"/>
      <c r="M27"/>
      <c r="N27"/>
      <c r="O27"/>
      <c r="P27"/>
      <c r="Q27"/>
      <c r="R27"/>
    </row>
    <row r="28" spans="1:18" s="12" customFormat="1" ht="14.1" customHeight="1">
      <c r="A28" s="21" t="s">
        <v>14</v>
      </c>
      <c r="B28" s="102">
        <v>2224797</v>
      </c>
      <c r="C28" s="102">
        <v>1080550</v>
      </c>
      <c r="D28" s="102">
        <v>1144247</v>
      </c>
      <c r="E28" s="134"/>
      <c r="F28" s="136">
        <v>0.4657974189900882</v>
      </c>
      <c r="G28" s="21"/>
      <c r="H28" s="24"/>
      <c r="I28" s="135"/>
      <c r="J28" s="21"/>
      <c r="K28" s="38"/>
      <c r="L28"/>
      <c r="M28"/>
      <c r="N28"/>
      <c r="O28"/>
      <c r="P28"/>
      <c r="Q28"/>
      <c r="R28"/>
    </row>
    <row r="29" spans="1:18" s="12" customFormat="1" ht="14.1" customHeight="1">
      <c r="A29" s="21" t="s">
        <v>1</v>
      </c>
      <c r="B29" s="102">
        <v>323465</v>
      </c>
      <c r="C29" s="102">
        <v>159612</v>
      </c>
      <c r="D29" s="102">
        <v>163853</v>
      </c>
      <c r="E29" s="134"/>
      <c r="F29" s="136">
        <v>0.69137478054064339</v>
      </c>
      <c r="G29" s="21"/>
      <c r="H29" s="22"/>
      <c r="K29" s="38"/>
      <c r="L29"/>
      <c r="M29"/>
      <c r="N29"/>
      <c r="O29"/>
      <c r="P29"/>
      <c r="Q29"/>
      <c r="R29"/>
    </row>
    <row r="30" spans="1:18" s="12" customFormat="1" ht="14.1" customHeight="1">
      <c r="A30" s="11" t="s">
        <v>29</v>
      </c>
      <c r="B30" s="102">
        <v>82794</v>
      </c>
      <c r="C30" s="102">
        <v>41760</v>
      </c>
      <c r="D30" s="102">
        <v>41034</v>
      </c>
      <c r="E30" s="134"/>
      <c r="F30" s="137">
        <v>0.15120540952473505</v>
      </c>
      <c r="G30" s="11"/>
      <c r="H30" s="21"/>
      <c r="K30" s="38"/>
      <c r="L30"/>
      <c r="M30"/>
      <c r="N30"/>
      <c r="O30"/>
      <c r="P30"/>
      <c r="Q30"/>
      <c r="R30"/>
    </row>
    <row r="31" spans="1:18" s="12" customFormat="1" ht="14.1" customHeight="1">
      <c r="A31" s="11" t="s">
        <v>27</v>
      </c>
      <c r="B31" s="102">
        <v>85611</v>
      </c>
      <c r="C31" s="102">
        <v>43108</v>
      </c>
      <c r="D31" s="102">
        <v>42503</v>
      </c>
      <c r="E31" s="134"/>
      <c r="F31" s="136">
        <v>0.86715758468336457</v>
      </c>
      <c r="G31" s="11"/>
      <c r="H31" s="11"/>
      <c r="K31" s="38"/>
      <c r="L31"/>
      <c r="M31"/>
      <c r="N31"/>
      <c r="O31"/>
      <c r="P31"/>
      <c r="Q31"/>
      <c r="R31"/>
    </row>
    <row r="32" spans="1:18" s="12" customFormat="1" ht="14.1" customHeight="1">
      <c r="A32" s="28"/>
      <c r="B32" s="28"/>
      <c r="C32" s="28"/>
      <c r="D32" s="28"/>
      <c r="E32" s="28"/>
      <c r="F32" s="138"/>
      <c r="G32"/>
      <c r="H32" s="235"/>
      <c r="I32" s="235"/>
      <c r="J32" s="179"/>
      <c r="K32" s="38"/>
      <c r="L32"/>
      <c r="M32"/>
      <c r="N32"/>
      <c r="O32"/>
      <c r="P32"/>
      <c r="Q32"/>
      <c r="R32"/>
    </row>
    <row r="33" spans="1:18" s="12" customFormat="1" ht="13.5" customHeight="1">
      <c r="A33" s="29" t="s">
        <v>349</v>
      </c>
      <c r="B33" s="11"/>
      <c r="C33" s="11"/>
      <c r="D33" s="11"/>
      <c r="E33" s="11"/>
      <c r="F33" s="136"/>
      <c r="H33" s="227"/>
      <c r="I33" s="227"/>
      <c r="J33" s="179"/>
      <c r="K33" s="38"/>
      <c r="L33"/>
      <c r="M33"/>
      <c r="N33"/>
      <c r="O33"/>
      <c r="P33"/>
      <c r="Q33"/>
      <c r="R33"/>
    </row>
    <row r="34" spans="1:18" s="12" customFormat="1" ht="12" customHeight="1">
      <c r="A34" s="40"/>
      <c r="F34" s="25"/>
      <c r="H34" s="227"/>
      <c r="I34" s="227"/>
      <c r="J34"/>
    </row>
    <row r="35" spans="1:18" s="12" customFormat="1" ht="12" customHeight="1">
      <c r="A35" s="29"/>
      <c r="F35" s="25"/>
      <c r="H35" s="227"/>
      <c r="I35" s="227"/>
      <c r="J35"/>
    </row>
    <row r="36" spans="1:18" s="12" customFormat="1" ht="14.1" customHeight="1">
      <c r="F36" s="25"/>
      <c r="H36" s="227"/>
      <c r="I36" s="227"/>
      <c r="J36"/>
    </row>
    <row r="37" spans="1:18" s="12" customFormat="1" ht="14.1" customHeight="1">
      <c r="F37" s="25"/>
      <c r="J37"/>
    </row>
    <row r="38" spans="1:18" s="12" customFormat="1" ht="14.1" customHeight="1">
      <c r="F38" s="25"/>
      <c r="J38"/>
    </row>
    <row r="39" spans="1:18" s="12" customFormat="1" ht="14.1" customHeight="1">
      <c r="F39" s="25"/>
      <c r="J39"/>
    </row>
    <row r="40" spans="1:18" ht="14.1" customHeight="1" thickBot="1">
      <c r="A40" s="1" t="s">
        <v>209</v>
      </c>
      <c r="B40" s="1"/>
      <c r="C40" s="2"/>
      <c r="D40" s="2"/>
      <c r="E40" s="2"/>
      <c r="F40" s="2"/>
      <c r="J40"/>
    </row>
    <row r="41" spans="1:18" ht="14.1" customHeight="1">
      <c r="A41" s="209"/>
      <c r="B41" s="209"/>
      <c r="C41" s="33"/>
      <c r="D41" s="33"/>
      <c r="E41" s="33"/>
      <c r="F41" s="33"/>
      <c r="J41"/>
    </row>
    <row r="42" spans="1:18" ht="14.1" customHeight="1">
      <c r="A42" s="209"/>
      <c r="B42" s="209"/>
      <c r="C42" s="33"/>
      <c r="D42" s="33"/>
      <c r="E42" s="33"/>
      <c r="F42" s="33"/>
      <c r="J42"/>
    </row>
    <row r="43" spans="1:18" s="12" customFormat="1" ht="14.1" customHeight="1">
      <c r="F43" s="25"/>
      <c r="J43"/>
    </row>
    <row r="44" spans="1:18" s="12" customFormat="1" ht="14.1" customHeight="1">
      <c r="A44" s="246" t="s">
        <v>351</v>
      </c>
      <c r="B44" s="246"/>
      <c r="C44" s="246"/>
      <c r="D44" s="246"/>
      <c r="E44" s="246"/>
      <c r="F44" s="246"/>
      <c r="J44"/>
    </row>
    <row r="45" spans="1:18" s="12" customFormat="1" ht="14.1" customHeight="1">
      <c r="F45" s="25"/>
      <c r="H45" s="276"/>
      <c r="I45" s="276"/>
      <c r="J45" s="277"/>
      <c r="K45" s="276"/>
      <c r="L45" s="276"/>
    </row>
    <row r="46" spans="1:18" s="12" customFormat="1" ht="15">
      <c r="A46" s="32"/>
      <c r="B46" s="31"/>
      <c r="C46" s="31"/>
      <c r="D46" s="31"/>
      <c r="E46" s="31"/>
      <c r="F46" s="149"/>
      <c r="H46" s="276"/>
      <c r="I46" s="277"/>
      <c r="J46" s="277"/>
      <c r="K46" s="276"/>
      <c r="L46" s="276"/>
    </row>
    <row r="47" spans="1:18" s="12" customFormat="1" ht="11.25" customHeight="1">
      <c r="C47" s="30"/>
      <c r="F47" s="25"/>
      <c r="H47" s="276"/>
      <c r="I47" s="278" t="s">
        <v>279</v>
      </c>
      <c r="J47" s="278" t="s">
        <v>348</v>
      </c>
      <c r="K47" s="276"/>
      <c r="L47" s="276"/>
    </row>
    <row r="48" spans="1:18" s="12" customFormat="1" ht="10.5">
      <c r="F48" s="25"/>
      <c r="H48" s="276"/>
      <c r="I48" s="279" t="s">
        <v>12</v>
      </c>
      <c r="J48" s="280">
        <v>-0.1799798043714218</v>
      </c>
      <c r="K48" s="276"/>
      <c r="L48" s="281"/>
    </row>
    <row r="49" spans="6:12" s="12" customFormat="1" ht="10.5">
      <c r="F49" s="25"/>
      <c r="H49" s="276"/>
      <c r="I49" s="276" t="s">
        <v>29</v>
      </c>
      <c r="J49" s="282">
        <v>0.15120540952473505</v>
      </c>
      <c r="K49" s="276"/>
      <c r="L49" s="279"/>
    </row>
    <row r="50" spans="6:12" s="12" customFormat="1" ht="10.5">
      <c r="F50" s="25"/>
      <c r="H50" s="276"/>
      <c r="I50" s="276" t="s">
        <v>161</v>
      </c>
      <c r="J50" s="280">
        <v>0.17479319121858072</v>
      </c>
      <c r="K50" s="276"/>
      <c r="L50" s="279"/>
    </row>
    <row r="51" spans="6:12" s="12" customFormat="1" ht="10.5">
      <c r="F51" s="25"/>
      <c r="H51" s="276"/>
      <c r="I51" s="276" t="s">
        <v>10</v>
      </c>
      <c r="J51" s="280">
        <v>0.22597402706561187</v>
      </c>
      <c r="K51" s="276"/>
      <c r="L51" s="281"/>
    </row>
    <row r="52" spans="6:12" s="12" customFormat="1" ht="10.5">
      <c r="F52" s="25"/>
      <c r="H52" s="276"/>
      <c r="I52" s="281" t="s">
        <v>13</v>
      </c>
      <c r="J52" s="280">
        <v>0.2268954170167925</v>
      </c>
      <c r="K52" s="276"/>
      <c r="L52" s="276"/>
    </row>
    <row r="53" spans="6:12" s="12" customFormat="1" ht="10.5">
      <c r="F53" s="25"/>
      <c r="H53" s="276"/>
      <c r="I53" s="276" t="s">
        <v>14</v>
      </c>
      <c r="J53" s="282">
        <v>0.4657974189900882</v>
      </c>
      <c r="K53" s="276"/>
      <c r="L53" s="279"/>
    </row>
    <row r="54" spans="6:12" s="12" customFormat="1" ht="10.5">
      <c r="F54" s="25"/>
      <c r="H54" s="276"/>
      <c r="I54" s="281" t="s">
        <v>8</v>
      </c>
      <c r="J54" s="280">
        <v>0.50631056213934489</v>
      </c>
      <c r="K54" s="276"/>
      <c r="L54" s="276"/>
    </row>
    <row r="55" spans="6:12" s="12" customFormat="1" ht="10.5">
      <c r="F55" s="25"/>
      <c r="H55" s="276"/>
      <c r="I55" s="279" t="s">
        <v>5</v>
      </c>
      <c r="J55" s="280">
        <v>0.64756364637255093</v>
      </c>
      <c r="K55" s="276"/>
      <c r="L55" s="276"/>
    </row>
    <row r="56" spans="6:12" s="12" customFormat="1">
      <c r="F56" s="4"/>
      <c r="H56" s="276"/>
      <c r="I56" s="281" t="s">
        <v>6</v>
      </c>
      <c r="J56" s="280">
        <v>0.66336446680277383</v>
      </c>
      <c r="K56" s="276"/>
      <c r="L56" s="276"/>
    </row>
    <row r="57" spans="6:12" s="12" customFormat="1">
      <c r="F57" s="4"/>
      <c r="H57" s="276"/>
      <c r="I57" s="281" t="s">
        <v>1</v>
      </c>
      <c r="J57" s="280">
        <v>0.69137478054064339</v>
      </c>
      <c r="K57" s="276"/>
      <c r="L57" s="276"/>
    </row>
    <row r="58" spans="6:12" s="12" customFormat="1">
      <c r="F58" s="4"/>
      <c r="H58" s="276"/>
      <c r="I58" s="276" t="s">
        <v>27</v>
      </c>
      <c r="J58" s="282">
        <v>0.86715758468336457</v>
      </c>
      <c r="K58" s="276"/>
      <c r="L58" s="283"/>
    </row>
    <row r="59" spans="6:12" s="12" customFormat="1">
      <c r="F59" s="4"/>
      <c r="H59" s="276"/>
      <c r="I59" s="279" t="s">
        <v>9</v>
      </c>
      <c r="J59" s="280">
        <v>0.91902979755638103</v>
      </c>
      <c r="K59" s="276"/>
      <c r="L59" s="276"/>
    </row>
    <row r="60" spans="6:12" s="12" customFormat="1">
      <c r="F60" s="4"/>
      <c r="H60" s="276"/>
      <c r="I60" s="276" t="s">
        <v>162</v>
      </c>
      <c r="J60" s="280">
        <v>1.0101236739602504</v>
      </c>
      <c r="K60" s="276"/>
      <c r="L60" s="276"/>
    </row>
    <row r="61" spans="6:12" s="12" customFormat="1">
      <c r="F61" s="4"/>
      <c r="H61" s="276"/>
      <c r="I61" s="276" t="s">
        <v>0</v>
      </c>
      <c r="J61" s="280">
        <v>1.1245301271270325</v>
      </c>
      <c r="K61" s="276"/>
      <c r="L61" s="281"/>
    </row>
    <row r="62" spans="6:12" s="12" customFormat="1">
      <c r="F62" s="4"/>
      <c r="H62" s="276"/>
      <c r="I62" s="281" t="s">
        <v>20</v>
      </c>
      <c r="J62" s="280">
        <v>1.1431118216781888</v>
      </c>
      <c r="K62" s="276"/>
      <c r="L62" s="281"/>
    </row>
    <row r="63" spans="6:12" s="12" customFormat="1">
      <c r="F63" s="4"/>
      <c r="H63" s="276"/>
      <c r="I63" s="276" t="s">
        <v>7</v>
      </c>
      <c r="J63" s="282">
        <v>1.1826437004909485</v>
      </c>
      <c r="K63" s="276"/>
      <c r="L63" s="281"/>
    </row>
    <row r="64" spans="6:12" s="12" customFormat="1">
      <c r="F64" s="4"/>
      <c r="H64" s="276"/>
      <c r="I64" s="276" t="s">
        <v>19</v>
      </c>
      <c r="J64" s="280">
        <v>1.6459667008851264</v>
      </c>
      <c r="K64" s="276"/>
      <c r="L64" s="279"/>
    </row>
    <row r="65" spans="1:12" s="12" customFormat="1" ht="10.5">
      <c r="H65" s="276"/>
      <c r="I65" s="281" t="s">
        <v>189</v>
      </c>
      <c r="J65" s="280">
        <v>1.7052416837227025</v>
      </c>
      <c r="K65" s="276"/>
      <c r="L65" s="276"/>
    </row>
    <row r="66" spans="1:12" s="12" customFormat="1" ht="10.5">
      <c r="H66" s="276"/>
      <c r="I66" s="276" t="s">
        <v>11</v>
      </c>
      <c r="J66" s="280">
        <v>1.7653709794764438</v>
      </c>
      <c r="K66" s="276"/>
      <c r="L66" s="281"/>
    </row>
    <row r="67" spans="1:12" s="12" customFormat="1" ht="10.5">
      <c r="H67" s="276"/>
      <c r="I67" s="276" t="s">
        <v>18</v>
      </c>
      <c r="J67" s="280">
        <v>2.0391956740415385</v>
      </c>
      <c r="K67" s="276"/>
      <c r="L67" s="276"/>
    </row>
    <row r="68" spans="1:12" s="12" customFormat="1">
      <c r="H68" s="276"/>
      <c r="I68" s="276"/>
      <c r="J68" s="277"/>
      <c r="K68" s="276"/>
      <c r="L68" s="276"/>
    </row>
    <row r="69" spans="1:12" s="12" customFormat="1">
      <c r="H69" s="276"/>
      <c r="I69" s="276"/>
      <c r="J69" s="277"/>
      <c r="K69" s="276"/>
      <c r="L69" s="276"/>
    </row>
    <row r="70" spans="1:12" s="12" customFormat="1">
      <c r="H70" s="276"/>
      <c r="I70" s="276"/>
      <c r="J70" s="277"/>
      <c r="K70" s="276"/>
      <c r="L70" s="276"/>
    </row>
    <row r="71" spans="1:12" s="12" customFormat="1">
      <c r="H71" s="276"/>
      <c r="I71" s="276"/>
      <c r="J71" s="277"/>
      <c r="K71" s="276"/>
      <c r="L71" s="276"/>
    </row>
    <row r="72" spans="1:12" s="12" customFormat="1" ht="27.75" customHeight="1">
      <c r="B72" s="31"/>
      <c r="C72" s="31"/>
      <c r="D72" s="31"/>
      <c r="E72" s="31"/>
      <c r="F72" s="31"/>
      <c r="H72" s="276"/>
      <c r="I72" s="276"/>
      <c r="J72" s="277"/>
      <c r="K72" s="276"/>
      <c r="L72" s="276"/>
    </row>
    <row r="73" spans="1:12" s="12" customFormat="1" ht="12.75" customHeight="1">
      <c r="A73" s="32"/>
      <c r="B73" s="31"/>
      <c r="C73" s="31"/>
      <c r="D73" s="31"/>
      <c r="E73" s="31"/>
      <c r="F73" s="31"/>
      <c r="H73" s="276"/>
      <c r="I73" s="276"/>
      <c r="J73" s="277"/>
      <c r="K73" s="276"/>
      <c r="L73" s="276"/>
    </row>
    <row r="74" spans="1:12" s="12" customFormat="1">
      <c r="H74" s="276"/>
      <c r="I74" s="276"/>
      <c r="J74" s="277"/>
      <c r="K74" s="276"/>
      <c r="L74" s="276"/>
    </row>
    <row r="75" spans="1:12" s="12" customFormat="1">
      <c r="H75" s="276"/>
      <c r="I75" s="276"/>
      <c r="J75" s="277"/>
      <c r="K75" s="276"/>
      <c r="L75" s="276"/>
    </row>
    <row r="76" spans="1:12" s="12" customFormat="1">
      <c r="H76" s="276"/>
      <c r="I76" s="276"/>
      <c r="J76" s="277"/>
      <c r="K76" s="276"/>
      <c r="L76" s="276"/>
    </row>
    <row r="77" spans="1:12" s="12" customFormat="1">
      <c r="H77" s="276"/>
      <c r="I77" s="276"/>
      <c r="J77" s="277"/>
      <c r="K77" s="276"/>
      <c r="L77" s="276"/>
    </row>
    <row r="78" spans="1:12" s="12" customFormat="1">
      <c r="H78" s="276"/>
      <c r="I78" s="276"/>
      <c r="J78" s="277"/>
      <c r="K78" s="276"/>
      <c r="L78" s="276"/>
    </row>
    <row r="79" spans="1:12" s="12" customFormat="1">
      <c r="H79" s="276"/>
      <c r="I79" s="276"/>
      <c r="J79" s="277"/>
      <c r="K79" s="276"/>
      <c r="L79" s="276"/>
    </row>
    <row r="80" spans="1:12" s="12" customFormat="1">
      <c r="H80" s="276"/>
      <c r="I80" s="276"/>
      <c r="J80" s="277"/>
      <c r="K80" s="276"/>
      <c r="L80" s="276"/>
    </row>
    <row r="81" spans="8:12" s="12" customFormat="1">
      <c r="H81" s="276"/>
      <c r="I81" s="276"/>
      <c r="J81" s="277"/>
      <c r="K81" s="276"/>
      <c r="L81" s="276"/>
    </row>
    <row r="82" spans="8:12" s="12" customFormat="1">
      <c r="H82" s="276"/>
      <c r="I82" s="276"/>
      <c r="J82" s="277"/>
      <c r="K82" s="276"/>
      <c r="L82" s="276"/>
    </row>
    <row r="83" spans="8:12" s="12" customFormat="1">
      <c r="H83" s="276"/>
      <c r="I83" s="276"/>
      <c r="J83" s="277"/>
      <c r="K83" s="276"/>
      <c r="L83" s="276"/>
    </row>
    <row r="84" spans="8:12" s="12" customFormat="1">
      <c r="H84" s="276"/>
      <c r="I84" s="276"/>
      <c r="J84" s="277"/>
      <c r="K84" s="276"/>
      <c r="L84" s="276"/>
    </row>
    <row r="85" spans="8:12" s="12" customFormat="1">
      <c r="H85" s="276"/>
      <c r="I85" s="276"/>
      <c r="J85" s="277"/>
      <c r="K85" s="276"/>
      <c r="L85" s="276"/>
    </row>
    <row r="86" spans="8:12" s="12" customFormat="1">
      <c r="H86" s="276"/>
      <c r="I86" s="276"/>
      <c r="J86" s="277"/>
      <c r="K86" s="276"/>
      <c r="L86" s="276"/>
    </row>
    <row r="87" spans="8:12" s="12" customFormat="1">
      <c r="H87" s="276"/>
      <c r="I87" s="276"/>
      <c r="J87" s="277"/>
      <c r="K87" s="276"/>
      <c r="L87" s="276"/>
    </row>
    <row r="88" spans="8:12" s="12" customFormat="1">
      <c r="H88" s="276"/>
      <c r="I88" s="276"/>
      <c r="J88" s="277"/>
      <c r="K88" s="276"/>
      <c r="L88" s="276"/>
    </row>
    <row r="89" spans="8:12" s="12" customFormat="1">
      <c r="H89" s="276"/>
      <c r="I89" s="276"/>
      <c r="J89" s="277"/>
      <c r="K89" s="276"/>
      <c r="L89" s="276"/>
    </row>
    <row r="90" spans="8:12" s="12" customFormat="1">
      <c r="H90" s="276"/>
      <c r="I90" s="276"/>
      <c r="J90" s="277"/>
      <c r="K90" s="276"/>
      <c r="L90" s="276"/>
    </row>
    <row r="91" spans="8:12" s="12" customFormat="1">
      <c r="H91" s="276"/>
      <c r="I91" s="276"/>
      <c r="J91" s="277"/>
      <c r="K91" s="276"/>
      <c r="L91" s="276"/>
    </row>
    <row r="92" spans="8:12" s="12" customFormat="1">
      <c r="H92" s="276"/>
      <c r="I92" s="276"/>
      <c r="J92" s="277"/>
      <c r="K92" s="276"/>
      <c r="L92" s="276"/>
    </row>
    <row r="93" spans="8:12" s="12" customFormat="1">
      <c r="H93" s="276"/>
      <c r="I93" s="276"/>
      <c r="J93" s="277"/>
      <c r="K93" s="276"/>
      <c r="L93" s="276"/>
    </row>
    <row r="94" spans="8:12" s="12" customFormat="1">
      <c r="H94" s="276"/>
      <c r="I94" s="276"/>
      <c r="J94" s="277"/>
      <c r="K94" s="276"/>
      <c r="L94" s="276"/>
    </row>
    <row r="95" spans="8:12" s="12" customFormat="1">
      <c r="H95" s="276"/>
      <c r="I95" s="276"/>
      <c r="J95" s="277"/>
      <c r="K95" s="276"/>
      <c r="L95" s="276"/>
    </row>
    <row r="96" spans="8:12" s="12" customFormat="1">
      <c r="H96" s="276"/>
      <c r="I96" s="276"/>
      <c r="J96" s="277"/>
      <c r="K96" s="276"/>
      <c r="L96" s="276"/>
    </row>
    <row r="97" spans="1:10" s="12" customFormat="1">
      <c r="J97"/>
    </row>
    <row r="98" spans="1:10" s="12" customFormat="1">
      <c r="J98"/>
    </row>
    <row r="99" spans="1:10" s="12" customFormat="1">
      <c r="J99"/>
    </row>
    <row r="100" spans="1:10" s="12" customFormat="1">
      <c r="J100"/>
    </row>
    <row r="101" spans="1:10" s="12" customFormat="1">
      <c r="G101" s="4"/>
      <c r="J101"/>
    </row>
    <row r="102" spans="1:10" s="12" customFormat="1">
      <c r="G102" s="4"/>
      <c r="J102"/>
    </row>
    <row r="103" spans="1:10">
      <c r="A103" s="12"/>
      <c r="B103" s="12"/>
      <c r="C103" s="12"/>
      <c r="D103" s="12"/>
      <c r="E103" s="12"/>
      <c r="F103" s="12"/>
      <c r="J103"/>
    </row>
    <row r="104" spans="1:10">
      <c r="F104" s="12"/>
      <c r="J104"/>
    </row>
    <row r="105" spans="1:10">
      <c r="F105" s="12"/>
      <c r="J105"/>
    </row>
    <row r="106" spans="1:10">
      <c r="F106" s="12"/>
      <c r="J106"/>
    </row>
    <row r="107" spans="1:10">
      <c r="F107" s="12"/>
      <c r="J107"/>
    </row>
    <row r="108" spans="1:10">
      <c r="F108" s="12"/>
      <c r="J108"/>
    </row>
    <row r="109" spans="1:10">
      <c r="F109" s="12"/>
      <c r="J109"/>
    </row>
    <row r="110" spans="1:10">
      <c r="F110" s="12"/>
      <c r="J110"/>
    </row>
    <row r="111" spans="1:10">
      <c r="F111" s="12"/>
      <c r="J111"/>
    </row>
    <row r="112" spans="1:10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  <row r="119" spans="6:6">
      <c r="F119" s="12"/>
    </row>
    <row r="120" spans="6:6">
      <c r="F120" s="12"/>
    </row>
    <row r="121" spans="6:6">
      <c r="F121" s="12"/>
    </row>
  </sheetData>
  <sortState ref="I48:J67">
    <sortCondition ref="J48:J67"/>
  </sortState>
  <mergeCells count="1">
    <mergeCell ref="A44:F44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D74"/>
  <sheetViews>
    <sheetView topLeftCell="A19" zoomScaleNormal="100" workbookViewId="0">
      <selection activeCell="K24" sqref="K24"/>
    </sheetView>
  </sheetViews>
  <sheetFormatPr baseColWidth="10" defaultColWidth="11.42578125" defaultRowHeight="12.75"/>
  <cols>
    <col min="1" max="1" width="18.7109375" style="4" customWidth="1"/>
    <col min="2" max="2" width="7.85546875" style="4" customWidth="1"/>
    <col min="3" max="3" width="8.7109375" style="4" customWidth="1"/>
    <col min="4" max="4" width="1.7109375" style="4" customWidth="1"/>
    <col min="5" max="5" width="7.85546875" style="4" customWidth="1"/>
    <col min="6" max="6" width="8.7109375" style="4" customWidth="1"/>
    <col min="7" max="7" width="4.7109375" style="4" customWidth="1"/>
    <col min="8" max="8" width="7.85546875" style="4" customWidth="1"/>
    <col min="9" max="9" width="8.7109375" style="4" customWidth="1"/>
    <col min="10" max="10" width="1.7109375" style="4" customWidth="1"/>
    <col min="11" max="11" width="7.85546875" style="4" customWidth="1"/>
    <col min="12" max="12" width="8.7109375" style="4" customWidth="1"/>
    <col min="13" max="13" width="5.57031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169" t="s">
        <v>234</v>
      </c>
    </row>
    <row r="3" spans="1:30" ht="12.75" customHeight="1">
      <c r="A3" s="5" t="s">
        <v>329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>
      <c r="A5" s="6" t="s">
        <v>15</v>
      </c>
      <c r="B5" s="6"/>
      <c r="C5" s="6"/>
      <c r="D5" s="6"/>
      <c r="E5" s="6"/>
      <c r="F5" s="6"/>
      <c r="G5" s="6"/>
      <c r="H5" s="6"/>
      <c r="I5" s="6"/>
      <c r="J5" s="6"/>
      <c r="K5" s="133"/>
      <c r="L5" s="3"/>
      <c r="O5" s="171"/>
    </row>
    <row r="6" spans="1:30" ht="9.9499999999999993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>
      <c r="A7" s="140"/>
      <c r="B7" s="247" t="s">
        <v>319</v>
      </c>
      <c r="C7" s="247"/>
      <c r="D7" s="247"/>
      <c r="E7" s="247"/>
      <c r="F7" s="247"/>
      <c r="G7" s="141"/>
      <c r="H7" s="247" t="s">
        <v>320</v>
      </c>
      <c r="I7" s="247"/>
      <c r="J7" s="247"/>
      <c r="K7" s="247"/>
      <c r="L7" s="247"/>
      <c r="N7"/>
      <c r="O7"/>
      <c r="P7"/>
      <c r="Q7"/>
      <c r="R7"/>
      <c r="S7"/>
      <c r="T7"/>
      <c r="U7"/>
    </row>
    <row r="8" spans="1:30" s="18" customFormat="1" ht="14.1" customHeight="1">
      <c r="A8" s="143"/>
      <c r="B8" s="148" t="s">
        <v>3</v>
      </c>
      <c r="C8" s="142"/>
      <c r="D8" s="142"/>
      <c r="E8" s="148" t="s">
        <v>4</v>
      </c>
      <c r="F8" s="142"/>
      <c r="G8" s="143"/>
      <c r="H8" s="148" t="s">
        <v>3</v>
      </c>
      <c r="I8" s="142"/>
      <c r="J8" s="142"/>
      <c r="K8" s="148" t="s">
        <v>4</v>
      </c>
      <c r="L8" s="142"/>
      <c r="N8"/>
      <c r="O8"/>
      <c r="P8"/>
      <c r="Q8"/>
      <c r="R8"/>
      <c r="S8"/>
      <c r="T8"/>
      <c r="U8"/>
    </row>
    <row r="9" spans="1:30" s="18" customFormat="1" ht="14.1" customHeight="1">
      <c r="A9" s="144"/>
      <c r="B9" s="145" t="s">
        <v>22</v>
      </c>
      <c r="C9" s="146" t="s">
        <v>321</v>
      </c>
      <c r="D9" s="144"/>
      <c r="E9" s="145" t="s">
        <v>22</v>
      </c>
      <c r="F9" s="146" t="s">
        <v>321</v>
      </c>
      <c r="G9" s="147"/>
      <c r="H9" s="145" t="s">
        <v>22</v>
      </c>
      <c r="I9" s="146" t="s">
        <v>321</v>
      </c>
      <c r="J9" s="144"/>
      <c r="K9" s="145" t="s">
        <v>22</v>
      </c>
      <c r="L9" s="146" t="s">
        <v>321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>
      <c r="A11" s="20" t="s">
        <v>0</v>
      </c>
      <c r="B11" s="102">
        <v>442082</v>
      </c>
      <c r="C11" s="102">
        <v>142009</v>
      </c>
      <c r="D11" s="197"/>
      <c r="E11" s="102">
        <v>444972</v>
      </c>
      <c r="F11" s="102">
        <v>141889</v>
      </c>
      <c r="G11" s="197"/>
      <c r="H11" s="102">
        <v>188383</v>
      </c>
      <c r="I11" s="102">
        <v>74839</v>
      </c>
      <c r="J11" s="102"/>
      <c r="K11" s="102">
        <v>177585</v>
      </c>
      <c r="L11" s="102">
        <v>66890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>
      <c r="A12" s="8" t="s">
        <v>5</v>
      </c>
      <c r="B12" s="102">
        <v>72795</v>
      </c>
      <c r="C12" s="102">
        <v>17653</v>
      </c>
      <c r="D12" s="159"/>
      <c r="E12" s="102">
        <v>73358</v>
      </c>
      <c r="F12" s="102">
        <v>17658</v>
      </c>
      <c r="G12" s="159"/>
      <c r="H12" s="102">
        <v>22460</v>
      </c>
      <c r="I12" s="102">
        <v>9393</v>
      </c>
      <c r="J12" s="102"/>
      <c r="K12" s="102">
        <v>20725</v>
      </c>
      <c r="L12" s="102">
        <v>7686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>
      <c r="A13" s="22" t="s">
        <v>6</v>
      </c>
      <c r="B13" s="102">
        <v>8704</v>
      </c>
      <c r="C13" s="102">
        <v>2732</v>
      </c>
      <c r="D13" s="198"/>
      <c r="E13" s="102">
        <v>8348</v>
      </c>
      <c r="F13" s="102">
        <v>2636</v>
      </c>
      <c r="G13" s="198"/>
      <c r="H13" s="102">
        <v>5813</v>
      </c>
      <c r="I13" s="102">
        <v>2971</v>
      </c>
      <c r="J13" s="102"/>
      <c r="K13" s="102">
        <v>5149</v>
      </c>
      <c r="L13" s="102">
        <v>2304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>
      <c r="A14" s="23" t="s">
        <v>161</v>
      </c>
      <c r="B14" s="102">
        <v>7046</v>
      </c>
      <c r="C14" s="102">
        <v>778</v>
      </c>
      <c r="D14" s="24"/>
      <c r="E14" s="102">
        <v>7285</v>
      </c>
      <c r="F14" s="102">
        <v>1075</v>
      </c>
      <c r="G14" s="24"/>
      <c r="H14" s="102">
        <v>4006</v>
      </c>
      <c r="I14" s="102">
        <v>893</v>
      </c>
      <c r="J14" s="158"/>
      <c r="K14" s="102">
        <v>3889</v>
      </c>
      <c r="L14" s="102">
        <v>924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>
      <c r="A15" s="24" t="s">
        <v>277</v>
      </c>
      <c r="B15" s="102">
        <v>10872</v>
      </c>
      <c r="C15" s="102">
        <v>5184</v>
      </c>
      <c r="D15" s="24"/>
      <c r="E15" s="102">
        <v>11115</v>
      </c>
      <c r="F15" s="102">
        <v>5187</v>
      </c>
      <c r="G15" s="24"/>
      <c r="H15" s="102">
        <v>8027</v>
      </c>
      <c r="I15" s="102">
        <v>2878</v>
      </c>
      <c r="J15" s="102"/>
      <c r="K15" s="102">
        <v>7373</v>
      </c>
      <c r="L15" s="102">
        <v>2397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>
      <c r="A16" s="22" t="s">
        <v>7</v>
      </c>
      <c r="B16" s="102">
        <v>24346</v>
      </c>
      <c r="C16" s="102">
        <v>7582</v>
      </c>
      <c r="D16" s="198"/>
      <c r="E16" s="102">
        <v>24546</v>
      </c>
      <c r="F16" s="102">
        <v>7756</v>
      </c>
      <c r="G16" s="198"/>
      <c r="H16" s="102">
        <v>9126</v>
      </c>
      <c r="I16" s="102">
        <v>3504</v>
      </c>
      <c r="J16" s="102"/>
      <c r="K16" s="102">
        <v>7878</v>
      </c>
      <c r="L16" s="102">
        <v>3074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>
      <c r="A17" s="23" t="s">
        <v>8</v>
      </c>
      <c r="B17" s="102">
        <v>6331</v>
      </c>
      <c r="C17" s="102">
        <v>906</v>
      </c>
      <c r="D17" s="24"/>
      <c r="E17" s="102">
        <v>6580</v>
      </c>
      <c r="F17" s="102">
        <v>1111</v>
      </c>
      <c r="G17" s="24"/>
      <c r="H17" s="102">
        <v>3365</v>
      </c>
      <c r="I17" s="102">
        <v>836</v>
      </c>
      <c r="J17" s="102"/>
      <c r="K17" s="102">
        <v>3091</v>
      </c>
      <c r="L17" s="102">
        <v>888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>
      <c r="A18" s="8" t="s">
        <v>10</v>
      </c>
      <c r="B18" s="102">
        <v>19970</v>
      </c>
      <c r="C18" s="102">
        <v>3543</v>
      </c>
      <c r="D18" s="159"/>
      <c r="E18" s="102">
        <v>20115</v>
      </c>
      <c r="F18" s="102">
        <v>3859</v>
      </c>
      <c r="G18" s="159"/>
      <c r="H18" s="102">
        <v>12888</v>
      </c>
      <c r="I18" s="102">
        <v>3574</v>
      </c>
      <c r="J18" s="158"/>
      <c r="K18" s="102">
        <v>12361</v>
      </c>
      <c r="L18" s="102">
        <v>3603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>
      <c r="A19" s="26" t="s">
        <v>9</v>
      </c>
      <c r="B19" s="102">
        <v>13664</v>
      </c>
      <c r="C19" s="102">
        <v>3932</v>
      </c>
      <c r="D19" s="24"/>
      <c r="E19" s="102">
        <v>13478</v>
      </c>
      <c r="F19" s="102">
        <v>3746</v>
      </c>
      <c r="G19" s="24"/>
      <c r="H19" s="102">
        <v>15832</v>
      </c>
      <c r="I19" s="102">
        <v>6154</v>
      </c>
      <c r="J19" s="158"/>
      <c r="K19" s="102">
        <v>15150</v>
      </c>
      <c r="L19" s="102">
        <v>5720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>
      <c r="A20" s="21" t="s">
        <v>11</v>
      </c>
      <c r="B20" s="102">
        <v>99952</v>
      </c>
      <c r="C20" s="102">
        <v>42384</v>
      </c>
      <c r="D20" s="73"/>
      <c r="E20" s="102">
        <v>100320</v>
      </c>
      <c r="F20" s="102">
        <v>38021</v>
      </c>
      <c r="G20" s="73"/>
      <c r="H20" s="102">
        <v>18993</v>
      </c>
      <c r="I20" s="102">
        <v>10112</v>
      </c>
      <c r="J20" s="107"/>
      <c r="K20" s="102">
        <v>18641</v>
      </c>
      <c r="L20" s="102">
        <v>8150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>
      <c r="A21" s="21" t="s">
        <v>278</v>
      </c>
      <c r="B21" s="102">
        <v>50107</v>
      </c>
      <c r="C21" s="102">
        <v>18842</v>
      </c>
      <c r="D21" s="73"/>
      <c r="E21" s="102">
        <v>49922</v>
      </c>
      <c r="F21" s="102">
        <v>19075</v>
      </c>
      <c r="G21" s="73"/>
      <c r="H21" s="102">
        <v>14486</v>
      </c>
      <c r="I21" s="102">
        <v>8570</v>
      </c>
      <c r="J21" s="107"/>
      <c r="K21" s="102">
        <v>13847</v>
      </c>
      <c r="L21" s="102">
        <v>6986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>
      <c r="A22" s="21" t="s">
        <v>12</v>
      </c>
      <c r="B22" s="102">
        <v>5979</v>
      </c>
      <c r="C22" s="102">
        <v>587</v>
      </c>
      <c r="D22" s="73"/>
      <c r="E22" s="102">
        <v>6087</v>
      </c>
      <c r="F22" s="102">
        <v>783</v>
      </c>
      <c r="G22" s="73"/>
      <c r="H22" s="102">
        <v>5141</v>
      </c>
      <c r="I22" s="102">
        <v>954</v>
      </c>
      <c r="J22" s="107"/>
      <c r="K22" s="102">
        <v>4868</v>
      </c>
      <c r="L22" s="102">
        <v>998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>
      <c r="A23" s="21" t="s">
        <v>13</v>
      </c>
      <c r="B23" s="102">
        <v>28015</v>
      </c>
      <c r="C23" s="102">
        <v>3200</v>
      </c>
      <c r="D23" s="73"/>
      <c r="E23" s="102">
        <v>28859</v>
      </c>
      <c r="F23" s="102">
        <v>3669</v>
      </c>
      <c r="G23" s="73"/>
      <c r="H23" s="102">
        <v>7172</v>
      </c>
      <c r="I23" s="102">
        <v>2102</v>
      </c>
      <c r="J23" s="107"/>
      <c r="K23" s="102">
        <v>6782</v>
      </c>
      <c r="L23" s="102">
        <v>2124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>
      <c r="A24" s="21" t="s">
        <v>19</v>
      </c>
      <c r="B24" s="102">
        <v>58110</v>
      </c>
      <c r="C24" s="102">
        <v>18983</v>
      </c>
      <c r="D24" s="73"/>
      <c r="E24" s="102">
        <v>59097</v>
      </c>
      <c r="F24" s="102">
        <v>22806</v>
      </c>
      <c r="G24" s="73"/>
      <c r="H24" s="102">
        <v>39820</v>
      </c>
      <c r="I24" s="102">
        <v>13055</v>
      </c>
      <c r="J24" s="107"/>
      <c r="K24" s="102">
        <v>38689</v>
      </c>
      <c r="L24" s="102">
        <v>14439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>
      <c r="A25" s="21" t="s">
        <v>20</v>
      </c>
      <c r="B25" s="102">
        <v>8082</v>
      </c>
      <c r="C25" s="102">
        <v>3901</v>
      </c>
      <c r="D25" s="73"/>
      <c r="E25" s="102">
        <v>8025</v>
      </c>
      <c r="F25" s="102">
        <v>3373</v>
      </c>
      <c r="G25" s="73"/>
      <c r="H25" s="102">
        <v>5604</v>
      </c>
      <c r="I25" s="102">
        <v>4442</v>
      </c>
      <c r="J25" s="107"/>
      <c r="K25" s="102">
        <v>5194</v>
      </c>
      <c r="L25" s="102">
        <v>2866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>
      <c r="A26" s="21" t="s">
        <v>162</v>
      </c>
      <c r="B26" s="102">
        <v>7062</v>
      </c>
      <c r="C26" s="102">
        <v>2947</v>
      </c>
      <c r="D26" s="73"/>
      <c r="E26" s="102">
        <v>7330</v>
      </c>
      <c r="F26" s="102">
        <v>2755</v>
      </c>
      <c r="G26" s="73"/>
      <c r="H26" s="102">
        <v>2960</v>
      </c>
      <c r="I26" s="102">
        <v>1276</v>
      </c>
      <c r="J26" s="107"/>
      <c r="K26" s="102">
        <v>2749</v>
      </c>
      <c r="L26" s="102">
        <v>1175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>
      <c r="A27" s="21" t="s">
        <v>14</v>
      </c>
      <c r="B27" s="102">
        <v>19011</v>
      </c>
      <c r="C27" s="102">
        <v>8135</v>
      </c>
      <c r="D27" s="73"/>
      <c r="E27" s="102">
        <v>18501</v>
      </c>
      <c r="F27" s="102">
        <v>7662</v>
      </c>
      <c r="G27" s="73"/>
      <c r="H27" s="102">
        <v>8062</v>
      </c>
      <c r="I27" s="102">
        <v>2490</v>
      </c>
      <c r="J27" s="107"/>
      <c r="K27" s="102">
        <v>7260</v>
      </c>
      <c r="L27" s="102">
        <v>2177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>
      <c r="A28" s="21" t="s">
        <v>1</v>
      </c>
      <c r="B28" s="102">
        <v>2036</v>
      </c>
      <c r="C28" s="102">
        <v>720</v>
      </c>
      <c r="D28" s="73"/>
      <c r="E28" s="102">
        <v>2006</v>
      </c>
      <c r="F28" s="102">
        <v>717</v>
      </c>
      <c r="G28" s="73"/>
      <c r="H28" s="102">
        <v>1788</v>
      </c>
      <c r="I28" s="102">
        <v>865</v>
      </c>
      <c r="J28" s="107"/>
      <c r="K28" s="102">
        <v>1730</v>
      </c>
      <c r="L28" s="102">
        <v>740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>
      <c r="A29" s="12" t="s">
        <v>29</v>
      </c>
      <c r="B29" s="167" t="s">
        <v>43</v>
      </c>
      <c r="C29" s="167" t="s">
        <v>43</v>
      </c>
      <c r="D29" s="167"/>
      <c r="E29" s="167" t="s">
        <v>43</v>
      </c>
      <c r="F29" s="167" t="s">
        <v>43</v>
      </c>
      <c r="G29" s="70"/>
      <c r="H29" s="102">
        <v>1463</v>
      </c>
      <c r="I29" s="102">
        <v>270</v>
      </c>
      <c r="J29" s="107"/>
      <c r="K29" s="102">
        <v>1118</v>
      </c>
      <c r="L29" s="102">
        <v>220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>
      <c r="A30" s="12" t="s">
        <v>27</v>
      </c>
      <c r="B30" s="167" t="s">
        <v>43</v>
      </c>
      <c r="C30" s="167" t="s">
        <v>43</v>
      </c>
      <c r="D30" s="167"/>
      <c r="E30" s="167" t="s">
        <v>43</v>
      </c>
      <c r="F30" s="167" t="s">
        <v>43</v>
      </c>
      <c r="G30" s="70"/>
      <c r="H30" s="102">
        <v>1377</v>
      </c>
      <c r="I30" s="102">
        <v>500</v>
      </c>
      <c r="J30" s="107"/>
      <c r="K30" s="102">
        <v>1091</v>
      </c>
      <c r="L30" s="102">
        <v>419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>
      <c r="A32" s="40" t="s">
        <v>322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>
      <c r="A33" s="40"/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>
      <c r="N36"/>
      <c r="O36"/>
      <c r="P36"/>
      <c r="Q36"/>
      <c r="R36"/>
    </row>
    <row r="37" spans="1:30" s="12" customFormat="1" ht="14.1" customHeight="1">
      <c r="N37"/>
      <c r="O37"/>
      <c r="P37"/>
      <c r="Q37"/>
      <c r="R37"/>
    </row>
    <row r="38" spans="1:30" ht="14.1" customHeight="1">
      <c r="N38"/>
      <c r="O38"/>
      <c r="P38"/>
      <c r="Q38"/>
      <c r="R38"/>
    </row>
    <row r="39" spans="1:30" ht="14.1" customHeight="1">
      <c r="N39"/>
      <c r="O39"/>
      <c r="P39"/>
      <c r="Q39"/>
      <c r="R39"/>
    </row>
    <row r="40" spans="1:30" ht="14.1" customHeight="1">
      <c r="N40"/>
      <c r="O40"/>
      <c r="P40"/>
      <c r="Q40"/>
      <c r="R40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mergeCells count="2">
    <mergeCell ref="B7:F7"/>
    <mergeCell ref="H7:L7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zoomScaleNormal="100" workbookViewId="0">
      <selection activeCell="H10" sqref="H10:H29"/>
    </sheetView>
  </sheetViews>
  <sheetFormatPr baseColWidth="10" defaultColWidth="11.42578125" defaultRowHeight="12.75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7" width="4.7109375" style="4" customWidth="1"/>
    <col min="8" max="16384" width="11.42578125" style="4"/>
  </cols>
  <sheetData>
    <row r="1" spans="1:13" ht="14.1" customHeight="1" thickBot="1">
      <c r="A1" s="1" t="s">
        <v>209</v>
      </c>
      <c r="B1" s="2"/>
      <c r="C1" s="2"/>
      <c r="D1" s="2"/>
      <c r="E1" s="2"/>
    </row>
    <row r="2" spans="1:13" ht="14.1" customHeight="1">
      <c r="A2" s="3"/>
      <c r="B2" s="3"/>
      <c r="C2" s="3"/>
      <c r="E2" s="3"/>
      <c r="G2" s="169" t="s">
        <v>234</v>
      </c>
      <c r="H2" s="169"/>
    </row>
    <row r="3" spans="1:13" ht="14.1" customHeight="1">
      <c r="A3" s="5" t="s">
        <v>401</v>
      </c>
      <c r="B3" s="3"/>
      <c r="C3" s="3"/>
      <c r="E3" s="3"/>
    </row>
    <row r="4" spans="1:13" ht="14.1" customHeight="1">
      <c r="A4" s="5"/>
      <c r="B4" s="3"/>
      <c r="C4" s="3"/>
      <c r="E4" s="3"/>
    </row>
    <row r="5" spans="1:13" ht="14.1" customHeight="1">
      <c r="A5" s="6" t="s">
        <v>214</v>
      </c>
      <c r="B5" s="3"/>
      <c r="C5" s="3"/>
      <c r="E5" s="3"/>
    </row>
    <row r="6" spans="1:13" ht="9.9499999999999993" customHeight="1">
      <c r="A6" s="3"/>
      <c r="B6" s="139"/>
      <c r="C6" s="139"/>
      <c r="D6" s="139"/>
      <c r="E6" s="41"/>
    </row>
    <row r="7" spans="1:13" s="18" customFormat="1" ht="12" customHeight="1">
      <c r="A7" s="42"/>
      <c r="B7" s="43"/>
      <c r="C7" s="43"/>
      <c r="D7" s="43"/>
      <c r="E7" s="43" t="s">
        <v>207</v>
      </c>
    </row>
    <row r="8" spans="1:13" s="18" customFormat="1" ht="12" customHeight="1">
      <c r="A8" s="15"/>
      <c r="B8" s="17" t="s">
        <v>23</v>
      </c>
      <c r="C8" s="17" t="s">
        <v>24</v>
      </c>
      <c r="D8" s="17" t="s">
        <v>25</v>
      </c>
      <c r="E8" s="17" t="s">
        <v>295</v>
      </c>
    </row>
    <row r="9" spans="1:13" s="12" customFormat="1" ht="14.1" customHeight="1">
      <c r="A9" s="44"/>
      <c r="B9" s="45"/>
      <c r="C9" s="45"/>
      <c r="D9" s="45"/>
      <c r="E9" s="45"/>
      <c r="F9"/>
      <c r="G9"/>
      <c r="H9"/>
      <c r="I9"/>
    </row>
    <row r="10" spans="1:13" s="12" customFormat="1" ht="14.1" customHeight="1">
      <c r="A10" s="46" t="s">
        <v>0</v>
      </c>
      <c r="B10" s="124">
        <v>179107</v>
      </c>
      <c r="C10" s="124">
        <v>329251</v>
      </c>
      <c r="D10" s="124">
        <v>464417</v>
      </c>
      <c r="E10" s="105">
        <v>2.8280646299158589</v>
      </c>
      <c r="F10" s="172"/>
      <c r="G10" s="208"/>
      <c r="H10"/>
      <c r="I10"/>
    </row>
    <row r="11" spans="1:13" s="12" customFormat="1" ht="14.1" customHeight="1">
      <c r="A11" s="8" t="s">
        <v>5</v>
      </c>
      <c r="B11" s="124">
        <v>34293</v>
      </c>
      <c r="C11" s="124">
        <v>62967</v>
      </c>
      <c r="D11" s="124">
        <v>78962</v>
      </c>
      <c r="E11" s="105">
        <v>1.8723733218583403</v>
      </c>
      <c r="F11" s="150"/>
      <c r="G11" s="208"/>
      <c r="H11"/>
      <c r="I11" s="179"/>
      <c r="J11" s="38"/>
      <c r="K11" s="38"/>
      <c r="L11" s="38"/>
    </row>
    <row r="12" spans="1:13" s="12" customFormat="1" ht="14.1" customHeight="1">
      <c r="A12" s="22" t="s">
        <v>6</v>
      </c>
      <c r="B12" s="124">
        <v>4788</v>
      </c>
      <c r="C12" s="124">
        <v>8985</v>
      </c>
      <c r="D12" s="124">
        <v>15376</v>
      </c>
      <c r="E12" s="105">
        <v>4.7525350323776205</v>
      </c>
      <c r="F12" s="173"/>
      <c r="G12" s="208"/>
      <c r="H12"/>
      <c r="I12" s="179"/>
      <c r="J12" s="38"/>
      <c r="K12" s="38"/>
      <c r="L12" s="38"/>
    </row>
    <row r="13" spans="1:13" s="12" customFormat="1" ht="14.1" customHeight="1">
      <c r="A13" s="23" t="s">
        <v>161</v>
      </c>
      <c r="B13" s="124">
        <v>3615</v>
      </c>
      <c r="C13" s="124">
        <v>4744</v>
      </c>
      <c r="D13" s="124">
        <v>13936</v>
      </c>
      <c r="E13" s="105">
        <v>9.1422297015050074</v>
      </c>
      <c r="F13" s="150"/>
      <c r="G13" s="208"/>
      <c r="H13"/>
      <c r="I13" s="179"/>
      <c r="J13" s="38"/>
      <c r="K13" s="38"/>
      <c r="L13" s="38"/>
      <c r="M13" s="38"/>
    </row>
    <row r="14" spans="1:13" s="12" customFormat="1" ht="14.1" customHeight="1">
      <c r="A14" s="24" t="s">
        <v>189</v>
      </c>
      <c r="B14" s="124">
        <v>5262</v>
      </c>
      <c r="C14" s="124">
        <v>9079</v>
      </c>
      <c r="D14" s="124">
        <v>9320</v>
      </c>
      <c r="E14" s="105">
        <v>0.20119598910369274</v>
      </c>
      <c r="F14" s="172"/>
      <c r="G14" s="38"/>
      <c r="H14"/>
      <c r="I14" s="38"/>
      <c r="J14" s="38"/>
      <c r="K14" s="38"/>
      <c r="L14" s="38"/>
      <c r="M14" s="38"/>
    </row>
    <row r="15" spans="1:13" s="12" customFormat="1" ht="14.1" customHeight="1">
      <c r="A15" s="22" t="s">
        <v>7</v>
      </c>
      <c r="B15" s="124">
        <v>7743</v>
      </c>
      <c r="C15" s="124">
        <v>12219</v>
      </c>
      <c r="D15" s="124">
        <v>18712</v>
      </c>
      <c r="E15" s="105">
        <v>2.9552336491560083</v>
      </c>
      <c r="F15" s="38"/>
      <c r="G15" s="38"/>
      <c r="H15"/>
      <c r="I15" s="38"/>
      <c r="J15" s="38"/>
      <c r="K15" s="38"/>
      <c r="L15" s="38"/>
      <c r="M15" s="38"/>
    </row>
    <row r="16" spans="1:13" s="12" customFormat="1" ht="14.1" customHeight="1">
      <c r="A16" s="23" t="s">
        <v>8</v>
      </c>
      <c r="B16" s="124">
        <v>2154</v>
      </c>
      <c r="C16" s="124">
        <v>3224</v>
      </c>
      <c r="D16" s="124">
        <v>6767</v>
      </c>
      <c r="E16" s="105">
        <v>6.0403130801846023</v>
      </c>
      <c r="F16" s="38"/>
      <c r="G16" s="38"/>
      <c r="H16"/>
      <c r="I16" s="38"/>
      <c r="J16" s="38"/>
      <c r="K16" s="38"/>
      <c r="L16" s="38"/>
      <c r="M16" s="38"/>
    </row>
    <row r="17" spans="1:13" s="12" customFormat="1" ht="14.1" customHeight="1">
      <c r="A17" s="8" t="s">
        <v>10</v>
      </c>
      <c r="B17" s="124">
        <v>7281</v>
      </c>
      <c r="C17" s="124">
        <v>13135</v>
      </c>
      <c r="D17" s="124">
        <v>31017</v>
      </c>
      <c r="E17" s="105">
        <v>7.5170680996261643</v>
      </c>
      <c r="F17" s="38"/>
      <c r="G17" s="38"/>
      <c r="H17"/>
      <c r="I17" s="38"/>
      <c r="J17" s="38"/>
      <c r="K17" s="38"/>
      <c r="L17" s="38"/>
      <c r="M17" s="38"/>
    </row>
    <row r="18" spans="1:13" s="12" customFormat="1" ht="14.1" customHeight="1">
      <c r="A18" s="26" t="s">
        <v>9</v>
      </c>
      <c r="B18" s="124">
        <v>7994</v>
      </c>
      <c r="C18" s="124">
        <v>14511</v>
      </c>
      <c r="D18" s="124">
        <v>20541</v>
      </c>
      <c r="E18" s="105">
        <v>2.9145289024116154</v>
      </c>
      <c r="F18" s="38"/>
      <c r="G18" s="38"/>
      <c r="H18"/>
      <c r="I18" s="38"/>
      <c r="J18" s="38"/>
      <c r="K18" s="38"/>
      <c r="L18" s="38"/>
      <c r="M18" s="38"/>
    </row>
    <row r="19" spans="1:13" s="12" customFormat="1" ht="14.1" customHeight="1">
      <c r="A19" s="21" t="s">
        <v>11</v>
      </c>
      <c r="B19" s="124">
        <v>27100</v>
      </c>
      <c r="C19" s="124">
        <v>56344</v>
      </c>
      <c r="D19" s="124">
        <v>70706</v>
      </c>
      <c r="E19" s="105">
        <v>1.8326944679348014</v>
      </c>
      <c r="F19" s="38"/>
      <c r="G19" s="38"/>
      <c r="H19"/>
      <c r="I19" s="38"/>
      <c r="J19" s="38"/>
      <c r="K19" s="38"/>
      <c r="L19" s="38"/>
      <c r="M19" s="38"/>
    </row>
    <row r="20" spans="1:13" s="12" customFormat="1" ht="14.1" customHeight="1">
      <c r="A20" s="21" t="s">
        <v>18</v>
      </c>
      <c r="B20" s="124">
        <v>19940</v>
      </c>
      <c r="C20" s="124">
        <v>35604</v>
      </c>
      <c r="D20" s="124">
        <v>49836</v>
      </c>
      <c r="E20" s="105">
        <v>2.7563057369002366</v>
      </c>
      <c r="F20" s="38"/>
      <c r="G20" s="38"/>
      <c r="H20"/>
      <c r="I20" s="38"/>
      <c r="J20" s="38"/>
      <c r="K20" s="38"/>
      <c r="L20" s="38"/>
      <c r="M20" s="38"/>
    </row>
    <row r="21" spans="1:13" s="12" customFormat="1" ht="14.1" customHeight="1">
      <c r="A21" s="21" t="s">
        <v>12</v>
      </c>
      <c r="B21" s="124">
        <v>3595</v>
      </c>
      <c r="C21" s="124">
        <v>6814</v>
      </c>
      <c r="D21" s="124">
        <v>12387</v>
      </c>
      <c r="E21" s="105">
        <v>5.2797320059950019</v>
      </c>
      <c r="F21" s="38"/>
      <c r="G21" s="38"/>
      <c r="H21"/>
      <c r="I21" s="38"/>
      <c r="J21" s="38"/>
      <c r="K21" s="38"/>
      <c r="L21" s="38"/>
      <c r="M21" s="38"/>
    </row>
    <row r="22" spans="1:13" s="12" customFormat="1" ht="14.1" customHeight="1">
      <c r="A22" s="21" t="s">
        <v>13</v>
      </c>
      <c r="B22" s="124">
        <v>9508</v>
      </c>
      <c r="C22" s="124">
        <v>14495</v>
      </c>
      <c r="D22" s="124">
        <v>34996</v>
      </c>
      <c r="E22" s="105">
        <v>7.6073436600150801</v>
      </c>
      <c r="F22" s="150"/>
      <c r="G22" s="38"/>
      <c r="H22"/>
      <c r="I22" s="38"/>
      <c r="J22" s="38"/>
      <c r="K22" s="38"/>
      <c r="L22" s="38"/>
      <c r="M22" s="38"/>
    </row>
    <row r="23" spans="1:13" s="12" customFormat="1" ht="14.1" customHeight="1">
      <c r="A23" s="21" t="s">
        <v>19</v>
      </c>
      <c r="B23" s="124">
        <v>27437</v>
      </c>
      <c r="C23" s="124">
        <v>50961</v>
      </c>
      <c r="D23" s="124">
        <v>51154</v>
      </c>
      <c r="E23" s="105">
        <v>2.8350283767244463E-2</v>
      </c>
      <c r="F23" s="150"/>
      <c r="G23" s="38"/>
      <c r="H23"/>
      <c r="I23" s="38"/>
      <c r="J23" s="38"/>
      <c r="K23" s="38"/>
      <c r="L23" s="38"/>
      <c r="M23" s="38"/>
    </row>
    <row r="24" spans="1:13" s="12" customFormat="1" ht="14.1" customHeight="1">
      <c r="A24" s="21" t="s">
        <v>20</v>
      </c>
      <c r="B24" s="124">
        <v>5821</v>
      </c>
      <c r="C24" s="124">
        <v>13387</v>
      </c>
      <c r="D24" s="124">
        <v>13161</v>
      </c>
      <c r="E24" s="105">
        <v>-0.14645130979960147</v>
      </c>
      <c r="F24" s="173"/>
      <c r="G24" s="38"/>
      <c r="H24"/>
      <c r="I24" s="38"/>
      <c r="J24" s="38"/>
      <c r="K24" s="38"/>
      <c r="L24" s="38"/>
      <c r="M24" s="38"/>
    </row>
    <row r="25" spans="1:13" s="12" customFormat="1" ht="14.1" customHeight="1">
      <c r="A25" s="21" t="s">
        <v>162</v>
      </c>
      <c r="B25" s="124">
        <v>2389</v>
      </c>
      <c r="C25" s="124">
        <v>4759</v>
      </c>
      <c r="D25" s="124">
        <v>6317</v>
      </c>
      <c r="E25" s="105">
        <v>2.3313929998353959</v>
      </c>
      <c r="F25" s="174"/>
      <c r="G25" s="38"/>
      <c r="H25"/>
      <c r="I25" s="38"/>
      <c r="J25" s="38"/>
      <c r="K25" s="38"/>
      <c r="L25" s="38"/>
      <c r="M25" s="38"/>
    </row>
    <row r="26" spans="1:13" s="12" customFormat="1" ht="14.1" customHeight="1">
      <c r="A26" s="21" t="s">
        <v>14</v>
      </c>
      <c r="B26" s="124">
        <v>7563</v>
      </c>
      <c r="C26" s="124">
        <v>13663</v>
      </c>
      <c r="D26" s="124">
        <v>24203</v>
      </c>
      <c r="E26" s="105">
        <v>4.760663728665655</v>
      </c>
      <c r="F26" s="150"/>
      <c r="G26" s="38"/>
      <c r="H26"/>
      <c r="I26" s="38"/>
      <c r="J26" s="38"/>
      <c r="K26" s="38"/>
      <c r="L26" s="38"/>
      <c r="M26" s="38"/>
    </row>
    <row r="27" spans="1:13" s="12" customFormat="1" ht="14.1" customHeight="1">
      <c r="A27" s="21" t="s">
        <v>1</v>
      </c>
      <c r="B27" s="124">
        <v>1214</v>
      </c>
      <c r="C27" s="124">
        <v>2191</v>
      </c>
      <c r="D27" s="124">
        <v>3464</v>
      </c>
      <c r="E27" s="105">
        <v>3.9631887324645243</v>
      </c>
      <c r="F27" s="150"/>
      <c r="G27" s="38"/>
      <c r="H27"/>
      <c r="I27" s="38"/>
      <c r="J27" s="38"/>
      <c r="K27" s="38"/>
      <c r="L27" s="38"/>
      <c r="M27" s="38"/>
    </row>
    <row r="28" spans="1:13" s="12" customFormat="1" ht="14.1" customHeight="1">
      <c r="A28" s="12" t="s">
        <v>29</v>
      </c>
      <c r="B28" s="210">
        <v>537</v>
      </c>
      <c r="C28" s="210">
        <v>728</v>
      </c>
      <c r="D28" s="210">
        <v>615</v>
      </c>
      <c r="E28" s="105">
        <v>-1.3662853964645854</v>
      </c>
      <c r="F28" s="175"/>
      <c r="G28" s="38"/>
      <c r="H28"/>
      <c r="I28" s="38"/>
      <c r="J28" s="38"/>
      <c r="K28" s="38"/>
      <c r="L28" s="38"/>
      <c r="M28" s="38"/>
    </row>
    <row r="29" spans="1:13" s="12" customFormat="1" ht="14.1" customHeight="1">
      <c r="A29" s="12" t="s">
        <v>27</v>
      </c>
      <c r="B29" s="210">
        <v>390</v>
      </c>
      <c r="C29" s="124">
        <v>894</v>
      </c>
      <c r="D29" s="210">
        <v>484</v>
      </c>
      <c r="E29" s="105">
        <v>-4.8277323787768172</v>
      </c>
      <c r="F29" s="175"/>
      <c r="G29" s="38"/>
      <c r="H29"/>
      <c r="I29" s="38"/>
      <c r="J29" s="38"/>
      <c r="K29" s="38"/>
      <c r="M29" s="38"/>
    </row>
    <row r="30" spans="1:13" s="12" customFormat="1" ht="14.1" customHeight="1">
      <c r="A30" s="12" t="s">
        <v>28</v>
      </c>
      <c r="B30" s="167">
        <v>483</v>
      </c>
      <c r="C30" s="124">
        <v>547</v>
      </c>
      <c r="D30" s="124">
        <v>2463</v>
      </c>
      <c r="E30" s="167"/>
      <c r="F30"/>
      <c r="G30" s="38"/>
      <c r="H30" s="38"/>
      <c r="I30" s="38"/>
      <c r="M30" s="38"/>
    </row>
    <row r="31" spans="1:13" s="12" customFormat="1" ht="14.1" customHeight="1">
      <c r="A31" s="39"/>
      <c r="B31" s="39"/>
      <c r="C31" s="39"/>
      <c r="D31" s="39"/>
      <c r="E31" s="39"/>
      <c r="F31"/>
      <c r="G31" s="38"/>
      <c r="H31" s="38"/>
      <c r="I31" s="38"/>
      <c r="K31" s="38"/>
    </row>
    <row r="32" spans="1:13" s="12" customFormat="1" ht="14.1" customHeight="1">
      <c r="A32" s="40" t="s">
        <v>26</v>
      </c>
      <c r="B32" s="38"/>
      <c r="C32" s="38"/>
      <c r="D32" s="38"/>
      <c r="G32" s="38"/>
      <c r="H32" s="38"/>
      <c r="I32" s="38"/>
      <c r="K32" s="38"/>
    </row>
    <row r="33" spans="1:9" s="12" customFormat="1" ht="14.1" customHeight="1">
      <c r="A33" s="40" t="s">
        <v>330</v>
      </c>
      <c r="G33" s="38"/>
      <c r="H33" s="38"/>
      <c r="I33" s="38"/>
    </row>
    <row r="34" spans="1:9" s="12" customFormat="1" ht="14.1" customHeight="1">
      <c r="G34" s="38"/>
      <c r="H34" s="38"/>
      <c r="I34" s="38"/>
    </row>
    <row r="35" spans="1:9" s="12" customFormat="1" ht="14.1" customHeight="1">
      <c r="G35" s="38"/>
      <c r="H35" s="38"/>
      <c r="I35" s="38"/>
    </row>
    <row r="36" spans="1:9" s="12" customFormat="1" ht="14.1" customHeight="1"/>
    <row r="37" spans="1:9" s="12" customFormat="1" ht="14.1" customHeight="1"/>
    <row r="38" spans="1:9" s="12" customFormat="1" ht="14.1" customHeight="1"/>
    <row r="39" spans="1:9" s="12" customFormat="1" ht="14.1" customHeight="1"/>
    <row r="40" spans="1:9" s="12" customFormat="1" ht="10.5"/>
    <row r="41" spans="1:9" s="12" customFormat="1" ht="10.5"/>
    <row r="42" spans="1:9" s="12" customFormat="1" ht="10.5"/>
    <row r="43" spans="1:9" s="12" customFormat="1" ht="10.5"/>
    <row r="44" spans="1:9" s="12" customFormat="1" ht="10.5"/>
    <row r="45" spans="1:9" s="12" customFormat="1" ht="10.5"/>
    <row r="46" spans="1:9" s="12" customFormat="1" ht="10.5"/>
    <row r="47" spans="1:9" s="12" customFormat="1" ht="10.5"/>
    <row r="48" spans="1:9" s="12" customFormat="1" ht="10.5"/>
    <row r="49" spans="1:1" s="12" customFormat="1" ht="10.5"/>
    <row r="50" spans="1:1" s="12" customFormat="1" ht="10.5"/>
    <row r="51" spans="1:1" s="12" customFormat="1" ht="10.5"/>
    <row r="52" spans="1:1" s="12" customFormat="1" ht="10.5"/>
    <row r="53" spans="1:1" s="12" customFormat="1" ht="10.5"/>
    <row r="54" spans="1:1" s="12" customFormat="1" ht="10.5"/>
    <row r="55" spans="1:1" s="12" customFormat="1" ht="10.5"/>
    <row r="56" spans="1:1" s="12" customFormat="1" ht="10.5"/>
    <row r="57" spans="1:1" s="12" customFormat="1" ht="10.5"/>
    <row r="58" spans="1:1" s="12" customFormat="1" ht="10.5"/>
    <row r="59" spans="1:1" s="12" customFormat="1" ht="10.5"/>
    <row r="60" spans="1:1" s="12" customFormat="1" ht="10.5"/>
    <row r="61" spans="1:1" s="12" customFormat="1" ht="10.5"/>
    <row r="62" spans="1:1" s="12" customFormat="1" ht="10.5"/>
    <row r="63" spans="1:1" s="12" customFormat="1" ht="10.5"/>
    <row r="64" spans="1:1">
      <c r="A64" s="12"/>
    </row>
    <row r="65" spans="1:1">
      <c r="A65" s="12"/>
    </row>
    <row r="66" spans="1:1">
      <c r="A66" s="12"/>
    </row>
  </sheetData>
  <sortState ref="G9:H28">
    <sortCondition ref="H10:H29"/>
  </sortState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96"/>
  <sheetViews>
    <sheetView zoomScaleNormal="100" workbookViewId="0">
      <selection activeCell="H35" sqref="H35:L88"/>
    </sheetView>
  </sheetViews>
  <sheetFormatPr baseColWidth="10" defaultColWidth="11.42578125" defaultRowHeight="12.75"/>
  <cols>
    <col min="1" max="1" width="23.7109375" style="4" customWidth="1"/>
    <col min="2" max="2" width="12.5703125" style="48" customWidth="1"/>
    <col min="3" max="5" width="11.28515625" style="48" customWidth="1"/>
    <col min="6" max="6" width="11.7109375" style="48" customWidth="1"/>
    <col min="7" max="7" width="10" style="48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5" ht="14.1" customHeight="1" thickBot="1">
      <c r="A1" s="1" t="s">
        <v>209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5" ht="14.1" customHeight="1">
      <c r="A2" s="3"/>
      <c r="H2" s="3"/>
      <c r="I2" s="169" t="s">
        <v>234</v>
      </c>
      <c r="J2" s="169"/>
      <c r="K2" s="3"/>
    </row>
    <row r="3" spans="1:15" ht="14.1" customHeight="1">
      <c r="A3" s="78" t="s">
        <v>210</v>
      </c>
      <c r="H3" s="3"/>
      <c r="I3" s="3"/>
      <c r="J3" s="3"/>
      <c r="K3" s="3"/>
    </row>
    <row r="4" spans="1:15" ht="14.1" customHeight="1">
      <c r="A4" s="3"/>
      <c r="H4" s="3"/>
      <c r="I4" s="3"/>
      <c r="J4" s="3"/>
      <c r="K4" s="3"/>
    </row>
    <row r="5" spans="1:15" ht="14.1" customHeight="1">
      <c r="A5" s="5" t="s">
        <v>352</v>
      </c>
      <c r="H5" s="3"/>
      <c r="I5" s="3"/>
      <c r="J5" s="3"/>
      <c r="K5" s="3"/>
    </row>
    <row r="6" spans="1:15" ht="14.1" customHeight="1">
      <c r="A6" s="5"/>
      <c r="H6" s="3"/>
      <c r="I6" s="3"/>
      <c r="J6" s="3"/>
      <c r="K6" s="3"/>
    </row>
    <row r="7" spans="1:15" ht="14.1" customHeight="1">
      <c r="A7" s="6" t="s">
        <v>37</v>
      </c>
      <c r="H7" s="3"/>
      <c r="I7" s="3"/>
      <c r="J7" s="3"/>
      <c r="K7" s="3"/>
    </row>
    <row r="8" spans="1:15" ht="9.9499999999999993" customHeight="1">
      <c r="A8" s="3"/>
      <c r="H8" s="3"/>
      <c r="I8" s="3"/>
      <c r="J8" s="3"/>
      <c r="K8" s="3"/>
    </row>
    <row r="9" spans="1:15" ht="12" customHeight="1">
      <c r="A9" s="49"/>
      <c r="B9" s="50" t="s">
        <v>323</v>
      </c>
      <c r="C9" s="50" t="s">
        <v>30</v>
      </c>
      <c r="D9" s="50" t="s">
        <v>30</v>
      </c>
      <c r="E9" s="50" t="s">
        <v>30</v>
      </c>
      <c r="F9" s="50" t="s">
        <v>127</v>
      </c>
      <c r="G9" s="50" t="s">
        <v>31</v>
      </c>
      <c r="H9" s="3"/>
      <c r="I9" s="3"/>
      <c r="J9" s="3"/>
      <c r="K9" s="3"/>
    </row>
    <row r="10" spans="1:15" ht="12" customHeight="1">
      <c r="A10" s="51"/>
      <c r="B10" s="52" t="s">
        <v>324</v>
      </c>
      <c r="C10" s="52" t="s">
        <v>32</v>
      </c>
      <c r="D10" s="52" t="s">
        <v>33</v>
      </c>
      <c r="E10" s="52" t="s">
        <v>34</v>
      </c>
      <c r="F10" s="52" t="s">
        <v>35</v>
      </c>
      <c r="G10" s="52" t="s">
        <v>36</v>
      </c>
      <c r="H10" s="3"/>
      <c r="I10"/>
      <c r="J10"/>
      <c r="K10"/>
      <c r="L10"/>
    </row>
    <row r="11" spans="1:15" ht="12" customHeight="1">
      <c r="A11" s="44"/>
      <c r="B11" s="53"/>
      <c r="C11" s="53"/>
      <c r="D11" s="53"/>
      <c r="E11" s="53"/>
      <c r="F11" s="53"/>
      <c r="G11" s="53"/>
      <c r="H11" s="3"/>
      <c r="J11" s="226"/>
    </row>
    <row r="12" spans="1:15" s="12" customFormat="1" ht="12" customHeight="1">
      <c r="A12" s="46" t="s">
        <v>0</v>
      </c>
      <c r="B12" s="105">
        <f>SUM(B13:B31)</f>
        <v>40136.400000000001</v>
      </c>
      <c r="C12" s="105">
        <f t="shared" ref="C12:E12" si="0">SUM(C13:C31)</f>
        <v>23487.800000000003</v>
      </c>
      <c r="D12" s="105">
        <f t="shared" si="0"/>
        <v>20464</v>
      </c>
      <c r="E12" s="105">
        <f t="shared" si="0"/>
        <v>3024</v>
      </c>
      <c r="F12" s="105">
        <f>C12*100/B12</f>
        <v>58.519946980795496</v>
      </c>
      <c r="G12" s="105">
        <f>E12*100/C12</f>
        <v>12.874769029027835</v>
      </c>
      <c r="H12" s="11"/>
      <c r="I12"/>
      <c r="J12"/>
      <c r="K12"/>
      <c r="L12"/>
      <c r="M12"/>
      <c r="N12"/>
      <c r="O12"/>
    </row>
    <row r="13" spans="1:15" s="12" customFormat="1" ht="12" customHeight="1">
      <c r="A13" s="8" t="s">
        <v>5</v>
      </c>
      <c r="B13" s="105">
        <v>7138.7</v>
      </c>
      <c r="C13" s="105">
        <v>4026.1</v>
      </c>
      <c r="D13" s="105">
        <v>3261.2</v>
      </c>
      <c r="E13" s="105">
        <v>764.9</v>
      </c>
      <c r="F13" s="105">
        <f t="shared" ref="F13:F31" si="1">C13*100/B13</f>
        <v>56.398223766231951</v>
      </c>
      <c r="G13" s="105">
        <f t="shared" ref="G13:G31" si="2">E13*100/C13</f>
        <v>18.99853456198306</v>
      </c>
      <c r="H13" s="11"/>
      <c r="I13"/>
      <c r="J13"/>
      <c r="K13"/>
      <c r="L13"/>
      <c r="M13"/>
      <c r="N13"/>
      <c r="O13"/>
    </row>
    <row r="14" spans="1:15" s="12" customFormat="1" ht="12" customHeight="1">
      <c r="A14" s="22" t="s">
        <v>6</v>
      </c>
      <c r="B14" s="105">
        <v>1103.7</v>
      </c>
      <c r="C14" s="105">
        <v>644.6</v>
      </c>
      <c r="D14" s="105">
        <v>584</v>
      </c>
      <c r="E14" s="105">
        <v>60.7</v>
      </c>
      <c r="F14" s="105">
        <f t="shared" si="1"/>
        <v>58.403551689770765</v>
      </c>
      <c r="G14" s="105">
        <f t="shared" si="2"/>
        <v>9.4166925224945697</v>
      </c>
      <c r="H14" s="11"/>
      <c r="I14"/>
      <c r="J14"/>
      <c r="K14"/>
      <c r="L14"/>
      <c r="M14"/>
      <c r="N14"/>
      <c r="O14"/>
    </row>
    <row r="15" spans="1:15" s="12" customFormat="1" ht="12" customHeight="1">
      <c r="A15" s="23" t="s">
        <v>161</v>
      </c>
      <c r="B15" s="105">
        <v>883.1</v>
      </c>
      <c r="C15" s="105">
        <v>445.5</v>
      </c>
      <c r="D15" s="105">
        <v>381.4</v>
      </c>
      <c r="E15" s="105">
        <v>64.099999999999994</v>
      </c>
      <c r="F15" s="105">
        <f t="shared" si="1"/>
        <v>50.447287962858113</v>
      </c>
      <c r="G15" s="105">
        <f t="shared" si="2"/>
        <v>14.388327721661053</v>
      </c>
      <c r="H15" s="11"/>
      <c r="I15"/>
      <c r="J15"/>
      <c r="K15"/>
      <c r="L15"/>
      <c r="M15"/>
      <c r="N15"/>
      <c r="O15"/>
    </row>
    <row r="16" spans="1:15" s="12" customFormat="1" ht="12" customHeight="1">
      <c r="A16" s="24" t="s">
        <v>189</v>
      </c>
      <c r="B16" s="105">
        <v>1049.4000000000001</v>
      </c>
      <c r="C16" s="105">
        <v>640.70000000000005</v>
      </c>
      <c r="D16" s="105">
        <v>570.79999999999995</v>
      </c>
      <c r="E16" s="105">
        <v>69.900000000000006</v>
      </c>
      <c r="F16" s="105">
        <f t="shared" si="1"/>
        <v>61.053935582237472</v>
      </c>
      <c r="G16" s="105">
        <f t="shared" si="2"/>
        <v>10.909942250663338</v>
      </c>
      <c r="H16" s="11"/>
      <c r="I16"/>
      <c r="J16"/>
      <c r="K16"/>
      <c r="L16"/>
      <c r="M16"/>
      <c r="N16"/>
      <c r="O16"/>
    </row>
    <row r="17" spans="1:15" s="12" customFormat="1" ht="12" customHeight="1">
      <c r="A17" s="22" t="s">
        <v>7</v>
      </c>
      <c r="B17" s="105">
        <v>1962.6</v>
      </c>
      <c r="C17" s="105">
        <v>1159.8</v>
      </c>
      <c r="D17" s="105">
        <v>990.8</v>
      </c>
      <c r="E17" s="105">
        <v>169</v>
      </c>
      <c r="F17" s="105">
        <f t="shared" si="1"/>
        <v>59.095077957811071</v>
      </c>
      <c r="G17" s="105">
        <f t="shared" si="2"/>
        <v>14.57147784100707</v>
      </c>
      <c r="H17" s="11"/>
      <c r="I17"/>
      <c r="J17"/>
      <c r="K17"/>
      <c r="L17"/>
      <c r="M17"/>
      <c r="N17"/>
      <c r="O17"/>
    </row>
    <row r="18" spans="1:15" s="12" customFormat="1" ht="12" customHeight="1">
      <c r="A18" s="23" t="s">
        <v>8</v>
      </c>
      <c r="B18" s="105">
        <v>501.5</v>
      </c>
      <c r="C18" s="105">
        <v>272.10000000000002</v>
      </c>
      <c r="D18" s="105">
        <v>244</v>
      </c>
      <c r="E18" s="105">
        <v>28.1</v>
      </c>
      <c r="F18" s="105">
        <f t="shared" si="1"/>
        <v>54.257228315054846</v>
      </c>
      <c r="G18" s="105">
        <f t="shared" si="2"/>
        <v>10.327085630282983</v>
      </c>
      <c r="H18" s="11"/>
      <c r="I18"/>
      <c r="J18"/>
      <c r="K18"/>
      <c r="L18"/>
      <c r="M18"/>
      <c r="N18"/>
      <c r="O18"/>
    </row>
    <row r="19" spans="1:15" s="12" customFormat="1" ht="12" customHeight="1">
      <c r="A19" s="8" t="s">
        <v>10</v>
      </c>
      <c r="B19" s="105">
        <v>2032.6</v>
      </c>
      <c r="C19" s="105">
        <v>1112.5999999999999</v>
      </c>
      <c r="D19" s="105">
        <v>1014.3</v>
      </c>
      <c r="E19" s="105">
        <v>98.3</v>
      </c>
      <c r="F19" s="105">
        <f t="shared" si="1"/>
        <v>54.737774279248249</v>
      </c>
      <c r="G19" s="105">
        <f t="shared" si="2"/>
        <v>8.8351608844148846</v>
      </c>
      <c r="H19" s="11"/>
      <c r="I19"/>
      <c r="J19"/>
      <c r="K19"/>
      <c r="L19"/>
      <c r="M19"/>
      <c r="N19"/>
      <c r="O19"/>
    </row>
    <row r="20" spans="1:15" s="12" customFormat="1" ht="12" customHeight="1">
      <c r="A20" s="26" t="s">
        <v>9</v>
      </c>
      <c r="B20" s="105">
        <v>1714.9</v>
      </c>
      <c r="C20" s="105">
        <v>1019.6</v>
      </c>
      <c r="D20" s="105">
        <v>872.9</v>
      </c>
      <c r="E20" s="105">
        <v>146.6</v>
      </c>
      <c r="F20" s="105">
        <f t="shared" si="1"/>
        <v>59.455361828678051</v>
      </c>
      <c r="G20" s="105">
        <f t="shared" si="2"/>
        <v>14.378187524519419</v>
      </c>
      <c r="H20" s="11"/>
      <c r="I20"/>
      <c r="J20"/>
      <c r="K20"/>
      <c r="L20"/>
      <c r="M20"/>
      <c r="N20"/>
      <c r="O20"/>
    </row>
    <row r="21" spans="1:15" s="12" customFormat="1" ht="12" customHeight="1">
      <c r="A21" s="21" t="s">
        <v>11</v>
      </c>
      <c r="B21" s="105">
        <v>6435.8</v>
      </c>
      <c r="C21" s="105">
        <v>3906.2</v>
      </c>
      <c r="D21" s="105">
        <v>3519</v>
      </c>
      <c r="E21" s="105">
        <v>387.2</v>
      </c>
      <c r="F21" s="105">
        <f t="shared" si="1"/>
        <v>60.694863109481339</v>
      </c>
      <c r="G21" s="105">
        <f t="shared" si="2"/>
        <v>9.912446879320056</v>
      </c>
      <c r="I21"/>
      <c r="J21"/>
      <c r="K21"/>
      <c r="L21"/>
      <c r="M21"/>
      <c r="N21"/>
      <c r="O21"/>
    </row>
    <row r="22" spans="1:15" s="12" customFormat="1" ht="12" customHeight="1">
      <c r="A22" s="21" t="s">
        <v>18</v>
      </c>
      <c r="B22" s="105">
        <v>4320.8</v>
      </c>
      <c r="C22" s="105">
        <v>2565.6999999999998</v>
      </c>
      <c r="D22" s="105">
        <v>2218.6</v>
      </c>
      <c r="E22" s="105">
        <v>347.2</v>
      </c>
      <c r="F22" s="105">
        <f t="shared" si="1"/>
        <v>59.380207369005731</v>
      </c>
      <c r="G22" s="105">
        <f t="shared" si="2"/>
        <v>13.532369333904978</v>
      </c>
      <c r="I22"/>
      <c r="J22"/>
      <c r="K22"/>
      <c r="L22"/>
      <c r="M22"/>
      <c r="N22"/>
      <c r="O22"/>
    </row>
    <row r="23" spans="1:15" s="12" customFormat="1" ht="12" customHeight="1">
      <c r="A23" s="21" t="s">
        <v>12</v>
      </c>
      <c r="B23" s="105">
        <v>889</v>
      </c>
      <c r="C23" s="105">
        <v>492.8</v>
      </c>
      <c r="D23" s="105">
        <v>406</v>
      </c>
      <c r="E23" s="105">
        <v>86.8</v>
      </c>
      <c r="F23" s="105">
        <f t="shared" si="1"/>
        <v>55.433070866141733</v>
      </c>
      <c r="G23" s="105">
        <f t="shared" si="2"/>
        <v>17.613636363636363</v>
      </c>
      <c r="I23"/>
      <c r="J23"/>
      <c r="K23"/>
      <c r="L23"/>
      <c r="M23"/>
      <c r="N23"/>
      <c r="O23"/>
    </row>
    <row r="24" spans="1:15" s="12" customFormat="1" ht="12" customHeight="1">
      <c r="A24" s="21" t="s">
        <v>13</v>
      </c>
      <c r="B24" s="105">
        <v>2345.6</v>
      </c>
      <c r="C24" s="105">
        <v>1235.9000000000001</v>
      </c>
      <c r="D24" s="105">
        <v>1104.5</v>
      </c>
      <c r="E24" s="105">
        <v>131.4</v>
      </c>
      <c r="F24" s="105">
        <f t="shared" si="1"/>
        <v>52.690143246930432</v>
      </c>
      <c r="G24" s="105">
        <f t="shared" si="2"/>
        <v>10.63192814952666</v>
      </c>
      <c r="I24"/>
      <c r="J24"/>
      <c r="K24"/>
      <c r="L24"/>
      <c r="M24"/>
      <c r="N24"/>
      <c r="O24"/>
    </row>
    <row r="25" spans="1:15" s="12" customFormat="1" ht="12" customHeight="1">
      <c r="A25" s="21" t="s">
        <v>19</v>
      </c>
      <c r="B25" s="105">
        <v>5708.6</v>
      </c>
      <c r="C25" s="105">
        <v>3608.2</v>
      </c>
      <c r="D25" s="105">
        <v>3193</v>
      </c>
      <c r="E25" s="105">
        <v>415.2</v>
      </c>
      <c r="F25" s="105">
        <f t="shared" si="1"/>
        <v>63.206390358406608</v>
      </c>
      <c r="G25" s="105">
        <f t="shared" si="2"/>
        <v>11.507122665040741</v>
      </c>
      <c r="I25"/>
      <c r="J25"/>
      <c r="K25"/>
      <c r="L25"/>
      <c r="M25"/>
      <c r="N25"/>
      <c r="O25"/>
    </row>
    <row r="26" spans="1:15" s="12" customFormat="1" ht="12" customHeight="1">
      <c r="A26" s="21" t="s">
        <v>20</v>
      </c>
      <c r="B26" s="105">
        <v>1264.8</v>
      </c>
      <c r="C26" s="105">
        <v>754.5</v>
      </c>
      <c r="D26" s="105">
        <v>657.2</v>
      </c>
      <c r="E26" s="105">
        <v>97.3</v>
      </c>
      <c r="F26" s="105">
        <f t="shared" si="1"/>
        <v>59.653700189753323</v>
      </c>
      <c r="G26" s="105">
        <f t="shared" si="2"/>
        <v>12.895957587806494</v>
      </c>
      <c r="I26"/>
      <c r="J26"/>
      <c r="K26"/>
      <c r="L26"/>
      <c r="M26"/>
      <c r="N26"/>
      <c r="O26"/>
    </row>
    <row r="27" spans="1:15" s="12" customFormat="1" ht="12" customHeight="1">
      <c r="A27" s="21" t="s">
        <v>162</v>
      </c>
      <c r="B27" s="105">
        <v>549.4</v>
      </c>
      <c r="C27" s="105">
        <v>325.89999999999998</v>
      </c>
      <c r="D27" s="105">
        <v>293.10000000000002</v>
      </c>
      <c r="E27" s="105">
        <v>32.9</v>
      </c>
      <c r="F27" s="105">
        <f t="shared" si="1"/>
        <v>59.319257371678191</v>
      </c>
      <c r="G27" s="105">
        <f t="shared" si="2"/>
        <v>10.095121202822952</v>
      </c>
      <c r="I27"/>
      <c r="J27"/>
      <c r="K27"/>
      <c r="L27"/>
      <c r="M27"/>
      <c r="N27"/>
      <c r="O27"/>
    </row>
    <row r="28" spans="1:15" s="12" customFormat="1" ht="12" customHeight="1">
      <c r="A28" s="21" t="s">
        <v>14</v>
      </c>
      <c r="B28" s="105">
        <v>1840.3</v>
      </c>
      <c r="C28" s="105">
        <v>1039.3</v>
      </c>
      <c r="D28" s="105">
        <v>949.3</v>
      </c>
      <c r="E28" s="105">
        <v>90</v>
      </c>
      <c r="F28" s="105">
        <f t="shared" si="1"/>
        <v>56.474487855240994</v>
      </c>
      <c r="G28" s="105">
        <f t="shared" si="2"/>
        <v>8.659674781102666</v>
      </c>
      <c r="I28"/>
      <c r="J28"/>
      <c r="K28"/>
      <c r="L28"/>
      <c r="M28"/>
      <c r="N28"/>
      <c r="O28"/>
    </row>
    <row r="29" spans="1:15" s="12" customFormat="1" ht="12" customHeight="1">
      <c r="A29" s="21" t="s">
        <v>1</v>
      </c>
      <c r="B29" s="105">
        <v>266.3</v>
      </c>
      <c r="C29" s="105">
        <v>159</v>
      </c>
      <c r="D29" s="105">
        <v>145.30000000000001</v>
      </c>
      <c r="E29" s="105">
        <v>13.7</v>
      </c>
      <c r="F29" s="105">
        <f t="shared" si="1"/>
        <v>59.707097258730755</v>
      </c>
      <c r="G29" s="105">
        <f t="shared" si="2"/>
        <v>8.6163522012578611</v>
      </c>
      <c r="H29" s="56"/>
      <c r="I29"/>
      <c r="J29"/>
      <c r="K29"/>
      <c r="L29"/>
      <c r="M29"/>
      <c r="N29"/>
      <c r="O29"/>
    </row>
    <row r="30" spans="1:15" s="12" customFormat="1" ht="12" customHeight="1">
      <c r="A30" s="21" t="s">
        <v>29</v>
      </c>
      <c r="B30" s="105">
        <v>65.7</v>
      </c>
      <c r="C30" s="105">
        <v>42</v>
      </c>
      <c r="D30" s="105">
        <v>29.2</v>
      </c>
      <c r="E30" s="105">
        <v>12.8</v>
      </c>
      <c r="F30" s="105">
        <f t="shared" si="1"/>
        <v>63.926940639269404</v>
      </c>
      <c r="G30" s="105">
        <f t="shared" si="2"/>
        <v>30.476190476190474</v>
      </c>
      <c r="I30"/>
      <c r="J30"/>
      <c r="K30"/>
      <c r="L30"/>
      <c r="M30"/>
      <c r="N30"/>
      <c r="O30"/>
    </row>
    <row r="31" spans="1:15" s="12" customFormat="1" ht="12" customHeight="1">
      <c r="A31" s="21" t="s">
        <v>27</v>
      </c>
      <c r="B31" s="105">
        <v>63.6</v>
      </c>
      <c r="C31" s="105">
        <v>37.299999999999997</v>
      </c>
      <c r="D31" s="105">
        <v>29.4</v>
      </c>
      <c r="E31" s="105">
        <v>7.9</v>
      </c>
      <c r="F31" s="105">
        <f t="shared" si="1"/>
        <v>58.647798742138356</v>
      </c>
      <c r="G31" s="105">
        <f t="shared" si="2"/>
        <v>21.179624664879359</v>
      </c>
      <c r="I31"/>
      <c r="J31"/>
      <c r="K31"/>
      <c r="L31"/>
      <c r="M31"/>
      <c r="N31"/>
      <c r="O31"/>
    </row>
    <row r="32" spans="1:15" s="12" customFormat="1" ht="12" customHeight="1">
      <c r="A32" s="39"/>
      <c r="B32" s="57"/>
      <c r="C32" s="57"/>
      <c r="D32" s="57"/>
      <c r="E32" s="57"/>
      <c r="F32" s="58"/>
      <c r="G32" s="58"/>
      <c r="I32"/>
      <c r="J32"/>
      <c r="K32"/>
      <c r="L32"/>
      <c r="M32"/>
      <c r="N32"/>
      <c r="O32"/>
    </row>
    <row r="33" spans="1:12" s="12" customFormat="1" ht="14.1" customHeight="1">
      <c r="A33" s="40" t="s">
        <v>215</v>
      </c>
      <c r="B33" s="59"/>
      <c r="C33" s="59"/>
      <c r="D33" s="59"/>
      <c r="E33" s="59"/>
      <c r="F33" s="59"/>
      <c r="G33" s="59"/>
    </row>
    <row r="34" spans="1:12" s="12" customFormat="1" ht="12" customHeight="1">
      <c r="A34" s="40" t="s">
        <v>331</v>
      </c>
      <c r="B34" s="59"/>
      <c r="C34" s="59"/>
      <c r="D34" s="59"/>
      <c r="E34" s="59"/>
      <c r="F34" s="59"/>
      <c r="G34" s="59"/>
      <c r="J34" s="54"/>
      <c r="K34" s="54"/>
    </row>
    <row r="35" spans="1:12" s="12" customFormat="1" ht="12" customHeight="1">
      <c r="A35" s="40"/>
      <c r="B35" s="59"/>
      <c r="C35" s="59"/>
      <c r="D35" s="59"/>
      <c r="E35" s="59"/>
      <c r="F35" s="59"/>
      <c r="G35" s="59"/>
      <c r="H35" s="276"/>
      <c r="I35" s="276"/>
      <c r="J35" s="284"/>
      <c r="K35" s="284"/>
      <c r="L35" s="276"/>
    </row>
    <row r="36" spans="1:12" s="12" customFormat="1" ht="12.75" customHeight="1">
      <c r="A36" s="40"/>
      <c r="B36" s="59"/>
      <c r="C36" s="59"/>
      <c r="D36" s="59"/>
      <c r="E36" s="59"/>
      <c r="F36" s="59"/>
      <c r="G36" s="59"/>
      <c r="H36" s="276"/>
      <c r="I36" s="285" t="s">
        <v>39</v>
      </c>
      <c r="J36" s="286"/>
      <c r="K36" s="287"/>
      <c r="L36" s="276"/>
    </row>
    <row r="37" spans="1:12" s="12" customFormat="1" ht="15.75" customHeight="1">
      <c r="A37" s="248" t="s">
        <v>353</v>
      </c>
      <c r="B37" s="249"/>
      <c r="C37" s="249"/>
      <c r="D37" s="249"/>
      <c r="E37" s="249"/>
      <c r="F37" s="249"/>
      <c r="G37" s="249"/>
      <c r="H37" s="276"/>
      <c r="I37" s="287"/>
      <c r="J37" s="279" t="s">
        <v>191</v>
      </c>
      <c r="K37" s="279"/>
      <c r="L37" s="276"/>
    </row>
    <row r="38" spans="1:12" s="12" customFormat="1" ht="12.95" customHeight="1">
      <c r="H38" s="276"/>
      <c r="I38" s="287"/>
      <c r="J38" s="279" t="s">
        <v>192</v>
      </c>
      <c r="K38" s="279"/>
      <c r="L38" s="276"/>
    </row>
    <row r="39" spans="1:12" s="12" customFormat="1" ht="12.95" customHeight="1">
      <c r="H39" s="276"/>
      <c r="I39" s="287"/>
      <c r="J39" s="279" t="s">
        <v>40</v>
      </c>
      <c r="K39" s="279" t="s">
        <v>38</v>
      </c>
      <c r="L39" s="276"/>
    </row>
    <row r="40" spans="1:12" s="12" customFormat="1" ht="12.95" customHeight="1">
      <c r="B40" s="59"/>
      <c r="C40" s="59"/>
      <c r="D40" s="59"/>
      <c r="E40" s="59"/>
      <c r="F40" s="59"/>
      <c r="G40" s="59"/>
      <c r="H40" s="276"/>
      <c r="I40" s="287"/>
      <c r="J40" s="284"/>
      <c r="K40" s="284"/>
      <c r="L40" s="276"/>
    </row>
    <row r="41" spans="1:12" s="12" customFormat="1" ht="12.95" customHeight="1">
      <c r="B41" s="59"/>
      <c r="C41" s="59"/>
      <c r="D41" s="59"/>
      <c r="E41" s="59"/>
      <c r="F41" s="59"/>
      <c r="G41" s="59"/>
      <c r="H41" s="276"/>
      <c r="I41" s="288" t="s">
        <v>5</v>
      </c>
      <c r="J41" s="284">
        <f>$F$12</f>
        <v>58.519946980795496</v>
      </c>
      <c r="K41" s="284">
        <f>$G$12</f>
        <v>12.874769029027835</v>
      </c>
      <c r="L41" s="276"/>
    </row>
    <row r="42" spans="1:12" ht="12.95" customHeight="1">
      <c r="A42" s="12"/>
      <c r="B42" s="59"/>
      <c r="C42" s="59"/>
      <c r="D42" s="59"/>
      <c r="E42" s="59"/>
      <c r="F42" s="59"/>
      <c r="G42" s="59"/>
      <c r="H42" s="286"/>
      <c r="I42" s="288" t="s">
        <v>6</v>
      </c>
      <c r="J42" s="284">
        <f>$J$41</f>
        <v>58.519946980795496</v>
      </c>
      <c r="K42" s="284">
        <f>K41</f>
        <v>12.874769029027835</v>
      </c>
      <c r="L42" s="286"/>
    </row>
    <row r="43" spans="1:12" ht="12.95" customHeight="1">
      <c r="A43" s="12"/>
      <c r="B43" s="59"/>
      <c r="C43" s="59"/>
      <c r="D43" s="59"/>
      <c r="E43" s="59"/>
      <c r="F43" s="59"/>
      <c r="G43" s="59"/>
      <c r="H43" s="286"/>
      <c r="I43" s="288" t="s">
        <v>16</v>
      </c>
      <c r="J43" s="284">
        <f t="shared" ref="J43:J59" si="3">$J$41</f>
        <v>58.519946980795496</v>
      </c>
      <c r="K43" s="284">
        <f t="shared" ref="K43:K59" si="4">K42</f>
        <v>12.874769029027835</v>
      </c>
      <c r="L43" s="286"/>
    </row>
    <row r="44" spans="1:12" ht="12.95" customHeight="1">
      <c r="H44" s="286"/>
      <c r="I44" s="288" t="s">
        <v>17</v>
      </c>
      <c r="J44" s="284">
        <f t="shared" si="3"/>
        <v>58.519946980795496</v>
      </c>
      <c r="K44" s="284">
        <f t="shared" si="4"/>
        <v>12.874769029027835</v>
      </c>
      <c r="L44" s="286"/>
    </row>
    <row r="45" spans="1:12" ht="12.95" customHeight="1">
      <c r="H45" s="286"/>
      <c r="I45" s="288" t="s">
        <v>7</v>
      </c>
      <c r="J45" s="284">
        <f t="shared" si="3"/>
        <v>58.519946980795496</v>
      </c>
      <c r="K45" s="284">
        <f t="shared" si="4"/>
        <v>12.874769029027835</v>
      </c>
      <c r="L45" s="286"/>
    </row>
    <row r="46" spans="1:12" ht="12.95" customHeight="1">
      <c r="H46" s="286"/>
      <c r="I46" s="288" t="s">
        <v>8</v>
      </c>
      <c r="J46" s="284">
        <f t="shared" si="3"/>
        <v>58.519946980795496</v>
      </c>
      <c r="K46" s="284">
        <f t="shared" si="4"/>
        <v>12.874769029027835</v>
      </c>
      <c r="L46" s="286"/>
    </row>
    <row r="47" spans="1:12" ht="12.95" customHeight="1">
      <c r="H47" s="286"/>
      <c r="I47" s="288" t="s">
        <v>159</v>
      </c>
      <c r="J47" s="284">
        <f t="shared" si="3"/>
        <v>58.519946980795496</v>
      </c>
      <c r="K47" s="284">
        <f t="shared" si="4"/>
        <v>12.874769029027835</v>
      </c>
      <c r="L47" s="286"/>
    </row>
    <row r="48" spans="1:12" ht="12.95" customHeight="1">
      <c r="H48" s="286"/>
      <c r="I48" s="288" t="s">
        <v>239</v>
      </c>
      <c r="J48" s="284">
        <f t="shared" si="3"/>
        <v>58.519946980795496</v>
      </c>
      <c r="K48" s="284">
        <f t="shared" si="4"/>
        <v>12.874769029027835</v>
      </c>
      <c r="L48" s="286"/>
    </row>
    <row r="49" spans="8:12" ht="12.95" customHeight="1">
      <c r="H49" s="286"/>
      <c r="I49" s="288" t="s">
        <v>11</v>
      </c>
      <c r="J49" s="284">
        <f t="shared" si="3"/>
        <v>58.519946980795496</v>
      </c>
      <c r="K49" s="284">
        <f t="shared" si="4"/>
        <v>12.874769029027835</v>
      </c>
      <c r="L49" s="286"/>
    </row>
    <row r="50" spans="8:12" ht="12.95" customHeight="1">
      <c r="H50" s="286"/>
      <c r="I50" s="288" t="s">
        <v>18</v>
      </c>
      <c r="J50" s="284">
        <f t="shared" si="3"/>
        <v>58.519946980795496</v>
      </c>
      <c r="K50" s="284">
        <f t="shared" si="4"/>
        <v>12.874769029027835</v>
      </c>
      <c r="L50" s="286"/>
    </row>
    <row r="51" spans="8:12" ht="12.95" customHeight="1">
      <c r="H51" s="286"/>
      <c r="I51" s="288" t="s">
        <v>12</v>
      </c>
      <c r="J51" s="284">
        <f t="shared" si="3"/>
        <v>58.519946980795496</v>
      </c>
      <c r="K51" s="284">
        <f t="shared" si="4"/>
        <v>12.874769029027835</v>
      </c>
      <c r="L51" s="286"/>
    </row>
    <row r="52" spans="8:12" ht="12.95" customHeight="1">
      <c r="H52" s="286"/>
      <c r="I52" s="288" t="s">
        <v>13</v>
      </c>
      <c r="J52" s="284">
        <f t="shared" si="3"/>
        <v>58.519946980795496</v>
      </c>
      <c r="K52" s="284">
        <f t="shared" si="4"/>
        <v>12.874769029027835</v>
      </c>
      <c r="L52" s="286"/>
    </row>
    <row r="53" spans="8:12" ht="12.95" customHeight="1">
      <c r="H53" s="286"/>
      <c r="I53" s="288" t="s">
        <v>19</v>
      </c>
      <c r="J53" s="284">
        <f t="shared" si="3"/>
        <v>58.519946980795496</v>
      </c>
      <c r="K53" s="284">
        <f>K52</f>
        <v>12.874769029027835</v>
      </c>
      <c r="L53" s="286"/>
    </row>
    <row r="54" spans="8:12" ht="12.95" customHeight="1">
      <c r="H54" s="286"/>
      <c r="I54" s="288" t="s">
        <v>20</v>
      </c>
      <c r="J54" s="284">
        <f t="shared" si="3"/>
        <v>58.519946980795496</v>
      </c>
      <c r="K54" s="284">
        <f t="shared" si="4"/>
        <v>12.874769029027835</v>
      </c>
      <c r="L54" s="286"/>
    </row>
    <row r="55" spans="8:12" ht="12.95" customHeight="1">
      <c r="H55" s="286"/>
      <c r="I55" s="288" t="s">
        <v>21</v>
      </c>
      <c r="J55" s="284">
        <f t="shared" si="3"/>
        <v>58.519946980795496</v>
      </c>
      <c r="K55" s="284">
        <f>K54</f>
        <v>12.874769029027835</v>
      </c>
      <c r="L55" s="286"/>
    </row>
    <row r="56" spans="8:12" ht="12.75" customHeight="1">
      <c r="H56" s="286"/>
      <c r="I56" s="288" t="s">
        <v>14</v>
      </c>
      <c r="J56" s="284">
        <f t="shared" si="3"/>
        <v>58.519946980795496</v>
      </c>
      <c r="K56" s="284">
        <f t="shared" si="4"/>
        <v>12.874769029027835</v>
      </c>
      <c r="L56" s="286"/>
    </row>
    <row r="57" spans="8:12" ht="13.5" customHeight="1">
      <c r="H57" s="286"/>
      <c r="I57" s="289" t="s">
        <v>200</v>
      </c>
      <c r="J57" s="284">
        <f t="shared" si="3"/>
        <v>58.519946980795496</v>
      </c>
      <c r="K57" s="284">
        <f t="shared" si="4"/>
        <v>12.874769029027835</v>
      </c>
      <c r="L57" s="286"/>
    </row>
    <row r="58" spans="8:12" ht="14.1" customHeight="1">
      <c r="H58" s="286"/>
      <c r="I58" s="276" t="s">
        <v>29</v>
      </c>
      <c r="J58" s="284">
        <f t="shared" si="3"/>
        <v>58.519946980795496</v>
      </c>
      <c r="K58" s="284">
        <f t="shared" si="4"/>
        <v>12.874769029027835</v>
      </c>
      <c r="L58" s="286"/>
    </row>
    <row r="59" spans="8:12" ht="14.1" customHeight="1">
      <c r="H59" s="286"/>
      <c r="I59" s="276" t="s">
        <v>27</v>
      </c>
      <c r="J59" s="284">
        <f t="shared" si="3"/>
        <v>58.519946980795496</v>
      </c>
      <c r="K59" s="284">
        <f t="shared" si="4"/>
        <v>12.874769029027835</v>
      </c>
      <c r="L59" s="286"/>
    </row>
    <row r="60" spans="8:12" ht="14.1" customHeight="1">
      <c r="H60" s="286"/>
      <c r="I60" s="286"/>
      <c r="J60" s="286"/>
      <c r="K60" s="286"/>
      <c r="L60" s="286"/>
    </row>
    <row r="61" spans="8:12" ht="14.1" customHeight="1">
      <c r="H61" s="286"/>
      <c r="I61" s="286"/>
      <c r="J61" s="286"/>
      <c r="K61" s="286"/>
      <c r="L61" s="286"/>
    </row>
    <row r="62" spans="8:12" ht="14.1" customHeight="1">
      <c r="H62" s="286"/>
      <c r="I62" s="286"/>
      <c r="J62" s="286"/>
      <c r="K62" s="286"/>
      <c r="L62" s="286"/>
    </row>
    <row r="63" spans="8:12" ht="14.1" customHeight="1">
      <c r="H63" s="286"/>
      <c r="I63" s="286"/>
      <c r="J63" s="286"/>
      <c r="K63" s="286"/>
      <c r="L63" s="286"/>
    </row>
    <row r="64" spans="8:12" ht="14.1" customHeight="1">
      <c r="H64" s="286"/>
      <c r="I64" s="286"/>
      <c r="J64" s="286"/>
      <c r="K64" s="286"/>
      <c r="L64" s="286"/>
    </row>
    <row r="65" spans="8:12" ht="14.1" customHeight="1">
      <c r="H65" s="286"/>
      <c r="I65" s="286"/>
      <c r="J65" s="286"/>
      <c r="K65" s="286"/>
      <c r="L65" s="286"/>
    </row>
    <row r="66" spans="8:12" ht="14.1" customHeight="1">
      <c r="H66" s="286"/>
      <c r="I66" s="286"/>
      <c r="J66" s="286"/>
      <c r="K66" s="286"/>
      <c r="L66" s="286"/>
    </row>
    <row r="67" spans="8:12" ht="14.1" customHeight="1">
      <c r="H67" s="286"/>
      <c r="I67" s="286"/>
      <c r="J67" s="286"/>
      <c r="K67" s="286"/>
      <c r="L67" s="286"/>
    </row>
    <row r="68" spans="8:12" ht="14.1" customHeight="1">
      <c r="H68" s="286"/>
      <c r="I68" s="286"/>
      <c r="J68" s="286"/>
      <c r="K68" s="286"/>
      <c r="L68" s="286"/>
    </row>
    <row r="69" spans="8:12" ht="14.1" customHeight="1">
      <c r="H69" s="286"/>
      <c r="I69" s="286"/>
      <c r="J69" s="286"/>
      <c r="K69" s="286"/>
      <c r="L69" s="286"/>
    </row>
    <row r="70" spans="8:12" ht="14.1" customHeight="1">
      <c r="H70" s="286"/>
      <c r="I70" s="286"/>
      <c r="J70" s="286"/>
      <c r="K70" s="286"/>
      <c r="L70" s="286"/>
    </row>
    <row r="71" spans="8:12" ht="14.1" customHeight="1">
      <c r="H71" s="286"/>
      <c r="I71" s="286"/>
      <c r="J71" s="286"/>
      <c r="K71" s="286"/>
      <c r="L71" s="286"/>
    </row>
    <row r="72" spans="8:12" ht="14.1" customHeight="1">
      <c r="H72" s="286"/>
      <c r="I72" s="286"/>
      <c r="J72" s="286"/>
      <c r="K72" s="286"/>
      <c r="L72" s="286"/>
    </row>
    <row r="73" spans="8:12" ht="14.1" customHeight="1">
      <c r="H73" s="286"/>
      <c r="I73" s="286"/>
      <c r="J73" s="286"/>
      <c r="K73" s="286"/>
      <c r="L73" s="286"/>
    </row>
    <row r="74" spans="8:12" ht="14.1" customHeight="1">
      <c r="H74" s="286"/>
      <c r="I74" s="286"/>
      <c r="J74" s="286"/>
      <c r="K74" s="286"/>
      <c r="L74" s="286"/>
    </row>
    <row r="75" spans="8:12" ht="14.1" customHeight="1">
      <c r="H75" s="286"/>
      <c r="I75" s="286"/>
      <c r="J75" s="286"/>
      <c r="K75" s="286"/>
      <c r="L75" s="286"/>
    </row>
    <row r="76" spans="8:12" ht="14.1" customHeight="1">
      <c r="H76" s="286"/>
      <c r="I76" s="286"/>
      <c r="J76" s="286"/>
      <c r="K76" s="286"/>
      <c r="L76" s="286"/>
    </row>
    <row r="77" spans="8:12" ht="14.1" customHeight="1">
      <c r="H77" s="286"/>
      <c r="I77" s="286"/>
      <c r="J77" s="286"/>
      <c r="K77" s="286"/>
      <c r="L77" s="286"/>
    </row>
    <row r="78" spans="8:12" ht="14.1" customHeight="1">
      <c r="H78" s="286"/>
      <c r="I78" s="286"/>
      <c r="J78" s="286"/>
      <c r="K78" s="286"/>
      <c r="L78" s="286"/>
    </row>
    <row r="79" spans="8:12" ht="14.1" customHeight="1">
      <c r="H79" s="286"/>
      <c r="I79" s="286"/>
      <c r="J79" s="286"/>
      <c r="K79" s="286"/>
      <c r="L79" s="286"/>
    </row>
    <row r="80" spans="8:12" ht="14.1" customHeight="1">
      <c r="H80" s="286"/>
      <c r="I80" s="286"/>
      <c r="J80" s="286"/>
      <c r="K80" s="286"/>
      <c r="L80" s="286"/>
    </row>
    <row r="81" spans="8:12" ht="14.1" customHeight="1">
      <c r="H81" s="286"/>
      <c r="I81" s="286"/>
      <c r="J81" s="286"/>
      <c r="K81" s="286"/>
      <c r="L81" s="286"/>
    </row>
    <row r="82" spans="8:12" ht="14.1" customHeight="1">
      <c r="H82" s="286"/>
      <c r="I82" s="286"/>
      <c r="J82" s="286"/>
      <c r="K82" s="286"/>
      <c r="L82" s="286"/>
    </row>
    <row r="83" spans="8:12" ht="14.1" customHeight="1">
      <c r="H83" s="286"/>
      <c r="I83" s="286"/>
      <c r="J83" s="286"/>
      <c r="K83" s="286"/>
      <c r="L83" s="286"/>
    </row>
    <row r="84" spans="8:12" ht="14.1" customHeight="1">
      <c r="H84" s="286"/>
      <c r="I84" s="286"/>
      <c r="J84" s="286"/>
      <c r="K84" s="286"/>
      <c r="L84" s="286"/>
    </row>
    <row r="85" spans="8:12" ht="14.1" customHeight="1">
      <c r="H85" s="286"/>
      <c r="I85" s="286"/>
      <c r="J85" s="286"/>
      <c r="K85" s="286"/>
      <c r="L85" s="286"/>
    </row>
    <row r="86" spans="8:12" ht="14.1" customHeight="1">
      <c r="H86" s="286"/>
      <c r="I86" s="286"/>
      <c r="J86" s="286"/>
      <c r="K86" s="286"/>
      <c r="L86" s="286"/>
    </row>
    <row r="87" spans="8:12" ht="14.1" customHeight="1">
      <c r="H87" s="286"/>
      <c r="I87" s="286"/>
      <c r="J87" s="286"/>
      <c r="K87" s="286"/>
      <c r="L87" s="286"/>
    </row>
    <row r="88" spans="8:12" ht="14.1" customHeight="1">
      <c r="H88" s="286"/>
      <c r="I88" s="286"/>
      <c r="J88" s="286"/>
      <c r="K88" s="286"/>
      <c r="L88" s="286"/>
    </row>
    <row r="89" spans="8:12" ht="14.1" customHeight="1"/>
    <row r="90" spans="8:12" ht="14.1" customHeight="1"/>
    <row r="91" spans="8:12" ht="14.1" customHeight="1"/>
    <row r="92" spans="8:12" ht="14.1" customHeight="1"/>
    <row r="93" spans="8:12" ht="14.1" customHeight="1"/>
    <row r="94" spans="8:12" ht="14.1" customHeight="1"/>
    <row r="95" spans="8:12" ht="14.1" customHeight="1"/>
    <row r="96" spans="8:12" ht="14.1" customHeight="1"/>
  </sheetData>
  <sortState ref="I13:J31">
    <sortCondition ref="J13:J31"/>
  </sortState>
  <mergeCells count="1">
    <mergeCell ref="A37:G37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207"/>
  <sheetViews>
    <sheetView topLeftCell="A4" zoomScaleNormal="100" zoomScaleSheetLayoutView="100" workbookViewId="0">
      <selection activeCell="K24" sqref="K24"/>
    </sheetView>
  </sheetViews>
  <sheetFormatPr baseColWidth="10" defaultColWidth="11.42578125" defaultRowHeight="12.75"/>
  <cols>
    <col min="1" max="1" width="15.285156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2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169" t="s">
        <v>234</v>
      </c>
    </row>
    <row r="3" spans="1:34" ht="14.1" customHeight="1">
      <c r="A3" s="5" t="s">
        <v>306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354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0"/>
      <c r="B7" s="61" t="s">
        <v>32</v>
      </c>
      <c r="C7" s="61"/>
      <c r="D7" s="61"/>
      <c r="E7" s="61"/>
      <c r="F7" s="61"/>
      <c r="G7" s="61"/>
      <c r="H7" s="61" t="s">
        <v>33</v>
      </c>
      <c r="I7" s="61"/>
      <c r="J7" s="61"/>
      <c r="K7" s="61"/>
      <c r="L7" s="61"/>
      <c r="M7" s="61" t="s">
        <v>34</v>
      </c>
      <c r="N7" s="61"/>
      <c r="O7" s="61"/>
      <c r="P7" s="61"/>
      <c r="Q7" s="61"/>
      <c r="R7" s="11"/>
    </row>
    <row r="8" spans="1:34" s="12" customFormat="1" ht="14.1" customHeight="1">
      <c r="A8" s="62"/>
      <c r="B8" s="63" t="s">
        <v>44</v>
      </c>
      <c r="C8" s="63" t="s">
        <v>41</v>
      </c>
      <c r="D8" s="63" t="s">
        <v>45</v>
      </c>
      <c r="E8" s="63" t="s">
        <v>42</v>
      </c>
      <c r="F8" s="63" t="s">
        <v>190</v>
      </c>
      <c r="G8" s="64"/>
      <c r="H8" s="63" t="s">
        <v>44</v>
      </c>
      <c r="I8" s="63" t="s">
        <v>41</v>
      </c>
      <c r="J8" s="63" t="s">
        <v>45</v>
      </c>
      <c r="K8" s="63" t="s">
        <v>42</v>
      </c>
      <c r="L8" s="64"/>
      <c r="M8" s="63" t="s">
        <v>44</v>
      </c>
      <c r="N8" s="63" t="s">
        <v>41</v>
      </c>
      <c r="O8" s="63" t="s">
        <v>45</v>
      </c>
      <c r="P8" s="63" t="s">
        <v>42</v>
      </c>
      <c r="Q8" s="63" t="s">
        <v>190</v>
      </c>
      <c r="R8" s="11"/>
      <c r="U8" s="11"/>
    </row>
    <row r="9" spans="1:34" s="12" customFormat="1" ht="14.1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6" t="s">
        <v>0</v>
      </c>
      <c r="B10" s="105">
        <v>3.8</v>
      </c>
      <c r="C10" s="105">
        <v>12.6</v>
      </c>
      <c r="D10" s="105">
        <v>6</v>
      </c>
      <c r="E10" s="105">
        <v>71.2</v>
      </c>
      <c r="F10" s="105">
        <v>6.4</v>
      </c>
      <c r="G10" s="105"/>
      <c r="H10" s="105">
        <v>3.7</v>
      </c>
      <c r="I10" s="105">
        <v>13.7</v>
      </c>
      <c r="J10" s="105">
        <v>6.4</v>
      </c>
      <c r="K10" s="105">
        <v>76.3</v>
      </c>
      <c r="L10" s="105" t="s">
        <v>273</v>
      </c>
      <c r="M10" s="105">
        <v>4.8148148148148149</v>
      </c>
      <c r="N10" s="105">
        <v>4.8842592592592586</v>
      </c>
      <c r="O10" s="105">
        <v>3.7962962962962963</v>
      </c>
      <c r="P10" s="105">
        <v>36.666666666666664</v>
      </c>
      <c r="Q10" s="105">
        <v>49.837962962962962</v>
      </c>
      <c r="R10" s="54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5</v>
      </c>
      <c r="B11" s="105">
        <v>7.8</v>
      </c>
      <c r="C11" s="105">
        <v>8.1999999999999993</v>
      </c>
      <c r="D11" s="105">
        <v>5.8</v>
      </c>
      <c r="E11" s="105">
        <v>69.400000000000006</v>
      </c>
      <c r="F11" s="105">
        <v>8.8000000000000007</v>
      </c>
      <c r="G11" s="105"/>
      <c r="H11" s="105">
        <v>7.3</v>
      </c>
      <c r="I11" s="105">
        <v>9.4</v>
      </c>
      <c r="J11" s="105">
        <v>6.2</v>
      </c>
      <c r="K11" s="105">
        <v>77.2</v>
      </c>
      <c r="L11" s="105" t="s">
        <v>273</v>
      </c>
      <c r="M11" s="105">
        <v>10.040528173617467</v>
      </c>
      <c r="N11" s="105">
        <v>3.0069290103281476</v>
      </c>
      <c r="O11" s="105">
        <v>4.2881422408157928</v>
      </c>
      <c r="P11" s="105">
        <v>36.553797882076097</v>
      </c>
      <c r="Q11" s="105">
        <v>46.123676297555235</v>
      </c>
      <c r="R11" s="129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2" t="s">
        <v>6</v>
      </c>
      <c r="B12" s="105">
        <v>5.3</v>
      </c>
      <c r="C12" s="105">
        <v>18.399999999999999</v>
      </c>
      <c r="D12" s="105">
        <v>5.3</v>
      </c>
      <c r="E12" s="105">
        <v>66.3</v>
      </c>
      <c r="F12" s="105">
        <v>4.5999999999999996</v>
      </c>
      <c r="G12" s="105"/>
      <c r="H12" s="105">
        <v>5.4</v>
      </c>
      <c r="I12" s="105">
        <v>19.3</v>
      </c>
      <c r="J12" s="105">
        <v>5.6</v>
      </c>
      <c r="K12" s="105">
        <v>69.7</v>
      </c>
      <c r="L12" s="105" t="s">
        <v>273</v>
      </c>
      <c r="M12" s="105">
        <v>4.6128500823723231</v>
      </c>
      <c r="N12" s="105">
        <v>10.049423393739703</v>
      </c>
      <c r="O12" s="105">
        <v>2.4711696869851729</v>
      </c>
      <c r="P12" s="105">
        <v>34.102141680395384</v>
      </c>
      <c r="Q12" s="105">
        <v>48.764415156507411</v>
      </c>
      <c r="R12" s="129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3" t="s">
        <v>161</v>
      </c>
      <c r="B13" s="105">
        <v>2.9</v>
      </c>
      <c r="C13" s="105">
        <v>12.8</v>
      </c>
      <c r="D13" s="105">
        <v>5.9</v>
      </c>
      <c r="E13" s="105">
        <v>70.2</v>
      </c>
      <c r="F13" s="105">
        <v>8.1999999999999993</v>
      </c>
      <c r="G13" s="105"/>
      <c r="H13" s="105">
        <v>3.2</v>
      </c>
      <c r="I13" s="105">
        <v>14.4</v>
      </c>
      <c r="J13" s="105">
        <v>6.4</v>
      </c>
      <c r="K13" s="105">
        <v>76</v>
      </c>
      <c r="L13" s="105" t="s">
        <v>273</v>
      </c>
      <c r="M13" s="167">
        <v>0.93603744149765999</v>
      </c>
      <c r="N13" s="105">
        <v>3.1201248049922001</v>
      </c>
      <c r="O13" s="105">
        <v>3.2761310452418098</v>
      </c>
      <c r="P13" s="105">
        <v>35.569422776911082</v>
      </c>
      <c r="Q13" s="105">
        <v>57.098283931357258</v>
      </c>
      <c r="R13" s="129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4" t="s">
        <v>189</v>
      </c>
      <c r="B14" s="105">
        <v>0.2</v>
      </c>
      <c r="C14" s="105">
        <v>7.2</v>
      </c>
      <c r="D14" s="105">
        <v>10.6</v>
      </c>
      <c r="E14" s="105">
        <v>78.3</v>
      </c>
      <c r="F14" s="105">
        <v>3.7</v>
      </c>
      <c r="G14" s="105"/>
      <c r="H14" s="105">
        <v>0.3</v>
      </c>
      <c r="I14" s="105">
        <v>7.9</v>
      </c>
      <c r="J14" s="105">
        <v>11</v>
      </c>
      <c r="K14" s="105">
        <v>80.8</v>
      </c>
      <c r="L14" s="105" t="s">
        <v>273</v>
      </c>
      <c r="M14" s="167" t="s">
        <v>43</v>
      </c>
      <c r="N14" s="105">
        <v>1.0014306151645207</v>
      </c>
      <c r="O14" s="105">
        <v>7.4391988555078674</v>
      </c>
      <c r="P14" s="105">
        <v>57.939914163090123</v>
      </c>
      <c r="Q14" s="105">
        <v>33.619456366237479</v>
      </c>
      <c r="R14" s="129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2" t="s">
        <v>7</v>
      </c>
      <c r="B15" s="105">
        <v>1.9</v>
      </c>
      <c r="C15" s="105">
        <v>4.5</v>
      </c>
      <c r="D15" s="105">
        <v>5.7</v>
      </c>
      <c r="E15" s="105">
        <v>79.3</v>
      </c>
      <c r="F15" s="105">
        <v>8.6</v>
      </c>
      <c r="G15" s="105"/>
      <c r="H15" s="105">
        <v>2</v>
      </c>
      <c r="I15" s="105">
        <v>5</v>
      </c>
      <c r="J15" s="105">
        <v>6.1</v>
      </c>
      <c r="K15" s="105">
        <v>86.8</v>
      </c>
      <c r="L15" s="105" t="s">
        <v>273</v>
      </c>
      <c r="M15" s="105">
        <v>1.36094674556213</v>
      </c>
      <c r="N15" s="105">
        <v>1.1834319526627219</v>
      </c>
      <c r="O15" s="105">
        <v>3.136094674556213</v>
      </c>
      <c r="P15" s="105">
        <v>35.325443786982248</v>
      </c>
      <c r="Q15" s="105">
        <v>59.053254437869825</v>
      </c>
      <c r="R15" s="129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3" t="s">
        <v>8</v>
      </c>
      <c r="B16" s="105">
        <v>2.6</v>
      </c>
      <c r="C16" s="105">
        <v>16</v>
      </c>
      <c r="D16" s="105">
        <v>7.2</v>
      </c>
      <c r="E16" s="105">
        <v>69.3</v>
      </c>
      <c r="F16" s="105">
        <v>4.8</v>
      </c>
      <c r="G16" s="105"/>
      <c r="H16" s="105">
        <v>2.8</v>
      </c>
      <c r="I16" s="105">
        <v>17</v>
      </c>
      <c r="J16" s="105">
        <v>7.9</v>
      </c>
      <c r="K16" s="105">
        <v>72.3</v>
      </c>
      <c r="L16" s="105" t="s">
        <v>273</v>
      </c>
      <c r="M16" s="105">
        <v>1.0676156583629892</v>
      </c>
      <c r="N16" s="105">
        <v>7.8291814946619223</v>
      </c>
      <c r="O16" s="105">
        <v>0.71174377224199281</v>
      </c>
      <c r="P16" s="105">
        <v>43.772241992882563</v>
      </c>
      <c r="Q16" s="105">
        <v>46.97508896797153</v>
      </c>
      <c r="R16" s="129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10</v>
      </c>
      <c r="B17" s="105">
        <v>6</v>
      </c>
      <c r="C17" s="105">
        <v>14.8</v>
      </c>
      <c r="D17" s="105">
        <v>6.4</v>
      </c>
      <c r="E17" s="105">
        <v>68.400000000000006</v>
      </c>
      <c r="F17" s="105">
        <v>4.5</v>
      </c>
      <c r="G17" s="105"/>
      <c r="H17" s="105">
        <v>6.3</v>
      </c>
      <c r="I17" s="105">
        <v>15.6</v>
      </c>
      <c r="J17" s="105">
        <v>6.6</v>
      </c>
      <c r="K17" s="105">
        <v>71.5</v>
      </c>
      <c r="L17" s="105" t="s">
        <v>273</v>
      </c>
      <c r="M17" s="105">
        <v>3.2553407934893186</v>
      </c>
      <c r="N17" s="105">
        <v>6.1037639877924725</v>
      </c>
      <c r="O17" s="105">
        <v>4.1709053916581889</v>
      </c>
      <c r="P17" s="105">
        <v>35.808748728382511</v>
      </c>
      <c r="Q17" s="105">
        <v>50.559511698880975</v>
      </c>
      <c r="R17" s="129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6" t="s">
        <v>9</v>
      </c>
      <c r="B18" s="105">
        <v>6.5</v>
      </c>
      <c r="C18" s="105">
        <v>14</v>
      </c>
      <c r="D18" s="105">
        <v>7.7</v>
      </c>
      <c r="E18" s="105">
        <v>64.900000000000006</v>
      </c>
      <c r="F18" s="105">
        <v>7</v>
      </c>
      <c r="G18" s="105"/>
      <c r="H18" s="105">
        <v>6.6</v>
      </c>
      <c r="I18" s="105">
        <v>15.3</v>
      </c>
      <c r="J18" s="105">
        <v>8.1</v>
      </c>
      <c r="K18" s="105">
        <v>70</v>
      </c>
      <c r="L18" s="105" t="s">
        <v>273</v>
      </c>
      <c r="M18" s="105">
        <v>5.5252387448840388</v>
      </c>
      <c r="N18" s="105">
        <v>6.0709413369713507</v>
      </c>
      <c r="O18" s="105">
        <v>5.1159618008185541</v>
      </c>
      <c r="P18" s="105">
        <v>34.242837653478858</v>
      </c>
      <c r="Q18" s="105">
        <v>49.045020463847209</v>
      </c>
      <c r="R18" s="129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1" t="s">
        <v>11</v>
      </c>
      <c r="B19" s="105">
        <v>1.4</v>
      </c>
      <c r="C19" s="105">
        <v>16.5</v>
      </c>
      <c r="D19" s="105">
        <v>5.3</v>
      </c>
      <c r="E19" s="105">
        <v>71.8</v>
      </c>
      <c r="F19" s="105">
        <v>5</v>
      </c>
      <c r="G19" s="105"/>
      <c r="H19" s="105">
        <v>1.4</v>
      </c>
      <c r="I19" s="105">
        <v>17.600000000000001</v>
      </c>
      <c r="J19" s="105">
        <v>5.6</v>
      </c>
      <c r="K19" s="105">
        <v>75.400000000000006</v>
      </c>
      <c r="L19" s="105" t="s">
        <v>273</v>
      </c>
      <c r="M19" s="105">
        <v>1.3688016528925619</v>
      </c>
      <c r="N19" s="105">
        <v>6.740702479338843</v>
      </c>
      <c r="O19" s="105">
        <v>2.5309917355371905</v>
      </c>
      <c r="P19" s="105">
        <v>38.868801652892564</v>
      </c>
      <c r="Q19" s="105">
        <v>50.490702479338843</v>
      </c>
      <c r="R19" s="12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1" t="s">
        <v>18</v>
      </c>
      <c r="B20" s="105">
        <v>2.5</v>
      </c>
      <c r="C20" s="105">
        <v>15.7</v>
      </c>
      <c r="D20" s="105">
        <v>6.7</v>
      </c>
      <c r="E20" s="105">
        <v>68.5</v>
      </c>
      <c r="F20" s="105">
        <v>6.5</v>
      </c>
      <c r="G20" s="105"/>
      <c r="H20" s="105">
        <v>2.2000000000000002</v>
      </c>
      <c r="I20" s="105">
        <v>16.899999999999999</v>
      </c>
      <c r="J20" s="105">
        <v>6.9</v>
      </c>
      <c r="K20" s="105">
        <v>73.900000000000006</v>
      </c>
      <c r="L20" s="105" t="s">
        <v>273</v>
      </c>
      <c r="M20" s="105">
        <v>4.2914746543778799</v>
      </c>
      <c r="N20" s="105">
        <v>8.3813364055299537</v>
      </c>
      <c r="O20" s="105">
        <v>5.4147465437788016</v>
      </c>
      <c r="P20" s="105">
        <v>33.928571428571431</v>
      </c>
      <c r="Q20" s="105">
        <v>47.983870967741936</v>
      </c>
      <c r="R20" s="129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1" t="s">
        <v>12</v>
      </c>
      <c r="B21" s="105">
        <v>9.5</v>
      </c>
      <c r="C21" s="105">
        <v>9.6999999999999993</v>
      </c>
      <c r="D21" s="105">
        <v>6.6</v>
      </c>
      <c r="E21" s="105">
        <v>66.3</v>
      </c>
      <c r="F21" s="105">
        <v>7.9</v>
      </c>
      <c r="G21" s="105"/>
      <c r="H21" s="105">
        <v>8.6</v>
      </c>
      <c r="I21" s="105">
        <v>11.1</v>
      </c>
      <c r="J21" s="105">
        <v>7.3</v>
      </c>
      <c r="K21" s="105">
        <v>73</v>
      </c>
      <c r="L21" s="105" t="s">
        <v>273</v>
      </c>
      <c r="M21" s="105">
        <v>13.59447004608295</v>
      </c>
      <c r="N21" s="105">
        <v>2.8801843317972353</v>
      </c>
      <c r="O21" s="105">
        <v>3.4562211981566819</v>
      </c>
      <c r="P21" s="105">
        <v>35.13824884792627</v>
      </c>
      <c r="Q21" s="105">
        <v>45.046082949308754</v>
      </c>
      <c r="R21" s="129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1" t="s">
        <v>13</v>
      </c>
      <c r="B22" s="105">
        <v>6</v>
      </c>
      <c r="C22" s="105">
        <v>14.2</v>
      </c>
      <c r="D22" s="105">
        <v>6</v>
      </c>
      <c r="E22" s="105">
        <v>68.7</v>
      </c>
      <c r="F22" s="105">
        <v>5.2</v>
      </c>
      <c r="G22" s="105"/>
      <c r="H22" s="105">
        <v>6.4</v>
      </c>
      <c r="I22" s="105">
        <v>14.7</v>
      </c>
      <c r="J22" s="105">
        <v>6.3</v>
      </c>
      <c r="K22" s="105">
        <v>72.5</v>
      </c>
      <c r="L22" s="105" t="s">
        <v>273</v>
      </c>
      <c r="M22" s="105">
        <v>2.1308980213089801</v>
      </c>
      <c r="N22" s="105">
        <v>9.5890410958904102</v>
      </c>
      <c r="O22" s="105">
        <v>2.663622526636225</v>
      </c>
      <c r="P22" s="105">
        <v>36.910197869101978</v>
      </c>
      <c r="Q22" s="105">
        <v>48.630136986301366</v>
      </c>
      <c r="R22" s="129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1" t="s">
        <v>19</v>
      </c>
      <c r="B23" s="105">
        <v>0.4</v>
      </c>
      <c r="C23" s="105">
        <v>8.6999999999999993</v>
      </c>
      <c r="D23" s="105">
        <v>5.5</v>
      </c>
      <c r="E23" s="105">
        <v>79</v>
      </c>
      <c r="F23" s="105">
        <v>6.4</v>
      </c>
      <c r="G23" s="105"/>
      <c r="H23" s="105">
        <v>0.4</v>
      </c>
      <c r="I23" s="105">
        <v>9.4</v>
      </c>
      <c r="J23" s="105">
        <v>5.8</v>
      </c>
      <c r="K23" s="105">
        <v>84.4</v>
      </c>
      <c r="L23" s="105" t="s">
        <v>273</v>
      </c>
      <c r="M23" s="167" t="s">
        <v>43</v>
      </c>
      <c r="N23" s="105">
        <v>2.9142581888246628</v>
      </c>
      <c r="O23" s="105">
        <v>3.2273603082851641</v>
      </c>
      <c r="P23" s="105">
        <v>37.981695568400767</v>
      </c>
      <c r="Q23" s="105">
        <v>55.900770712909441</v>
      </c>
      <c r="R23" s="129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1" t="s">
        <v>20</v>
      </c>
      <c r="B24" s="105">
        <v>11.6</v>
      </c>
      <c r="C24" s="105">
        <v>10.4</v>
      </c>
      <c r="D24" s="105">
        <v>5.5</v>
      </c>
      <c r="E24" s="105">
        <v>66.7</v>
      </c>
      <c r="F24" s="105">
        <v>5.8</v>
      </c>
      <c r="G24" s="105"/>
      <c r="H24" s="105">
        <v>11.6</v>
      </c>
      <c r="I24" s="105">
        <v>11.5</v>
      </c>
      <c r="J24" s="105">
        <v>5.9</v>
      </c>
      <c r="K24" s="105">
        <v>71</v>
      </c>
      <c r="L24" s="105" t="s">
        <v>273</v>
      </c>
      <c r="M24" s="105">
        <v>11.921891058581707</v>
      </c>
      <c r="N24" s="105">
        <v>2.8776978417266186</v>
      </c>
      <c r="O24" s="105">
        <v>2.7749229188078108</v>
      </c>
      <c r="P24" s="105">
        <v>37.821171634121271</v>
      </c>
      <c r="Q24" s="105">
        <v>44.60431654676259</v>
      </c>
      <c r="R24" s="129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1" t="s">
        <v>162</v>
      </c>
      <c r="B25" s="105">
        <v>3.1</v>
      </c>
      <c r="C25" s="105">
        <v>25.6</v>
      </c>
      <c r="D25" s="105">
        <v>5.8</v>
      </c>
      <c r="E25" s="105">
        <v>60</v>
      </c>
      <c r="F25" s="105">
        <v>5.4</v>
      </c>
      <c r="G25" s="105"/>
      <c r="H25" s="105">
        <v>2.8</v>
      </c>
      <c r="I25" s="105">
        <v>27.5</v>
      </c>
      <c r="J25" s="105">
        <v>6.3</v>
      </c>
      <c r="K25" s="105">
        <v>63.4</v>
      </c>
      <c r="L25" s="105" t="s">
        <v>273</v>
      </c>
      <c r="M25" s="105">
        <v>5.1671732522796354</v>
      </c>
      <c r="N25" s="105">
        <v>9.4224924012158056</v>
      </c>
      <c r="O25" s="105">
        <v>1.5197568389057752</v>
      </c>
      <c r="P25" s="105">
        <v>30.091185410334347</v>
      </c>
      <c r="Q25" s="105">
        <v>53.799392097264437</v>
      </c>
      <c r="R25" s="129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1" t="s">
        <v>14</v>
      </c>
      <c r="B26" s="105">
        <v>1.4</v>
      </c>
      <c r="C26" s="105">
        <v>19.7</v>
      </c>
      <c r="D26" s="105">
        <v>5.9</v>
      </c>
      <c r="E26" s="105">
        <v>68.099999999999994</v>
      </c>
      <c r="F26" s="105">
        <v>5</v>
      </c>
      <c r="G26" s="105"/>
      <c r="H26" s="105">
        <v>1.2</v>
      </c>
      <c r="I26" s="105">
        <v>20.9</v>
      </c>
      <c r="J26" s="105">
        <v>6</v>
      </c>
      <c r="K26" s="105">
        <v>71.8</v>
      </c>
      <c r="L26" s="105" t="s">
        <v>273</v>
      </c>
      <c r="M26" s="105">
        <v>3.1111111111111112</v>
      </c>
      <c r="N26" s="105">
        <v>6.2222222222222223</v>
      </c>
      <c r="O26" s="105">
        <v>4.5555555555555554</v>
      </c>
      <c r="P26" s="105">
        <v>28.777777777777779</v>
      </c>
      <c r="Q26" s="105">
        <v>57.333333333333336</v>
      </c>
      <c r="R26" s="129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1" t="s">
        <v>1</v>
      </c>
      <c r="B27" s="167">
        <v>5.4</v>
      </c>
      <c r="C27" s="105">
        <v>27.1</v>
      </c>
      <c r="D27" s="105">
        <v>7.2</v>
      </c>
      <c r="E27" s="105">
        <v>56.6</v>
      </c>
      <c r="F27" s="105">
        <v>3.7</v>
      </c>
      <c r="G27" s="105"/>
      <c r="H27" s="167">
        <v>5.5</v>
      </c>
      <c r="I27" s="105">
        <v>27.7</v>
      </c>
      <c r="J27" s="105">
        <v>7.6</v>
      </c>
      <c r="K27" s="105">
        <v>59.2</v>
      </c>
      <c r="L27" s="105" t="s">
        <v>273</v>
      </c>
      <c r="M27" s="105">
        <v>4.3795620437956204</v>
      </c>
      <c r="N27" s="105">
        <v>20.437956204379564</v>
      </c>
      <c r="O27" s="105">
        <v>2.9197080291970803</v>
      </c>
      <c r="P27" s="105">
        <v>28.467153284671536</v>
      </c>
      <c r="Q27" s="105">
        <v>42.335766423357668</v>
      </c>
      <c r="R27" s="129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1" t="s">
        <v>29</v>
      </c>
      <c r="B28" s="167">
        <v>0.4</v>
      </c>
      <c r="C28" s="105">
        <v>2</v>
      </c>
      <c r="D28" s="105">
        <v>4.0999999999999996</v>
      </c>
      <c r="E28" s="105">
        <v>71.400000000000006</v>
      </c>
      <c r="F28" s="105">
        <v>22.2</v>
      </c>
      <c r="G28" s="105"/>
      <c r="H28" s="167" t="s">
        <v>43</v>
      </c>
      <c r="I28" s="105">
        <v>2.8</v>
      </c>
      <c r="J28" s="105">
        <v>5.8</v>
      </c>
      <c r="K28" s="105">
        <v>91.4</v>
      </c>
      <c r="L28" s="105" t="s">
        <v>273</v>
      </c>
      <c r="M28" s="167">
        <v>1.5625</v>
      </c>
      <c r="N28" s="167" t="s">
        <v>43</v>
      </c>
      <c r="O28" s="167">
        <v>0</v>
      </c>
      <c r="P28" s="105">
        <v>25.78125</v>
      </c>
      <c r="Q28" s="105">
        <v>72.65625</v>
      </c>
      <c r="R28" s="129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1" t="s">
        <v>27</v>
      </c>
      <c r="B29" s="167" t="s">
        <v>43</v>
      </c>
      <c r="C29" s="105">
        <v>3.3</v>
      </c>
      <c r="D29" s="105">
        <v>0.6</v>
      </c>
      <c r="E29" s="105">
        <v>83</v>
      </c>
      <c r="F29" s="105">
        <v>13.2</v>
      </c>
      <c r="G29" s="105"/>
      <c r="H29" s="167" t="s">
        <v>43</v>
      </c>
      <c r="I29" s="105">
        <v>4.2</v>
      </c>
      <c r="J29" s="105">
        <v>0.8</v>
      </c>
      <c r="K29" s="105">
        <v>95.1</v>
      </c>
      <c r="L29" s="105" t="s">
        <v>273</v>
      </c>
      <c r="M29" s="167" t="s">
        <v>43</v>
      </c>
      <c r="N29" s="167" t="s">
        <v>43</v>
      </c>
      <c r="O29" s="167" t="s">
        <v>43</v>
      </c>
      <c r="P29" s="105">
        <v>37.974683544303794</v>
      </c>
      <c r="Q29" s="105">
        <v>62.025316455696206</v>
      </c>
      <c r="R29" s="1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>
      <c r="A31" s="40" t="s">
        <v>215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40" t="s">
        <v>345</v>
      </c>
      <c r="B32" s="40"/>
      <c r="C32" s="40"/>
      <c r="D32" s="40"/>
      <c r="E32" s="40"/>
      <c r="F32" s="40"/>
      <c r="G32" s="40"/>
      <c r="S32"/>
      <c r="T32"/>
      <c r="U32"/>
      <c r="V32"/>
      <c r="W32"/>
      <c r="X32"/>
      <c r="Y32"/>
      <c r="Z32"/>
      <c r="AA32"/>
      <c r="AB32"/>
      <c r="AC32"/>
    </row>
    <row r="33" spans="1:29" ht="9.9499999999999993" customHeight="1">
      <c r="A33" s="40" t="s">
        <v>347</v>
      </c>
      <c r="B33" s="40"/>
      <c r="C33" s="40"/>
      <c r="D33" s="40"/>
      <c r="E33" s="40"/>
      <c r="F33" s="40"/>
      <c r="G33" s="40"/>
      <c r="S33"/>
      <c r="T33"/>
      <c r="U33"/>
      <c r="V33"/>
      <c r="W33"/>
      <c r="X33"/>
      <c r="Y33"/>
      <c r="Z33"/>
      <c r="AA33"/>
      <c r="AB33"/>
      <c r="AC33"/>
    </row>
    <row r="34" spans="1:29" ht="9.9499999999999993" customHeight="1">
      <c r="A34" s="40" t="s">
        <v>346</v>
      </c>
      <c r="B34" s="40"/>
      <c r="C34" s="40"/>
      <c r="D34" s="40"/>
      <c r="E34" s="40"/>
      <c r="F34" s="40"/>
      <c r="G34" s="40"/>
      <c r="S34"/>
      <c r="T34"/>
      <c r="U34"/>
      <c r="V34"/>
      <c r="W34"/>
      <c r="X34"/>
      <c r="Y34"/>
      <c r="Z34"/>
      <c r="AA34"/>
      <c r="AB34"/>
      <c r="AC34"/>
    </row>
    <row r="35" spans="1:29">
      <c r="S35"/>
      <c r="T35"/>
      <c r="U35"/>
      <c r="V35"/>
      <c r="W35"/>
      <c r="X35"/>
      <c r="Y35"/>
      <c r="Z35"/>
      <c r="AA35"/>
      <c r="AB35"/>
      <c r="AC35"/>
    </row>
    <row r="36" spans="1:29">
      <c r="S36"/>
      <c r="T36"/>
      <c r="U36"/>
      <c r="V36"/>
      <c r="W36"/>
      <c r="X36"/>
      <c r="Y36"/>
      <c r="Z36"/>
      <c r="AA36"/>
      <c r="AB36"/>
      <c r="AC36"/>
    </row>
    <row r="37" spans="1:29">
      <c r="S37"/>
      <c r="T37"/>
      <c r="U37"/>
      <c r="V37"/>
      <c r="W37"/>
      <c r="X37"/>
      <c r="Y37"/>
      <c r="Z37"/>
      <c r="AA37"/>
      <c r="AB37"/>
      <c r="AC37"/>
    </row>
    <row r="38" spans="1:29">
      <c r="S38"/>
      <c r="T38"/>
      <c r="U38"/>
      <c r="V38"/>
      <c r="W38"/>
      <c r="X38"/>
      <c r="Y38"/>
      <c r="Z38"/>
      <c r="AA38"/>
      <c r="AB38"/>
      <c r="AC38"/>
    </row>
    <row r="39" spans="1:29">
      <c r="S39"/>
      <c r="T39"/>
      <c r="U39"/>
      <c r="V39"/>
      <c r="W39"/>
      <c r="X39"/>
      <c r="Y39"/>
      <c r="Z39"/>
      <c r="AA39"/>
      <c r="AB39"/>
      <c r="AC39"/>
    </row>
    <row r="40" spans="1:29">
      <c r="S40"/>
      <c r="T40"/>
      <c r="U40"/>
      <c r="V40"/>
      <c r="W40"/>
      <c r="X40"/>
      <c r="Y40"/>
      <c r="Z40"/>
      <c r="AA40"/>
      <c r="AB40"/>
      <c r="AC40"/>
    </row>
    <row r="41" spans="1:29">
      <c r="S41"/>
      <c r="T41"/>
      <c r="U41"/>
      <c r="V41"/>
      <c r="W41"/>
      <c r="X41"/>
      <c r="Y41"/>
      <c r="Z41"/>
      <c r="AA41"/>
      <c r="AB41"/>
      <c r="AC41"/>
    </row>
    <row r="42" spans="1:29">
      <c r="S42"/>
      <c r="T42"/>
      <c r="U42"/>
      <c r="V42"/>
      <c r="W42"/>
      <c r="X42"/>
      <c r="Y42"/>
      <c r="Z42"/>
      <c r="AA42"/>
      <c r="AB42"/>
      <c r="AC42"/>
    </row>
    <row r="43" spans="1:29">
      <c r="S43"/>
      <c r="T43"/>
      <c r="U43"/>
      <c r="V43"/>
      <c r="W43"/>
      <c r="X43"/>
      <c r="Y43"/>
      <c r="Z43"/>
      <c r="AA43"/>
      <c r="AB43"/>
      <c r="AC43"/>
    </row>
    <row r="44" spans="1:29">
      <c r="S44"/>
      <c r="T44"/>
      <c r="U44"/>
      <c r="V44"/>
      <c r="W44"/>
      <c r="X44"/>
      <c r="Y44"/>
      <c r="Z44"/>
      <c r="AA44"/>
      <c r="AB44"/>
      <c r="AC44"/>
    </row>
    <row r="45" spans="1:29">
      <c r="S45"/>
      <c r="T45"/>
      <c r="U45"/>
      <c r="V45"/>
      <c r="W45"/>
      <c r="X45"/>
      <c r="Y45"/>
      <c r="Z45"/>
      <c r="AA45"/>
      <c r="AB45"/>
      <c r="AC45"/>
    </row>
    <row r="46" spans="1:29">
      <c r="S46"/>
      <c r="T46"/>
      <c r="U46"/>
      <c r="V46"/>
      <c r="W46"/>
      <c r="X46"/>
      <c r="Y46"/>
      <c r="Z46"/>
      <c r="AA46"/>
      <c r="AB46"/>
      <c r="AC46"/>
    </row>
    <row r="47" spans="1:29">
      <c r="S47"/>
      <c r="T47"/>
      <c r="U47"/>
      <c r="V47"/>
      <c r="W47"/>
      <c r="X47"/>
      <c r="Y47"/>
      <c r="Z47"/>
      <c r="AA47"/>
      <c r="AB47"/>
      <c r="AC47"/>
    </row>
    <row r="48" spans="1:29">
      <c r="S48"/>
      <c r="T48"/>
      <c r="U48"/>
      <c r="V48"/>
      <c r="W48"/>
      <c r="X48"/>
      <c r="Y48"/>
      <c r="Z48"/>
      <c r="AA48"/>
      <c r="AB48"/>
      <c r="AC48"/>
    </row>
    <row r="49" spans="19:29">
      <c r="S49"/>
      <c r="T49"/>
      <c r="U49"/>
      <c r="V49"/>
      <c r="W49"/>
      <c r="X49"/>
      <c r="Y49"/>
      <c r="Z49"/>
      <c r="AA49"/>
      <c r="AB49"/>
      <c r="AC49"/>
    </row>
    <row r="50" spans="19:29">
      <c r="S50"/>
      <c r="T50"/>
      <c r="U50"/>
      <c r="V50"/>
      <c r="W50"/>
      <c r="X50"/>
      <c r="Y50"/>
      <c r="Z50"/>
      <c r="AA50"/>
    </row>
    <row r="51" spans="19:29">
      <c r="S51"/>
      <c r="T51"/>
      <c r="U51"/>
      <c r="V51"/>
      <c r="W51"/>
      <c r="X51"/>
      <c r="Y51"/>
      <c r="Z51"/>
      <c r="AA51"/>
    </row>
    <row r="52" spans="19:29">
      <c r="S52"/>
      <c r="T52"/>
      <c r="U52"/>
      <c r="V52"/>
      <c r="W52"/>
      <c r="X52"/>
      <c r="Y52"/>
      <c r="Z52"/>
      <c r="AA52"/>
    </row>
    <row r="53" spans="19:29">
      <c r="S53"/>
      <c r="T53"/>
      <c r="U53"/>
      <c r="V53"/>
      <c r="W53"/>
      <c r="X53"/>
      <c r="Y53"/>
      <c r="Z53"/>
      <c r="AA53"/>
    </row>
    <row r="54" spans="19:29">
      <c r="S54"/>
      <c r="T54"/>
      <c r="U54"/>
      <c r="V54"/>
      <c r="W54"/>
      <c r="X54"/>
      <c r="Y54"/>
      <c r="Z54"/>
      <c r="AA54"/>
    </row>
    <row r="55" spans="19:29">
      <c r="S55"/>
      <c r="T55"/>
      <c r="U55"/>
      <c r="V55"/>
      <c r="W55"/>
      <c r="X55"/>
      <c r="Y55"/>
      <c r="Z55"/>
      <c r="AA55"/>
    </row>
    <row r="56" spans="19:29">
      <c r="S56"/>
      <c r="T56"/>
      <c r="U56"/>
      <c r="V56"/>
      <c r="W56"/>
      <c r="X56"/>
      <c r="Y56"/>
      <c r="Z56"/>
      <c r="AA56"/>
    </row>
    <row r="57" spans="19:29">
      <c r="S57"/>
      <c r="T57"/>
      <c r="U57"/>
      <c r="V57"/>
      <c r="W57"/>
      <c r="X57"/>
      <c r="Y57"/>
      <c r="Z57"/>
      <c r="AA57"/>
    </row>
    <row r="58" spans="19:29">
      <c r="S58"/>
      <c r="T58"/>
      <c r="U58"/>
      <c r="V58"/>
      <c r="W58"/>
      <c r="X58"/>
      <c r="Y58"/>
      <c r="Z58"/>
      <c r="AA58"/>
    </row>
    <row r="59" spans="19:29">
      <c r="S59"/>
      <c r="T59"/>
      <c r="U59"/>
      <c r="V59"/>
      <c r="W59"/>
      <c r="X59"/>
      <c r="Y59"/>
      <c r="Z59"/>
      <c r="AA59"/>
    </row>
    <row r="60" spans="19:29">
      <c r="S60"/>
      <c r="T60"/>
      <c r="U60"/>
      <c r="V60"/>
      <c r="W60"/>
      <c r="X60"/>
      <c r="Y60"/>
      <c r="Z60"/>
      <c r="AA60"/>
    </row>
    <row r="61" spans="19:29">
      <c r="S61"/>
      <c r="T61"/>
      <c r="U61"/>
      <c r="V61"/>
      <c r="W61"/>
      <c r="X61"/>
      <c r="Y61"/>
      <c r="Z61"/>
      <c r="AA61"/>
    </row>
    <row r="62" spans="19:29">
      <c r="S62"/>
      <c r="T62"/>
      <c r="U62"/>
      <c r="V62"/>
      <c r="W62"/>
      <c r="X62"/>
      <c r="Y62"/>
      <c r="Z62"/>
      <c r="AA62"/>
    </row>
    <row r="63" spans="19:29">
      <c r="S63"/>
      <c r="T63"/>
      <c r="U63"/>
      <c r="V63"/>
      <c r="W63"/>
      <c r="X63"/>
      <c r="Y63"/>
      <c r="Z63"/>
      <c r="AA63"/>
    </row>
    <row r="64" spans="19:29">
      <c r="S64"/>
      <c r="T64"/>
      <c r="U64"/>
      <c r="V64"/>
      <c r="W64"/>
      <c r="X64"/>
      <c r="Y64"/>
      <c r="Z64"/>
      <c r="AA64"/>
    </row>
    <row r="65" spans="19:27">
      <c r="S65"/>
      <c r="T65"/>
      <c r="U65"/>
      <c r="V65"/>
      <c r="W65"/>
      <c r="X65"/>
      <c r="Y65"/>
      <c r="Z65"/>
      <c r="AA65"/>
    </row>
    <row r="66" spans="19:27">
      <c r="S66"/>
      <c r="T66"/>
      <c r="U66"/>
      <c r="V66"/>
      <c r="W66"/>
      <c r="X66"/>
      <c r="Y66"/>
      <c r="Z66"/>
      <c r="AA66"/>
    </row>
    <row r="67" spans="19:27">
      <c r="S67"/>
      <c r="T67"/>
      <c r="U67"/>
      <c r="V67"/>
      <c r="W67"/>
      <c r="X67"/>
      <c r="Y67"/>
      <c r="Z67"/>
      <c r="AA67"/>
    </row>
    <row r="68" spans="19:27">
      <c r="S68"/>
      <c r="T68"/>
      <c r="U68"/>
      <c r="V68"/>
      <c r="W68"/>
      <c r="X68"/>
      <c r="Y68"/>
      <c r="Z68"/>
      <c r="AA68"/>
    </row>
    <row r="69" spans="19:27">
      <c r="S69"/>
      <c r="T69"/>
      <c r="U69"/>
      <c r="V69"/>
      <c r="W69"/>
      <c r="X69"/>
      <c r="Y69"/>
      <c r="Z69"/>
      <c r="AA69"/>
    </row>
    <row r="70" spans="19:27">
      <c r="S70"/>
      <c r="T70"/>
      <c r="U70"/>
      <c r="V70"/>
      <c r="W70"/>
      <c r="X70"/>
      <c r="Y70"/>
      <c r="Z70"/>
      <c r="AA70"/>
    </row>
    <row r="71" spans="19:27">
      <c r="S71"/>
      <c r="T71"/>
      <c r="U71"/>
      <c r="V71"/>
      <c r="W71"/>
      <c r="X71"/>
      <c r="Y71"/>
      <c r="Z71"/>
      <c r="AA71"/>
    </row>
    <row r="72" spans="19:27">
      <c r="S72"/>
      <c r="T72"/>
      <c r="U72"/>
      <c r="V72"/>
      <c r="W72"/>
      <c r="X72"/>
      <c r="Y72"/>
      <c r="Z72"/>
      <c r="AA72"/>
    </row>
    <row r="73" spans="19:27">
      <c r="S73"/>
      <c r="T73"/>
      <c r="U73"/>
      <c r="V73"/>
      <c r="W73"/>
      <c r="X73"/>
      <c r="Y73"/>
      <c r="Z73"/>
      <c r="AA73"/>
    </row>
    <row r="74" spans="19:27">
      <c r="S74"/>
      <c r="T74"/>
      <c r="U74"/>
      <c r="V74"/>
      <c r="W74"/>
      <c r="X74"/>
      <c r="Y74"/>
      <c r="Z74"/>
      <c r="AA74"/>
    </row>
    <row r="75" spans="19:27">
      <c r="S75"/>
      <c r="T75"/>
      <c r="U75"/>
      <c r="V75"/>
      <c r="W75"/>
      <c r="X75"/>
      <c r="Y75"/>
      <c r="Z75"/>
      <c r="AA75"/>
    </row>
    <row r="76" spans="19:27">
      <c r="S76"/>
      <c r="T76"/>
      <c r="U76"/>
      <c r="V76"/>
      <c r="W76"/>
      <c r="X76"/>
      <c r="Y76"/>
      <c r="Z76"/>
      <c r="AA76"/>
    </row>
    <row r="77" spans="19:27">
      <c r="S77"/>
      <c r="T77"/>
      <c r="U77"/>
      <c r="V77"/>
      <c r="W77"/>
      <c r="X77"/>
      <c r="Y77"/>
      <c r="Z77"/>
      <c r="AA77"/>
    </row>
    <row r="78" spans="19:27">
      <c r="S78"/>
      <c r="T78"/>
      <c r="U78"/>
      <c r="V78"/>
      <c r="W78"/>
      <c r="X78"/>
      <c r="Y78"/>
      <c r="Z78"/>
      <c r="AA78"/>
    </row>
    <row r="79" spans="19:27">
      <c r="S79"/>
      <c r="T79"/>
      <c r="U79"/>
      <c r="V79"/>
      <c r="W79"/>
      <c r="X79"/>
      <c r="Y79"/>
      <c r="Z79"/>
      <c r="AA79"/>
    </row>
    <row r="80" spans="19:27">
      <c r="S80"/>
      <c r="T80"/>
      <c r="U80"/>
      <c r="V80"/>
      <c r="W80"/>
      <c r="X80"/>
      <c r="Y80"/>
      <c r="Z80"/>
      <c r="AA80"/>
    </row>
    <row r="81" spans="19:27">
      <c r="S81"/>
      <c r="T81"/>
      <c r="U81"/>
      <c r="V81"/>
      <c r="W81"/>
      <c r="X81"/>
      <c r="Y81"/>
      <c r="Z81"/>
      <c r="AA81"/>
    </row>
    <row r="82" spans="19:27">
      <c r="S82"/>
      <c r="T82"/>
      <c r="U82"/>
      <c r="V82"/>
      <c r="W82"/>
      <c r="X82"/>
      <c r="Y82"/>
      <c r="Z82"/>
      <c r="AA82"/>
    </row>
    <row r="83" spans="19:27">
      <c r="S83"/>
      <c r="T83"/>
      <c r="U83"/>
      <c r="V83"/>
      <c r="W83"/>
      <c r="X83"/>
      <c r="Y83"/>
      <c r="Z83"/>
      <c r="AA83"/>
    </row>
    <row r="84" spans="19:27">
      <c r="S84"/>
      <c r="T84"/>
      <c r="U84"/>
      <c r="V84"/>
      <c r="W84"/>
      <c r="X84"/>
      <c r="Y84"/>
      <c r="Z84"/>
      <c r="AA84"/>
    </row>
    <row r="85" spans="19:27">
      <c r="S85"/>
      <c r="T85"/>
      <c r="U85"/>
      <c r="V85"/>
      <c r="W85"/>
      <c r="X85"/>
      <c r="Y85"/>
      <c r="Z85"/>
      <c r="AA85"/>
    </row>
    <row r="86" spans="19:27">
      <c r="S86"/>
      <c r="T86"/>
      <c r="U86"/>
      <c r="V86"/>
      <c r="W86"/>
      <c r="X86"/>
      <c r="Y86"/>
      <c r="Z86"/>
      <c r="AA86"/>
    </row>
    <row r="87" spans="19:27">
      <c r="S87"/>
      <c r="T87"/>
      <c r="U87"/>
      <c r="V87"/>
      <c r="W87"/>
      <c r="X87"/>
      <c r="Y87"/>
      <c r="Z87"/>
      <c r="AA87"/>
    </row>
    <row r="88" spans="19:27">
      <c r="S88"/>
      <c r="T88"/>
      <c r="U88"/>
      <c r="V88"/>
      <c r="W88"/>
      <c r="X88"/>
      <c r="Y88"/>
      <c r="Z88"/>
      <c r="AA88"/>
    </row>
    <row r="89" spans="19:27">
      <c r="S89"/>
      <c r="T89"/>
      <c r="U89"/>
      <c r="V89"/>
      <c r="W89"/>
      <c r="X89"/>
      <c r="Y89"/>
      <c r="Z89"/>
      <c r="AA89"/>
    </row>
    <row r="90" spans="19:27">
      <c r="S90"/>
      <c r="T90"/>
      <c r="U90"/>
      <c r="V90"/>
      <c r="W90"/>
      <c r="X90"/>
      <c r="Y90"/>
      <c r="Z90"/>
      <c r="AA90"/>
    </row>
    <row r="91" spans="19:27">
      <c r="S91"/>
      <c r="T91"/>
      <c r="U91"/>
      <c r="V91"/>
      <c r="W91"/>
      <c r="X91"/>
      <c r="Y91"/>
      <c r="Z91"/>
      <c r="AA91"/>
    </row>
    <row r="92" spans="19:27">
      <c r="S92"/>
      <c r="T92"/>
      <c r="U92"/>
      <c r="V92"/>
      <c r="W92"/>
      <c r="X92"/>
      <c r="Y92"/>
      <c r="Z92"/>
      <c r="AA92"/>
    </row>
    <row r="93" spans="19:27">
      <c r="S93"/>
      <c r="T93"/>
      <c r="U93"/>
      <c r="V93"/>
      <c r="W93"/>
      <c r="X93"/>
      <c r="Y93"/>
      <c r="Z93"/>
      <c r="AA93"/>
    </row>
    <row r="94" spans="19:27">
      <c r="S94"/>
      <c r="T94"/>
      <c r="U94"/>
      <c r="V94"/>
      <c r="W94"/>
      <c r="X94"/>
      <c r="Y94"/>
      <c r="Z94"/>
      <c r="AA94"/>
    </row>
    <row r="95" spans="19:27">
      <c r="S95"/>
      <c r="T95"/>
      <c r="U95"/>
      <c r="V95"/>
      <c r="W95"/>
      <c r="X95"/>
      <c r="Y95"/>
      <c r="Z95"/>
      <c r="AA95"/>
    </row>
    <row r="96" spans="19:27">
      <c r="S96"/>
      <c r="T96"/>
      <c r="U96"/>
      <c r="V96"/>
      <c r="W96"/>
      <c r="X96"/>
      <c r="Y96"/>
      <c r="Z96"/>
      <c r="AA96"/>
    </row>
    <row r="97" spans="19:27">
      <c r="S97"/>
      <c r="T97"/>
      <c r="U97"/>
      <c r="V97"/>
      <c r="W97"/>
      <c r="X97"/>
      <c r="Y97"/>
      <c r="Z97"/>
      <c r="AA97"/>
    </row>
    <row r="98" spans="19:27">
      <c r="S98"/>
      <c r="T98"/>
      <c r="U98"/>
      <c r="V98"/>
      <c r="W98"/>
      <c r="X98"/>
      <c r="Y98"/>
      <c r="Z98"/>
      <c r="AA98"/>
    </row>
    <row r="99" spans="19:27">
      <c r="S99"/>
      <c r="T99"/>
      <c r="U99"/>
      <c r="V99"/>
      <c r="W99"/>
      <c r="X99"/>
      <c r="Y99"/>
      <c r="Z99"/>
      <c r="AA99"/>
    </row>
    <row r="100" spans="19:27">
      <c r="S100"/>
      <c r="T100"/>
      <c r="U100"/>
      <c r="V100"/>
      <c r="W100"/>
      <c r="X100"/>
      <c r="Y100"/>
      <c r="Z100"/>
      <c r="AA100"/>
    </row>
    <row r="101" spans="19:27">
      <c r="S101"/>
      <c r="T101"/>
      <c r="U101"/>
      <c r="V101"/>
      <c r="W101"/>
      <c r="X101"/>
      <c r="Y101"/>
      <c r="Z101"/>
      <c r="AA101"/>
    </row>
    <row r="102" spans="19:27">
      <c r="S102"/>
      <c r="T102"/>
      <c r="U102"/>
      <c r="V102"/>
      <c r="W102"/>
      <c r="X102"/>
      <c r="Y102"/>
      <c r="Z102"/>
      <c r="AA102"/>
    </row>
    <row r="103" spans="19:27">
      <c r="S103"/>
      <c r="T103"/>
      <c r="U103"/>
      <c r="V103"/>
      <c r="W103"/>
      <c r="X103"/>
      <c r="Y103"/>
      <c r="Z103"/>
      <c r="AA103"/>
    </row>
    <row r="104" spans="19:27">
      <c r="S104"/>
      <c r="T104"/>
      <c r="U104"/>
      <c r="V104"/>
      <c r="W104"/>
      <c r="X104"/>
      <c r="Y104"/>
      <c r="Z104"/>
      <c r="AA104"/>
    </row>
    <row r="105" spans="19:27">
      <c r="S105"/>
      <c r="T105"/>
      <c r="U105"/>
      <c r="V105"/>
      <c r="W105"/>
      <c r="X105"/>
      <c r="Y105"/>
      <c r="Z105"/>
      <c r="AA105"/>
    </row>
    <row r="106" spans="19:27">
      <c r="S106"/>
      <c r="T106"/>
      <c r="U106"/>
      <c r="V106"/>
      <c r="W106"/>
      <c r="X106"/>
      <c r="Y106"/>
      <c r="Z106"/>
      <c r="AA106"/>
    </row>
    <row r="107" spans="19:27">
      <c r="S107"/>
      <c r="T107"/>
      <c r="U107"/>
      <c r="V107"/>
      <c r="W107"/>
      <c r="X107"/>
      <c r="Y107"/>
      <c r="Z107"/>
      <c r="AA107"/>
    </row>
    <row r="108" spans="19:27">
      <c r="S108"/>
      <c r="T108"/>
      <c r="U108"/>
      <c r="V108"/>
      <c r="W108"/>
      <c r="X108"/>
      <c r="Y108"/>
      <c r="Z108"/>
      <c r="AA108"/>
    </row>
    <row r="109" spans="19:27">
      <c r="S109"/>
      <c r="T109"/>
      <c r="U109"/>
      <c r="V109"/>
      <c r="W109"/>
      <c r="X109"/>
      <c r="Y109"/>
      <c r="Z109"/>
      <c r="AA109"/>
    </row>
    <row r="110" spans="19:27">
      <c r="S110"/>
      <c r="T110"/>
      <c r="U110"/>
      <c r="V110"/>
      <c r="W110"/>
      <c r="X110"/>
      <c r="Y110"/>
      <c r="Z110"/>
      <c r="AA110"/>
    </row>
    <row r="111" spans="19:27">
      <c r="S111"/>
      <c r="T111"/>
      <c r="U111"/>
      <c r="V111"/>
      <c r="W111"/>
      <c r="X111"/>
      <c r="Y111"/>
      <c r="Z111"/>
      <c r="AA111"/>
    </row>
    <row r="112" spans="19:27">
      <c r="S112"/>
      <c r="T112"/>
      <c r="U112"/>
      <c r="V112"/>
      <c r="W112"/>
      <c r="X112"/>
      <c r="Y112"/>
      <c r="Z112"/>
      <c r="AA112"/>
    </row>
    <row r="113" spans="19:27">
      <c r="S113"/>
      <c r="T113"/>
      <c r="U113"/>
      <c r="V113"/>
      <c r="W113"/>
      <c r="X113"/>
      <c r="Y113"/>
      <c r="Z113"/>
      <c r="AA113"/>
    </row>
    <row r="114" spans="19:27">
      <c r="S114"/>
      <c r="T114"/>
      <c r="U114"/>
      <c r="V114"/>
      <c r="W114"/>
      <c r="X114"/>
      <c r="Y114"/>
      <c r="Z114"/>
      <c r="AA114"/>
    </row>
    <row r="115" spans="19:27">
      <c r="S115"/>
      <c r="T115"/>
      <c r="U115"/>
      <c r="V115"/>
      <c r="W115"/>
      <c r="X115"/>
      <c r="Y115"/>
      <c r="Z115"/>
      <c r="AA115"/>
    </row>
    <row r="116" spans="19:27">
      <c r="S116"/>
      <c r="T116"/>
      <c r="U116"/>
      <c r="V116"/>
      <c r="W116"/>
      <c r="X116"/>
      <c r="Y116"/>
      <c r="Z116"/>
      <c r="AA116"/>
    </row>
    <row r="117" spans="19:27">
      <c r="S117"/>
      <c r="T117"/>
      <c r="U117"/>
      <c r="V117"/>
      <c r="W117"/>
      <c r="X117"/>
      <c r="Y117"/>
      <c r="Z117"/>
      <c r="AA117"/>
    </row>
    <row r="118" spans="19:27">
      <c r="S118"/>
      <c r="T118"/>
      <c r="U118"/>
      <c r="V118"/>
      <c r="W118"/>
      <c r="X118"/>
      <c r="Y118"/>
      <c r="Z118"/>
      <c r="AA118"/>
    </row>
    <row r="119" spans="19:27">
      <c r="S119"/>
      <c r="T119"/>
      <c r="U119"/>
      <c r="V119"/>
      <c r="W119"/>
      <c r="X119"/>
      <c r="Y119"/>
      <c r="Z119"/>
      <c r="AA119"/>
    </row>
    <row r="120" spans="19:27">
      <c r="S120"/>
      <c r="T120"/>
      <c r="U120"/>
      <c r="V120"/>
      <c r="W120"/>
      <c r="X120"/>
      <c r="Y120"/>
      <c r="Z120"/>
      <c r="AA120"/>
    </row>
    <row r="121" spans="19:27">
      <c r="S121"/>
      <c r="T121"/>
      <c r="U121"/>
      <c r="V121"/>
      <c r="W121"/>
      <c r="X121"/>
      <c r="Y121"/>
      <c r="Z121"/>
      <c r="AA121"/>
    </row>
    <row r="122" spans="19:27">
      <c r="S122"/>
      <c r="T122"/>
      <c r="U122"/>
      <c r="V122"/>
      <c r="W122"/>
      <c r="X122"/>
      <c r="Y122"/>
      <c r="Z122"/>
      <c r="AA122"/>
    </row>
    <row r="123" spans="19:27">
      <c r="S123"/>
      <c r="T123"/>
      <c r="U123"/>
      <c r="V123"/>
      <c r="W123"/>
      <c r="X123"/>
      <c r="Y123"/>
      <c r="Z123"/>
      <c r="AA123"/>
    </row>
    <row r="124" spans="19:27">
      <c r="S124"/>
      <c r="T124"/>
      <c r="U124"/>
      <c r="V124"/>
      <c r="W124"/>
      <c r="X124"/>
      <c r="Y124"/>
      <c r="Z124"/>
      <c r="AA124"/>
    </row>
    <row r="125" spans="19:27">
      <c r="S125"/>
      <c r="T125"/>
      <c r="U125"/>
      <c r="V125"/>
      <c r="W125"/>
      <c r="X125"/>
      <c r="Y125"/>
      <c r="Z125"/>
      <c r="AA125"/>
    </row>
    <row r="126" spans="19:27">
      <c r="S126"/>
      <c r="T126"/>
      <c r="U126"/>
      <c r="V126"/>
      <c r="W126"/>
      <c r="X126"/>
      <c r="Y126"/>
      <c r="Z126"/>
      <c r="AA126"/>
    </row>
    <row r="127" spans="19:27">
      <c r="S127"/>
      <c r="T127"/>
      <c r="U127"/>
      <c r="V127"/>
      <c r="W127"/>
      <c r="X127"/>
      <c r="Y127"/>
      <c r="Z127"/>
      <c r="AA127"/>
    </row>
    <row r="128" spans="19:27">
      <c r="S128"/>
      <c r="T128"/>
      <c r="U128"/>
      <c r="V128"/>
      <c r="W128"/>
      <c r="X128"/>
      <c r="Y128"/>
      <c r="Z128"/>
      <c r="AA128"/>
    </row>
    <row r="129" spans="19:27">
      <c r="S129"/>
      <c r="T129"/>
      <c r="U129"/>
      <c r="V129"/>
      <c r="W129"/>
      <c r="X129"/>
      <c r="Y129"/>
      <c r="Z129"/>
      <c r="AA129"/>
    </row>
    <row r="130" spans="19:27">
      <c r="S130"/>
      <c r="T130"/>
      <c r="U130"/>
      <c r="V130"/>
      <c r="W130"/>
      <c r="X130"/>
      <c r="Y130"/>
      <c r="Z130"/>
      <c r="AA130"/>
    </row>
    <row r="131" spans="19:27">
      <c r="S131"/>
      <c r="T131"/>
      <c r="U131"/>
      <c r="V131"/>
      <c r="W131"/>
      <c r="X131"/>
      <c r="Y131"/>
      <c r="Z131"/>
      <c r="AA131"/>
    </row>
    <row r="132" spans="19:27">
      <c r="S132"/>
      <c r="T132"/>
      <c r="U132"/>
      <c r="V132"/>
      <c r="W132"/>
      <c r="X132"/>
      <c r="Y132"/>
      <c r="Z132"/>
      <c r="AA132"/>
    </row>
    <row r="133" spans="19:27">
      <c r="S133"/>
      <c r="T133"/>
      <c r="U133"/>
      <c r="V133"/>
      <c r="W133"/>
      <c r="X133"/>
      <c r="Y133"/>
      <c r="Z133"/>
      <c r="AA133"/>
    </row>
    <row r="134" spans="19:27">
      <c r="S134"/>
      <c r="T134"/>
      <c r="U134"/>
      <c r="V134"/>
      <c r="W134"/>
      <c r="X134"/>
      <c r="Y134"/>
      <c r="Z134"/>
      <c r="AA134"/>
    </row>
    <row r="135" spans="19:27">
      <c r="S135"/>
      <c r="T135"/>
      <c r="U135"/>
      <c r="V135"/>
      <c r="W135"/>
      <c r="X135"/>
      <c r="Y135"/>
      <c r="Z135"/>
      <c r="AA135"/>
    </row>
    <row r="136" spans="19:27">
      <c r="S136"/>
      <c r="T136"/>
      <c r="U136"/>
      <c r="V136"/>
      <c r="W136"/>
      <c r="X136"/>
      <c r="Y136"/>
      <c r="Z136"/>
      <c r="AA136"/>
    </row>
    <row r="137" spans="19:27">
      <c r="S137"/>
      <c r="T137"/>
      <c r="U137"/>
      <c r="V137"/>
      <c r="W137"/>
      <c r="X137"/>
      <c r="Y137"/>
      <c r="Z137"/>
      <c r="AA137"/>
    </row>
    <row r="138" spans="19:27">
      <c r="S138"/>
      <c r="T138"/>
      <c r="U138"/>
      <c r="V138"/>
      <c r="W138"/>
      <c r="X138"/>
      <c r="Y138"/>
      <c r="Z138"/>
      <c r="AA138"/>
    </row>
    <row r="139" spans="19:27">
      <c r="S139"/>
      <c r="T139"/>
      <c r="U139"/>
      <c r="V139"/>
      <c r="W139"/>
      <c r="X139"/>
      <c r="Y139"/>
      <c r="Z139"/>
      <c r="AA139"/>
    </row>
    <row r="140" spans="19:27">
      <c r="S140"/>
      <c r="T140"/>
      <c r="U140"/>
      <c r="V140"/>
      <c r="W140"/>
      <c r="X140"/>
      <c r="Y140"/>
      <c r="Z140"/>
      <c r="AA140"/>
    </row>
    <row r="141" spans="19:27">
      <c r="S141"/>
      <c r="T141"/>
      <c r="U141"/>
      <c r="V141"/>
      <c r="W141"/>
      <c r="X141"/>
      <c r="Y141"/>
      <c r="Z141"/>
      <c r="AA141"/>
    </row>
    <row r="142" spans="19:27">
      <c r="S142"/>
      <c r="T142"/>
      <c r="U142"/>
      <c r="V142"/>
      <c r="W142"/>
      <c r="X142"/>
      <c r="Y142"/>
      <c r="Z142"/>
      <c r="AA142"/>
    </row>
    <row r="143" spans="19:27">
      <c r="S143"/>
      <c r="T143"/>
      <c r="U143"/>
      <c r="V143"/>
      <c r="W143"/>
      <c r="X143"/>
      <c r="Y143"/>
      <c r="Z143"/>
      <c r="AA143"/>
    </row>
    <row r="144" spans="19:27">
      <c r="S144"/>
      <c r="T144"/>
      <c r="U144"/>
      <c r="V144"/>
      <c r="W144"/>
      <c r="X144"/>
      <c r="Y144"/>
      <c r="Z144"/>
      <c r="AA144"/>
    </row>
    <row r="145" spans="19:27">
      <c r="S145"/>
      <c r="T145"/>
      <c r="U145"/>
      <c r="V145"/>
      <c r="W145"/>
      <c r="X145"/>
      <c r="Y145"/>
      <c r="Z145"/>
      <c r="AA145"/>
    </row>
    <row r="146" spans="19:27">
      <c r="S146"/>
      <c r="T146"/>
      <c r="U146"/>
      <c r="V146"/>
      <c r="W146"/>
      <c r="X146"/>
      <c r="Y146"/>
      <c r="Z146"/>
      <c r="AA146"/>
    </row>
    <row r="147" spans="19:27">
      <c r="S147"/>
      <c r="T147"/>
      <c r="U147"/>
      <c r="V147"/>
      <c r="W147"/>
      <c r="X147"/>
      <c r="Y147"/>
      <c r="Z147"/>
      <c r="AA147"/>
    </row>
    <row r="148" spans="19:27">
      <c r="S148"/>
      <c r="T148"/>
      <c r="U148"/>
      <c r="V148"/>
      <c r="W148"/>
      <c r="X148"/>
      <c r="Y148"/>
      <c r="Z148"/>
      <c r="AA148"/>
    </row>
    <row r="149" spans="19:27">
      <c r="S149"/>
      <c r="T149"/>
      <c r="U149"/>
      <c r="V149"/>
      <c r="W149"/>
      <c r="X149"/>
      <c r="Y149"/>
      <c r="Z149"/>
      <c r="AA149"/>
    </row>
    <row r="150" spans="19:27">
      <c r="S150"/>
      <c r="T150"/>
      <c r="U150"/>
      <c r="V150"/>
      <c r="W150"/>
      <c r="X150"/>
      <c r="Y150"/>
      <c r="Z150"/>
      <c r="AA150"/>
    </row>
    <row r="151" spans="19:27">
      <c r="S151"/>
      <c r="T151"/>
      <c r="U151"/>
      <c r="V151"/>
      <c r="W151"/>
      <c r="X151"/>
      <c r="Y151"/>
      <c r="Z151"/>
      <c r="AA151"/>
    </row>
    <row r="152" spans="19:27">
      <c r="S152"/>
      <c r="T152"/>
      <c r="U152"/>
      <c r="V152"/>
      <c r="W152"/>
      <c r="X152"/>
      <c r="Y152"/>
      <c r="Z152"/>
      <c r="AA152"/>
    </row>
    <row r="153" spans="19:27">
      <c r="S153"/>
      <c r="T153"/>
      <c r="U153"/>
      <c r="V153"/>
      <c r="W153"/>
      <c r="X153"/>
      <c r="Y153"/>
      <c r="Z153"/>
      <c r="AA153"/>
    </row>
    <row r="154" spans="19:27">
      <c r="S154"/>
      <c r="T154"/>
      <c r="U154"/>
      <c r="V154"/>
      <c r="W154"/>
      <c r="X154"/>
      <c r="Y154"/>
      <c r="Z154"/>
      <c r="AA154"/>
    </row>
    <row r="155" spans="19:27">
      <c r="S155"/>
      <c r="T155"/>
      <c r="U155"/>
      <c r="V155"/>
      <c r="W155"/>
      <c r="X155"/>
      <c r="Y155"/>
      <c r="Z155"/>
      <c r="AA155"/>
    </row>
    <row r="156" spans="19:27">
      <c r="S156"/>
      <c r="T156"/>
      <c r="U156"/>
      <c r="V156"/>
      <c r="W156"/>
      <c r="X156"/>
      <c r="Y156"/>
      <c r="Z156"/>
      <c r="AA156"/>
    </row>
    <row r="157" spans="19:27">
      <c r="S157"/>
      <c r="T157"/>
      <c r="U157"/>
      <c r="V157"/>
      <c r="W157"/>
      <c r="X157"/>
      <c r="Y157"/>
      <c r="Z157"/>
      <c r="AA157"/>
    </row>
    <row r="158" spans="19:27">
      <c r="S158"/>
      <c r="T158"/>
      <c r="U158"/>
      <c r="V158"/>
      <c r="W158"/>
      <c r="X158"/>
      <c r="Y158"/>
      <c r="Z158"/>
      <c r="AA158"/>
    </row>
    <row r="159" spans="19:27">
      <c r="S159"/>
      <c r="T159"/>
      <c r="U159"/>
      <c r="V159"/>
      <c r="W159"/>
      <c r="X159"/>
      <c r="Y159"/>
      <c r="Z159"/>
      <c r="AA159"/>
    </row>
    <row r="160" spans="19:27">
      <c r="S160"/>
      <c r="T160"/>
      <c r="U160"/>
      <c r="V160"/>
      <c r="W160"/>
      <c r="X160"/>
      <c r="Y160"/>
      <c r="Z160"/>
      <c r="AA160"/>
    </row>
    <row r="161" spans="19:27">
      <c r="S161"/>
      <c r="T161"/>
      <c r="U161"/>
      <c r="V161"/>
      <c r="W161"/>
      <c r="X161"/>
      <c r="Y161"/>
      <c r="Z161"/>
      <c r="AA161"/>
    </row>
    <row r="162" spans="19:27">
      <c r="S162"/>
      <c r="T162"/>
      <c r="U162"/>
      <c r="V162"/>
      <c r="W162"/>
      <c r="X162"/>
      <c r="Y162"/>
      <c r="Z162"/>
      <c r="AA162"/>
    </row>
    <row r="163" spans="19:27">
      <c r="S163"/>
      <c r="T163"/>
      <c r="U163"/>
      <c r="V163"/>
      <c r="W163"/>
      <c r="X163"/>
      <c r="Y163"/>
      <c r="Z163"/>
      <c r="AA163"/>
    </row>
    <row r="164" spans="19:27">
      <c r="S164"/>
      <c r="T164"/>
      <c r="U164"/>
      <c r="V164"/>
      <c r="W164"/>
      <c r="X164"/>
      <c r="Y164"/>
      <c r="Z164"/>
      <c r="AA164"/>
    </row>
    <row r="165" spans="19:27">
      <c r="S165"/>
      <c r="T165"/>
      <c r="U165"/>
      <c r="V165"/>
      <c r="W165"/>
      <c r="X165"/>
      <c r="Y165"/>
      <c r="Z165"/>
      <c r="AA165"/>
    </row>
    <row r="166" spans="19:27">
      <c r="S166"/>
      <c r="T166"/>
      <c r="U166"/>
      <c r="V166"/>
      <c r="W166"/>
      <c r="X166"/>
      <c r="Y166"/>
      <c r="Z166"/>
      <c r="AA166"/>
    </row>
    <row r="167" spans="19:27">
      <c r="S167"/>
      <c r="T167"/>
      <c r="U167"/>
      <c r="V167"/>
      <c r="W167"/>
      <c r="X167"/>
      <c r="Y167"/>
      <c r="Z167"/>
      <c r="AA167"/>
    </row>
    <row r="168" spans="19:27">
      <c r="S168"/>
      <c r="T168"/>
      <c r="U168"/>
      <c r="V168"/>
      <c r="W168"/>
      <c r="X168"/>
      <c r="Y168"/>
      <c r="Z168"/>
      <c r="AA168"/>
    </row>
    <row r="169" spans="19:27">
      <c r="S169"/>
      <c r="T169"/>
      <c r="U169"/>
      <c r="V169"/>
      <c r="W169"/>
      <c r="X169"/>
      <c r="Y169"/>
      <c r="Z169"/>
      <c r="AA169"/>
    </row>
    <row r="170" spans="19:27">
      <c r="S170"/>
      <c r="T170"/>
      <c r="U170"/>
      <c r="V170"/>
      <c r="W170"/>
      <c r="X170"/>
      <c r="Y170"/>
      <c r="Z170"/>
      <c r="AA170"/>
    </row>
    <row r="171" spans="19:27">
      <c r="S171"/>
      <c r="T171"/>
      <c r="U171"/>
      <c r="V171"/>
      <c r="W171"/>
      <c r="X171"/>
      <c r="Y171"/>
      <c r="Z171"/>
      <c r="AA171"/>
    </row>
    <row r="172" spans="19:27">
      <c r="S172"/>
      <c r="T172"/>
      <c r="U172"/>
      <c r="V172"/>
      <c r="W172"/>
      <c r="X172"/>
      <c r="Y172"/>
      <c r="Z172"/>
      <c r="AA172"/>
    </row>
    <row r="173" spans="19:27">
      <c r="S173"/>
      <c r="T173"/>
      <c r="U173"/>
      <c r="V173"/>
      <c r="W173"/>
      <c r="X173"/>
      <c r="Y173"/>
      <c r="Z173"/>
      <c r="AA173"/>
    </row>
    <row r="174" spans="19:27">
      <c r="S174"/>
      <c r="T174"/>
      <c r="U174"/>
      <c r="V174"/>
      <c r="W174"/>
      <c r="X174"/>
      <c r="Y174"/>
      <c r="Z174"/>
      <c r="AA174"/>
    </row>
    <row r="175" spans="19:27">
      <c r="S175"/>
      <c r="T175"/>
      <c r="U175"/>
      <c r="V175"/>
      <c r="W175"/>
      <c r="X175"/>
      <c r="Y175"/>
      <c r="Z175"/>
      <c r="AA175"/>
    </row>
    <row r="176" spans="19:27">
      <c r="S176"/>
      <c r="T176"/>
      <c r="U176"/>
      <c r="V176"/>
      <c r="W176"/>
      <c r="X176"/>
      <c r="Y176"/>
      <c r="Z176"/>
      <c r="AA176"/>
    </row>
    <row r="177" spans="19:27">
      <c r="S177"/>
      <c r="T177"/>
      <c r="U177"/>
      <c r="V177"/>
      <c r="W177"/>
      <c r="X177"/>
      <c r="Y177"/>
      <c r="Z177"/>
      <c r="AA177"/>
    </row>
    <row r="178" spans="19:27">
      <c r="S178"/>
      <c r="T178"/>
      <c r="U178"/>
      <c r="V178"/>
      <c r="W178"/>
      <c r="X178"/>
      <c r="Y178"/>
      <c r="Z178"/>
      <c r="AA178"/>
    </row>
    <row r="179" spans="19:27">
      <c r="S179"/>
      <c r="T179"/>
      <c r="U179"/>
      <c r="V179"/>
      <c r="W179"/>
      <c r="X179"/>
      <c r="Y179"/>
      <c r="Z179"/>
      <c r="AA179"/>
    </row>
    <row r="180" spans="19:27">
      <c r="S180"/>
      <c r="T180"/>
      <c r="U180"/>
      <c r="V180"/>
      <c r="W180"/>
      <c r="X180"/>
      <c r="Y180"/>
      <c r="Z180"/>
      <c r="AA180"/>
    </row>
    <row r="181" spans="19:27">
      <c r="S181"/>
      <c r="T181"/>
      <c r="U181"/>
      <c r="V181"/>
      <c r="W181"/>
      <c r="X181"/>
      <c r="Y181"/>
      <c r="Z181"/>
      <c r="AA181"/>
    </row>
    <row r="182" spans="19:27">
      <c r="S182"/>
      <c r="T182"/>
      <c r="U182"/>
      <c r="V182"/>
      <c r="W182"/>
      <c r="X182"/>
      <c r="Y182"/>
      <c r="Z182"/>
      <c r="AA182"/>
    </row>
    <row r="183" spans="19:27">
      <c r="S183"/>
      <c r="T183"/>
      <c r="U183"/>
      <c r="V183"/>
      <c r="W183"/>
      <c r="X183"/>
      <c r="Y183"/>
      <c r="Z183"/>
      <c r="AA183"/>
    </row>
    <row r="184" spans="19:27">
      <c r="S184"/>
      <c r="T184"/>
      <c r="U184"/>
      <c r="V184"/>
      <c r="W184"/>
      <c r="X184"/>
      <c r="Y184"/>
      <c r="Z184"/>
      <c r="AA184"/>
    </row>
    <row r="185" spans="19:27">
      <c r="S185"/>
      <c r="T185"/>
      <c r="U185"/>
      <c r="V185"/>
      <c r="W185"/>
      <c r="X185"/>
      <c r="Y185"/>
      <c r="Z185"/>
      <c r="AA185"/>
    </row>
    <row r="186" spans="19:27">
      <c r="S186"/>
      <c r="T186"/>
      <c r="U186"/>
      <c r="V186"/>
      <c r="W186"/>
      <c r="X186"/>
      <c r="Y186"/>
      <c r="Z186"/>
      <c r="AA186"/>
    </row>
    <row r="187" spans="19:27">
      <c r="S187"/>
      <c r="T187"/>
      <c r="U187"/>
      <c r="V187"/>
      <c r="W187"/>
      <c r="X187"/>
      <c r="Y187"/>
      <c r="Z187"/>
      <c r="AA187"/>
    </row>
    <row r="188" spans="19:27">
      <c r="S188"/>
      <c r="T188"/>
      <c r="U188"/>
      <c r="V188"/>
      <c r="W188"/>
      <c r="X188"/>
      <c r="Y188"/>
      <c r="Z188"/>
      <c r="AA188"/>
    </row>
    <row r="189" spans="19:27">
      <c r="S189"/>
      <c r="T189"/>
      <c r="U189"/>
      <c r="V189"/>
      <c r="W189"/>
      <c r="X189"/>
      <c r="Y189"/>
      <c r="Z189"/>
      <c r="AA189"/>
    </row>
    <row r="190" spans="19:27">
      <c r="S190"/>
      <c r="T190"/>
      <c r="U190"/>
      <c r="V190"/>
      <c r="W190"/>
      <c r="X190"/>
      <c r="Y190"/>
      <c r="Z190"/>
      <c r="AA190"/>
    </row>
    <row r="191" spans="19:27">
      <c r="S191"/>
      <c r="T191"/>
      <c r="U191"/>
      <c r="V191"/>
      <c r="W191"/>
      <c r="X191"/>
      <c r="Y191"/>
      <c r="Z191"/>
      <c r="AA191"/>
    </row>
    <row r="192" spans="19:27">
      <c r="S192"/>
      <c r="T192"/>
      <c r="U192"/>
      <c r="V192"/>
      <c r="W192"/>
      <c r="X192"/>
      <c r="Y192"/>
      <c r="Z192"/>
      <c r="AA192"/>
    </row>
    <row r="193" spans="19:27">
      <c r="S193"/>
      <c r="T193"/>
      <c r="U193"/>
      <c r="V193"/>
      <c r="W193"/>
      <c r="X193"/>
      <c r="Y193"/>
      <c r="Z193"/>
      <c r="AA193"/>
    </row>
    <row r="194" spans="19:27">
      <c r="S194"/>
      <c r="T194"/>
      <c r="U194"/>
      <c r="V194"/>
      <c r="W194"/>
      <c r="X194"/>
      <c r="Y194"/>
      <c r="Z194"/>
      <c r="AA194"/>
    </row>
    <row r="195" spans="19:27">
      <c r="S195"/>
      <c r="T195"/>
      <c r="U195"/>
      <c r="V195"/>
      <c r="W195"/>
      <c r="X195"/>
      <c r="Y195"/>
      <c r="Z195"/>
      <c r="AA195"/>
    </row>
    <row r="196" spans="19:27">
      <c r="S196"/>
      <c r="T196"/>
      <c r="U196"/>
      <c r="V196"/>
      <c r="W196"/>
      <c r="X196"/>
      <c r="Y196"/>
      <c r="Z196"/>
      <c r="AA196"/>
    </row>
    <row r="197" spans="19:27">
      <c r="S197"/>
      <c r="T197"/>
      <c r="U197"/>
      <c r="V197"/>
      <c r="W197"/>
      <c r="X197"/>
      <c r="Y197"/>
      <c r="Z197"/>
      <c r="AA197"/>
    </row>
    <row r="198" spans="19:27">
      <c r="S198"/>
      <c r="T198"/>
      <c r="U198"/>
      <c r="V198"/>
      <c r="W198"/>
      <c r="X198"/>
      <c r="Y198"/>
      <c r="Z198"/>
      <c r="AA198"/>
    </row>
    <row r="199" spans="19:27">
      <c r="S199"/>
      <c r="T199"/>
      <c r="U199"/>
      <c r="V199"/>
      <c r="W199"/>
      <c r="X199"/>
      <c r="Y199"/>
      <c r="Z199"/>
      <c r="AA199"/>
    </row>
    <row r="200" spans="19:27">
      <c r="S200"/>
      <c r="T200"/>
      <c r="U200"/>
      <c r="V200"/>
      <c r="W200"/>
      <c r="X200"/>
      <c r="Y200"/>
      <c r="Z200"/>
      <c r="AA200"/>
    </row>
    <row r="201" spans="19:27">
      <c r="S201"/>
      <c r="T201"/>
      <c r="U201"/>
      <c r="V201"/>
      <c r="W201"/>
      <c r="X201"/>
      <c r="Y201"/>
      <c r="Z201"/>
      <c r="AA201"/>
    </row>
    <row r="202" spans="19:27">
      <c r="S202"/>
      <c r="T202"/>
      <c r="U202"/>
      <c r="V202"/>
      <c r="W202"/>
      <c r="X202"/>
      <c r="Y202"/>
      <c r="Z202"/>
      <c r="AA202"/>
    </row>
    <row r="203" spans="19:27">
      <c r="S203"/>
      <c r="T203"/>
      <c r="U203"/>
      <c r="V203"/>
      <c r="W203"/>
      <c r="X203"/>
      <c r="Y203"/>
      <c r="Z203"/>
      <c r="AA203"/>
    </row>
    <row r="204" spans="19:27">
      <c r="S204"/>
      <c r="T204"/>
      <c r="U204"/>
      <c r="V204"/>
      <c r="W204"/>
      <c r="X204"/>
      <c r="Y204"/>
      <c r="Z204"/>
      <c r="AA204"/>
    </row>
    <row r="205" spans="19:27">
      <c r="S205"/>
      <c r="T205"/>
      <c r="U205"/>
      <c r="V205"/>
      <c r="W205"/>
      <c r="X205"/>
      <c r="Y205"/>
      <c r="Z205"/>
      <c r="AA205"/>
    </row>
    <row r="206" spans="19:27">
      <c r="S206"/>
      <c r="T206"/>
      <c r="U206"/>
      <c r="V206"/>
      <c r="W206"/>
      <c r="X206"/>
      <c r="Y206"/>
      <c r="Z206"/>
      <c r="AA206"/>
    </row>
    <row r="207" spans="19:27">
      <c r="S207"/>
      <c r="T207"/>
      <c r="U207"/>
      <c r="V207"/>
      <c r="W207"/>
      <c r="X207"/>
      <c r="Y207"/>
      <c r="Z207"/>
      <c r="AA207"/>
    </row>
  </sheetData>
  <phoneticPr fontId="7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J52"/>
  <sheetViews>
    <sheetView zoomScaleNormal="100" workbookViewId="0">
      <selection activeCell="H4" sqref="H4:J27"/>
    </sheetView>
  </sheetViews>
  <sheetFormatPr baseColWidth="10" defaultColWidth="11.42578125" defaultRowHeight="12.75"/>
  <cols>
    <col min="1" max="3" width="13.140625" style="4" customWidth="1"/>
    <col min="4" max="4" width="13.28515625" style="4" customWidth="1"/>
    <col min="5" max="6" width="13.140625" style="4" customWidth="1"/>
    <col min="7" max="7" width="4.710937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10" ht="14.1" customHeight="1" thickBot="1">
      <c r="A1" s="1" t="s">
        <v>209</v>
      </c>
      <c r="B1" s="1"/>
      <c r="C1" s="1"/>
      <c r="D1" s="1"/>
      <c r="E1" s="1"/>
      <c r="F1" s="1"/>
      <c r="G1" s="1"/>
    </row>
    <row r="2" spans="1:10" ht="14.25">
      <c r="I2" s="169" t="s">
        <v>234</v>
      </c>
    </row>
    <row r="4" spans="1:10">
      <c r="H4" s="286"/>
      <c r="I4" s="286"/>
      <c r="J4" s="286"/>
    </row>
    <row r="5" spans="1:10" ht="15">
      <c r="A5" s="32" t="s">
        <v>355</v>
      </c>
      <c r="B5" s="65"/>
      <c r="C5" s="65"/>
      <c r="D5" s="65"/>
      <c r="E5" s="65"/>
      <c r="F5" s="65"/>
      <c r="G5" s="65"/>
      <c r="H5" s="286"/>
      <c r="I5" s="290" t="s">
        <v>194</v>
      </c>
      <c r="J5" s="286"/>
    </row>
    <row r="6" spans="1:10">
      <c r="H6" s="286"/>
      <c r="I6" s="290" t="s">
        <v>195</v>
      </c>
      <c r="J6" s="286"/>
    </row>
    <row r="7" spans="1:10">
      <c r="H7" s="286"/>
      <c r="I7" s="288" t="s">
        <v>0</v>
      </c>
      <c r="J7" s="286"/>
    </row>
    <row r="8" spans="1:10">
      <c r="H8" s="286"/>
      <c r="I8" s="288" t="s">
        <v>5</v>
      </c>
      <c r="J8" s="286"/>
    </row>
    <row r="9" spans="1:10">
      <c r="H9" s="286"/>
      <c r="I9" s="288" t="s">
        <v>6</v>
      </c>
      <c r="J9" s="286"/>
    </row>
    <row r="10" spans="1:10">
      <c r="H10" s="286"/>
      <c r="I10" s="288" t="s">
        <v>16</v>
      </c>
      <c r="J10" s="286"/>
    </row>
    <row r="11" spans="1:10">
      <c r="H11" s="286"/>
      <c r="I11" s="288" t="s">
        <v>17</v>
      </c>
      <c r="J11" s="286"/>
    </row>
    <row r="12" spans="1:10">
      <c r="H12" s="286"/>
      <c r="I12" s="288" t="s">
        <v>7</v>
      </c>
      <c r="J12" s="286"/>
    </row>
    <row r="13" spans="1:10">
      <c r="H13" s="286"/>
      <c r="I13" s="288" t="s">
        <v>8</v>
      </c>
      <c r="J13" s="286"/>
    </row>
    <row r="14" spans="1:10">
      <c r="H14" s="286"/>
      <c r="I14" s="288" t="s">
        <v>159</v>
      </c>
      <c r="J14" s="286"/>
    </row>
    <row r="15" spans="1:10">
      <c r="H15" s="286"/>
      <c r="I15" s="288" t="s">
        <v>239</v>
      </c>
      <c r="J15" s="286"/>
    </row>
    <row r="16" spans="1:10">
      <c r="H16" s="286"/>
      <c r="I16" s="288" t="s">
        <v>11</v>
      </c>
      <c r="J16" s="286"/>
    </row>
    <row r="17" spans="1:10">
      <c r="H17" s="286"/>
      <c r="I17" s="288" t="s">
        <v>18</v>
      </c>
      <c r="J17" s="286"/>
    </row>
    <row r="18" spans="1:10">
      <c r="H18" s="286"/>
      <c r="I18" s="288" t="s">
        <v>12</v>
      </c>
      <c r="J18" s="286"/>
    </row>
    <row r="19" spans="1:10">
      <c r="H19" s="286"/>
      <c r="I19" s="288" t="s">
        <v>13</v>
      </c>
      <c r="J19" s="286"/>
    </row>
    <row r="20" spans="1:10">
      <c r="H20" s="286"/>
      <c r="I20" s="288" t="s">
        <v>19</v>
      </c>
      <c r="J20" s="286"/>
    </row>
    <row r="21" spans="1:10">
      <c r="H21" s="286"/>
      <c r="I21" s="288" t="s">
        <v>20</v>
      </c>
      <c r="J21" s="286"/>
    </row>
    <row r="22" spans="1:10">
      <c r="H22" s="286"/>
      <c r="I22" s="288" t="s">
        <v>21</v>
      </c>
      <c r="J22" s="286"/>
    </row>
    <row r="23" spans="1:10">
      <c r="H23" s="286"/>
      <c r="I23" s="288" t="s">
        <v>14</v>
      </c>
      <c r="J23" s="286"/>
    </row>
    <row r="24" spans="1:10">
      <c r="H24" s="286"/>
      <c r="I24" s="288" t="s">
        <v>200</v>
      </c>
      <c r="J24" s="286"/>
    </row>
    <row r="25" spans="1:10">
      <c r="H25" s="286"/>
      <c r="I25" s="276" t="s">
        <v>29</v>
      </c>
      <c r="J25" s="286"/>
    </row>
    <row r="26" spans="1:10">
      <c r="H26" s="286"/>
      <c r="I26" s="276" t="s">
        <v>27</v>
      </c>
      <c r="J26" s="286"/>
    </row>
    <row r="27" spans="1:10">
      <c r="H27" s="286"/>
      <c r="I27" s="286"/>
      <c r="J27" s="286"/>
    </row>
    <row r="28" spans="1:10">
      <c r="A28" s="40" t="s">
        <v>346</v>
      </c>
    </row>
    <row r="31" spans="1:10" ht="15">
      <c r="A31" s="32" t="s">
        <v>356</v>
      </c>
      <c r="B31" s="65"/>
      <c r="C31" s="65"/>
      <c r="D31" s="65"/>
      <c r="E31" s="65"/>
      <c r="F31" s="65"/>
      <c r="G31" s="65"/>
    </row>
    <row r="52" spans="1:1">
      <c r="A52" s="40" t="s">
        <v>346</v>
      </c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zoomScaleNormal="100" workbookViewId="0">
      <selection activeCell="K24" sqref="K24"/>
    </sheetView>
  </sheetViews>
  <sheetFormatPr baseColWidth="10" defaultColWidth="11.42578125" defaultRowHeight="14.1" customHeight="1"/>
  <cols>
    <col min="1" max="1" width="27.855468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4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>
      <c r="A1" s="1" t="s">
        <v>209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K2" s="169" t="s">
        <v>234</v>
      </c>
    </row>
    <row r="3" spans="1:34" ht="14.1" customHeight="1">
      <c r="A3" s="5" t="s">
        <v>357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15</v>
      </c>
      <c r="B5" s="3"/>
      <c r="H5" s="3"/>
      <c r="I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>
      <c r="A7" s="50"/>
      <c r="B7" s="66" t="s">
        <v>46</v>
      </c>
      <c r="C7" s="43"/>
      <c r="D7" s="43"/>
      <c r="E7" s="66" t="s">
        <v>49</v>
      </c>
      <c r="F7" s="43"/>
      <c r="G7" s="43"/>
      <c r="H7" s="250" t="s">
        <v>52</v>
      </c>
      <c r="I7" s="43" t="s">
        <v>51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>
      <c r="A8" s="52"/>
      <c r="B8" s="16" t="s">
        <v>47</v>
      </c>
      <c r="C8" s="16" t="s">
        <v>48</v>
      </c>
      <c r="D8" s="17"/>
      <c r="E8" s="16" t="s">
        <v>47</v>
      </c>
      <c r="F8" s="16" t="s">
        <v>50</v>
      </c>
      <c r="G8" s="17"/>
      <c r="H8" s="251"/>
      <c r="I8" s="17" t="s">
        <v>167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67"/>
      <c r="B9" s="67"/>
      <c r="C9" s="67"/>
      <c r="D9" s="67"/>
      <c r="E9" s="128"/>
      <c r="F9" s="67"/>
      <c r="G9" s="67"/>
      <c r="H9" s="67"/>
      <c r="I9" s="128"/>
      <c r="K9"/>
      <c r="L9" s="216"/>
      <c r="M9" s="216"/>
      <c r="N9" s="216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6" t="s">
        <v>0</v>
      </c>
      <c r="B10" s="107">
        <v>134817</v>
      </c>
      <c r="C10" s="107">
        <v>536242</v>
      </c>
      <c r="D10" s="158"/>
      <c r="E10" s="107">
        <v>2635553.7400000002</v>
      </c>
      <c r="F10" s="107">
        <v>7891677</v>
      </c>
      <c r="G10" s="134"/>
      <c r="H10" s="107">
        <v>19384359</v>
      </c>
      <c r="I10" s="107">
        <v>3565239.4999069995</v>
      </c>
      <c r="K10" s="177"/>
      <c r="L10" s="213"/>
      <c r="M10" s="216"/>
      <c r="N10" s="213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5</v>
      </c>
      <c r="B11" s="107">
        <v>17568</v>
      </c>
      <c r="C11" s="107">
        <v>150827</v>
      </c>
      <c r="D11" s="102"/>
      <c r="E11" s="107">
        <v>605274.34</v>
      </c>
      <c r="F11" s="107">
        <v>2332213</v>
      </c>
      <c r="G11" s="102"/>
      <c r="H11" s="107">
        <v>4588352</v>
      </c>
      <c r="I11" s="107">
        <v>886171.33331000013</v>
      </c>
      <c r="K11" s="177"/>
      <c r="L11" s="213"/>
      <c r="M11" s="216"/>
      <c r="N11" s="213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2" t="s">
        <v>6</v>
      </c>
      <c r="B12" s="107">
        <v>2786</v>
      </c>
      <c r="C12" s="107">
        <v>18396</v>
      </c>
      <c r="D12" s="102"/>
      <c r="E12" s="107">
        <v>41443.42</v>
      </c>
      <c r="F12" s="107">
        <v>191518</v>
      </c>
      <c r="G12" s="102"/>
      <c r="H12" s="107">
        <v>565512</v>
      </c>
      <c r="I12" s="107">
        <v>73623.583337000004</v>
      </c>
      <c r="K12" s="177"/>
      <c r="L12" s="213"/>
      <c r="M12" s="216"/>
      <c r="N12" s="214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3" t="s">
        <v>161</v>
      </c>
      <c r="B13" s="107">
        <v>1785</v>
      </c>
      <c r="C13" s="107">
        <v>10300</v>
      </c>
      <c r="D13" s="102"/>
      <c r="E13" s="107">
        <v>27838.080000000002</v>
      </c>
      <c r="F13" s="107">
        <v>128210</v>
      </c>
      <c r="G13" s="102"/>
      <c r="H13" s="107">
        <v>302643</v>
      </c>
      <c r="I13" s="107">
        <v>73252.75</v>
      </c>
      <c r="K13"/>
      <c r="L13" s="214"/>
      <c r="M13" s="216"/>
      <c r="N13" s="21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4" t="s">
        <v>189</v>
      </c>
      <c r="B14" s="107">
        <v>1724</v>
      </c>
      <c r="C14" s="107">
        <v>10288</v>
      </c>
      <c r="D14" s="102"/>
      <c r="E14" s="107">
        <v>77511</v>
      </c>
      <c r="F14" s="107">
        <v>223082</v>
      </c>
      <c r="G14" s="102"/>
      <c r="H14" s="107">
        <v>357365</v>
      </c>
      <c r="I14" s="107">
        <v>65618.25</v>
      </c>
      <c r="K14"/>
      <c r="L14" s="214"/>
      <c r="M14" s="216"/>
      <c r="N14" s="2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2" t="s">
        <v>7</v>
      </c>
      <c r="B15" s="107">
        <v>4422</v>
      </c>
      <c r="C15" s="107">
        <v>20123</v>
      </c>
      <c r="D15" s="102"/>
      <c r="E15" s="107">
        <v>164270</v>
      </c>
      <c r="F15" s="107">
        <v>374799</v>
      </c>
      <c r="G15" s="102"/>
      <c r="H15" s="107">
        <v>607495</v>
      </c>
      <c r="I15" s="107">
        <v>249771.1667</v>
      </c>
      <c r="K15"/>
      <c r="L15" s="214"/>
      <c r="M15" s="216"/>
      <c r="N15" s="214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3" t="s">
        <v>8</v>
      </c>
      <c r="B16" s="107">
        <v>1199</v>
      </c>
      <c r="C16" s="107">
        <v>6601</v>
      </c>
      <c r="D16" s="158"/>
      <c r="E16" s="107">
        <v>15090.17</v>
      </c>
      <c r="F16" s="107">
        <v>77266</v>
      </c>
      <c r="G16" s="134"/>
      <c r="H16" s="107">
        <v>242467</v>
      </c>
      <c r="I16" s="107">
        <v>40104.416669999999</v>
      </c>
      <c r="K16" s="177"/>
      <c r="L16" s="214"/>
      <c r="M16" s="217"/>
      <c r="N16" s="214"/>
      <c r="O16" s="177"/>
      <c r="P16" s="177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10</v>
      </c>
      <c r="B17" s="107">
        <v>7310</v>
      </c>
      <c r="C17" s="107">
        <v>28636</v>
      </c>
      <c r="D17" s="102"/>
      <c r="E17" s="107">
        <v>50120.84</v>
      </c>
      <c r="F17" s="107">
        <v>308789</v>
      </c>
      <c r="G17" s="114"/>
      <c r="H17" s="107">
        <v>920947</v>
      </c>
      <c r="I17" s="107">
        <v>172305.33332999999</v>
      </c>
      <c r="K17" s="107"/>
      <c r="L17" s="214"/>
      <c r="M17" s="217"/>
      <c r="N17" s="214"/>
      <c r="O17" s="177"/>
      <c r="P17" s="17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6" t="s">
        <v>9</v>
      </c>
      <c r="B18" s="107">
        <v>14047</v>
      </c>
      <c r="C18" s="107">
        <v>34067</v>
      </c>
      <c r="D18" s="102"/>
      <c r="E18" s="107">
        <v>65393.16</v>
      </c>
      <c r="F18" s="107">
        <v>328730</v>
      </c>
      <c r="G18" s="135"/>
      <c r="H18" s="107">
        <v>840551</v>
      </c>
      <c r="I18" s="107">
        <v>152468.08334000001</v>
      </c>
      <c r="K18" s="177"/>
      <c r="L18" s="214"/>
      <c r="M18" s="217"/>
      <c r="N18" s="214"/>
      <c r="O18" s="177"/>
      <c r="P18" s="177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1" t="s">
        <v>11</v>
      </c>
      <c r="B19" s="107">
        <v>33301</v>
      </c>
      <c r="C19" s="107">
        <v>40782</v>
      </c>
      <c r="D19" s="102"/>
      <c r="E19" s="107">
        <v>506314.66000000003</v>
      </c>
      <c r="F19" s="107">
        <v>781244</v>
      </c>
      <c r="G19" s="135"/>
      <c r="H19" s="107">
        <v>2772553</v>
      </c>
      <c r="I19" s="107">
        <v>437165.5833</v>
      </c>
      <c r="K19" s="177"/>
      <c r="L19" s="214"/>
      <c r="M19" s="216"/>
      <c r="N19" s="213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1" t="s">
        <v>18</v>
      </c>
      <c r="B20" s="107">
        <v>13550</v>
      </c>
      <c r="C20" s="107">
        <v>35189</v>
      </c>
      <c r="D20" s="102"/>
      <c r="E20" s="107">
        <v>440727.82999999996</v>
      </c>
      <c r="F20" s="107">
        <v>677843</v>
      </c>
      <c r="G20" s="135"/>
      <c r="H20" s="107">
        <v>1897819</v>
      </c>
      <c r="I20" s="107">
        <v>426472.83332999999</v>
      </c>
      <c r="K20" s="177"/>
      <c r="L20" s="213"/>
      <c r="M20" s="216"/>
      <c r="N20" s="21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1" t="s">
        <v>12</v>
      </c>
      <c r="B21" s="107">
        <v>5829</v>
      </c>
      <c r="C21" s="107">
        <v>60354</v>
      </c>
      <c r="D21" s="102"/>
      <c r="E21" s="107">
        <v>54410</v>
      </c>
      <c r="F21" s="107">
        <v>314562</v>
      </c>
      <c r="G21" s="135"/>
      <c r="H21" s="107">
        <v>587773</v>
      </c>
      <c r="I21" s="107">
        <v>101392.83332999999</v>
      </c>
      <c r="L21" s="213"/>
      <c r="M21" s="114"/>
      <c r="N21" s="214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1" t="s">
        <v>13</v>
      </c>
      <c r="B22" s="107">
        <v>9771</v>
      </c>
      <c r="C22" s="107">
        <v>20807</v>
      </c>
      <c r="D22" s="102"/>
      <c r="E22" s="107">
        <v>64222.080000000002</v>
      </c>
      <c r="F22" s="107">
        <v>409702</v>
      </c>
      <c r="G22" s="135"/>
      <c r="H22" s="107">
        <v>918214</v>
      </c>
      <c r="I22" s="107">
        <v>163446.75</v>
      </c>
      <c r="L22" s="214"/>
      <c r="M22" s="114"/>
      <c r="N22" s="214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1" t="s">
        <v>19</v>
      </c>
      <c r="B23" s="107">
        <v>3718</v>
      </c>
      <c r="C23" s="107">
        <v>37039</v>
      </c>
      <c r="D23" s="102"/>
      <c r="E23" s="107">
        <v>186086.75</v>
      </c>
      <c r="F23" s="107">
        <v>606949</v>
      </c>
      <c r="G23" s="135"/>
      <c r="H23" s="107">
        <v>2395619</v>
      </c>
      <c r="I23" s="107">
        <v>418178.3333</v>
      </c>
      <c r="L23" s="214"/>
      <c r="M23" s="114"/>
      <c r="N23" s="21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1" t="s">
        <v>20</v>
      </c>
      <c r="B24" s="107">
        <v>2617</v>
      </c>
      <c r="C24" s="107">
        <v>17511</v>
      </c>
      <c r="D24" s="102"/>
      <c r="E24" s="107">
        <v>54908</v>
      </c>
      <c r="F24" s="107">
        <v>233969</v>
      </c>
      <c r="G24" s="159"/>
      <c r="H24" s="107">
        <v>969169</v>
      </c>
      <c r="I24" s="107">
        <v>108188.8333</v>
      </c>
      <c r="K24" s="176"/>
      <c r="L24" s="213"/>
      <c r="M24" s="216"/>
      <c r="N24" s="21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1" t="s">
        <v>162</v>
      </c>
      <c r="B25" s="107">
        <v>1464</v>
      </c>
      <c r="C25" s="107">
        <v>9133</v>
      </c>
      <c r="D25" s="102"/>
      <c r="E25" s="107">
        <v>16942.080000000002</v>
      </c>
      <c r="F25" s="107">
        <v>93244</v>
      </c>
      <c r="G25" s="159"/>
      <c r="H25" s="107">
        <v>362337</v>
      </c>
      <c r="I25" s="107">
        <v>36753.25</v>
      </c>
      <c r="K25" s="176"/>
      <c r="L25" s="214"/>
      <c r="M25" s="216"/>
      <c r="N25" s="214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1" t="s">
        <v>14</v>
      </c>
      <c r="B26" s="107">
        <v>11403</v>
      </c>
      <c r="C26" s="107">
        <v>27472</v>
      </c>
      <c r="D26" s="102"/>
      <c r="E26" s="107">
        <v>252380.25</v>
      </c>
      <c r="F26" s="107">
        <v>746042</v>
      </c>
      <c r="G26" s="159"/>
      <c r="H26" s="107">
        <v>861726</v>
      </c>
      <c r="I26" s="107">
        <v>122812.08333000001</v>
      </c>
      <c r="K26" s="176"/>
      <c r="L26" s="214"/>
      <c r="M26" s="216"/>
      <c r="N26" s="214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1" t="s">
        <v>1</v>
      </c>
      <c r="B27" s="107">
        <v>527</v>
      </c>
      <c r="C27" s="107">
        <v>3383</v>
      </c>
      <c r="D27" s="160"/>
      <c r="E27" s="107">
        <v>7383.42</v>
      </c>
      <c r="F27" s="107">
        <v>41924</v>
      </c>
      <c r="G27" s="73"/>
      <c r="H27" s="107">
        <v>149869</v>
      </c>
      <c r="I27" s="107">
        <v>17638.5</v>
      </c>
      <c r="K27" s="176"/>
      <c r="L27" s="214"/>
      <c r="M27" s="216"/>
      <c r="N27" s="214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1" t="s">
        <v>29</v>
      </c>
      <c r="B28" s="107">
        <v>80</v>
      </c>
      <c r="C28" s="107">
        <v>1979</v>
      </c>
      <c r="D28" s="107"/>
      <c r="E28" s="107">
        <v>2713.83</v>
      </c>
      <c r="F28" s="107">
        <v>9665</v>
      </c>
      <c r="G28" s="161"/>
      <c r="H28" s="107">
        <v>15761</v>
      </c>
      <c r="I28" s="107">
        <v>11696.333329999999</v>
      </c>
      <c r="K28" s="178"/>
      <c r="L28" s="214"/>
      <c r="M28" s="216"/>
      <c r="N28" s="215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1" t="s">
        <v>27</v>
      </c>
      <c r="B29" s="107">
        <v>1688</v>
      </c>
      <c r="C29" s="107">
        <v>3319</v>
      </c>
      <c r="D29" s="107"/>
      <c r="E29" s="107">
        <v>2523.83</v>
      </c>
      <c r="F29" s="107">
        <v>11926</v>
      </c>
      <c r="G29" s="161"/>
      <c r="H29" s="107">
        <v>20438</v>
      </c>
      <c r="I29" s="107">
        <v>8179.25</v>
      </c>
      <c r="K29" s="178"/>
      <c r="L29" s="215"/>
      <c r="M29" s="216"/>
      <c r="N29" s="215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1" t="s">
        <v>218</v>
      </c>
      <c r="B30" s="107">
        <v>28</v>
      </c>
      <c r="C30" s="107">
        <v>36</v>
      </c>
      <c r="D30" s="107"/>
      <c r="E30" s="124" t="s">
        <v>43</v>
      </c>
      <c r="F30" s="124" t="s">
        <v>43</v>
      </c>
      <c r="G30" s="161"/>
      <c r="H30" s="107">
        <v>7749</v>
      </c>
      <c r="I30" s="124" t="s">
        <v>43</v>
      </c>
      <c r="K30" s="178"/>
      <c r="L30" s="215"/>
      <c r="M30" s="216"/>
      <c r="N30" s="216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39"/>
      <c r="B31" s="39"/>
      <c r="C31" s="39"/>
      <c r="D31" s="39"/>
      <c r="E31" s="39"/>
      <c r="F31" s="39"/>
      <c r="G31" s="39"/>
      <c r="H31" s="39"/>
      <c r="I31" s="39"/>
      <c r="K31"/>
      <c r="L31" s="215"/>
      <c r="M31" s="216"/>
      <c r="N31" s="216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69" t="s">
        <v>332</v>
      </c>
      <c r="B32" s="70"/>
      <c r="C32" s="70"/>
      <c r="D32" s="70"/>
      <c r="E32" s="70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0" t="s">
        <v>318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0" t="s">
        <v>309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40" t="s">
        <v>310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40" t="s">
        <v>308</v>
      </c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151"/>
      <c r="B37" s="155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>
      <c r="A38" s="151"/>
    </row>
    <row r="39" spans="1:34" ht="14.1" customHeight="1">
      <c r="A39" s="151"/>
      <c r="B39" s="156"/>
    </row>
    <row r="40" spans="1:34" ht="14.1" customHeight="1">
      <c r="A40" s="151"/>
      <c r="B40" s="156"/>
    </row>
    <row r="41" spans="1:34" ht="14.1" customHeight="1">
      <c r="A41" s="151"/>
      <c r="B41" s="156"/>
    </row>
    <row r="42" spans="1:34" ht="14.1" customHeight="1">
      <c r="A42" s="151"/>
      <c r="B42" s="156"/>
    </row>
    <row r="43" spans="1:34" ht="14.1" customHeight="1">
      <c r="A43" s="151"/>
      <c r="B43" s="156"/>
    </row>
    <row r="44" spans="1:34" ht="14.1" customHeight="1">
      <c r="A44" s="151"/>
      <c r="B44" s="156"/>
    </row>
    <row r="45" spans="1:34" ht="14.1" customHeight="1">
      <c r="A45" s="152"/>
      <c r="B45" s="156"/>
    </row>
    <row r="46" spans="1:34" ht="14.1" customHeight="1">
      <c r="A46" s="152"/>
      <c r="B46" s="156"/>
    </row>
    <row r="47" spans="1:34" ht="14.1" customHeight="1">
      <c r="A47" s="152"/>
      <c r="B47" s="156"/>
    </row>
    <row r="48" spans="1:34" ht="14.1" customHeight="1">
      <c r="A48" s="152"/>
      <c r="B48" s="156"/>
    </row>
    <row r="49" spans="1:2" ht="14.1" customHeight="1">
      <c r="A49" s="151"/>
      <c r="B49" s="156"/>
    </row>
    <row r="50" spans="1:2" ht="14.1" customHeight="1">
      <c r="A50" s="152"/>
      <c r="B50" s="156"/>
    </row>
    <row r="51" spans="1:2" ht="14.1" customHeight="1">
      <c r="A51" s="153"/>
      <c r="B51" s="157"/>
    </row>
    <row r="52" spans="1:2" ht="14.1" customHeight="1">
      <c r="A52" s="154"/>
      <c r="B52" s="157"/>
    </row>
  </sheetData>
  <mergeCells count="1">
    <mergeCell ref="H7:H8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A64"/>
  <sheetViews>
    <sheetView topLeftCell="A40" zoomScaleNormal="100" workbookViewId="0">
      <selection activeCell="K24" sqref="K24"/>
    </sheetView>
  </sheetViews>
  <sheetFormatPr baseColWidth="10" defaultColWidth="11.42578125" defaultRowHeight="12.75"/>
  <cols>
    <col min="1" max="1" width="21.5703125" style="4" customWidth="1"/>
    <col min="2" max="5" width="12" style="4" customWidth="1"/>
    <col min="6" max="6" width="2" style="4" customWidth="1"/>
    <col min="7" max="7" width="4.7109375" style="4" customWidth="1"/>
    <col min="8" max="9" width="7.7109375" style="4" customWidth="1"/>
    <col min="10" max="10" width="5.5703125" style="4" customWidth="1"/>
    <col min="11" max="13" width="13.28515625" style="4" customWidth="1"/>
    <col min="14" max="14" width="13.5703125" style="4" customWidth="1"/>
    <col min="15" max="17" width="7.5703125" style="4" customWidth="1"/>
    <col min="18" max="16384" width="11.42578125" style="4"/>
  </cols>
  <sheetData>
    <row r="1" spans="1:27" ht="14.1" customHeight="1" thickBot="1">
      <c r="A1" s="1" t="s">
        <v>209</v>
      </c>
      <c r="B1" s="2"/>
      <c r="C1" s="2"/>
      <c r="D1" s="2"/>
      <c r="E1" s="2"/>
      <c r="F1" s="2"/>
      <c r="G1" s="2"/>
      <c r="H1" s="2"/>
      <c r="I1" s="2"/>
    </row>
    <row r="2" spans="1:27" ht="14.1" customHeight="1">
      <c r="A2" s="3"/>
      <c r="B2" s="3"/>
      <c r="K2" s="169" t="s">
        <v>234</v>
      </c>
    </row>
    <row r="3" spans="1:27" ht="14.1" customHeight="1">
      <c r="A3" s="78" t="s">
        <v>211</v>
      </c>
      <c r="B3" s="3"/>
    </row>
    <row r="4" spans="1:27" ht="14.1" customHeight="1">
      <c r="A4" s="3"/>
      <c r="B4" s="3"/>
    </row>
    <row r="5" spans="1:27" ht="14.1" customHeight="1">
      <c r="A5" s="5" t="s">
        <v>230</v>
      </c>
      <c r="B5" s="3"/>
    </row>
    <row r="6" spans="1:27" ht="14.1" customHeight="1">
      <c r="A6" s="5"/>
      <c r="B6" s="3"/>
    </row>
    <row r="7" spans="1:27" ht="14.1" customHeight="1">
      <c r="A7" s="6" t="s">
        <v>54</v>
      </c>
      <c r="B7" s="3"/>
    </row>
    <row r="8" spans="1:27" ht="9.9499999999999993" customHeight="1">
      <c r="A8" s="33"/>
      <c r="B8" s="8"/>
      <c r="C8" s="8"/>
      <c r="D8" s="8"/>
      <c r="E8" s="8"/>
    </row>
    <row r="9" spans="1:27" ht="15.95" customHeight="1">
      <c r="A9" s="72"/>
      <c r="B9" s="34" t="s">
        <v>164</v>
      </c>
      <c r="C9" s="34"/>
      <c r="D9" s="34"/>
      <c r="E9" s="34"/>
      <c r="F9" s="34"/>
      <c r="G9" s="34" t="s">
        <v>179</v>
      </c>
      <c r="H9" s="34"/>
      <c r="I9" s="34"/>
      <c r="J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7.25" customHeight="1">
      <c r="A10" s="15"/>
      <c r="B10" s="16" t="s">
        <v>358</v>
      </c>
      <c r="C10" s="16" t="s">
        <v>359</v>
      </c>
      <c r="D10" s="16" t="s">
        <v>360</v>
      </c>
      <c r="E10" s="16" t="s">
        <v>361</v>
      </c>
      <c r="F10" s="17"/>
      <c r="G10" s="16" t="s">
        <v>359</v>
      </c>
      <c r="H10" s="16" t="s">
        <v>360</v>
      </c>
      <c r="I10" s="16" t="s">
        <v>361</v>
      </c>
      <c r="J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>
      <c r="A11" s="19"/>
      <c r="B11" s="19"/>
      <c r="C11" s="19"/>
      <c r="D11" s="19"/>
      <c r="E11" s="19"/>
      <c r="F11" s="19"/>
      <c r="J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>
      <c r="A12" s="46" t="s">
        <v>0</v>
      </c>
      <c r="B12" s="107">
        <v>1203859000</v>
      </c>
      <c r="C12" s="107">
        <v>1245513000</v>
      </c>
      <c r="D12" s="107">
        <v>1117989000</v>
      </c>
      <c r="E12" s="107">
        <v>1206842000</v>
      </c>
      <c r="F12" s="107"/>
      <c r="G12" s="105">
        <v>2</v>
      </c>
      <c r="H12" s="105">
        <v>-11.3</v>
      </c>
      <c r="I12" s="105">
        <v>5.5</v>
      </c>
      <c r="J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>
      <c r="A13" s="8" t="s">
        <v>5</v>
      </c>
      <c r="B13" s="107">
        <v>160586830</v>
      </c>
      <c r="C13" s="107">
        <v>164929489</v>
      </c>
      <c r="D13" s="107">
        <v>148844318</v>
      </c>
      <c r="E13" s="107">
        <v>160747479</v>
      </c>
      <c r="F13" s="107"/>
      <c r="G13" s="105">
        <v>1.8</v>
      </c>
      <c r="H13" s="105">
        <v>-10.8</v>
      </c>
      <c r="I13" s="105">
        <v>5.5</v>
      </c>
      <c r="J13"/>
      <c r="N13" s="179"/>
      <c r="O13" s="179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>
      <c r="A14" s="22" t="s">
        <v>6</v>
      </c>
      <c r="B14" s="107">
        <v>36867512</v>
      </c>
      <c r="C14" s="107">
        <v>38049621</v>
      </c>
      <c r="D14" s="107">
        <v>35463884</v>
      </c>
      <c r="E14" s="107">
        <v>37964347</v>
      </c>
      <c r="F14" s="107"/>
      <c r="G14" s="105">
        <v>0.9</v>
      </c>
      <c r="H14" s="105">
        <v>-8.6999999999999993</v>
      </c>
      <c r="I14" s="105">
        <v>4.4000000000000004</v>
      </c>
      <c r="J14"/>
      <c r="N14" s="179"/>
      <c r="O14" s="179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3" t="s">
        <v>161</v>
      </c>
      <c r="B15" s="107">
        <v>23225369</v>
      </c>
      <c r="C15" s="107">
        <v>23711269</v>
      </c>
      <c r="D15" s="107">
        <v>21270976</v>
      </c>
      <c r="E15" s="107">
        <v>23441444</v>
      </c>
      <c r="F15" s="107"/>
      <c r="G15" s="105">
        <v>1.3</v>
      </c>
      <c r="H15" s="105">
        <v>-11</v>
      </c>
      <c r="I15" s="105">
        <v>5.5</v>
      </c>
      <c r="J15"/>
      <c r="N15" s="179"/>
      <c r="O15" s="179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>
      <c r="A16" s="24" t="s">
        <v>189</v>
      </c>
      <c r="B16" s="107">
        <v>32740793</v>
      </c>
      <c r="C16" s="107">
        <v>33935302</v>
      </c>
      <c r="D16" s="107">
        <v>26186402</v>
      </c>
      <c r="E16" s="107">
        <v>30321427</v>
      </c>
      <c r="F16" s="107"/>
      <c r="G16" s="105">
        <v>2</v>
      </c>
      <c r="H16" s="105">
        <v>-23.2</v>
      </c>
      <c r="I16" s="105">
        <v>10.7</v>
      </c>
      <c r="J16"/>
      <c r="N16" s="179"/>
      <c r="O16" s="179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>
      <c r="A17" s="22" t="s">
        <v>7</v>
      </c>
      <c r="B17" s="107">
        <v>45829590</v>
      </c>
      <c r="C17" s="107">
        <v>47182560</v>
      </c>
      <c r="D17" s="107">
        <v>38604715</v>
      </c>
      <c r="E17" s="107">
        <v>42655988</v>
      </c>
      <c r="F17" s="107"/>
      <c r="G17" s="105">
        <v>1.8</v>
      </c>
      <c r="H17" s="105">
        <v>-19.100000000000001</v>
      </c>
      <c r="I17" s="105">
        <v>7</v>
      </c>
      <c r="J17"/>
      <c r="N17" s="179"/>
      <c r="O17" s="179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>
      <c r="A18" s="23" t="s">
        <v>8</v>
      </c>
      <c r="B18" s="107">
        <v>13743992</v>
      </c>
      <c r="C18" s="107">
        <v>14180759</v>
      </c>
      <c r="D18" s="107">
        <v>12838938</v>
      </c>
      <c r="E18" s="107">
        <v>13846024</v>
      </c>
      <c r="F18" s="107"/>
      <c r="G18" s="105">
        <v>1.3</v>
      </c>
      <c r="H18" s="105">
        <v>-10.5</v>
      </c>
      <c r="I18" s="105">
        <v>5.6</v>
      </c>
      <c r="J18"/>
      <c r="N18" s="179"/>
      <c r="O18" s="179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>
      <c r="A19" s="8" t="s">
        <v>10</v>
      </c>
      <c r="B19" s="107">
        <v>58545871</v>
      </c>
      <c r="C19" s="107">
        <v>59798553</v>
      </c>
      <c r="D19" s="107">
        <v>54822777</v>
      </c>
      <c r="E19" s="107">
        <v>58119051</v>
      </c>
      <c r="F19" s="107"/>
      <c r="G19" s="105">
        <v>0.6</v>
      </c>
      <c r="H19" s="105">
        <v>-8.8000000000000007</v>
      </c>
      <c r="I19" s="105">
        <v>4.3</v>
      </c>
      <c r="J19"/>
      <c r="N19" s="179"/>
      <c r="O19" s="179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>
      <c r="A20" s="26" t="s">
        <v>9</v>
      </c>
      <c r="B20" s="107">
        <v>41480976</v>
      </c>
      <c r="C20" s="107">
        <v>42398854</v>
      </c>
      <c r="D20" s="107">
        <v>39342356</v>
      </c>
      <c r="E20" s="107">
        <v>42286077</v>
      </c>
      <c r="F20" s="107"/>
      <c r="G20" s="105">
        <v>0.7</v>
      </c>
      <c r="H20" s="105">
        <v>-7.7</v>
      </c>
      <c r="I20" s="105">
        <v>4.8</v>
      </c>
      <c r="J20"/>
      <c r="N20" s="179"/>
      <c r="O20" s="179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>
      <c r="A21" s="21" t="s">
        <v>11</v>
      </c>
      <c r="B21" s="107">
        <v>229083098</v>
      </c>
      <c r="C21" s="107">
        <v>238308749</v>
      </c>
      <c r="D21" s="107">
        <v>212437867</v>
      </c>
      <c r="E21" s="107">
        <v>229418251</v>
      </c>
      <c r="F21" s="107"/>
      <c r="G21" s="105">
        <v>2.2000000000000002</v>
      </c>
      <c r="H21" s="105">
        <v>-12.3</v>
      </c>
      <c r="I21" s="105">
        <v>5.8</v>
      </c>
      <c r="J21"/>
      <c r="N21" s="179"/>
      <c r="O21" s="179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>
      <c r="A22" s="21" t="s">
        <v>18</v>
      </c>
      <c r="B22" s="107">
        <v>111743287</v>
      </c>
      <c r="C22" s="107">
        <v>115606552</v>
      </c>
      <c r="D22" s="107">
        <v>104671205</v>
      </c>
      <c r="E22" s="107">
        <v>112603499</v>
      </c>
      <c r="F22" s="107"/>
      <c r="G22" s="105">
        <v>2</v>
      </c>
      <c r="H22" s="105">
        <v>-10.9</v>
      </c>
      <c r="I22" s="105">
        <v>5.6</v>
      </c>
      <c r="J22"/>
      <c r="N22" s="179"/>
      <c r="O22" s="179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>
      <c r="A23" s="21" t="s">
        <v>12</v>
      </c>
      <c r="B23" s="107">
        <v>20091410</v>
      </c>
      <c r="C23" s="107">
        <v>20478928</v>
      </c>
      <c r="D23" s="107">
        <v>18890603</v>
      </c>
      <c r="E23" s="107">
        <v>20117062</v>
      </c>
      <c r="F23" s="107"/>
      <c r="G23" s="105">
        <v>1.7</v>
      </c>
      <c r="H23" s="105">
        <v>-9.3000000000000007</v>
      </c>
      <c r="I23" s="105">
        <v>4.5999999999999996</v>
      </c>
      <c r="J23"/>
      <c r="N23" s="179"/>
      <c r="O23" s="179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>
      <c r="A24" s="21" t="s">
        <v>13</v>
      </c>
      <c r="B24" s="107">
        <v>62425422</v>
      </c>
      <c r="C24" s="107">
        <v>64220115</v>
      </c>
      <c r="D24" s="107">
        <v>58638430</v>
      </c>
      <c r="E24" s="107">
        <v>63230043</v>
      </c>
      <c r="F24" s="107"/>
      <c r="G24" s="105">
        <v>1.4</v>
      </c>
      <c r="H24" s="105">
        <v>-9.1</v>
      </c>
      <c r="I24" s="105">
        <v>5.0999999999999996</v>
      </c>
      <c r="J24"/>
      <c r="N24" s="179"/>
      <c r="O24" s="179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>
      <c r="A25" s="21" t="s">
        <v>19</v>
      </c>
      <c r="B25" s="107">
        <v>231423389</v>
      </c>
      <c r="C25" s="107">
        <v>242093235</v>
      </c>
      <c r="D25" s="107">
        <v>218468468</v>
      </c>
      <c r="E25" s="107">
        <v>234639003</v>
      </c>
      <c r="F25" s="107"/>
      <c r="G25" s="105">
        <v>3.1</v>
      </c>
      <c r="H25" s="105">
        <v>-11</v>
      </c>
      <c r="I25" s="105">
        <v>5.4</v>
      </c>
      <c r="J25"/>
      <c r="N25" s="179"/>
      <c r="O25" s="179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>
      <c r="A26" s="21" t="s">
        <v>20</v>
      </c>
      <c r="B26" s="107">
        <v>31094181</v>
      </c>
      <c r="C26" s="107">
        <v>32319250</v>
      </c>
      <c r="D26" s="107">
        <v>29720024</v>
      </c>
      <c r="E26" s="107">
        <v>32205157</v>
      </c>
      <c r="F26" s="107"/>
      <c r="G26" s="105">
        <v>2.2999999999999998</v>
      </c>
      <c r="H26" s="105">
        <v>-9.1</v>
      </c>
      <c r="I26" s="105">
        <v>5</v>
      </c>
      <c r="J26"/>
      <c r="N26" s="179"/>
      <c r="O26" s="179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>
      <c r="A27" s="21" t="s">
        <v>162</v>
      </c>
      <c r="B27" s="107">
        <v>20063495</v>
      </c>
      <c r="C27" s="107">
        <v>20873397</v>
      </c>
      <c r="D27" s="107">
        <v>18941875</v>
      </c>
      <c r="E27" s="107">
        <v>20378804</v>
      </c>
      <c r="F27" s="107"/>
      <c r="G27" s="105">
        <v>2.2000000000000002</v>
      </c>
      <c r="H27" s="105">
        <v>-10.3</v>
      </c>
      <c r="I27" s="105">
        <v>5.9</v>
      </c>
      <c r="J27"/>
      <c r="N27" s="179"/>
      <c r="O27" s="179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>
      <c r="A28" s="21" t="s">
        <v>14</v>
      </c>
      <c r="B28" s="107">
        <v>71921485</v>
      </c>
      <c r="C28" s="107">
        <v>74074980</v>
      </c>
      <c r="D28" s="107">
        <v>66422227</v>
      </c>
      <c r="E28" s="107">
        <v>71706061</v>
      </c>
      <c r="F28" s="107"/>
      <c r="G28" s="105">
        <v>1.5</v>
      </c>
      <c r="H28" s="105">
        <v>-10.7</v>
      </c>
      <c r="I28" s="105">
        <v>5.5</v>
      </c>
      <c r="J28"/>
      <c r="N28" s="179"/>
      <c r="O28" s="179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>
      <c r="A29" s="21" t="s">
        <v>1</v>
      </c>
      <c r="B29" s="107">
        <v>8602306</v>
      </c>
      <c r="C29" s="107">
        <v>8822400</v>
      </c>
      <c r="D29" s="107">
        <v>8113815</v>
      </c>
      <c r="E29" s="107">
        <v>8614076</v>
      </c>
      <c r="F29" s="107"/>
      <c r="G29" s="105">
        <v>1.2</v>
      </c>
      <c r="H29" s="105">
        <v>-8.9</v>
      </c>
      <c r="I29" s="105">
        <v>4.5</v>
      </c>
      <c r="J29"/>
      <c r="N29" s="179"/>
      <c r="O29" s="179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>
      <c r="A30" s="21" t="s">
        <v>29</v>
      </c>
      <c r="B30" s="107">
        <v>1720445</v>
      </c>
      <c r="C30" s="107">
        <v>1774927</v>
      </c>
      <c r="D30" s="107">
        <v>1662130</v>
      </c>
      <c r="E30" s="107">
        <v>1760058</v>
      </c>
      <c r="F30" s="107"/>
      <c r="G30" s="105">
        <v>1.1000000000000001</v>
      </c>
      <c r="H30" s="105">
        <v>-8.6</v>
      </c>
      <c r="I30" s="105">
        <v>4</v>
      </c>
      <c r="J30"/>
      <c r="N30" s="179"/>
      <c r="O30" s="179"/>
      <c r="P30"/>
      <c r="Q30"/>
      <c r="R30"/>
      <c r="S30"/>
      <c r="T30"/>
      <c r="U30"/>
      <c r="V30"/>
      <c r="W30"/>
      <c r="X30"/>
      <c r="Y30"/>
      <c r="Z30"/>
      <c r="AA30"/>
    </row>
    <row r="31" spans="1:27" ht="14.1" customHeight="1">
      <c r="A31" s="21" t="s">
        <v>27</v>
      </c>
      <c r="B31" s="107">
        <v>1577931</v>
      </c>
      <c r="C31" s="107">
        <v>1625086</v>
      </c>
      <c r="D31" s="107">
        <v>1522182</v>
      </c>
      <c r="E31" s="107">
        <v>1609185</v>
      </c>
      <c r="F31" s="107"/>
      <c r="G31" s="105">
        <v>1.6</v>
      </c>
      <c r="H31" s="105">
        <v>-8.6999999999999993</v>
      </c>
      <c r="I31" s="105">
        <v>4.0999999999999996</v>
      </c>
      <c r="J31"/>
      <c r="N31" s="179"/>
      <c r="O31" s="179"/>
      <c r="P31"/>
      <c r="Q31"/>
      <c r="R31"/>
      <c r="S31"/>
      <c r="T31"/>
      <c r="U31"/>
      <c r="V31"/>
      <c r="W31"/>
      <c r="X31"/>
      <c r="Y31"/>
      <c r="Z31"/>
      <c r="AA31"/>
    </row>
    <row r="32" spans="1:27" ht="14.1" customHeight="1">
      <c r="A32" s="73" t="s">
        <v>53</v>
      </c>
      <c r="B32" s="107">
        <f>B12-SUM(B13:B31)</f>
        <v>1091618</v>
      </c>
      <c r="C32" s="107">
        <f t="shared" ref="C32:E32" si="0">C12-SUM(C13:C31)</f>
        <v>1128974</v>
      </c>
      <c r="D32" s="107">
        <f t="shared" si="0"/>
        <v>1125808</v>
      </c>
      <c r="E32" s="107">
        <f t="shared" si="0"/>
        <v>1178964</v>
      </c>
      <c r="F32" s="107"/>
      <c r="G32" s="105">
        <v>3.4220762208025057</v>
      </c>
      <c r="H32" s="105">
        <v>-0.2804316131283846</v>
      </c>
      <c r="I32" s="105">
        <v>4.7215866293364384</v>
      </c>
      <c r="N32" s="179"/>
      <c r="O32" s="179"/>
      <c r="P32"/>
      <c r="Q32"/>
      <c r="R32"/>
      <c r="S32"/>
      <c r="T32"/>
      <c r="U32"/>
      <c r="V32"/>
      <c r="W32"/>
      <c r="X32"/>
      <c r="Y32"/>
      <c r="Z32"/>
      <c r="AA32"/>
    </row>
    <row r="33" spans="1:27" ht="14.1" customHeight="1">
      <c r="A33" s="39"/>
      <c r="B33" s="201"/>
      <c r="C33" s="201"/>
      <c r="D33" s="201"/>
      <c r="E33" s="201"/>
      <c r="F33" s="201"/>
      <c r="G33" s="201"/>
      <c r="H33" s="201"/>
      <c r="I33" s="201"/>
      <c r="J33"/>
      <c r="L33" s="179"/>
      <c r="M33" s="179"/>
      <c r="N33" s="179"/>
      <c r="O33" s="179"/>
      <c r="P33"/>
      <c r="Q33"/>
      <c r="R33"/>
      <c r="S33"/>
      <c r="T33"/>
      <c r="U33"/>
      <c r="V33"/>
      <c r="W33"/>
      <c r="X33"/>
      <c r="Y33"/>
      <c r="Z33"/>
      <c r="AA33"/>
    </row>
    <row r="34" spans="1:27" ht="14.1" customHeight="1">
      <c r="A34" s="69" t="s">
        <v>298</v>
      </c>
      <c r="B34" s="3"/>
      <c r="C34" s="3"/>
      <c r="D34" s="3"/>
      <c r="E34" s="3"/>
      <c r="F34" s="3"/>
      <c r="G34" s="3"/>
      <c r="J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" customHeight="1">
      <c r="A35" s="40" t="s">
        <v>344</v>
      </c>
      <c r="B35" s="3"/>
      <c r="C35" s="3"/>
      <c r="D35" s="3"/>
      <c r="E35" s="3"/>
      <c r="J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" customHeight="1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4.1" customHeight="1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4.1" customHeight="1"/>
    <row r="39" spans="1:27" ht="14.1" customHeight="1"/>
    <row r="40" spans="1:27" ht="14.1" customHeight="1"/>
    <row r="41" spans="1:27" ht="14.1" customHeight="1"/>
    <row r="42" spans="1:27" ht="14.1" customHeight="1"/>
    <row r="43" spans="1:27" ht="14.1" customHeight="1"/>
    <row r="44" spans="1:27" ht="14.1" customHeight="1"/>
    <row r="45" spans="1:27" ht="14.1" customHeight="1"/>
    <row r="46" spans="1:27" ht="14.1" customHeight="1"/>
    <row r="47" spans="1:27" ht="14.1" customHeight="1"/>
    <row r="48" spans="1:2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55"/>
  <sheetViews>
    <sheetView topLeftCell="A27" zoomScaleNormal="100" workbookViewId="0">
      <selection activeCell="J33" sqref="J33:L54"/>
    </sheetView>
  </sheetViews>
  <sheetFormatPr baseColWidth="10" defaultColWidth="11.42578125" defaultRowHeight="12.75"/>
  <cols>
    <col min="1" max="1" width="17" style="4" customWidth="1"/>
    <col min="2" max="5" width="11.7109375" style="4" customWidth="1"/>
    <col min="6" max="6" width="4.7109375" style="4" customWidth="1"/>
    <col min="7" max="7" width="5.5703125" style="4" customWidth="1"/>
    <col min="8" max="9" width="7.7109375" style="4" customWidth="1"/>
    <col min="10" max="10" width="5.5703125" style="122" customWidth="1"/>
    <col min="11" max="11" width="12.5703125" style="4" customWidth="1"/>
    <col min="12" max="12" width="17.140625" style="4" customWidth="1"/>
    <col min="13" max="13" width="11" style="4" customWidth="1"/>
    <col min="14" max="16384" width="11.42578125" style="4"/>
  </cols>
  <sheetData>
    <row r="1" spans="1:21" ht="14.1" customHeight="1" thickBot="1">
      <c r="A1" s="1" t="s">
        <v>209</v>
      </c>
      <c r="B1" s="2"/>
      <c r="C1" s="2"/>
      <c r="D1" s="2"/>
      <c r="E1" s="2"/>
      <c r="F1" s="2"/>
      <c r="G1" s="2"/>
      <c r="H1" s="119"/>
      <c r="I1" s="119"/>
    </row>
    <row r="2" spans="1:21" ht="12.95" customHeight="1">
      <c r="A2" s="3"/>
      <c r="K2" s="169" t="s">
        <v>234</v>
      </c>
    </row>
    <row r="3" spans="1:21" ht="12.95" customHeight="1">
      <c r="A3" s="5" t="s">
        <v>231</v>
      </c>
    </row>
    <row r="4" spans="1:21" ht="12.95" customHeight="1">
      <c r="A4" s="5"/>
    </row>
    <row r="5" spans="1:21" ht="12.95" customHeight="1">
      <c r="A5" s="6" t="s">
        <v>55</v>
      </c>
    </row>
    <row r="6" spans="1:21" ht="9.9499999999999993" customHeight="1">
      <c r="A6" s="33"/>
      <c r="B6" s="8"/>
      <c r="C6" s="8"/>
      <c r="D6" s="8"/>
      <c r="E6" s="8"/>
    </row>
    <row r="7" spans="1:21" s="75" customFormat="1" ht="14.1" customHeight="1">
      <c r="A7" s="74"/>
      <c r="B7" s="34" t="s">
        <v>90</v>
      </c>
      <c r="C7" s="34"/>
      <c r="D7" s="34"/>
      <c r="E7" s="34"/>
      <c r="F7" s="74"/>
      <c r="G7" s="34" t="s">
        <v>89</v>
      </c>
      <c r="H7" s="34"/>
      <c r="I7" s="74"/>
    </row>
    <row r="8" spans="1:21" s="75" customFormat="1" ht="14.1" customHeight="1">
      <c r="A8" s="15"/>
      <c r="B8" s="16" t="s">
        <v>358</v>
      </c>
      <c r="C8" s="16" t="s">
        <v>359</v>
      </c>
      <c r="D8" s="16" t="s">
        <v>360</v>
      </c>
      <c r="E8" s="16" t="s">
        <v>361</v>
      </c>
      <c r="F8" s="17"/>
      <c r="G8" s="16" t="s">
        <v>359</v>
      </c>
      <c r="H8" s="16" t="s">
        <v>360</v>
      </c>
      <c r="I8" s="16" t="s">
        <v>361</v>
      </c>
    </row>
    <row r="9" spans="1:21" ht="12.6" customHeight="1">
      <c r="A9" s="19"/>
      <c r="B9" s="19"/>
      <c r="C9" s="19"/>
      <c r="J9" s="185"/>
      <c r="K9" s="186"/>
      <c r="L9" s="232"/>
      <c r="M9" s="232"/>
      <c r="N9" s="232"/>
      <c r="O9" s="232"/>
    </row>
    <row r="10" spans="1:21" ht="12.6" customHeight="1">
      <c r="A10" s="46" t="s">
        <v>0</v>
      </c>
      <c r="B10" s="107">
        <v>25763</v>
      </c>
      <c r="C10" s="107">
        <v>26441</v>
      </c>
      <c r="D10" s="107">
        <v>23608</v>
      </c>
      <c r="E10" s="107">
        <v>25498</v>
      </c>
      <c r="F10" s="107"/>
      <c r="G10" s="105">
        <f t="shared" ref="G10:G29" si="0">((C10/B10)-1)*100</f>
        <v>2.6316810930404166</v>
      </c>
      <c r="H10" s="105">
        <f t="shared" ref="H10:H29" si="1">((D10/C10)-1)*100</f>
        <v>-10.71442078590068</v>
      </c>
      <c r="I10" s="105">
        <f t="shared" ref="I10:I29" si="2">((E10/D10)-1)*100</f>
        <v>8.0057607590647173</v>
      </c>
      <c r="J10" s="129"/>
      <c r="K10" s="21"/>
      <c r="L10" s="107"/>
      <c r="M10" s="216"/>
      <c r="N10" s="216"/>
      <c r="O10" s="216"/>
      <c r="P10"/>
      <c r="Q10"/>
      <c r="R10"/>
      <c r="S10"/>
      <c r="T10"/>
      <c r="U10"/>
    </row>
    <row r="11" spans="1:21" ht="12.6" customHeight="1">
      <c r="A11" s="8" t="s">
        <v>5</v>
      </c>
      <c r="B11" s="107">
        <v>19103</v>
      </c>
      <c r="C11" s="107">
        <v>19522</v>
      </c>
      <c r="D11" s="107">
        <v>17545</v>
      </c>
      <c r="E11" s="107">
        <v>18906</v>
      </c>
      <c r="F11" s="107"/>
      <c r="G11" s="105">
        <f t="shared" si="0"/>
        <v>2.1933727686750837</v>
      </c>
      <c r="H11" s="105">
        <f t="shared" si="1"/>
        <v>-10.12703616432743</v>
      </c>
      <c r="I11" s="105">
        <f t="shared" si="2"/>
        <v>7.7571957822741622</v>
      </c>
      <c r="J11" s="129"/>
      <c r="K11" s="21"/>
      <c r="L11" s="107"/>
      <c r="M11" s="233"/>
      <c r="N11" s="233"/>
      <c r="O11" s="233"/>
      <c r="P11"/>
      <c r="Q11"/>
      <c r="R11"/>
      <c r="S11"/>
      <c r="T11"/>
      <c r="U11"/>
    </row>
    <row r="12" spans="1:21" ht="12.6" customHeight="1">
      <c r="A12" s="22" t="s">
        <v>6</v>
      </c>
      <c r="B12" s="107">
        <v>28021</v>
      </c>
      <c r="C12" s="107">
        <v>28732</v>
      </c>
      <c r="D12" s="107">
        <v>26642</v>
      </c>
      <c r="E12" s="107">
        <v>28912</v>
      </c>
      <c r="F12" s="107"/>
      <c r="G12" s="105">
        <f t="shared" si="0"/>
        <v>2.5373826772777663</v>
      </c>
      <c r="H12" s="105">
        <f t="shared" si="1"/>
        <v>-7.274119448698313</v>
      </c>
      <c r="I12" s="105">
        <f t="shared" si="2"/>
        <v>8.5203813527513041</v>
      </c>
      <c r="J12" s="129"/>
      <c r="K12" s="21"/>
      <c r="L12" s="107"/>
      <c r="M12" s="216"/>
      <c r="N12" s="216"/>
      <c r="O12" s="216"/>
      <c r="P12"/>
      <c r="Q12"/>
      <c r="R12"/>
      <c r="S12"/>
      <c r="T12"/>
      <c r="U12"/>
    </row>
    <row r="13" spans="1:21" ht="12.6" customHeight="1">
      <c r="A13" s="23" t="s">
        <v>161</v>
      </c>
      <c r="B13" s="107">
        <v>22677</v>
      </c>
      <c r="C13" s="107">
        <v>23245</v>
      </c>
      <c r="D13" s="107">
        <v>20947</v>
      </c>
      <c r="E13" s="107">
        <v>23235</v>
      </c>
      <c r="F13" s="107"/>
      <c r="G13" s="105">
        <f t="shared" si="0"/>
        <v>2.504740485954926</v>
      </c>
      <c r="H13" s="105">
        <f t="shared" si="1"/>
        <v>-9.8859969885996986</v>
      </c>
      <c r="I13" s="105">
        <f t="shared" si="2"/>
        <v>10.922805174965401</v>
      </c>
      <c r="J13" s="129"/>
      <c r="K13" s="21"/>
      <c r="L13" s="107"/>
      <c r="M13" s="216"/>
      <c r="N13" s="216"/>
      <c r="O13" s="216"/>
      <c r="P13"/>
      <c r="Q13"/>
      <c r="R13"/>
      <c r="S13"/>
      <c r="T13"/>
      <c r="U13"/>
    </row>
    <row r="14" spans="1:21" ht="12.6" customHeight="1">
      <c r="A14" s="24" t="s">
        <v>189</v>
      </c>
      <c r="B14" s="107">
        <v>27847</v>
      </c>
      <c r="C14" s="107">
        <v>28325</v>
      </c>
      <c r="D14" s="107">
        <v>21551</v>
      </c>
      <c r="E14" s="107">
        <v>24866</v>
      </c>
      <c r="F14" s="107"/>
      <c r="G14" s="105">
        <f t="shared" si="0"/>
        <v>1.716522426114131</v>
      </c>
      <c r="H14" s="105">
        <f t="shared" si="1"/>
        <v>-23.915269196822596</v>
      </c>
      <c r="I14" s="105">
        <f t="shared" si="2"/>
        <v>15.382116839125803</v>
      </c>
      <c r="J14" s="129"/>
      <c r="K14" s="22"/>
      <c r="L14" s="107"/>
      <c r="M14" s="216"/>
      <c r="N14" s="216"/>
      <c r="O14" s="216"/>
      <c r="P14"/>
      <c r="Q14"/>
      <c r="R14"/>
      <c r="S14"/>
      <c r="T14"/>
      <c r="U14"/>
    </row>
    <row r="15" spans="1:21" ht="12.6" customHeight="1">
      <c r="A15" s="22" t="s">
        <v>7</v>
      </c>
      <c r="B15" s="107">
        <v>20943</v>
      </c>
      <c r="C15" s="107">
        <v>21251</v>
      </c>
      <c r="D15" s="107">
        <v>17199</v>
      </c>
      <c r="E15" s="107">
        <v>18990</v>
      </c>
      <c r="F15" s="107"/>
      <c r="G15" s="105">
        <f t="shared" si="0"/>
        <v>1.4706584538986878</v>
      </c>
      <c r="H15" s="105">
        <f t="shared" si="1"/>
        <v>-19.067338007623171</v>
      </c>
      <c r="I15" s="105">
        <f t="shared" si="2"/>
        <v>10.413396127681839</v>
      </c>
      <c r="J15" s="129"/>
      <c r="K15" s="21"/>
      <c r="L15" s="107"/>
      <c r="M15"/>
      <c r="N15"/>
      <c r="O15"/>
      <c r="P15"/>
      <c r="Q15"/>
      <c r="R15"/>
      <c r="S15"/>
      <c r="T15"/>
      <c r="U15"/>
    </row>
    <row r="16" spans="1:21" ht="12.6" customHeight="1">
      <c r="A16" s="23" t="s">
        <v>8</v>
      </c>
      <c r="B16" s="107">
        <v>23657</v>
      </c>
      <c r="C16" s="107">
        <v>24371</v>
      </c>
      <c r="D16" s="107">
        <v>22048</v>
      </c>
      <c r="E16" s="107">
        <v>23730</v>
      </c>
      <c r="F16" s="107"/>
      <c r="G16" s="105">
        <f t="shared" si="0"/>
        <v>3.0181341674768492</v>
      </c>
      <c r="H16" s="105">
        <f t="shared" si="1"/>
        <v>-9.5318206064584956</v>
      </c>
      <c r="I16" s="105">
        <f t="shared" si="2"/>
        <v>7.6288098693759077</v>
      </c>
      <c r="J16" s="129"/>
      <c r="K16" s="8"/>
      <c r="L16" s="107"/>
      <c r="M16"/>
      <c r="N16"/>
      <c r="O16"/>
      <c r="P16"/>
      <c r="Q16"/>
      <c r="R16"/>
      <c r="S16"/>
      <c r="T16"/>
      <c r="U16"/>
    </row>
    <row r="17" spans="1:21" ht="12.6" customHeight="1">
      <c r="A17" s="8" t="s">
        <v>10</v>
      </c>
      <c r="B17" s="107">
        <v>24289</v>
      </c>
      <c r="C17" s="107">
        <v>24888</v>
      </c>
      <c r="D17" s="107">
        <v>22925</v>
      </c>
      <c r="E17" s="107">
        <v>24428</v>
      </c>
      <c r="F17" s="107"/>
      <c r="G17" s="105">
        <f t="shared" si="0"/>
        <v>2.4661369344147532</v>
      </c>
      <c r="H17" s="105">
        <f t="shared" si="1"/>
        <v>-7.8873352619736377</v>
      </c>
      <c r="I17" s="105">
        <f t="shared" si="2"/>
        <v>6.5561613958560416</v>
      </c>
      <c r="J17" s="129"/>
      <c r="K17" s="23"/>
      <c r="L17" s="107"/>
      <c r="M17"/>
      <c r="N17"/>
      <c r="O17"/>
      <c r="P17"/>
      <c r="Q17"/>
      <c r="R17"/>
      <c r="S17"/>
      <c r="T17"/>
      <c r="U17"/>
    </row>
    <row r="18" spans="1:21" ht="12.6" customHeight="1">
      <c r="A18" s="26" t="s">
        <v>9</v>
      </c>
      <c r="B18" s="107">
        <v>20431</v>
      </c>
      <c r="C18" s="107">
        <v>20797</v>
      </c>
      <c r="D18" s="107">
        <v>19257</v>
      </c>
      <c r="E18" s="107">
        <v>20655</v>
      </c>
      <c r="F18" s="107"/>
      <c r="G18" s="105">
        <f t="shared" si="0"/>
        <v>1.7913954285154965</v>
      </c>
      <c r="H18" s="105">
        <f t="shared" si="1"/>
        <v>-7.4049141703130257</v>
      </c>
      <c r="I18" s="105">
        <f t="shared" si="2"/>
        <v>7.2596977722386713</v>
      </c>
      <c r="J18" s="129"/>
      <c r="K18" s="24"/>
      <c r="L18" s="107"/>
      <c r="M18"/>
      <c r="N18"/>
      <c r="O18"/>
      <c r="P18"/>
      <c r="Q18"/>
      <c r="R18"/>
      <c r="S18"/>
      <c r="T18"/>
      <c r="U18"/>
    </row>
    <row r="19" spans="1:21" ht="12.6" customHeight="1">
      <c r="A19" s="21" t="s">
        <v>11</v>
      </c>
      <c r="B19" s="107">
        <v>30479</v>
      </c>
      <c r="C19" s="107">
        <v>31314</v>
      </c>
      <c r="D19" s="107">
        <v>27745</v>
      </c>
      <c r="E19" s="107">
        <v>29942</v>
      </c>
      <c r="F19" s="107"/>
      <c r="G19" s="105">
        <f t="shared" si="0"/>
        <v>2.7395911939368078</v>
      </c>
      <c r="H19" s="105">
        <f t="shared" si="1"/>
        <v>-11.397458006003703</v>
      </c>
      <c r="I19" s="105">
        <f t="shared" si="2"/>
        <v>7.9185438817805043</v>
      </c>
      <c r="J19" s="129"/>
      <c r="K19" s="21"/>
      <c r="L19" s="107"/>
      <c r="M19"/>
      <c r="N19"/>
      <c r="O19"/>
      <c r="P19"/>
      <c r="Q19"/>
      <c r="R19"/>
      <c r="S19"/>
      <c r="T19"/>
      <c r="U19"/>
    </row>
    <row r="20" spans="1:21" ht="12.6" customHeight="1">
      <c r="A20" s="21" t="s">
        <v>18</v>
      </c>
      <c r="B20" s="107">
        <v>22581</v>
      </c>
      <c r="C20" s="107">
        <v>23123</v>
      </c>
      <c r="D20" s="107">
        <v>20780</v>
      </c>
      <c r="E20" s="107">
        <v>22289</v>
      </c>
      <c r="F20" s="107"/>
      <c r="G20" s="105">
        <f t="shared" si="0"/>
        <v>2.4002479961029222</v>
      </c>
      <c r="H20" s="105">
        <f t="shared" si="1"/>
        <v>-10.132768239415302</v>
      </c>
      <c r="I20" s="105">
        <f t="shared" si="2"/>
        <v>7.2617901828681442</v>
      </c>
      <c r="J20" s="129"/>
      <c r="K20" s="23"/>
      <c r="L20" s="107"/>
      <c r="M20"/>
      <c r="N20"/>
      <c r="O20"/>
      <c r="P20"/>
      <c r="Q20"/>
      <c r="R20"/>
      <c r="S20"/>
      <c r="T20"/>
      <c r="U20"/>
    </row>
    <row r="21" spans="1:21" ht="12.6" customHeight="1">
      <c r="A21" s="21" t="s">
        <v>12</v>
      </c>
      <c r="B21" s="107">
        <v>18829</v>
      </c>
      <c r="C21" s="107">
        <v>19268</v>
      </c>
      <c r="D21" s="107">
        <v>17834</v>
      </c>
      <c r="E21" s="107">
        <v>19072</v>
      </c>
      <c r="F21" s="107"/>
      <c r="G21" s="105">
        <f t="shared" si="0"/>
        <v>2.3315099049338706</v>
      </c>
      <c r="H21" s="105">
        <f t="shared" si="1"/>
        <v>-7.4423915299979271</v>
      </c>
      <c r="I21" s="105">
        <f t="shared" si="2"/>
        <v>6.9417965683525873</v>
      </c>
      <c r="J21" s="129"/>
      <c r="K21" s="21"/>
      <c r="L21" s="107"/>
      <c r="M21"/>
      <c r="N21"/>
      <c r="O21"/>
      <c r="P21"/>
      <c r="Q21"/>
      <c r="R21"/>
      <c r="S21"/>
      <c r="T21"/>
      <c r="U21"/>
    </row>
    <row r="22" spans="1:21" ht="12.6" customHeight="1">
      <c r="A22" s="21" t="s">
        <v>13</v>
      </c>
      <c r="B22" s="107">
        <v>23129</v>
      </c>
      <c r="C22" s="107">
        <v>23795</v>
      </c>
      <c r="D22" s="107">
        <v>21730</v>
      </c>
      <c r="E22" s="107">
        <v>23499</v>
      </c>
      <c r="F22" s="107"/>
      <c r="G22" s="105">
        <f t="shared" si="0"/>
        <v>2.8795019239915343</v>
      </c>
      <c r="H22" s="105">
        <f t="shared" si="1"/>
        <v>-8.678293759193112</v>
      </c>
      <c r="I22" s="105">
        <f t="shared" si="2"/>
        <v>8.1408191440405009</v>
      </c>
      <c r="J22" s="129"/>
      <c r="K22" s="21"/>
      <c r="L22" s="107"/>
      <c r="M22"/>
      <c r="N22"/>
      <c r="O22"/>
      <c r="P22"/>
      <c r="Q22"/>
      <c r="R22"/>
      <c r="S22"/>
      <c r="T22"/>
      <c r="U22"/>
    </row>
    <row r="23" spans="1:21" ht="12.6" customHeight="1">
      <c r="A23" s="21" t="s">
        <v>19</v>
      </c>
      <c r="B23" s="107">
        <v>35135</v>
      </c>
      <c r="C23" s="107">
        <v>36206</v>
      </c>
      <c r="D23" s="107">
        <v>32332</v>
      </c>
      <c r="E23" s="107">
        <v>34821</v>
      </c>
      <c r="F23" s="107"/>
      <c r="G23" s="105">
        <f t="shared" si="0"/>
        <v>3.0482424932403607</v>
      </c>
      <c r="H23" s="105">
        <f t="shared" si="1"/>
        <v>-10.699883997127547</v>
      </c>
      <c r="I23" s="105">
        <f t="shared" si="2"/>
        <v>7.6982555981689904</v>
      </c>
      <c r="J23" s="129"/>
      <c r="K23" s="21"/>
      <c r="L23" s="107"/>
      <c r="M23"/>
      <c r="N23"/>
      <c r="O23"/>
      <c r="P23"/>
      <c r="Q23"/>
      <c r="R23"/>
      <c r="S23"/>
      <c r="T23"/>
      <c r="U23"/>
    </row>
    <row r="24" spans="1:21" ht="12.6" customHeight="1">
      <c r="A24" s="21" t="s">
        <v>20</v>
      </c>
      <c r="B24" s="107">
        <v>21023</v>
      </c>
      <c r="C24" s="107">
        <v>21617</v>
      </c>
      <c r="D24" s="107">
        <v>19692</v>
      </c>
      <c r="E24" s="107">
        <v>21236</v>
      </c>
      <c r="F24" s="107"/>
      <c r="G24" s="105">
        <f t="shared" si="0"/>
        <v>2.8254768586785994</v>
      </c>
      <c r="H24" s="105">
        <f t="shared" si="1"/>
        <v>-8.9050284498311534</v>
      </c>
      <c r="I24" s="105">
        <f t="shared" si="2"/>
        <v>7.8407475116798686</v>
      </c>
      <c r="J24" s="129"/>
      <c r="K24" s="26"/>
      <c r="L24" s="107"/>
      <c r="M24"/>
      <c r="N24"/>
      <c r="O24"/>
      <c r="P24"/>
      <c r="Q24"/>
      <c r="R24"/>
      <c r="S24"/>
      <c r="T24"/>
      <c r="U24"/>
    </row>
    <row r="25" spans="1:21" ht="12.6" customHeight="1">
      <c r="A25" s="21" t="s">
        <v>162</v>
      </c>
      <c r="B25" s="107">
        <v>31051</v>
      </c>
      <c r="C25" s="107">
        <v>31987</v>
      </c>
      <c r="D25" s="107">
        <v>28822</v>
      </c>
      <c r="E25" s="107">
        <v>31024</v>
      </c>
      <c r="F25" s="107"/>
      <c r="G25" s="105">
        <f t="shared" si="0"/>
        <v>3.0143956716369935</v>
      </c>
      <c r="H25" s="105">
        <f t="shared" si="1"/>
        <v>-9.8946446994091382</v>
      </c>
      <c r="I25" s="105">
        <f t="shared" si="2"/>
        <v>7.6399972243425207</v>
      </c>
      <c r="J25" s="129"/>
      <c r="K25" s="21"/>
      <c r="L25" s="107"/>
      <c r="M25"/>
      <c r="N25"/>
      <c r="O25"/>
      <c r="P25"/>
      <c r="Q25"/>
      <c r="R25"/>
      <c r="S25"/>
      <c r="T25"/>
      <c r="U25"/>
    </row>
    <row r="26" spans="1:21" ht="12.6" customHeight="1">
      <c r="A26" s="21" t="s">
        <v>14</v>
      </c>
      <c r="B26" s="107">
        <v>33109</v>
      </c>
      <c r="C26" s="107">
        <v>33949</v>
      </c>
      <c r="D26" s="107">
        <v>30338</v>
      </c>
      <c r="E26" s="107">
        <v>32925</v>
      </c>
      <c r="F26" s="107"/>
      <c r="G26" s="105">
        <f t="shared" si="0"/>
        <v>2.5370745114621451</v>
      </c>
      <c r="H26" s="105">
        <f t="shared" si="1"/>
        <v>-10.636543049868919</v>
      </c>
      <c r="I26" s="105">
        <f t="shared" si="2"/>
        <v>8.5272595424879647</v>
      </c>
      <c r="J26" s="129"/>
      <c r="K26" s="21"/>
      <c r="L26" s="107"/>
      <c r="M26"/>
      <c r="N26"/>
      <c r="O26"/>
      <c r="P26"/>
      <c r="Q26"/>
      <c r="R26"/>
      <c r="S26"/>
      <c r="T26"/>
      <c r="U26"/>
    </row>
    <row r="27" spans="1:21" ht="12.6" customHeight="1">
      <c r="A27" s="21" t="s">
        <v>1</v>
      </c>
      <c r="B27" s="107">
        <v>27511</v>
      </c>
      <c r="C27" s="107">
        <v>28057</v>
      </c>
      <c r="D27" s="107">
        <v>25666</v>
      </c>
      <c r="E27" s="107">
        <v>27279</v>
      </c>
      <c r="F27" s="107"/>
      <c r="G27" s="105">
        <f t="shared" si="0"/>
        <v>1.9846606811820822</v>
      </c>
      <c r="H27" s="105">
        <f t="shared" si="1"/>
        <v>-8.5219374844067382</v>
      </c>
      <c r="I27" s="105">
        <f t="shared" si="2"/>
        <v>6.2845788202291031</v>
      </c>
      <c r="J27" s="129"/>
      <c r="K27" s="8"/>
      <c r="L27" s="107"/>
      <c r="M27"/>
      <c r="N27"/>
      <c r="O27"/>
      <c r="P27"/>
      <c r="Q27"/>
      <c r="R27"/>
      <c r="S27"/>
      <c r="T27"/>
      <c r="U27"/>
    </row>
    <row r="28" spans="1:21" ht="12.6" customHeight="1">
      <c r="A28" s="21" t="s">
        <v>29</v>
      </c>
      <c r="B28" s="107">
        <v>20253</v>
      </c>
      <c r="C28" s="107">
        <v>21013</v>
      </c>
      <c r="D28" s="107">
        <v>19797</v>
      </c>
      <c r="E28" s="107">
        <v>21244</v>
      </c>
      <c r="F28" s="107"/>
      <c r="G28" s="105">
        <f t="shared" si="0"/>
        <v>3.7525304893102351</v>
      </c>
      <c r="H28" s="105">
        <f t="shared" si="1"/>
        <v>-5.7868938276305126</v>
      </c>
      <c r="I28" s="105">
        <f t="shared" si="2"/>
        <v>7.30918826084761</v>
      </c>
      <c r="J28" s="129"/>
      <c r="K28" s="22"/>
      <c r="L28" s="107"/>
      <c r="M28"/>
      <c r="N28"/>
      <c r="O28"/>
      <c r="P28"/>
      <c r="Q28"/>
      <c r="R28"/>
      <c r="S28"/>
      <c r="T28"/>
      <c r="U28"/>
    </row>
    <row r="29" spans="1:21" ht="12.6" customHeight="1">
      <c r="A29" s="21" t="s">
        <v>27</v>
      </c>
      <c r="B29" s="107">
        <v>18645</v>
      </c>
      <c r="C29" s="107">
        <v>19255</v>
      </c>
      <c r="D29" s="107">
        <v>18056</v>
      </c>
      <c r="E29" s="107">
        <v>19266</v>
      </c>
      <c r="F29" s="107"/>
      <c r="G29" s="105">
        <f t="shared" si="0"/>
        <v>3.2716545990882251</v>
      </c>
      <c r="H29" s="105">
        <f t="shared" si="1"/>
        <v>-6.2269540379122361</v>
      </c>
      <c r="I29" s="105">
        <f t="shared" si="2"/>
        <v>6.7013735046521861</v>
      </c>
      <c r="K29"/>
      <c r="L29"/>
      <c r="M29"/>
      <c r="N29"/>
      <c r="O29"/>
      <c r="P29"/>
      <c r="Q29"/>
      <c r="R29"/>
      <c r="S29"/>
      <c r="T29"/>
      <c r="U29"/>
    </row>
    <row r="30" spans="1:21" ht="12.6" customHeight="1">
      <c r="A30" s="39"/>
      <c r="B30" s="39"/>
      <c r="C30" s="39"/>
      <c r="D30" s="39"/>
      <c r="E30" s="39"/>
      <c r="F30" s="39"/>
      <c r="G30" s="39"/>
      <c r="H30" s="39"/>
      <c r="I30" s="39"/>
      <c r="K30"/>
      <c r="L30"/>
      <c r="M30"/>
      <c r="N30"/>
      <c r="O30"/>
      <c r="P30"/>
      <c r="Q30"/>
      <c r="R30"/>
      <c r="S30"/>
      <c r="T30"/>
      <c r="U30"/>
    </row>
    <row r="31" spans="1:21" ht="12" customHeight="1">
      <c r="A31" s="69" t="s">
        <v>298</v>
      </c>
      <c r="B31" s="3"/>
      <c r="C31" s="3"/>
      <c r="D31" s="3"/>
      <c r="K31"/>
      <c r="L31"/>
      <c r="M31"/>
      <c r="N31"/>
      <c r="O31"/>
      <c r="P31"/>
      <c r="Q31"/>
      <c r="R31"/>
      <c r="S31"/>
      <c r="T31"/>
      <c r="U31"/>
    </row>
    <row r="32" spans="1:21" ht="12" customHeight="1">
      <c r="A32" s="40" t="s">
        <v>344</v>
      </c>
      <c r="B32" s="3"/>
      <c r="C32" s="3"/>
      <c r="D32" s="3"/>
      <c r="H32" s="40"/>
      <c r="J32" s="291"/>
      <c r="K32" s="71"/>
      <c r="L32" s="71"/>
    </row>
    <row r="33" spans="1:15" ht="18" customHeight="1">
      <c r="A33" s="40"/>
      <c r="B33" s="3"/>
      <c r="C33" s="3"/>
      <c r="D33" s="3"/>
      <c r="E33" s="3"/>
      <c r="J33" s="292" t="s">
        <v>261</v>
      </c>
      <c r="K33" s="293" t="s">
        <v>39</v>
      </c>
      <c r="L33" s="294"/>
      <c r="N33" s="21"/>
      <c r="O33" s="107"/>
    </row>
    <row r="34" spans="1:15" s="3" customFormat="1" ht="14.1" customHeight="1">
      <c r="A34" s="246" t="s">
        <v>368</v>
      </c>
      <c r="B34" s="246"/>
      <c r="C34" s="246"/>
      <c r="D34" s="246"/>
      <c r="E34" s="246"/>
      <c r="F34" s="246"/>
      <c r="G34" s="246"/>
      <c r="H34" s="246"/>
      <c r="I34" s="246"/>
      <c r="J34" s="292"/>
      <c r="K34" s="286"/>
      <c r="L34" s="286"/>
      <c r="N34" s="21"/>
      <c r="O34" s="107"/>
    </row>
    <row r="35" spans="1:15" ht="15" customHeight="1">
      <c r="B35" s="65"/>
      <c r="C35" s="65"/>
      <c r="D35" s="65"/>
      <c r="E35" s="65"/>
      <c r="F35" s="65"/>
      <c r="G35" s="65"/>
      <c r="H35" s="65"/>
      <c r="I35" s="65"/>
      <c r="J35" s="292"/>
      <c r="K35" s="286" t="s">
        <v>107</v>
      </c>
      <c r="L35" s="295" t="s">
        <v>158</v>
      </c>
      <c r="N35" s="21"/>
      <c r="O35" s="107"/>
    </row>
    <row r="36" spans="1:15" ht="14.1" customHeight="1">
      <c r="B36" s="65"/>
      <c r="C36" s="65"/>
      <c r="D36" s="65"/>
      <c r="E36" s="65"/>
      <c r="F36" s="65"/>
      <c r="G36" s="65"/>
      <c r="H36" s="65"/>
      <c r="I36" s="65"/>
      <c r="J36" s="296">
        <f>$E$10</f>
        <v>25498</v>
      </c>
      <c r="K36" s="276" t="s">
        <v>19</v>
      </c>
      <c r="L36" s="297">
        <v>34821</v>
      </c>
      <c r="N36"/>
      <c r="O36"/>
    </row>
    <row r="37" spans="1:15" ht="14.1" customHeight="1">
      <c r="C37" s="77"/>
      <c r="J37" s="296">
        <f t="shared" ref="J37:J54" si="3">$E$10</f>
        <v>25498</v>
      </c>
      <c r="K37" s="276" t="s">
        <v>14</v>
      </c>
      <c r="L37" s="297">
        <v>32925</v>
      </c>
      <c r="N37"/>
      <c r="O37"/>
    </row>
    <row r="38" spans="1:15" ht="14.1" customHeight="1">
      <c r="C38" s="77"/>
      <c r="J38" s="296">
        <f t="shared" si="3"/>
        <v>25498</v>
      </c>
      <c r="K38" s="281" t="s">
        <v>162</v>
      </c>
      <c r="L38" s="297">
        <v>31024</v>
      </c>
      <c r="N38"/>
      <c r="O38"/>
    </row>
    <row r="39" spans="1:15">
      <c r="J39" s="296">
        <f t="shared" si="3"/>
        <v>25498</v>
      </c>
      <c r="K39" s="276" t="s">
        <v>11</v>
      </c>
      <c r="L39" s="297">
        <v>29942</v>
      </c>
      <c r="N39"/>
      <c r="O39"/>
    </row>
    <row r="40" spans="1:15">
      <c r="J40" s="296">
        <f t="shared" si="3"/>
        <v>25498</v>
      </c>
      <c r="K40" s="276" t="s">
        <v>6</v>
      </c>
      <c r="L40" s="297">
        <v>28912</v>
      </c>
      <c r="N40"/>
      <c r="O40"/>
    </row>
    <row r="41" spans="1:15">
      <c r="J41" s="296">
        <f t="shared" si="3"/>
        <v>25498</v>
      </c>
      <c r="K41" s="281" t="s">
        <v>200</v>
      </c>
      <c r="L41" s="297">
        <v>27279</v>
      </c>
      <c r="N41"/>
      <c r="O41"/>
    </row>
    <row r="42" spans="1:15">
      <c r="J42" s="296">
        <f t="shared" si="3"/>
        <v>25498</v>
      </c>
      <c r="K42" s="281" t="s">
        <v>189</v>
      </c>
      <c r="L42" s="297">
        <v>24866</v>
      </c>
      <c r="N42"/>
      <c r="O42"/>
    </row>
    <row r="43" spans="1:15">
      <c r="J43" s="296">
        <f t="shared" si="3"/>
        <v>25498</v>
      </c>
      <c r="K43" s="281" t="s">
        <v>10</v>
      </c>
      <c r="L43" s="297">
        <v>24428</v>
      </c>
      <c r="N43"/>
      <c r="O43"/>
    </row>
    <row r="44" spans="1:15">
      <c r="J44" s="296">
        <f t="shared" si="3"/>
        <v>25498</v>
      </c>
      <c r="K44" s="276" t="s">
        <v>8</v>
      </c>
      <c r="L44" s="297">
        <v>23730</v>
      </c>
      <c r="N44"/>
      <c r="O44"/>
    </row>
    <row r="45" spans="1:15">
      <c r="J45" s="296">
        <f t="shared" si="3"/>
        <v>25498</v>
      </c>
      <c r="K45" s="276" t="s">
        <v>13</v>
      </c>
      <c r="L45" s="297">
        <v>23499</v>
      </c>
      <c r="N45"/>
      <c r="O45"/>
    </row>
    <row r="46" spans="1:15">
      <c r="J46" s="296">
        <f t="shared" si="3"/>
        <v>25498</v>
      </c>
      <c r="K46" s="279" t="s">
        <v>161</v>
      </c>
      <c r="L46" s="297">
        <v>23235</v>
      </c>
      <c r="N46"/>
      <c r="O46"/>
    </row>
    <row r="47" spans="1:15">
      <c r="J47" s="296">
        <f t="shared" si="3"/>
        <v>25498</v>
      </c>
      <c r="K47" s="281" t="s">
        <v>18</v>
      </c>
      <c r="L47" s="297">
        <v>22289</v>
      </c>
      <c r="N47"/>
      <c r="O47"/>
    </row>
    <row r="48" spans="1:15">
      <c r="J48" s="296">
        <f t="shared" si="3"/>
        <v>25498</v>
      </c>
      <c r="K48" s="276" t="s">
        <v>29</v>
      </c>
      <c r="L48" s="297">
        <v>21244</v>
      </c>
      <c r="N48"/>
      <c r="O48"/>
    </row>
    <row r="49" spans="10:15">
      <c r="J49" s="296">
        <f t="shared" si="3"/>
        <v>25498</v>
      </c>
      <c r="K49" s="281" t="s">
        <v>20</v>
      </c>
      <c r="L49" s="297">
        <v>21236</v>
      </c>
      <c r="N49"/>
      <c r="O49"/>
    </row>
    <row r="50" spans="10:15">
      <c r="J50" s="296">
        <f t="shared" si="3"/>
        <v>25498</v>
      </c>
      <c r="K50" s="279" t="s">
        <v>9</v>
      </c>
      <c r="L50" s="297">
        <v>20655</v>
      </c>
      <c r="N50"/>
      <c r="O50"/>
    </row>
    <row r="51" spans="10:15">
      <c r="J51" s="296">
        <f t="shared" si="3"/>
        <v>25498</v>
      </c>
      <c r="K51" s="276" t="s">
        <v>27</v>
      </c>
      <c r="L51" s="297">
        <v>19266</v>
      </c>
      <c r="N51"/>
      <c r="O51"/>
    </row>
    <row r="52" spans="10:15">
      <c r="J52" s="296">
        <f t="shared" si="3"/>
        <v>25498</v>
      </c>
      <c r="K52" s="276" t="s">
        <v>12</v>
      </c>
      <c r="L52" s="297">
        <v>19072</v>
      </c>
      <c r="N52"/>
      <c r="O52"/>
    </row>
    <row r="53" spans="10:15">
      <c r="J53" s="296">
        <f t="shared" si="3"/>
        <v>25498</v>
      </c>
      <c r="K53" s="276" t="s">
        <v>7</v>
      </c>
      <c r="L53" s="297">
        <v>18990</v>
      </c>
      <c r="N53"/>
      <c r="O53"/>
    </row>
    <row r="54" spans="10:15">
      <c r="J54" s="296">
        <f t="shared" si="3"/>
        <v>25498</v>
      </c>
      <c r="K54" s="276" t="s">
        <v>5</v>
      </c>
      <c r="L54" s="297">
        <v>18906</v>
      </c>
      <c r="N54"/>
      <c r="O54"/>
    </row>
    <row r="55" spans="10:15">
      <c r="N55" s="21"/>
      <c r="O55" s="107"/>
    </row>
  </sheetData>
  <sortState ref="N36:O54">
    <sortCondition descending="1" ref="O36:O54"/>
  </sortState>
  <mergeCells count="2">
    <mergeCell ref="J33:J35"/>
    <mergeCell ref="A34:I34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9"/>
  <sheetViews>
    <sheetView zoomScaleNormal="100" workbookViewId="0">
      <selection activeCell="K24" sqref="K24"/>
    </sheetView>
  </sheetViews>
  <sheetFormatPr baseColWidth="10" defaultRowHeight="12.75"/>
  <cols>
    <col min="1" max="1" width="32.140625" customWidth="1"/>
    <col min="2" max="2" width="10.7109375" customWidth="1"/>
    <col min="3" max="6" width="9.85546875" customWidth="1"/>
    <col min="7" max="7" width="4.7109375" customWidth="1"/>
    <col min="8" max="8" width="5.5703125" customWidth="1"/>
    <col min="11" max="11" width="32.140625" customWidth="1"/>
  </cols>
  <sheetData>
    <row r="1" spans="1:11" s="4" customFormat="1" ht="14.1" customHeight="1" thickBot="1">
      <c r="A1" s="1" t="s">
        <v>209</v>
      </c>
      <c r="B1" s="2"/>
      <c r="C1" s="2"/>
      <c r="D1" s="2"/>
      <c r="E1" s="2"/>
      <c r="F1" s="2"/>
      <c r="G1" s="2"/>
    </row>
    <row r="2" spans="1:11" ht="14.25">
      <c r="I2" s="169" t="s">
        <v>234</v>
      </c>
      <c r="K2" s="162"/>
    </row>
    <row r="9" spans="1:11">
      <c r="I9" s="171"/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4"/>
  <sheetViews>
    <sheetView topLeftCell="A26" zoomScaleNormal="100" workbookViewId="0">
      <selection activeCell="L34" sqref="L34:L54"/>
    </sheetView>
  </sheetViews>
  <sheetFormatPr baseColWidth="10" defaultColWidth="11.42578125" defaultRowHeight="12.75"/>
  <cols>
    <col min="1" max="1" width="14" style="4" customWidth="1"/>
    <col min="2" max="2" width="11.5703125" style="4" bestFit="1" customWidth="1"/>
    <col min="3" max="3" width="1.7109375" style="4" customWidth="1"/>
    <col min="4" max="4" width="7.140625" style="4" customWidth="1"/>
    <col min="5" max="5" width="7.42578125" style="4" customWidth="1"/>
    <col min="6" max="6" width="8" style="4" bestFit="1" customWidth="1"/>
    <col min="7" max="7" width="7.42578125" style="4" bestFit="1" customWidth="1"/>
    <col min="8" max="8" width="12.7109375" style="4" customWidth="1"/>
    <col min="9" max="9" width="11.7109375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2" ht="14.1" customHeight="1" thickBot="1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</row>
    <row r="2" spans="1:12" ht="12.95" customHeight="1">
      <c r="A2" s="3"/>
      <c r="B2" s="3"/>
      <c r="L2" s="169" t="s">
        <v>234</v>
      </c>
    </row>
    <row r="3" spans="1:12" ht="12.95" customHeight="1">
      <c r="A3" s="78" t="s">
        <v>376</v>
      </c>
      <c r="B3" s="3"/>
    </row>
    <row r="4" spans="1:12" ht="12.95" customHeight="1">
      <c r="A4" s="78"/>
      <c r="B4" s="3"/>
    </row>
    <row r="5" spans="1:12" ht="12.95" customHeight="1">
      <c r="A5" s="6" t="s">
        <v>93</v>
      </c>
      <c r="B5" s="3"/>
    </row>
    <row r="6" spans="1:12" ht="9.9499999999999993" customHeight="1">
      <c r="A6" s="33"/>
      <c r="B6" s="8"/>
    </row>
    <row r="7" spans="1:12" s="75" customFormat="1" ht="14.1" customHeight="1">
      <c r="A7" s="74"/>
      <c r="B7" s="14" t="s">
        <v>187</v>
      </c>
      <c r="C7" s="74"/>
      <c r="D7" s="34" t="s">
        <v>180</v>
      </c>
      <c r="E7" s="74"/>
      <c r="F7" s="74"/>
      <c r="G7" s="74"/>
      <c r="H7" s="79" t="s">
        <v>183</v>
      </c>
      <c r="I7" s="79" t="s">
        <v>184</v>
      </c>
      <c r="J7" s="79" t="s">
        <v>185</v>
      </c>
    </row>
    <row r="8" spans="1:12" s="75" customFormat="1" ht="14.1" customHeight="1">
      <c r="A8" s="15"/>
      <c r="B8" s="17"/>
      <c r="C8" s="17"/>
      <c r="D8" s="16" t="s">
        <v>186</v>
      </c>
      <c r="E8" s="16" t="s">
        <v>91</v>
      </c>
      <c r="F8" s="16" t="s">
        <v>181</v>
      </c>
      <c r="G8" s="16" t="s">
        <v>92</v>
      </c>
      <c r="H8" s="17" t="s">
        <v>182</v>
      </c>
      <c r="I8" s="17"/>
      <c r="J8" s="17" t="s">
        <v>188</v>
      </c>
      <c r="K8" s="80"/>
    </row>
    <row r="9" spans="1:12" ht="12.4" customHeight="1">
      <c r="A9" s="19"/>
    </row>
    <row r="10" spans="1:12" ht="12.4" customHeight="1">
      <c r="A10" s="46" t="s">
        <v>0</v>
      </c>
      <c r="B10" s="107">
        <v>1090923000</v>
      </c>
      <c r="C10" s="114"/>
      <c r="D10" s="105">
        <v>2.8889298328112982</v>
      </c>
      <c r="E10" s="105">
        <v>15.314100768783321</v>
      </c>
      <c r="F10" s="105">
        <v>5.5792205316048884</v>
      </c>
      <c r="G10" s="105">
        <v>76.217748866800491</v>
      </c>
      <c r="H10" s="107">
        <v>115919000</v>
      </c>
      <c r="I10" s="107">
        <v>1206842000</v>
      </c>
      <c r="J10" s="105">
        <v>100</v>
      </c>
      <c r="K10" s="81"/>
      <c r="L10" s="107"/>
    </row>
    <row r="11" spans="1:12" ht="12.4" customHeight="1">
      <c r="A11" s="8" t="s">
        <v>5</v>
      </c>
      <c r="B11" s="107">
        <v>145307440</v>
      </c>
      <c r="C11" s="107"/>
      <c r="D11" s="105">
        <v>6.6700720899081283</v>
      </c>
      <c r="E11" s="105">
        <v>10.947010870385096</v>
      </c>
      <c r="F11" s="105">
        <v>6.1781020985573756</v>
      </c>
      <c r="G11" s="105">
        <v>76.204814941149408</v>
      </c>
      <c r="H11" s="107">
        <v>15440039</v>
      </c>
      <c r="I11" s="107">
        <v>160747479</v>
      </c>
      <c r="J11" s="105">
        <v>13.319678880913989</v>
      </c>
      <c r="K11" s="81"/>
      <c r="L11" s="107"/>
    </row>
    <row r="12" spans="1:12" ht="12.4" customHeight="1">
      <c r="A12" s="22" t="s">
        <v>6</v>
      </c>
      <c r="B12" s="107">
        <v>34317814</v>
      </c>
      <c r="C12" s="107"/>
      <c r="D12" s="105">
        <v>7.0062009194408477</v>
      </c>
      <c r="E12" s="105">
        <v>20.328014597485371</v>
      </c>
      <c r="F12" s="105">
        <v>5.5277238812472147</v>
      </c>
      <c r="G12" s="105">
        <v>67.138060601826567</v>
      </c>
      <c r="H12" s="107">
        <v>3646533</v>
      </c>
      <c r="I12" s="107">
        <v>37964347</v>
      </c>
      <c r="J12" s="105">
        <v>3.1457595111870487</v>
      </c>
      <c r="K12" s="81"/>
      <c r="L12" s="107"/>
    </row>
    <row r="13" spans="1:12" ht="12.4" customHeight="1">
      <c r="A13" s="23" t="s">
        <v>161</v>
      </c>
      <c r="B13" s="107">
        <v>21189858</v>
      </c>
      <c r="C13" s="107"/>
      <c r="D13" s="105">
        <v>1.3196360258761526</v>
      </c>
      <c r="E13" s="105">
        <v>21.122397579261754</v>
      </c>
      <c r="F13" s="105">
        <v>6.2235905497809378</v>
      </c>
      <c r="G13" s="105">
        <v>71.334375845081155</v>
      </c>
      <c r="H13" s="107">
        <v>2251586</v>
      </c>
      <c r="I13" s="107">
        <v>23441444</v>
      </c>
      <c r="J13" s="105">
        <v>1.9423788698106297</v>
      </c>
      <c r="K13" s="81"/>
      <c r="L13" s="107"/>
    </row>
    <row r="14" spans="1:12" ht="12.4" customHeight="1">
      <c r="A14" s="24" t="s">
        <v>189</v>
      </c>
      <c r="B14" s="107">
        <v>27409008</v>
      </c>
      <c r="C14" s="107"/>
      <c r="D14" s="105">
        <v>0.54101921528863794</v>
      </c>
      <c r="E14" s="105">
        <v>6.576478079346332</v>
      </c>
      <c r="F14" s="105">
        <v>7.6775051472129165</v>
      </c>
      <c r="G14" s="105">
        <v>85.204997558152115</v>
      </c>
      <c r="H14" s="107">
        <v>2912419</v>
      </c>
      <c r="I14" s="107">
        <v>30321427</v>
      </c>
      <c r="J14" s="105">
        <v>2.5124603717802332</v>
      </c>
      <c r="K14" s="81"/>
      <c r="L14" s="107"/>
    </row>
    <row r="15" spans="1:12" ht="12.4" customHeight="1">
      <c r="A15" s="22" t="s">
        <v>7</v>
      </c>
      <c r="B15" s="107">
        <v>38558816</v>
      </c>
      <c r="C15" s="107"/>
      <c r="D15" s="105">
        <v>1.8227815916339341</v>
      </c>
      <c r="E15" s="105">
        <v>7.071176032776453</v>
      </c>
      <c r="F15" s="105">
        <v>5.7592198889094517</v>
      </c>
      <c r="G15" s="105">
        <v>85.346822486680168</v>
      </c>
      <c r="H15" s="107">
        <v>4097172</v>
      </c>
      <c r="I15" s="107">
        <v>42655988</v>
      </c>
      <c r="J15" s="105">
        <v>3.5345130514184957</v>
      </c>
      <c r="K15" s="81"/>
      <c r="L15" s="107"/>
    </row>
    <row r="16" spans="1:12" ht="12.4" customHeight="1">
      <c r="A16" s="23" t="s">
        <v>8</v>
      </c>
      <c r="B16" s="107">
        <v>12516092</v>
      </c>
      <c r="C16" s="107"/>
      <c r="D16" s="105">
        <v>1.20498475083117</v>
      </c>
      <c r="E16" s="105">
        <v>20.786819378617285</v>
      </c>
      <c r="F16" s="105">
        <v>6.3331749239299295</v>
      </c>
      <c r="G16" s="105">
        <v>71.675020946621615</v>
      </c>
      <c r="H16" s="107">
        <v>1329932</v>
      </c>
      <c r="I16" s="107">
        <v>13846024</v>
      </c>
      <c r="J16" s="105">
        <v>1.1472938462532791</v>
      </c>
      <c r="K16" s="81"/>
      <c r="L16" s="107"/>
    </row>
    <row r="17" spans="1:12" ht="12.4" customHeight="1">
      <c r="A17" s="8" t="s">
        <v>10</v>
      </c>
      <c r="B17" s="107">
        <v>52536628</v>
      </c>
      <c r="C17" s="107"/>
      <c r="D17" s="105">
        <v>5.4704424501701938</v>
      </c>
      <c r="E17" s="105">
        <v>19.221803879763968</v>
      </c>
      <c r="F17" s="105">
        <v>5.9389251247719974</v>
      </c>
      <c r="G17" s="105">
        <v>69.368828545293837</v>
      </c>
      <c r="H17" s="107">
        <v>5582423</v>
      </c>
      <c r="I17" s="107">
        <v>58119051</v>
      </c>
      <c r="J17" s="105">
        <v>4.8157961854161524</v>
      </c>
      <c r="K17" s="81"/>
      <c r="L17" s="107"/>
    </row>
    <row r="18" spans="1:12" ht="12.4" customHeight="1">
      <c r="A18" s="26" t="s">
        <v>9</v>
      </c>
      <c r="B18" s="107">
        <v>38224435</v>
      </c>
      <c r="C18" s="107"/>
      <c r="D18" s="105">
        <v>9.3620533567075608</v>
      </c>
      <c r="E18" s="105">
        <v>17.947493686870029</v>
      </c>
      <c r="F18" s="105">
        <v>6.2766316886044224</v>
      </c>
      <c r="G18" s="105">
        <v>66.41382126781798</v>
      </c>
      <c r="H18" s="107">
        <v>4061642</v>
      </c>
      <c r="I18" s="107">
        <v>42286077</v>
      </c>
      <c r="J18" s="105">
        <v>3.5038618974149061</v>
      </c>
      <c r="K18" s="81"/>
      <c r="L18" s="107"/>
    </row>
    <row r="19" spans="1:12" ht="12.4" customHeight="1">
      <c r="A19" s="21" t="s">
        <v>11</v>
      </c>
      <c r="B19" s="107">
        <v>207382281</v>
      </c>
      <c r="C19" s="107"/>
      <c r="D19" s="105">
        <v>1.1625400146891045</v>
      </c>
      <c r="E19" s="105">
        <v>18.055702551755569</v>
      </c>
      <c r="F19" s="105">
        <v>4.9374194124135418</v>
      </c>
      <c r="G19" s="105">
        <v>75.844338021141795</v>
      </c>
      <c r="H19" s="107">
        <v>22035970</v>
      </c>
      <c r="I19" s="107">
        <v>229418251</v>
      </c>
      <c r="J19" s="105">
        <v>19.009800040104668</v>
      </c>
      <c r="K19" s="81"/>
      <c r="L19" s="107"/>
    </row>
    <row r="20" spans="1:12" ht="12.4" customHeight="1">
      <c r="A20" s="21" t="s">
        <v>18</v>
      </c>
      <c r="B20" s="107">
        <v>101787763</v>
      </c>
      <c r="C20" s="107"/>
      <c r="D20" s="105">
        <v>2.2474941314900496</v>
      </c>
      <c r="E20" s="105">
        <v>17.447794406459785</v>
      </c>
      <c r="F20" s="105">
        <v>6.1113112388568753</v>
      </c>
      <c r="G20" s="105">
        <v>74.193400223193294</v>
      </c>
      <c r="H20" s="107">
        <v>10815736</v>
      </c>
      <c r="I20" s="107">
        <v>112603499</v>
      </c>
      <c r="J20" s="105">
        <v>9.3304259381095456</v>
      </c>
      <c r="K20" s="81"/>
      <c r="L20" s="107"/>
    </row>
    <row r="21" spans="1:12" ht="12.4" customHeight="1">
      <c r="A21" s="21" t="s">
        <v>12</v>
      </c>
      <c r="B21" s="107">
        <v>18184788</v>
      </c>
      <c r="C21" s="107"/>
      <c r="D21" s="105">
        <v>7.1303168340483269</v>
      </c>
      <c r="E21" s="105">
        <v>12.81210944222372</v>
      </c>
      <c r="F21" s="105">
        <v>6.89977799026307</v>
      </c>
      <c r="G21" s="105">
        <v>73.15779573346488</v>
      </c>
      <c r="H21" s="107">
        <v>1932274</v>
      </c>
      <c r="I21" s="107">
        <v>20117062</v>
      </c>
      <c r="J21" s="105">
        <v>1.6669176246766353</v>
      </c>
      <c r="K21" s="81"/>
      <c r="L21" s="107"/>
    </row>
    <row r="22" spans="1:12" ht="12.4" customHeight="1">
      <c r="A22" s="21" t="s">
        <v>13</v>
      </c>
      <c r="B22" s="107">
        <v>57156702</v>
      </c>
      <c r="C22" s="107"/>
      <c r="D22" s="105">
        <v>4.3258216682970962</v>
      </c>
      <c r="E22" s="105">
        <v>17.59516911921126</v>
      </c>
      <c r="F22" s="105">
        <v>6.4230350449541334</v>
      </c>
      <c r="G22" s="105">
        <v>71.655974167537508</v>
      </c>
      <c r="H22" s="107">
        <v>6073341</v>
      </c>
      <c r="I22" s="107">
        <v>63230043</v>
      </c>
      <c r="J22" s="105">
        <v>5.2392975219622784</v>
      </c>
      <c r="K22" s="81"/>
      <c r="L22" s="107"/>
    </row>
    <row r="23" spans="1:12" ht="12.4" customHeight="1">
      <c r="A23" s="21" t="s">
        <v>19</v>
      </c>
      <c r="B23" s="107">
        <v>212101572</v>
      </c>
      <c r="C23" s="107"/>
      <c r="D23" s="105">
        <v>7.5865538610906669E-2</v>
      </c>
      <c r="E23" s="105">
        <v>9.8815792359976911</v>
      </c>
      <c r="F23" s="105">
        <v>4.4869738164882627</v>
      </c>
      <c r="G23" s="105">
        <v>85.555581408903137</v>
      </c>
      <c r="H23" s="107">
        <v>22537431</v>
      </c>
      <c r="I23" s="107">
        <v>234639003</v>
      </c>
      <c r="J23" s="105">
        <v>19.442396187736257</v>
      </c>
      <c r="K23" s="81"/>
      <c r="L23" s="107"/>
    </row>
    <row r="24" spans="1:12" ht="12.4" customHeight="1">
      <c r="A24" s="21" t="s">
        <v>20</v>
      </c>
      <c r="B24" s="107">
        <v>29111803</v>
      </c>
      <c r="C24" s="107"/>
      <c r="D24" s="105">
        <v>5.2529381295964388</v>
      </c>
      <c r="E24" s="105">
        <v>17.149815478309886</v>
      </c>
      <c r="F24" s="105">
        <v>5.5063851593114999</v>
      </c>
      <c r="G24" s="105">
        <v>72.090861232782174</v>
      </c>
      <c r="H24" s="107">
        <v>3093354</v>
      </c>
      <c r="I24" s="107">
        <v>32205157</v>
      </c>
      <c r="J24" s="105">
        <v>2.6685479126513663</v>
      </c>
      <c r="K24" s="81"/>
      <c r="L24" s="107"/>
    </row>
    <row r="25" spans="1:12" ht="12.4" customHeight="1">
      <c r="A25" s="21" t="s">
        <v>162</v>
      </c>
      <c r="B25" s="107">
        <v>18421389</v>
      </c>
      <c r="C25" s="107"/>
      <c r="D25" s="105">
        <v>3.8013745869000433</v>
      </c>
      <c r="E25" s="105">
        <v>28.442949841413657</v>
      </c>
      <c r="F25" s="105">
        <v>5.3627877897806728</v>
      </c>
      <c r="G25" s="105">
        <v>62.392887781905621</v>
      </c>
      <c r="H25" s="107">
        <v>1957415</v>
      </c>
      <c r="I25" s="107">
        <v>20378804</v>
      </c>
      <c r="J25" s="105">
        <v>1.6886057992678412</v>
      </c>
      <c r="K25" s="81"/>
      <c r="L25" s="107"/>
    </row>
    <row r="26" spans="1:12" ht="12.4" customHeight="1">
      <c r="A26" s="21" t="s">
        <v>14</v>
      </c>
      <c r="B26" s="107">
        <v>64818585</v>
      </c>
      <c r="C26" s="107"/>
      <c r="D26" s="105">
        <v>0.53579386220788372</v>
      </c>
      <c r="E26" s="105">
        <v>22.906383046197448</v>
      </c>
      <c r="F26" s="105">
        <v>6.1265237431517523</v>
      </c>
      <c r="G26" s="105">
        <v>70.43129934844292</v>
      </c>
      <c r="H26" s="107">
        <v>6887476</v>
      </c>
      <c r="I26" s="107">
        <v>71706061</v>
      </c>
      <c r="J26" s="105">
        <v>5.9416279015811515</v>
      </c>
      <c r="K26" s="81"/>
      <c r="L26" s="107"/>
    </row>
    <row r="27" spans="1:12" ht="12.4" customHeight="1">
      <c r="A27" s="21" t="s">
        <v>1</v>
      </c>
      <c r="B27" s="107">
        <v>7786681</v>
      </c>
      <c r="C27" s="107"/>
      <c r="D27" s="105">
        <v>6.1338714145346396</v>
      </c>
      <c r="E27" s="105">
        <v>23.607801927914267</v>
      </c>
      <c r="F27" s="105">
        <v>5.5229436007459407</v>
      </c>
      <c r="G27" s="105">
        <v>64.735383056805148</v>
      </c>
      <c r="H27" s="107">
        <v>827395</v>
      </c>
      <c r="I27" s="107">
        <v>8614076</v>
      </c>
      <c r="J27" s="105">
        <v>0.71376998811774861</v>
      </c>
      <c r="K27" s="81"/>
      <c r="L27" s="107"/>
    </row>
    <row r="28" spans="1:12" ht="12.4" customHeight="1">
      <c r="A28" s="21" t="s">
        <v>29</v>
      </c>
      <c r="B28" s="107">
        <v>1591002</v>
      </c>
      <c r="C28" s="107"/>
      <c r="D28" s="105">
        <v>8.5920696517037695E-2</v>
      </c>
      <c r="E28" s="105">
        <v>5.4679448063643354</v>
      </c>
      <c r="F28" s="105">
        <v>4.4337467834735591</v>
      </c>
      <c r="G28" s="105">
        <v>90.012387713645069</v>
      </c>
      <c r="H28" s="107">
        <v>169056</v>
      </c>
      <c r="I28" s="107">
        <v>1760058</v>
      </c>
      <c r="J28" s="105">
        <v>0.1458399691094609</v>
      </c>
      <c r="K28" s="81"/>
      <c r="L28" s="107"/>
    </row>
    <row r="29" spans="1:12" ht="12.4" customHeight="1">
      <c r="A29" s="21" t="s">
        <v>27</v>
      </c>
      <c r="B29" s="107">
        <v>1454620</v>
      </c>
      <c r="C29" s="107"/>
      <c r="D29" s="105">
        <v>6.6271603580316515E-2</v>
      </c>
      <c r="E29" s="105">
        <v>4.2555703663655828</v>
      </c>
      <c r="F29" s="105">
        <v>4.7860609643755758</v>
      </c>
      <c r="G29" s="105">
        <v>90.892097065678527</v>
      </c>
      <c r="H29" s="107">
        <v>154565</v>
      </c>
      <c r="I29" s="107">
        <v>1609185</v>
      </c>
      <c r="J29" s="105">
        <v>0.13333849832869588</v>
      </c>
      <c r="K29" s="81"/>
      <c r="L29" s="107"/>
    </row>
    <row r="30" spans="1:12" ht="12.4" customHeight="1">
      <c r="A30" s="39"/>
      <c r="B30" s="82"/>
      <c r="C30" s="39"/>
      <c r="D30" s="39"/>
      <c r="E30" s="39"/>
      <c r="F30" s="39"/>
      <c r="G30" s="39"/>
      <c r="H30" s="39"/>
      <c r="I30" s="39"/>
      <c r="J30" s="39"/>
    </row>
    <row r="31" spans="1:12" ht="12.6" customHeight="1">
      <c r="A31" s="69" t="s">
        <v>298</v>
      </c>
      <c r="B31" s="3"/>
    </row>
    <row r="32" spans="1:12" ht="12.6" customHeight="1">
      <c r="A32" s="40" t="s">
        <v>333</v>
      </c>
    </row>
    <row r="33" spans="1:12" ht="12.6" customHeight="1">
      <c r="A33" s="40" t="s">
        <v>334</v>
      </c>
    </row>
    <row r="34" spans="1:12" ht="11.25" customHeight="1">
      <c r="L34" s="285" t="s">
        <v>39</v>
      </c>
    </row>
    <row r="35" spans="1:12" ht="18" customHeight="1">
      <c r="A35" s="32" t="s">
        <v>375</v>
      </c>
      <c r="B35" s="65"/>
      <c r="C35" s="65"/>
      <c r="D35" s="65"/>
      <c r="E35" s="65"/>
      <c r="F35" s="65"/>
      <c r="G35" s="65"/>
      <c r="H35" s="65"/>
      <c r="I35" s="65"/>
      <c r="J35" s="65"/>
      <c r="L35" s="298" t="s">
        <v>0</v>
      </c>
    </row>
    <row r="36" spans="1:12" ht="12.95" customHeight="1">
      <c r="L36" s="288" t="s">
        <v>5</v>
      </c>
    </row>
    <row r="37" spans="1:12" ht="12.95" customHeight="1">
      <c r="L37" s="288" t="s">
        <v>6</v>
      </c>
    </row>
    <row r="38" spans="1:12" ht="12.95" customHeight="1">
      <c r="L38" s="288" t="s">
        <v>16</v>
      </c>
    </row>
    <row r="39" spans="1:12" ht="12.95" customHeight="1">
      <c r="L39" s="288" t="s">
        <v>17</v>
      </c>
    </row>
    <row r="40" spans="1:12" ht="12.95" customHeight="1">
      <c r="L40" s="288" t="s">
        <v>7</v>
      </c>
    </row>
    <row r="41" spans="1:12" ht="12.95" customHeight="1">
      <c r="L41" s="288" t="s">
        <v>8</v>
      </c>
    </row>
    <row r="42" spans="1:12" ht="12.95" customHeight="1">
      <c r="L42" s="281" t="s">
        <v>10</v>
      </c>
    </row>
    <row r="43" spans="1:12" ht="12.95" customHeight="1">
      <c r="L43" s="279" t="s">
        <v>9</v>
      </c>
    </row>
    <row r="44" spans="1:12" ht="12.95" customHeight="1">
      <c r="L44" s="288" t="s">
        <v>11</v>
      </c>
    </row>
    <row r="45" spans="1:12" ht="12.95" customHeight="1">
      <c r="L45" s="288" t="s">
        <v>18</v>
      </c>
    </row>
    <row r="46" spans="1:12" ht="12.95" customHeight="1">
      <c r="L46" s="288" t="s">
        <v>12</v>
      </c>
    </row>
    <row r="47" spans="1:12">
      <c r="L47" s="288" t="s">
        <v>13</v>
      </c>
    </row>
    <row r="48" spans="1:12">
      <c r="L48" s="288" t="s">
        <v>19</v>
      </c>
    </row>
    <row r="49" spans="12:12">
      <c r="L49" s="288" t="s">
        <v>20</v>
      </c>
    </row>
    <row r="50" spans="12:12">
      <c r="L50" s="288" t="s">
        <v>21</v>
      </c>
    </row>
    <row r="51" spans="12:12">
      <c r="L51" s="288" t="s">
        <v>14</v>
      </c>
    </row>
    <row r="52" spans="12:12">
      <c r="L52" s="289" t="s">
        <v>200</v>
      </c>
    </row>
    <row r="53" spans="12:12">
      <c r="L53" s="276" t="s">
        <v>29</v>
      </c>
    </row>
    <row r="54" spans="12:12">
      <c r="L54" s="276" t="s">
        <v>27</v>
      </c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6.42578125" style="4" customWidth="1"/>
    <col min="2" max="2" width="24.5703125" style="75" customWidth="1"/>
    <col min="3" max="4" width="20.42578125" style="75" customWidth="1"/>
    <col min="5" max="5" width="5.5703125" style="4" customWidth="1"/>
    <col min="6" max="6" width="11.42578125" style="4"/>
    <col min="7" max="7" width="4.7109375" style="4" customWidth="1"/>
    <col min="8" max="16384" width="11.42578125" style="4"/>
  </cols>
  <sheetData>
    <row r="1" spans="1:10" ht="14.1" customHeight="1" thickBot="1">
      <c r="A1" s="1" t="s">
        <v>209</v>
      </c>
      <c r="B1" s="83"/>
      <c r="C1" s="83"/>
      <c r="D1" s="83"/>
    </row>
    <row r="2" spans="1:10" ht="14.1" customHeight="1">
      <c r="A2" s="3"/>
      <c r="F2" s="169" t="s">
        <v>234</v>
      </c>
    </row>
    <row r="3" spans="1:10" ht="14.1" customHeight="1">
      <c r="A3" s="5" t="s">
        <v>377</v>
      </c>
    </row>
    <row r="4" spans="1:10" ht="14.1" customHeight="1">
      <c r="A4" s="5"/>
    </row>
    <row r="5" spans="1:10" ht="14.1" customHeight="1">
      <c r="A5" s="6" t="s">
        <v>228</v>
      </c>
    </row>
    <row r="6" spans="1:10" ht="9.9499999999999993" customHeight="1">
      <c r="A6" s="33"/>
      <c r="B6" s="84"/>
    </row>
    <row r="7" spans="1:10" ht="12.95" customHeight="1">
      <c r="A7" s="72"/>
      <c r="B7" s="79" t="s">
        <v>95</v>
      </c>
      <c r="C7" s="79" t="s">
        <v>96</v>
      </c>
      <c r="D7" s="79" t="s">
        <v>97</v>
      </c>
      <c r="E7"/>
      <c r="F7"/>
      <c r="G7"/>
      <c r="H7"/>
      <c r="I7"/>
    </row>
    <row r="8" spans="1:10" ht="12.95" customHeight="1">
      <c r="A8" s="15"/>
      <c r="B8" s="17" t="s">
        <v>94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6" t="s">
        <v>0</v>
      </c>
      <c r="B10" s="105">
        <v>584966000</v>
      </c>
      <c r="C10" s="105">
        <v>19961</v>
      </c>
      <c r="D10" s="105">
        <v>17144.7</v>
      </c>
      <c r="E10"/>
      <c r="H10"/>
      <c r="I10"/>
      <c r="J10"/>
    </row>
    <row r="11" spans="1:10" ht="14.1" customHeight="1">
      <c r="A11" s="8" t="s">
        <v>5</v>
      </c>
      <c r="B11" s="105">
        <v>76686199</v>
      </c>
      <c r="C11" s="105">
        <v>3024.4</v>
      </c>
      <c r="D11" s="105">
        <v>2539</v>
      </c>
      <c r="E11"/>
      <c r="F11" s="118"/>
      <c r="G11" s="199"/>
      <c r="H11" s="199"/>
      <c r="I11"/>
      <c r="J11"/>
    </row>
    <row r="12" spans="1:10" ht="14.1" customHeight="1">
      <c r="A12" s="22" t="s">
        <v>6</v>
      </c>
      <c r="B12" s="105">
        <v>17389128</v>
      </c>
      <c r="C12" s="105">
        <v>606.20000000000005</v>
      </c>
      <c r="D12" s="105">
        <v>515.70000000000005</v>
      </c>
      <c r="E12"/>
      <c r="F12" s="118"/>
      <c r="G12" s="199"/>
      <c r="H12" s="199"/>
      <c r="I12"/>
      <c r="J12"/>
    </row>
    <row r="13" spans="1:10" ht="14.1" customHeight="1">
      <c r="A13" s="23" t="s">
        <v>161</v>
      </c>
      <c r="B13" s="105">
        <v>10708979</v>
      </c>
      <c r="C13" s="105">
        <v>385.2</v>
      </c>
      <c r="D13" s="105">
        <v>321.3</v>
      </c>
      <c r="E13"/>
      <c r="F13" s="118"/>
      <c r="G13" s="199"/>
      <c r="H13" s="199"/>
      <c r="I13"/>
      <c r="J13"/>
    </row>
    <row r="14" spans="1:10" ht="14.1" customHeight="1">
      <c r="A14" s="24" t="s">
        <v>189</v>
      </c>
      <c r="B14" s="105">
        <v>13591405</v>
      </c>
      <c r="C14" s="105">
        <v>493</v>
      </c>
      <c r="D14" s="105">
        <v>414.2</v>
      </c>
      <c r="E14"/>
      <c r="F14" s="118"/>
      <c r="G14" s="199"/>
      <c r="H14" s="199"/>
      <c r="I14"/>
      <c r="J14"/>
    </row>
    <row r="15" spans="1:10" ht="14.1" customHeight="1">
      <c r="A15" s="22" t="s">
        <v>7</v>
      </c>
      <c r="B15" s="105">
        <v>21539333</v>
      </c>
      <c r="C15" s="105">
        <v>806.8</v>
      </c>
      <c r="D15" s="105">
        <v>692.2</v>
      </c>
      <c r="E15"/>
      <c r="F15" s="118"/>
      <c r="G15" s="199"/>
      <c r="H15" s="199"/>
      <c r="I15"/>
      <c r="J15"/>
    </row>
    <row r="16" spans="1:10" ht="14.1" customHeight="1">
      <c r="A16" s="23" t="s">
        <v>8</v>
      </c>
      <c r="B16" s="105">
        <v>6247224</v>
      </c>
      <c r="C16" s="105">
        <v>226.7</v>
      </c>
      <c r="D16" s="105">
        <v>190.8</v>
      </c>
      <c r="E16"/>
      <c r="F16" s="118"/>
      <c r="G16" s="199"/>
      <c r="H16" s="199"/>
      <c r="I16"/>
      <c r="J16"/>
    </row>
    <row r="17" spans="1:10" ht="14.1" customHeight="1">
      <c r="A17" s="8" t="s">
        <v>10</v>
      </c>
      <c r="B17" s="105">
        <v>25878537</v>
      </c>
      <c r="C17" s="105">
        <v>979.2</v>
      </c>
      <c r="D17" s="105">
        <v>813.3</v>
      </c>
      <c r="E17"/>
      <c r="F17" s="118"/>
      <c r="G17" s="199"/>
      <c r="H17" s="199"/>
      <c r="I17"/>
      <c r="J17"/>
    </row>
    <row r="18" spans="1:10" ht="14.1" customHeight="1">
      <c r="A18" s="26" t="s">
        <v>9</v>
      </c>
      <c r="B18" s="105">
        <v>18891457</v>
      </c>
      <c r="C18" s="105">
        <v>741.6</v>
      </c>
      <c r="D18" s="105">
        <v>608.5</v>
      </c>
      <c r="E18"/>
      <c r="F18" s="118"/>
      <c r="G18" s="199"/>
      <c r="H18" s="199"/>
      <c r="I18"/>
      <c r="J18"/>
    </row>
    <row r="19" spans="1:10" ht="14.1" customHeight="1">
      <c r="A19" s="21" t="s">
        <v>11</v>
      </c>
      <c r="B19" s="105">
        <v>113758966</v>
      </c>
      <c r="C19" s="105">
        <v>3579.1</v>
      </c>
      <c r="D19" s="105">
        <v>3125</v>
      </c>
      <c r="E19"/>
      <c r="F19" s="118"/>
      <c r="G19" s="199"/>
      <c r="H19" s="199"/>
      <c r="I19"/>
      <c r="J19"/>
    </row>
    <row r="20" spans="1:10" ht="14.1" customHeight="1">
      <c r="A20" s="21" t="s">
        <v>18</v>
      </c>
      <c r="B20" s="105">
        <v>53507402</v>
      </c>
      <c r="C20" s="105">
        <v>1974.2</v>
      </c>
      <c r="D20" s="105">
        <v>1676.2</v>
      </c>
      <c r="E20"/>
      <c r="F20" s="118"/>
      <c r="G20" s="199"/>
      <c r="H20" s="199"/>
      <c r="I20"/>
      <c r="J20"/>
    </row>
    <row r="21" spans="1:10" ht="14.1" customHeight="1">
      <c r="A21" s="21" t="s">
        <v>12</v>
      </c>
      <c r="B21" s="105">
        <v>9254931</v>
      </c>
      <c r="C21" s="105">
        <v>378.7</v>
      </c>
      <c r="D21" s="105">
        <v>309</v>
      </c>
      <c r="E21"/>
      <c r="F21" s="118"/>
      <c r="G21" s="199"/>
      <c r="H21" s="199"/>
      <c r="I21"/>
      <c r="J21"/>
    </row>
    <row r="22" spans="1:10" ht="14.1" customHeight="1">
      <c r="A22" s="21" t="s">
        <v>13</v>
      </c>
      <c r="B22" s="105">
        <v>28349807</v>
      </c>
      <c r="C22" s="105">
        <v>1076.7</v>
      </c>
      <c r="D22" s="105">
        <v>885.1</v>
      </c>
      <c r="E22"/>
      <c r="F22" s="118"/>
      <c r="G22" s="199"/>
      <c r="H22" s="199"/>
      <c r="I22"/>
      <c r="J22"/>
    </row>
    <row r="23" spans="1:10" ht="14.1" customHeight="1">
      <c r="A23" s="21" t="s">
        <v>19</v>
      </c>
      <c r="B23" s="105">
        <v>123147325</v>
      </c>
      <c r="C23" s="105">
        <v>3514.8</v>
      </c>
      <c r="D23" s="105">
        <v>3171.8</v>
      </c>
      <c r="E23"/>
      <c r="F23" s="118"/>
      <c r="G23" s="199"/>
      <c r="H23" s="199"/>
      <c r="I23"/>
      <c r="J23"/>
    </row>
    <row r="24" spans="1:10" ht="14.1" customHeight="1">
      <c r="A24" s="21" t="s">
        <v>20</v>
      </c>
      <c r="B24" s="105">
        <v>15837410</v>
      </c>
      <c r="C24" s="105">
        <v>623.6</v>
      </c>
      <c r="D24" s="105">
        <v>532.4</v>
      </c>
      <c r="E24"/>
      <c r="F24" s="118"/>
      <c r="G24" s="199"/>
      <c r="H24" s="199"/>
      <c r="I24"/>
      <c r="J24"/>
    </row>
    <row r="25" spans="1:10" ht="14.1" customHeight="1">
      <c r="A25" s="21" t="s">
        <v>162</v>
      </c>
      <c r="B25" s="105">
        <v>9396276</v>
      </c>
      <c r="C25" s="105">
        <v>305.89999999999998</v>
      </c>
      <c r="D25" s="105">
        <v>263.8</v>
      </c>
      <c r="E25"/>
      <c r="F25" s="118"/>
      <c r="G25" s="199"/>
      <c r="H25" s="199"/>
      <c r="I25"/>
      <c r="J25"/>
    </row>
    <row r="26" spans="1:10" ht="14.1" customHeight="1">
      <c r="A26" s="21" t="s">
        <v>14</v>
      </c>
      <c r="B26" s="105">
        <v>34508456</v>
      </c>
      <c r="C26" s="105">
        <v>1034.2</v>
      </c>
      <c r="D26" s="105">
        <v>904.5</v>
      </c>
      <c r="E26"/>
      <c r="F26" s="118"/>
      <c r="G26" s="199"/>
      <c r="H26" s="199"/>
      <c r="I26"/>
      <c r="J26"/>
    </row>
    <row r="27" spans="1:10" ht="14.1" customHeight="1">
      <c r="A27" s="21" t="s">
        <v>1</v>
      </c>
      <c r="B27" s="105">
        <v>3730349</v>
      </c>
      <c r="C27" s="105">
        <v>138</v>
      </c>
      <c r="D27" s="105">
        <v>115.1</v>
      </c>
      <c r="E27"/>
      <c r="F27" s="118"/>
      <c r="G27" s="199"/>
      <c r="H27" s="199"/>
      <c r="I27"/>
      <c r="J27"/>
    </row>
    <row r="28" spans="1:10" ht="14.1" customHeight="1">
      <c r="A28" s="21" t="s">
        <v>29</v>
      </c>
      <c r="B28" s="105">
        <v>1018521</v>
      </c>
      <c r="C28" s="105">
        <v>31.1</v>
      </c>
      <c r="D28" s="105">
        <v>28.1</v>
      </c>
      <c r="E28"/>
      <c r="F28" s="118"/>
      <c r="G28" s="199"/>
      <c r="H28" s="199"/>
      <c r="I28"/>
      <c r="J28"/>
    </row>
    <row r="29" spans="1:10" ht="14.1" customHeight="1">
      <c r="A29" s="21" t="s">
        <v>27</v>
      </c>
      <c r="B29" s="105">
        <v>928526</v>
      </c>
      <c r="C29" s="105">
        <v>30.1</v>
      </c>
      <c r="D29" s="105">
        <v>27.2</v>
      </c>
      <c r="F29" s="118"/>
      <c r="G29" s="199"/>
      <c r="H29" s="199"/>
      <c r="I29"/>
      <c r="J29"/>
    </row>
    <row r="30" spans="1:10" ht="14.1" customHeight="1">
      <c r="A30" s="39"/>
      <c r="B30" s="202"/>
      <c r="C30" s="202"/>
      <c r="D30" s="202"/>
      <c r="F30" s="118"/>
      <c r="G30" s="199"/>
      <c r="H30" s="199"/>
      <c r="I30"/>
      <c r="J30"/>
    </row>
    <row r="31" spans="1:10" ht="14.1" customHeight="1">
      <c r="A31" s="40" t="s">
        <v>298</v>
      </c>
      <c r="F31"/>
      <c r="G31"/>
      <c r="H31"/>
      <c r="I31"/>
      <c r="J31"/>
    </row>
    <row r="32" spans="1:10" ht="14.1" customHeight="1">
      <c r="A32" s="40" t="s">
        <v>333</v>
      </c>
    </row>
    <row r="33" spans="1:1" ht="14.1" customHeight="1">
      <c r="A33" s="40" t="s">
        <v>335</v>
      </c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34" sqref="J34"/>
    </sheetView>
  </sheetViews>
  <sheetFormatPr baseColWidth="10" defaultColWidth="11.42578125" defaultRowHeight="12.75"/>
  <cols>
    <col min="1" max="1" width="26.42578125" style="4" customWidth="1"/>
    <col min="2" max="4" width="11.7109375" style="75" customWidth="1"/>
    <col min="5" max="5" width="11.7109375" style="4" customWidth="1"/>
    <col min="6" max="6" width="14.7109375" style="4" customWidth="1"/>
    <col min="7" max="7" width="4.7109375" style="4" customWidth="1"/>
    <col min="8" max="16384" width="11.42578125" style="4"/>
  </cols>
  <sheetData>
    <row r="1" spans="1:10" ht="14.1" customHeight="1" thickBot="1">
      <c r="A1" s="1" t="s">
        <v>209</v>
      </c>
      <c r="B1" s="83"/>
      <c r="C1" s="83"/>
      <c r="D1" s="83"/>
      <c r="E1" s="83"/>
      <c r="F1" s="83"/>
    </row>
    <row r="2" spans="1:10" ht="14.1" customHeight="1">
      <c r="A2" s="3"/>
      <c r="E2" s="75"/>
      <c r="F2" s="75"/>
      <c r="H2" s="169" t="s">
        <v>234</v>
      </c>
    </row>
    <row r="3" spans="1:10" ht="14.1" customHeight="1">
      <c r="A3" s="5" t="s">
        <v>389</v>
      </c>
    </row>
    <row r="4" spans="1:10" ht="14.1" customHeight="1">
      <c r="A4" s="5"/>
    </row>
    <row r="5" spans="1:10" ht="14.1" customHeight="1">
      <c r="A5" s="6" t="s">
        <v>396</v>
      </c>
    </row>
    <row r="6" spans="1:10" ht="9.9499999999999993" customHeight="1">
      <c r="A6" s="33"/>
      <c r="B6" s="84"/>
    </row>
    <row r="7" spans="1:10" ht="12.95" customHeight="1">
      <c r="A7" s="72"/>
      <c r="B7" s="252" t="s">
        <v>390</v>
      </c>
      <c r="C7" s="252"/>
      <c r="D7" s="252"/>
      <c r="E7" s="253" t="s">
        <v>394</v>
      </c>
      <c r="F7" s="253" t="s">
        <v>395</v>
      </c>
      <c r="G7"/>
      <c r="H7"/>
      <c r="I7"/>
    </row>
    <row r="8" spans="1:10" ht="12.95" customHeight="1">
      <c r="A8" s="15"/>
      <c r="B8" s="243" t="s">
        <v>392</v>
      </c>
      <c r="C8" s="243" t="s">
        <v>391</v>
      </c>
      <c r="D8" s="243" t="s">
        <v>393</v>
      </c>
      <c r="E8" s="254"/>
      <c r="F8" s="254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159" t="s">
        <v>5</v>
      </c>
      <c r="B10" s="107">
        <v>28483</v>
      </c>
      <c r="C10" s="107">
        <v>10895</v>
      </c>
      <c r="D10" s="107">
        <v>16516</v>
      </c>
      <c r="E10" s="105">
        <v>32.1</v>
      </c>
      <c r="F10" s="105">
        <v>2.6</v>
      </c>
      <c r="G10" s="199"/>
      <c r="H10" s="105"/>
      <c r="I10"/>
      <c r="J10"/>
    </row>
    <row r="11" spans="1:10" ht="14.1" customHeight="1">
      <c r="A11" s="198" t="s">
        <v>6</v>
      </c>
      <c r="B11" s="107">
        <v>34052</v>
      </c>
      <c r="C11" s="107">
        <v>13922</v>
      </c>
      <c r="D11" s="107">
        <v>20549</v>
      </c>
      <c r="E11" s="105">
        <v>29.1</v>
      </c>
      <c r="F11" s="105">
        <v>2.4</v>
      </c>
      <c r="G11" s="199"/>
      <c r="H11" s="105"/>
      <c r="I11"/>
      <c r="J11"/>
    </row>
    <row r="12" spans="1:10" ht="14.1" customHeight="1">
      <c r="A12" s="24" t="s">
        <v>161</v>
      </c>
      <c r="B12" s="107">
        <v>31623</v>
      </c>
      <c r="C12" s="107">
        <v>14057</v>
      </c>
      <c r="D12" s="107">
        <v>20202</v>
      </c>
      <c r="E12" s="105">
        <v>29.6</v>
      </c>
      <c r="F12" s="105">
        <v>2.6</v>
      </c>
      <c r="G12" s="199"/>
      <c r="H12" s="105"/>
      <c r="I12"/>
      <c r="J12"/>
    </row>
    <row r="13" spans="1:10" ht="14.1" customHeight="1">
      <c r="A13" s="24" t="s">
        <v>189</v>
      </c>
      <c r="B13" s="107">
        <v>36905</v>
      </c>
      <c r="C13" s="107">
        <v>13468</v>
      </c>
      <c r="D13" s="107">
        <v>20936</v>
      </c>
      <c r="E13" s="105">
        <v>31.7</v>
      </c>
      <c r="F13" s="105">
        <v>2.6</v>
      </c>
      <c r="G13" s="199"/>
      <c r="H13" s="105"/>
      <c r="I13"/>
      <c r="J13"/>
    </row>
    <row r="14" spans="1:10" ht="14.1" customHeight="1">
      <c r="A14" s="198" t="s">
        <v>7</v>
      </c>
      <c r="B14" s="107">
        <v>30675</v>
      </c>
      <c r="C14" s="107">
        <v>11458</v>
      </c>
      <c r="D14" s="107">
        <v>17495</v>
      </c>
      <c r="E14" s="105">
        <v>33.200000000000003</v>
      </c>
      <c r="F14" s="105">
        <v>2.8</v>
      </c>
      <c r="G14" s="199"/>
      <c r="H14" s="105"/>
      <c r="I14"/>
      <c r="J14"/>
    </row>
    <row r="15" spans="1:10" ht="14.1" customHeight="1">
      <c r="A15" s="24" t="s">
        <v>8</v>
      </c>
      <c r="B15" s="107">
        <v>32734</v>
      </c>
      <c r="C15" s="107">
        <v>13425</v>
      </c>
      <c r="D15" s="107">
        <v>19804</v>
      </c>
      <c r="E15" s="105">
        <v>29.4</v>
      </c>
      <c r="F15" s="105">
        <v>2.5</v>
      </c>
      <c r="G15" s="199"/>
      <c r="H15" s="105"/>
      <c r="I15"/>
      <c r="J15"/>
    </row>
    <row r="16" spans="1:10" ht="14.1" customHeight="1">
      <c r="A16" s="159" t="s">
        <v>10</v>
      </c>
      <c r="B16" s="107">
        <v>30942</v>
      </c>
      <c r="C16" s="107">
        <v>13490</v>
      </c>
      <c r="D16" s="107">
        <v>19515</v>
      </c>
      <c r="E16" s="105">
        <v>29.5</v>
      </c>
      <c r="F16" s="105">
        <v>2.4</v>
      </c>
      <c r="G16" s="199"/>
      <c r="H16" s="105"/>
      <c r="I16"/>
      <c r="J16"/>
    </row>
    <row r="17" spans="1:10" ht="14.1" customHeight="1">
      <c r="A17" s="24" t="s">
        <v>9</v>
      </c>
      <c r="B17" s="107">
        <v>29307</v>
      </c>
      <c r="C17" s="107">
        <v>11466</v>
      </c>
      <c r="D17" s="107">
        <v>17207</v>
      </c>
      <c r="E17" s="105">
        <v>30.6</v>
      </c>
      <c r="F17" s="105">
        <v>2.5</v>
      </c>
      <c r="G17" s="199"/>
      <c r="H17" s="105"/>
      <c r="I17"/>
      <c r="J17"/>
    </row>
    <row r="18" spans="1:10" ht="14.1" customHeight="1">
      <c r="A18" s="73" t="s">
        <v>11</v>
      </c>
      <c r="B18" s="107">
        <v>38149</v>
      </c>
      <c r="C18" s="107">
        <v>14764</v>
      </c>
      <c r="D18" s="107">
        <v>22258</v>
      </c>
      <c r="E18" s="105">
        <v>31.9</v>
      </c>
      <c r="F18" s="105">
        <v>2.8</v>
      </c>
      <c r="G18" s="199"/>
      <c r="H18" s="105"/>
      <c r="I18"/>
      <c r="J18"/>
    </row>
    <row r="19" spans="1:10" ht="14.1" customHeight="1">
      <c r="A19" s="73" t="s">
        <v>18</v>
      </c>
      <c r="B19" s="107">
        <v>30384</v>
      </c>
      <c r="C19" s="107">
        <v>12054</v>
      </c>
      <c r="D19" s="107">
        <v>18123</v>
      </c>
      <c r="E19" s="105">
        <v>31.9</v>
      </c>
      <c r="F19" s="105">
        <v>2.6</v>
      </c>
      <c r="G19" s="199"/>
      <c r="H19" s="105"/>
      <c r="I19"/>
      <c r="J19"/>
    </row>
    <row r="20" spans="1:10" ht="14.1" customHeight="1">
      <c r="A20" s="73" t="s">
        <v>12</v>
      </c>
      <c r="B20" s="107">
        <v>25836</v>
      </c>
      <c r="C20" s="107">
        <v>10801</v>
      </c>
      <c r="D20" s="107">
        <v>15900</v>
      </c>
      <c r="E20" s="105">
        <v>30</v>
      </c>
      <c r="F20" s="105">
        <v>2.4</v>
      </c>
      <c r="G20" s="199"/>
      <c r="H20" s="105"/>
      <c r="I20"/>
      <c r="J20"/>
    </row>
    <row r="21" spans="1:10" ht="14.1" customHeight="1">
      <c r="A21" s="73" t="s">
        <v>13</v>
      </c>
      <c r="B21" s="107">
        <v>31233</v>
      </c>
      <c r="C21" s="107">
        <v>12808</v>
      </c>
      <c r="D21" s="107">
        <v>18969</v>
      </c>
      <c r="E21" s="105">
        <v>29.2</v>
      </c>
      <c r="F21" s="105">
        <v>2.5</v>
      </c>
      <c r="G21" s="199"/>
      <c r="H21" s="105"/>
      <c r="I21"/>
      <c r="J21"/>
    </row>
    <row r="22" spans="1:10" ht="14.1" customHeight="1">
      <c r="A22" s="73" t="s">
        <v>19</v>
      </c>
      <c r="B22" s="107">
        <v>43037</v>
      </c>
      <c r="C22" s="107">
        <v>16146</v>
      </c>
      <c r="D22" s="107">
        <v>24666</v>
      </c>
      <c r="E22" s="105">
        <v>35.200000000000003</v>
      </c>
      <c r="F22" s="105">
        <v>3.1</v>
      </c>
      <c r="G22" s="199"/>
      <c r="H22" s="105"/>
      <c r="I22"/>
      <c r="J22"/>
    </row>
    <row r="23" spans="1:10" ht="14.1" customHeight="1">
      <c r="A23" s="73" t="s">
        <v>20</v>
      </c>
      <c r="B23" s="107">
        <v>31262</v>
      </c>
      <c r="C23" s="107">
        <v>11023</v>
      </c>
      <c r="D23" s="107">
        <v>17041</v>
      </c>
      <c r="E23" s="105">
        <v>31.4</v>
      </c>
      <c r="F23" s="105">
        <v>2.7</v>
      </c>
      <c r="G23" s="199"/>
      <c r="H23" s="105"/>
      <c r="I23"/>
      <c r="J23"/>
    </row>
    <row r="24" spans="1:10" ht="14.1" customHeight="1">
      <c r="A24" s="73" t="s">
        <v>162</v>
      </c>
      <c r="B24" s="107">
        <v>38267</v>
      </c>
      <c r="C24" s="107">
        <v>14718</v>
      </c>
      <c r="D24" s="107">
        <v>21981</v>
      </c>
      <c r="E24" s="105">
        <v>33</v>
      </c>
      <c r="F24" s="105">
        <v>2.6</v>
      </c>
      <c r="G24" s="199"/>
      <c r="H24" s="105"/>
      <c r="I24"/>
      <c r="J24"/>
    </row>
    <row r="25" spans="1:10" ht="14.1" customHeight="1">
      <c r="A25" s="73" t="s">
        <v>14</v>
      </c>
      <c r="B25" s="107">
        <v>38633</v>
      </c>
      <c r="C25" s="107">
        <v>16321</v>
      </c>
      <c r="D25" s="107">
        <v>23742</v>
      </c>
      <c r="E25" s="105">
        <v>30.9</v>
      </c>
      <c r="F25" s="105">
        <v>2.6</v>
      </c>
      <c r="G25" s="199"/>
      <c r="H25" s="105"/>
      <c r="I25"/>
      <c r="J25"/>
    </row>
    <row r="26" spans="1:10" ht="14.1" customHeight="1">
      <c r="A26" s="73" t="s">
        <v>1</v>
      </c>
      <c r="B26" s="107">
        <v>31884</v>
      </c>
      <c r="C26" s="107">
        <v>13215</v>
      </c>
      <c r="D26" s="107">
        <v>19479</v>
      </c>
      <c r="E26" s="105">
        <v>29.9</v>
      </c>
      <c r="F26" s="105">
        <v>2.6</v>
      </c>
      <c r="G26" s="199"/>
      <c r="H26" s="105"/>
      <c r="I26"/>
      <c r="J26"/>
    </row>
    <row r="27" spans="1:10" ht="14.1" customHeight="1">
      <c r="A27" s="73" t="s">
        <v>29</v>
      </c>
      <c r="B27" s="107">
        <v>40660</v>
      </c>
      <c r="C27" s="107">
        <v>13030</v>
      </c>
      <c r="D27" s="107">
        <v>20327</v>
      </c>
      <c r="E27" s="105">
        <v>40.5</v>
      </c>
      <c r="F27" s="105">
        <v>4.2</v>
      </c>
      <c r="G27" s="199"/>
      <c r="H27" s="105"/>
      <c r="I27"/>
      <c r="J27"/>
    </row>
    <row r="28" spans="1:10" ht="14.1" customHeight="1">
      <c r="A28" s="73" t="s">
        <v>27</v>
      </c>
      <c r="B28" s="107">
        <v>41846</v>
      </c>
      <c r="C28" s="107">
        <v>12506</v>
      </c>
      <c r="D28" s="107">
        <v>20044</v>
      </c>
      <c r="E28" s="105">
        <v>40.299999999999997</v>
      </c>
      <c r="F28" s="105">
        <v>4.0999999999999996</v>
      </c>
      <c r="G28" s="199"/>
      <c r="H28" s="199"/>
      <c r="I28"/>
      <c r="J28"/>
    </row>
    <row r="29" spans="1:10" ht="14.1" customHeight="1">
      <c r="A29" s="201"/>
      <c r="B29" s="202"/>
      <c r="C29" s="202"/>
      <c r="D29" s="202"/>
      <c r="E29" s="202"/>
      <c r="F29" s="202"/>
      <c r="G29" s="199"/>
      <c r="I29"/>
      <c r="J29"/>
    </row>
    <row r="30" spans="1:10" ht="14.1" customHeight="1">
      <c r="A30" s="69" t="s">
        <v>397</v>
      </c>
      <c r="B30" s="103"/>
      <c r="C30" s="103"/>
      <c r="D30" s="103"/>
      <c r="E30" s="103"/>
      <c r="F30" s="103"/>
      <c r="G30" s="216"/>
      <c r="H30" s="216"/>
      <c r="I30"/>
      <c r="J30"/>
    </row>
    <row r="31" spans="1:10" ht="14.1" customHeight="1">
      <c r="A31" s="69" t="s">
        <v>402</v>
      </c>
      <c r="B31" s="103"/>
      <c r="C31" s="103"/>
      <c r="D31" s="103"/>
      <c r="E31" s="114"/>
      <c r="F31" s="114"/>
      <c r="G31" s="114"/>
      <c r="H31" s="114"/>
    </row>
    <row r="32" spans="1:10" ht="14.1" customHeight="1">
      <c r="A32" s="69"/>
      <c r="B32" s="103"/>
      <c r="C32" s="103"/>
      <c r="D32" s="103"/>
      <c r="E32" s="114"/>
      <c r="F32" s="114"/>
      <c r="G32" s="114"/>
      <c r="H32" s="114"/>
    </row>
  </sheetData>
  <mergeCells count="3">
    <mergeCell ref="B7:D7"/>
    <mergeCell ref="E7:E8"/>
    <mergeCell ref="F7:F8"/>
  </mergeCells>
  <hyperlinks>
    <hyperlink ref="H2" location="'Índice Cap_17'!B8" display="Volver al índice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topLeftCell="A7" zoomScaleNormal="100" workbookViewId="0">
      <selection activeCell="K24" sqref="K24"/>
    </sheetView>
  </sheetViews>
  <sheetFormatPr baseColWidth="10" defaultColWidth="11.42578125" defaultRowHeight="12.75"/>
  <cols>
    <col min="1" max="1" width="19.42578125" style="4" customWidth="1"/>
    <col min="2" max="2" width="6.140625" style="4" customWidth="1"/>
    <col min="3" max="6" width="5.5703125" style="4" customWidth="1"/>
    <col min="7" max="7" width="4.7109375" style="4" customWidth="1"/>
    <col min="8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P2" s="169" t="s">
        <v>234</v>
      </c>
    </row>
    <row r="3" spans="1:29" ht="14.1" customHeight="1">
      <c r="A3" s="78" t="s">
        <v>212</v>
      </c>
      <c r="B3" s="3"/>
    </row>
    <row r="4" spans="1:29" ht="14.1" customHeight="1">
      <c r="A4" s="3"/>
      <c r="B4" s="3"/>
    </row>
    <row r="5" spans="1:29" ht="14.1" customHeight="1">
      <c r="A5" s="5" t="s">
        <v>229</v>
      </c>
      <c r="B5" s="3"/>
    </row>
    <row r="6" spans="1:29" ht="14.1" customHeight="1">
      <c r="A6" s="112" t="s">
        <v>362</v>
      </c>
      <c r="B6" s="3"/>
      <c r="V6" s="4">
        <v>1</v>
      </c>
    </row>
    <row r="7" spans="1:29" ht="14.1" customHeight="1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6"/>
      <c r="B8" s="36" t="s">
        <v>56</v>
      </c>
      <c r="C8" s="16" t="s">
        <v>57</v>
      </c>
      <c r="D8" s="16" t="s">
        <v>58</v>
      </c>
      <c r="E8" s="16" t="s">
        <v>59</v>
      </c>
      <c r="F8" s="16" t="s">
        <v>60</v>
      </c>
      <c r="G8" s="16" t="s">
        <v>61</v>
      </c>
      <c r="H8" s="16" t="s">
        <v>62</v>
      </c>
      <c r="I8" s="16" t="s">
        <v>63</v>
      </c>
      <c r="J8" s="16" t="s">
        <v>64</v>
      </c>
      <c r="K8" s="16" t="s">
        <v>65</v>
      </c>
      <c r="L8" s="16" t="s">
        <v>66</v>
      </c>
      <c r="M8" s="16" t="s">
        <v>67</v>
      </c>
      <c r="N8" s="16" t="s">
        <v>68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6" t="s">
        <v>0</v>
      </c>
      <c r="B10" s="76">
        <v>8.4</v>
      </c>
      <c r="C10" s="76">
        <v>11.6</v>
      </c>
      <c r="D10" s="76">
        <v>3.9</v>
      </c>
      <c r="E10" s="76">
        <v>2.7</v>
      </c>
      <c r="F10" s="76">
        <v>15.5</v>
      </c>
      <c r="G10" s="76">
        <v>6.3</v>
      </c>
      <c r="H10" s="76">
        <v>1.1000000000000001</v>
      </c>
      <c r="I10" s="76">
        <v>12.1</v>
      </c>
      <c r="J10" s="76">
        <v>-1.3</v>
      </c>
      <c r="K10" s="76">
        <v>2.8</v>
      </c>
      <c r="L10" s="76">
        <v>1.2</v>
      </c>
      <c r="M10" s="76">
        <v>6.4</v>
      </c>
      <c r="N10" s="76">
        <v>3.5</v>
      </c>
      <c r="O10"/>
      <c r="P10" s="226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5</v>
      </c>
      <c r="B11" s="76">
        <v>8.6999999999999993</v>
      </c>
      <c r="C11" s="76">
        <v>12.4</v>
      </c>
      <c r="D11" s="76">
        <v>3.9</v>
      </c>
      <c r="E11" s="76">
        <v>2.7</v>
      </c>
      <c r="F11" s="76">
        <v>15.2</v>
      </c>
      <c r="G11" s="76">
        <v>6.5</v>
      </c>
      <c r="H11" s="76">
        <v>0.8</v>
      </c>
      <c r="I11" s="76">
        <v>12.7</v>
      </c>
      <c r="J11" s="76">
        <v>-1.2</v>
      </c>
      <c r="K11" s="76">
        <v>2.4</v>
      </c>
      <c r="L11" s="76">
        <v>1.7</v>
      </c>
      <c r="M11" s="76">
        <v>6.8</v>
      </c>
      <c r="N11" s="76">
        <v>3.4</v>
      </c>
      <c r="O11" s="184"/>
      <c r="P11" s="227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2" t="s">
        <v>6</v>
      </c>
      <c r="B12" s="76">
        <v>9</v>
      </c>
      <c r="C12" s="76">
        <v>12.4</v>
      </c>
      <c r="D12" s="76">
        <v>3.6</v>
      </c>
      <c r="E12" s="76">
        <v>4</v>
      </c>
      <c r="F12" s="76">
        <v>17.899999999999999</v>
      </c>
      <c r="G12" s="76">
        <v>6.9</v>
      </c>
      <c r="H12" s="76">
        <v>1.7</v>
      </c>
      <c r="I12" s="76">
        <v>12.2</v>
      </c>
      <c r="J12" s="76">
        <v>-1.2</v>
      </c>
      <c r="K12" s="76">
        <v>2.2999999999999998</v>
      </c>
      <c r="L12" s="76">
        <v>2</v>
      </c>
      <c r="M12" s="76">
        <v>5.5</v>
      </c>
      <c r="N12" s="76">
        <v>3.8</v>
      </c>
      <c r="O12"/>
      <c r="P12" s="227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3" t="s">
        <v>161</v>
      </c>
      <c r="B13" s="76">
        <v>8.4</v>
      </c>
      <c r="C13" s="76">
        <v>10.7</v>
      </c>
      <c r="D13" s="76">
        <v>4</v>
      </c>
      <c r="E13" s="76">
        <v>3.7</v>
      </c>
      <c r="F13" s="76">
        <v>17.899999999999999</v>
      </c>
      <c r="G13" s="76">
        <v>7.4</v>
      </c>
      <c r="H13" s="76">
        <v>0.2</v>
      </c>
      <c r="I13" s="76">
        <v>12.3</v>
      </c>
      <c r="J13" s="76">
        <v>-1.3</v>
      </c>
      <c r="K13" s="76">
        <v>2.6</v>
      </c>
      <c r="L13" s="76">
        <v>2.4</v>
      </c>
      <c r="M13" s="76">
        <v>6</v>
      </c>
      <c r="N13" s="76">
        <v>2.9</v>
      </c>
      <c r="O13"/>
      <c r="P13" s="227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189</v>
      </c>
      <c r="B14" s="76">
        <v>8.1</v>
      </c>
      <c r="C14" s="76">
        <v>10.6</v>
      </c>
      <c r="D14" s="76">
        <v>4.5</v>
      </c>
      <c r="E14" s="76">
        <v>3</v>
      </c>
      <c r="F14" s="76">
        <v>13.3</v>
      </c>
      <c r="G14" s="76">
        <v>6.2</v>
      </c>
      <c r="H14" s="76">
        <v>2</v>
      </c>
      <c r="I14" s="76">
        <v>11.9</v>
      </c>
      <c r="J14" s="76">
        <v>-1.2</v>
      </c>
      <c r="K14" s="76">
        <v>3.8</v>
      </c>
      <c r="L14" s="76">
        <v>2.8</v>
      </c>
      <c r="M14" s="76">
        <v>7.7</v>
      </c>
      <c r="N14" s="76">
        <v>2.9</v>
      </c>
      <c r="O14"/>
      <c r="P14" s="227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2" t="s">
        <v>7</v>
      </c>
      <c r="B15" s="76">
        <v>7.5</v>
      </c>
      <c r="C15" s="76">
        <v>11.8</v>
      </c>
      <c r="D15" s="76">
        <v>3.3</v>
      </c>
      <c r="E15" s="76">
        <v>-2.2999999999999998</v>
      </c>
      <c r="F15" s="76">
        <v>11.6</v>
      </c>
      <c r="G15" s="76">
        <v>6.1</v>
      </c>
      <c r="H15" s="76">
        <v>1.1000000000000001</v>
      </c>
      <c r="I15" s="76">
        <v>11.6</v>
      </c>
      <c r="J15" s="76">
        <v>-1.3</v>
      </c>
      <c r="K15" s="76">
        <v>2.8</v>
      </c>
      <c r="L15" s="76">
        <v>1.7</v>
      </c>
      <c r="M15" s="76">
        <v>6.1</v>
      </c>
      <c r="N15" s="76">
        <v>4</v>
      </c>
      <c r="O15"/>
      <c r="P15" s="227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3" t="s">
        <v>8</v>
      </c>
      <c r="B16" s="76">
        <v>8.3000000000000007</v>
      </c>
      <c r="C16" s="76">
        <v>11.3</v>
      </c>
      <c r="D16" s="76">
        <v>4.4000000000000004</v>
      </c>
      <c r="E16" s="76">
        <v>1</v>
      </c>
      <c r="F16" s="76">
        <v>15.2</v>
      </c>
      <c r="G16" s="76">
        <v>4.5</v>
      </c>
      <c r="H16" s="76">
        <v>1</v>
      </c>
      <c r="I16" s="76">
        <v>12.6</v>
      </c>
      <c r="J16" s="76">
        <v>-1.1000000000000001</v>
      </c>
      <c r="K16" s="76">
        <v>2.9</v>
      </c>
      <c r="L16" s="76">
        <v>1.1000000000000001</v>
      </c>
      <c r="M16" s="76">
        <v>5.9</v>
      </c>
      <c r="N16" s="76">
        <v>4</v>
      </c>
      <c r="O16"/>
      <c r="P16" s="227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10</v>
      </c>
      <c r="B17" s="76">
        <v>9.5</v>
      </c>
      <c r="C17" s="76">
        <v>12.3</v>
      </c>
      <c r="D17" s="76">
        <v>3.8</v>
      </c>
      <c r="E17" s="76">
        <v>1.3</v>
      </c>
      <c r="F17" s="76">
        <v>20.3</v>
      </c>
      <c r="G17" s="76">
        <v>6.3</v>
      </c>
      <c r="H17" s="76">
        <v>0.7</v>
      </c>
      <c r="I17" s="76">
        <v>12.9</v>
      </c>
      <c r="J17" s="76">
        <v>-1.2</v>
      </c>
      <c r="K17" s="76">
        <v>2.2999999999999998</v>
      </c>
      <c r="L17" s="76">
        <v>0.8</v>
      </c>
      <c r="M17" s="76">
        <v>6.5</v>
      </c>
      <c r="N17" s="76">
        <v>3.5</v>
      </c>
      <c r="O17"/>
      <c r="P17" s="22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6" t="s">
        <v>9</v>
      </c>
      <c r="B18" s="76">
        <v>10.1</v>
      </c>
      <c r="C18" s="76">
        <v>12.5</v>
      </c>
      <c r="D18" s="76">
        <v>4.2</v>
      </c>
      <c r="E18" s="76">
        <v>4</v>
      </c>
      <c r="F18" s="76">
        <v>23.2</v>
      </c>
      <c r="G18" s="76">
        <v>6.4</v>
      </c>
      <c r="H18" s="76">
        <v>0.6</v>
      </c>
      <c r="I18" s="76">
        <v>12.7</v>
      </c>
      <c r="J18" s="76">
        <v>-1.2</v>
      </c>
      <c r="K18" s="76">
        <v>1.9</v>
      </c>
      <c r="L18" s="76">
        <v>1.8</v>
      </c>
      <c r="M18" s="76">
        <v>7.1</v>
      </c>
      <c r="N18" s="76">
        <v>3.8</v>
      </c>
      <c r="O18"/>
      <c r="P18" s="227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1" t="s">
        <v>11</v>
      </c>
      <c r="B19" s="76">
        <v>8</v>
      </c>
      <c r="C19" s="76">
        <v>10.3</v>
      </c>
      <c r="D19" s="76">
        <v>3.6</v>
      </c>
      <c r="E19" s="76">
        <v>5</v>
      </c>
      <c r="F19" s="76">
        <v>14.6</v>
      </c>
      <c r="G19" s="76">
        <v>6.2</v>
      </c>
      <c r="H19" s="76">
        <v>1.7</v>
      </c>
      <c r="I19" s="76">
        <v>11.9</v>
      </c>
      <c r="J19" s="76">
        <v>-1.3</v>
      </c>
      <c r="K19" s="76">
        <v>3.1</v>
      </c>
      <c r="L19" s="76">
        <v>1.2</v>
      </c>
      <c r="M19" s="76">
        <v>5.6</v>
      </c>
      <c r="N19" s="76">
        <v>3.1</v>
      </c>
      <c r="O19"/>
      <c r="P19" s="227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1" t="s">
        <v>18</v>
      </c>
      <c r="B20" s="76">
        <v>8.5</v>
      </c>
      <c r="C20" s="76">
        <v>12.1</v>
      </c>
      <c r="D20" s="76">
        <v>3.8</v>
      </c>
      <c r="E20" s="76">
        <v>1.7</v>
      </c>
      <c r="F20" s="76">
        <v>15.7</v>
      </c>
      <c r="G20" s="76">
        <v>6.4</v>
      </c>
      <c r="H20" s="76">
        <v>1.5</v>
      </c>
      <c r="I20" s="76">
        <v>12.9</v>
      </c>
      <c r="J20" s="76">
        <v>-1.4</v>
      </c>
      <c r="K20" s="76">
        <v>2.1</v>
      </c>
      <c r="L20" s="76">
        <v>1.4</v>
      </c>
      <c r="M20" s="76">
        <v>6.5</v>
      </c>
      <c r="N20" s="76">
        <v>3.9</v>
      </c>
      <c r="O20"/>
      <c r="P20" s="227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1" t="s">
        <v>12</v>
      </c>
      <c r="B21" s="76">
        <v>8.9</v>
      </c>
      <c r="C21" s="76">
        <v>13.3</v>
      </c>
      <c r="D21" s="76">
        <v>4</v>
      </c>
      <c r="E21" s="76">
        <v>-1.6</v>
      </c>
      <c r="F21" s="76">
        <v>16.600000000000001</v>
      </c>
      <c r="G21" s="76">
        <v>4.7</v>
      </c>
      <c r="H21" s="76">
        <v>0.1</v>
      </c>
      <c r="I21" s="76">
        <v>13.4</v>
      </c>
      <c r="J21" s="76">
        <v>-1.3</v>
      </c>
      <c r="K21" s="76">
        <v>1.3</v>
      </c>
      <c r="L21" s="76">
        <v>1.1000000000000001</v>
      </c>
      <c r="M21" s="76">
        <v>6.8</v>
      </c>
      <c r="N21" s="76">
        <v>3.7</v>
      </c>
      <c r="O21"/>
      <c r="P21" s="227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1" t="s">
        <v>13</v>
      </c>
      <c r="B22" s="76">
        <v>9</v>
      </c>
      <c r="C22" s="76">
        <v>11.2</v>
      </c>
      <c r="D22" s="76">
        <v>4.9000000000000004</v>
      </c>
      <c r="E22" s="76">
        <v>3.3</v>
      </c>
      <c r="F22" s="76">
        <v>19</v>
      </c>
      <c r="G22" s="76">
        <v>7</v>
      </c>
      <c r="H22" s="76">
        <v>1.7</v>
      </c>
      <c r="I22" s="76">
        <v>12.6</v>
      </c>
      <c r="J22" s="76">
        <v>-1.3</v>
      </c>
      <c r="K22" s="76">
        <v>2.4</v>
      </c>
      <c r="L22" s="76">
        <v>0.4</v>
      </c>
      <c r="M22" s="76">
        <v>7.5</v>
      </c>
      <c r="N22" s="76">
        <v>3.9</v>
      </c>
      <c r="O22"/>
      <c r="P22" s="227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1" t="s">
        <v>19</v>
      </c>
      <c r="B23" s="76">
        <v>7.5</v>
      </c>
      <c r="C23" s="76">
        <v>11.7</v>
      </c>
      <c r="D23" s="76">
        <v>3.6</v>
      </c>
      <c r="E23" s="76">
        <v>1.1000000000000001</v>
      </c>
      <c r="F23" s="76">
        <v>12.1</v>
      </c>
      <c r="G23" s="76">
        <v>5.8</v>
      </c>
      <c r="H23" s="76">
        <v>0.6</v>
      </c>
      <c r="I23" s="76">
        <v>10.7</v>
      </c>
      <c r="J23" s="76">
        <v>-1.2</v>
      </c>
      <c r="K23" s="76">
        <v>3.3</v>
      </c>
      <c r="L23" s="76">
        <v>1.1000000000000001</v>
      </c>
      <c r="M23" s="76">
        <v>6.6</v>
      </c>
      <c r="N23" s="76">
        <v>3.5</v>
      </c>
      <c r="O23"/>
      <c r="P23" s="227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1" t="s">
        <v>20</v>
      </c>
      <c r="B24" s="76">
        <v>8.8000000000000007</v>
      </c>
      <c r="C24" s="76">
        <v>12.8</v>
      </c>
      <c r="D24" s="76">
        <v>3.5</v>
      </c>
      <c r="E24" s="76">
        <v>5.2</v>
      </c>
      <c r="F24" s="76">
        <v>13.7</v>
      </c>
      <c r="G24" s="76">
        <v>8</v>
      </c>
      <c r="H24" s="76">
        <v>1.2</v>
      </c>
      <c r="I24" s="76">
        <v>13.6</v>
      </c>
      <c r="J24" s="76">
        <v>-1.3</v>
      </c>
      <c r="K24" s="76">
        <v>3.2</v>
      </c>
      <c r="L24" s="76">
        <v>0.9</v>
      </c>
      <c r="M24" s="76">
        <v>6.4</v>
      </c>
      <c r="N24" s="76">
        <v>3.1</v>
      </c>
      <c r="O24"/>
      <c r="P24" s="227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1" t="s">
        <v>162</v>
      </c>
      <c r="B25" s="76">
        <v>8.8000000000000007</v>
      </c>
      <c r="C25" s="76">
        <v>11.6</v>
      </c>
      <c r="D25" s="76">
        <v>3.7</v>
      </c>
      <c r="E25" s="76">
        <v>3.1</v>
      </c>
      <c r="F25" s="76">
        <v>20.7</v>
      </c>
      <c r="G25" s="76">
        <v>7.9</v>
      </c>
      <c r="H25" s="76">
        <v>1.5</v>
      </c>
      <c r="I25" s="76">
        <v>12.7</v>
      </c>
      <c r="J25" s="76">
        <v>-1.4</v>
      </c>
      <c r="K25" s="76">
        <v>3.6</v>
      </c>
      <c r="L25" s="76">
        <v>-3</v>
      </c>
      <c r="M25" s="76">
        <v>5.4</v>
      </c>
      <c r="N25" s="76">
        <v>3.4</v>
      </c>
      <c r="O25"/>
      <c r="P25" s="227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1" t="s">
        <v>14</v>
      </c>
      <c r="B26" s="76">
        <v>8</v>
      </c>
      <c r="C26" s="76">
        <v>11.2</v>
      </c>
      <c r="D26" s="76">
        <v>4.3</v>
      </c>
      <c r="E26" s="76">
        <v>2.8</v>
      </c>
      <c r="F26" s="76">
        <v>15.8</v>
      </c>
      <c r="G26" s="76">
        <v>6.6</v>
      </c>
      <c r="H26" s="76">
        <v>0.6</v>
      </c>
      <c r="I26" s="76">
        <v>11.2</v>
      </c>
      <c r="J26" s="76">
        <v>-1.2</v>
      </c>
      <c r="K26" s="76">
        <v>3.2</v>
      </c>
      <c r="L26" s="76">
        <v>1.6</v>
      </c>
      <c r="M26" s="76">
        <v>6</v>
      </c>
      <c r="N26" s="76">
        <v>3.8</v>
      </c>
      <c r="O26"/>
      <c r="P26" s="227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1" t="s">
        <v>1</v>
      </c>
      <c r="B27" s="76">
        <v>8.9</v>
      </c>
      <c r="C27" s="76">
        <v>10.5</v>
      </c>
      <c r="D27" s="76">
        <v>3.6</v>
      </c>
      <c r="E27" s="76">
        <v>8.5</v>
      </c>
      <c r="F27" s="76">
        <v>18.899999999999999</v>
      </c>
      <c r="G27" s="76">
        <v>6.2</v>
      </c>
      <c r="H27" s="76">
        <v>1.9</v>
      </c>
      <c r="I27" s="76">
        <v>12</v>
      </c>
      <c r="J27" s="76">
        <v>-1.3</v>
      </c>
      <c r="K27" s="76">
        <v>2.6</v>
      </c>
      <c r="L27" s="76">
        <v>-1.7</v>
      </c>
      <c r="M27" s="76">
        <v>6.4</v>
      </c>
      <c r="N27" s="76">
        <v>4.5</v>
      </c>
      <c r="O27"/>
      <c r="P27" s="2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1" t="s">
        <v>29</v>
      </c>
      <c r="B28" s="76">
        <v>7.7</v>
      </c>
      <c r="C28" s="76">
        <v>11.8</v>
      </c>
      <c r="D28" s="76">
        <v>5.5</v>
      </c>
      <c r="E28" s="76">
        <v>6.7</v>
      </c>
      <c r="F28" s="76">
        <v>11.1</v>
      </c>
      <c r="G28" s="76">
        <v>4.7</v>
      </c>
      <c r="H28" s="76">
        <v>-0.3</v>
      </c>
      <c r="I28" s="76">
        <v>13.2</v>
      </c>
      <c r="J28" s="76">
        <v>-1</v>
      </c>
      <c r="K28" s="76">
        <v>2.6</v>
      </c>
      <c r="L28" s="76">
        <v>0.5</v>
      </c>
      <c r="M28" s="76">
        <v>3.2</v>
      </c>
      <c r="N28" s="76">
        <v>2.2000000000000002</v>
      </c>
      <c r="O28"/>
      <c r="P28" s="227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1" t="s">
        <v>27</v>
      </c>
      <c r="B29" s="76">
        <v>8.6</v>
      </c>
      <c r="C29" s="76">
        <v>13.7</v>
      </c>
      <c r="D29" s="76">
        <v>4.8</v>
      </c>
      <c r="E29" s="76">
        <v>1.4</v>
      </c>
      <c r="F29" s="76">
        <v>13.1</v>
      </c>
      <c r="G29" s="76">
        <v>5.6</v>
      </c>
      <c r="H29" s="76">
        <v>1</v>
      </c>
      <c r="I29" s="76">
        <v>14</v>
      </c>
      <c r="J29" s="76">
        <v>-1.3</v>
      </c>
      <c r="K29" s="76">
        <v>2.8</v>
      </c>
      <c r="L29" s="76">
        <v>1.1000000000000001</v>
      </c>
      <c r="M29" s="76">
        <v>6</v>
      </c>
      <c r="N29" s="76">
        <v>2.2999999999999998</v>
      </c>
      <c r="O29"/>
      <c r="P29" s="227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 s="227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0" t="s">
        <v>216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 s="228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0" t="s">
        <v>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>
      <c r="A33" s="40" t="s">
        <v>70</v>
      </c>
      <c r="F33"/>
    </row>
    <row r="34" spans="1:6" s="40" customFormat="1" ht="12" customHeight="1">
      <c r="A34" s="40" t="s">
        <v>71</v>
      </c>
      <c r="F34"/>
    </row>
    <row r="35" spans="1:6" s="40" customFormat="1" ht="12" customHeight="1">
      <c r="A35" s="40" t="s">
        <v>72</v>
      </c>
      <c r="D35" s="86"/>
      <c r="F35"/>
    </row>
    <row r="36" spans="1:6" s="40" customFormat="1" ht="12" customHeight="1">
      <c r="A36" s="40" t="s">
        <v>299</v>
      </c>
      <c r="D36" s="86"/>
      <c r="F36"/>
    </row>
    <row r="37" spans="1:6" s="40" customFormat="1" ht="12" customHeight="1">
      <c r="A37" s="40" t="s">
        <v>300</v>
      </c>
      <c r="F37"/>
    </row>
    <row r="38" spans="1:6" s="40" customFormat="1" ht="12" customHeight="1">
      <c r="A38" s="40" t="s">
        <v>301</v>
      </c>
      <c r="F38"/>
    </row>
    <row r="39" spans="1:6" s="40" customFormat="1" ht="12" customHeight="1">
      <c r="A39" s="40" t="s">
        <v>73</v>
      </c>
      <c r="F39"/>
    </row>
    <row r="40" spans="1:6" s="40" customFormat="1" ht="12" customHeight="1">
      <c r="A40" s="40" t="s">
        <v>74</v>
      </c>
      <c r="F40"/>
    </row>
    <row r="41" spans="1:6" s="40" customFormat="1" ht="12" customHeight="1">
      <c r="A41" s="40" t="s">
        <v>75</v>
      </c>
      <c r="F41"/>
    </row>
    <row r="42" spans="1:6" s="40" customFormat="1" ht="12" customHeight="1">
      <c r="A42" s="40" t="s">
        <v>76</v>
      </c>
      <c r="F42"/>
    </row>
    <row r="43" spans="1:6" s="40" customFormat="1" ht="12" customHeight="1">
      <c r="A43" s="40" t="s">
        <v>302</v>
      </c>
      <c r="F43"/>
    </row>
    <row r="44" spans="1:6" s="40" customFormat="1" ht="12" customHeight="1">
      <c r="A44" s="40" t="s">
        <v>163</v>
      </c>
      <c r="F44"/>
    </row>
  </sheetData>
  <sortState ref="O11:P29">
    <sortCondition ref="P11:P29"/>
  </sortState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52"/>
  <sheetViews>
    <sheetView topLeftCell="A28" zoomScaleNormal="100" workbookViewId="0">
      <selection activeCell="O32" sqref="O32:S52"/>
    </sheetView>
  </sheetViews>
  <sheetFormatPr baseColWidth="10" defaultColWidth="11.42578125" defaultRowHeight="12.75"/>
  <cols>
    <col min="1" max="1" width="17.7109375" style="4" customWidth="1"/>
    <col min="2" max="2" width="5.28515625" style="4" customWidth="1"/>
    <col min="3" max="3" width="6.7109375" style="4" customWidth="1"/>
    <col min="4" max="4" width="5.7109375" style="4" customWidth="1"/>
    <col min="5" max="6" width="6.7109375" style="4" customWidth="1"/>
    <col min="7" max="7" width="4.7109375" style="4" customWidth="1"/>
    <col min="8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>
      <c r="A1" s="1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O2" s="169" t="s">
        <v>234</v>
      </c>
    </row>
    <row r="3" spans="1:17" ht="14.1" customHeight="1">
      <c r="A3" s="5" t="s">
        <v>363</v>
      </c>
      <c r="B3" s="3"/>
    </row>
    <row r="4" spans="1:17" ht="14.1" customHeight="1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5" customFormat="1" ht="15.95" customHeight="1">
      <c r="A5" s="110"/>
      <c r="B5" s="111" t="s">
        <v>77</v>
      </c>
      <c r="C5" s="111" t="s">
        <v>78</v>
      </c>
      <c r="D5" s="111" t="s">
        <v>79</v>
      </c>
      <c r="E5" s="111" t="s">
        <v>80</v>
      </c>
      <c r="F5" s="111" t="s">
        <v>81</v>
      </c>
      <c r="G5" s="111" t="s">
        <v>82</v>
      </c>
      <c r="H5" s="111" t="s">
        <v>83</v>
      </c>
      <c r="I5" s="111" t="s">
        <v>84</v>
      </c>
      <c r="J5" s="111" t="s">
        <v>85</v>
      </c>
      <c r="K5" s="111" t="s">
        <v>86</v>
      </c>
      <c r="L5" s="111" t="s">
        <v>87</v>
      </c>
      <c r="M5" s="111" t="s">
        <v>88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6" t="s">
        <v>0</v>
      </c>
      <c r="B7" s="76">
        <v>6.1</v>
      </c>
      <c r="C7" s="76">
        <v>7.6</v>
      </c>
      <c r="D7" s="76">
        <v>9.8000000000000007</v>
      </c>
      <c r="E7" s="76">
        <v>8.3000000000000007</v>
      </c>
      <c r="F7" s="76">
        <v>8.6999999999999993</v>
      </c>
      <c r="G7" s="76">
        <v>10.199999999999999</v>
      </c>
      <c r="H7" s="76">
        <v>10.8</v>
      </c>
      <c r="I7" s="76">
        <v>10.5</v>
      </c>
      <c r="J7" s="76">
        <v>8.9</v>
      </c>
      <c r="K7" s="76">
        <v>7.3</v>
      </c>
      <c r="L7" s="76">
        <v>6.8</v>
      </c>
      <c r="M7" s="76">
        <v>5.7</v>
      </c>
      <c r="O7" s="226"/>
      <c r="P7" s="21"/>
      <c r="Q7" s="206"/>
    </row>
    <row r="8" spans="1:17" ht="14.1" customHeight="1">
      <c r="A8" s="8" t="s">
        <v>5</v>
      </c>
      <c r="B8" s="76">
        <v>6.2</v>
      </c>
      <c r="C8" s="76">
        <v>7.8</v>
      </c>
      <c r="D8" s="76">
        <v>9.9</v>
      </c>
      <c r="E8" s="76">
        <v>8.4</v>
      </c>
      <c r="F8" s="76">
        <v>8.9</v>
      </c>
      <c r="G8" s="76">
        <v>10.5</v>
      </c>
      <c r="H8" s="76">
        <v>11.2</v>
      </c>
      <c r="I8" s="76">
        <v>10.9</v>
      </c>
      <c r="J8" s="76">
        <v>9.1999999999999993</v>
      </c>
      <c r="K8" s="76">
        <v>7.7</v>
      </c>
      <c r="L8" s="76">
        <v>7.3</v>
      </c>
      <c r="M8" s="76">
        <v>6.2</v>
      </c>
      <c r="O8" s="227"/>
      <c r="P8" s="23"/>
      <c r="Q8" s="206"/>
    </row>
    <row r="9" spans="1:17" ht="14.1" customHeight="1">
      <c r="A9" s="22" t="s">
        <v>6</v>
      </c>
      <c r="B9" s="76">
        <v>6.6</v>
      </c>
      <c r="C9" s="76">
        <v>8.5</v>
      </c>
      <c r="D9" s="76">
        <v>10.7</v>
      </c>
      <c r="E9" s="76">
        <v>9.4</v>
      </c>
      <c r="F9" s="76">
        <v>9.3000000000000007</v>
      </c>
      <c r="G9" s="76">
        <v>11</v>
      </c>
      <c r="H9" s="76">
        <v>11.4</v>
      </c>
      <c r="I9" s="76">
        <v>11.1</v>
      </c>
      <c r="J9" s="76">
        <v>9.4</v>
      </c>
      <c r="K9" s="76">
        <v>7.7</v>
      </c>
      <c r="L9" s="76">
        <v>7</v>
      </c>
      <c r="M9" s="76">
        <v>5.9</v>
      </c>
      <c r="O9" s="227"/>
      <c r="P9" s="22"/>
      <c r="Q9" s="206"/>
    </row>
    <row r="10" spans="1:17" ht="14.1" customHeight="1">
      <c r="A10" s="23" t="s">
        <v>161</v>
      </c>
      <c r="B10" s="76">
        <v>5.9</v>
      </c>
      <c r="C10" s="76">
        <v>7.5</v>
      </c>
      <c r="D10" s="76">
        <v>9.5</v>
      </c>
      <c r="E10" s="76">
        <v>8.3000000000000007</v>
      </c>
      <c r="F10" s="76">
        <v>8.9</v>
      </c>
      <c r="G10" s="76">
        <v>10.3</v>
      </c>
      <c r="H10" s="76">
        <v>11.1</v>
      </c>
      <c r="I10" s="76">
        <v>10.6</v>
      </c>
      <c r="J10" s="76">
        <v>9</v>
      </c>
      <c r="K10" s="76">
        <v>7.4</v>
      </c>
      <c r="L10" s="76">
        <v>6.7</v>
      </c>
      <c r="M10" s="76">
        <v>5.8</v>
      </c>
      <c r="O10" s="227"/>
      <c r="P10" s="8"/>
      <c r="Q10" s="206"/>
    </row>
    <row r="11" spans="1:17" ht="14.1" customHeight="1">
      <c r="A11" s="24" t="s">
        <v>189</v>
      </c>
      <c r="B11" s="76">
        <v>6</v>
      </c>
      <c r="C11" s="76">
        <v>7.5</v>
      </c>
      <c r="D11" s="76">
        <v>9.4</v>
      </c>
      <c r="E11" s="76">
        <v>7.8</v>
      </c>
      <c r="F11" s="76">
        <v>8.1999999999999993</v>
      </c>
      <c r="G11" s="76">
        <v>9.6999999999999993</v>
      </c>
      <c r="H11" s="76">
        <v>10.3</v>
      </c>
      <c r="I11" s="76">
        <v>10.7</v>
      </c>
      <c r="J11" s="76">
        <v>8.9</v>
      </c>
      <c r="K11" s="76">
        <v>7.3</v>
      </c>
      <c r="L11" s="76">
        <v>6.3</v>
      </c>
      <c r="M11" s="76">
        <v>5.5</v>
      </c>
      <c r="O11" s="227"/>
      <c r="P11" s="21"/>
      <c r="Q11" s="206"/>
    </row>
    <row r="12" spans="1:17" ht="14.1" customHeight="1">
      <c r="A12" s="22" t="s">
        <v>7</v>
      </c>
      <c r="B12" s="76">
        <v>5.5</v>
      </c>
      <c r="C12" s="76">
        <v>6.8</v>
      </c>
      <c r="D12" s="76">
        <v>8.4</v>
      </c>
      <c r="E12" s="76">
        <v>7.1</v>
      </c>
      <c r="F12" s="76">
        <v>7.3</v>
      </c>
      <c r="G12" s="76">
        <v>8.5</v>
      </c>
      <c r="H12" s="76">
        <v>9.4</v>
      </c>
      <c r="I12" s="76">
        <v>9.5</v>
      </c>
      <c r="J12" s="76">
        <v>8.1999999999999993</v>
      </c>
      <c r="K12" s="76">
        <v>7</v>
      </c>
      <c r="L12" s="76">
        <v>6.9</v>
      </c>
      <c r="M12" s="76">
        <v>5.8</v>
      </c>
      <c r="O12" s="227"/>
      <c r="P12" s="21"/>
      <c r="Q12" s="206"/>
    </row>
    <row r="13" spans="1:17" ht="14.1" customHeight="1">
      <c r="A13" s="23" t="s">
        <v>8</v>
      </c>
      <c r="B13" s="76">
        <v>6.2</v>
      </c>
      <c r="C13" s="76">
        <v>7.7</v>
      </c>
      <c r="D13" s="76">
        <v>10.199999999999999</v>
      </c>
      <c r="E13" s="76">
        <v>8.5</v>
      </c>
      <c r="F13" s="76">
        <v>8.8000000000000007</v>
      </c>
      <c r="G13" s="76">
        <v>10</v>
      </c>
      <c r="H13" s="76">
        <v>10.5</v>
      </c>
      <c r="I13" s="76">
        <v>10.1</v>
      </c>
      <c r="J13" s="76">
        <v>8.3000000000000007</v>
      </c>
      <c r="K13" s="76">
        <v>7.1</v>
      </c>
      <c r="L13" s="76">
        <v>6.7</v>
      </c>
      <c r="M13" s="76">
        <v>5.3</v>
      </c>
      <c r="O13" s="227"/>
      <c r="P13" s="21"/>
      <c r="Q13" s="206"/>
    </row>
    <row r="14" spans="1:17" ht="14.1" customHeight="1">
      <c r="A14" s="8" t="s">
        <v>10</v>
      </c>
      <c r="B14" s="76">
        <v>6.7</v>
      </c>
      <c r="C14" s="76">
        <v>8.5</v>
      </c>
      <c r="D14" s="76">
        <v>11</v>
      </c>
      <c r="E14" s="76">
        <v>9.6</v>
      </c>
      <c r="F14" s="76">
        <v>9.9</v>
      </c>
      <c r="G14" s="76">
        <v>11.6</v>
      </c>
      <c r="H14" s="76">
        <v>12</v>
      </c>
      <c r="I14" s="76">
        <v>11.8</v>
      </c>
      <c r="J14" s="76">
        <v>10</v>
      </c>
      <c r="K14" s="76">
        <v>8.1</v>
      </c>
      <c r="L14" s="76">
        <v>7.8</v>
      </c>
      <c r="M14" s="76">
        <v>6.5</v>
      </c>
      <c r="O14" s="227"/>
      <c r="P14" s="21"/>
      <c r="Q14" s="206"/>
    </row>
    <row r="15" spans="1:17" ht="14.1" customHeight="1">
      <c r="A15" s="26" t="s">
        <v>9</v>
      </c>
      <c r="B15" s="76">
        <v>7.2</v>
      </c>
      <c r="C15" s="76">
        <v>9</v>
      </c>
      <c r="D15" s="76">
        <v>11.7</v>
      </c>
      <c r="E15" s="76">
        <v>10.4</v>
      </c>
      <c r="F15" s="76">
        <v>10.6</v>
      </c>
      <c r="G15" s="76">
        <v>12.7</v>
      </c>
      <c r="H15" s="76">
        <v>13.2</v>
      </c>
      <c r="I15" s="76">
        <v>12.6</v>
      </c>
      <c r="J15" s="76">
        <v>10.6</v>
      </c>
      <c r="K15" s="76">
        <v>8.6</v>
      </c>
      <c r="L15" s="76">
        <v>8.1</v>
      </c>
      <c r="M15" s="76">
        <v>6.8</v>
      </c>
      <c r="O15" s="227"/>
      <c r="P15" s="21"/>
      <c r="Q15" s="206"/>
    </row>
    <row r="16" spans="1:17" ht="14.1" customHeight="1">
      <c r="A16" s="21" t="s">
        <v>11</v>
      </c>
      <c r="B16" s="76">
        <v>5.9</v>
      </c>
      <c r="C16" s="76">
        <v>7.4</v>
      </c>
      <c r="D16" s="76">
        <v>9.5</v>
      </c>
      <c r="E16" s="76">
        <v>8</v>
      </c>
      <c r="F16" s="76">
        <v>8.1999999999999993</v>
      </c>
      <c r="G16" s="76">
        <v>9.6999999999999993</v>
      </c>
      <c r="H16" s="76">
        <v>10.3</v>
      </c>
      <c r="I16" s="76">
        <v>10.199999999999999</v>
      </c>
      <c r="J16" s="76">
        <v>8.5</v>
      </c>
      <c r="K16" s="76">
        <v>6.8</v>
      </c>
      <c r="L16" s="76">
        <v>6.4</v>
      </c>
      <c r="M16" s="76">
        <v>5.2</v>
      </c>
      <c r="O16" s="227"/>
      <c r="P16" s="46"/>
      <c r="Q16" s="206"/>
    </row>
    <row r="17" spans="1:19" ht="14.1" customHeight="1">
      <c r="A17" s="21" t="s">
        <v>18</v>
      </c>
      <c r="B17" s="76">
        <v>6.2</v>
      </c>
      <c r="C17" s="76">
        <v>7.8</v>
      </c>
      <c r="D17" s="76">
        <v>10.199999999999999</v>
      </c>
      <c r="E17" s="76">
        <v>8.4</v>
      </c>
      <c r="F17" s="76">
        <v>8.6</v>
      </c>
      <c r="G17" s="76">
        <v>10.199999999999999</v>
      </c>
      <c r="H17" s="76">
        <v>10.9</v>
      </c>
      <c r="I17" s="76">
        <v>10.9</v>
      </c>
      <c r="J17" s="76">
        <v>9</v>
      </c>
      <c r="K17" s="76">
        <v>7.2</v>
      </c>
      <c r="L17" s="76">
        <v>6.7</v>
      </c>
      <c r="M17" s="76">
        <v>5.5</v>
      </c>
      <c r="O17" s="227"/>
      <c r="P17" s="22"/>
      <c r="Q17" s="206"/>
    </row>
    <row r="18" spans="1:19" ht="14.1" customHeight="1">
      <c r="A18" s="21" t="s">
        <v>12</v>
      </c>
      <c r="B18" s="76">
        <v>6.5</v>
      </c>
      <c r="C18" s="76">
        <v>8.1</v>
      </c>
      <c r="D18" s="76">
        <v>10.3</v>
      </c>
      <c r="E18" s="76">
        <v>8.6999999999999993</v>
      </c>
      <c r="F18" s="76">
        <v>9.4</v>
      </c>
      <c r="G18" s="76">
        <v>10.6</v>
      </c>
      <c r="H18" s="76">
        <v>11.5</v>
      </c>
      <c r="I18" s="76">
        <v>11.5</v>
      </c>
      <c r="J18" s="76">
        <v>9.4</v>
      </c>
      <c r="K18" s="76">
        <v>7.7</v>
      </c>
      <c r="L18" s="76">
        <v>7.4</v>
      </c>
      <c r="M18" s="76">
        <v>6.5</v>
      </c>
      <c r="O18" s="227"/>
      <c r="P18" s="23"/>
      <c r="Q18" s="206"/>
    </row>
    <row r="19" spans="1:19" ht="14.1" customHeight="1">
      <c r="A19" s="21" t="s">
        <v>13</v>
      </c>
      <c r="B19" s="76">
        <v>6.8</v>
      </c>
      <c r="C19" s="76">
        <v>8</v>
      </c>
      <c r="D19" s="76">
        <v>10.5</v>
      </c>
      <c r="E19" s="76">
        <v>9.1</v>
      </c>
      <c r="F19" s="76">
        <v>9.6</v>
      </c>
      <c r="G19" s="76">
        <v>11.1</v>
      </c>
      <c r="H19" s="76">
        <v>11.5</v>
      </c>
      <c r="I19" s="76">
        <v>11</v>
      </c>
      <c r="J19" s="76">
        <v>9.1999999999999993</v>
      </c>
      <c r="K19" s="76">
        <v>7.8</v>
      </c>
      <c r="L19" s="76">
        <v>7.5</v>
      </c>
      <c r="M19" s="76">
        <v>6.4</v>
      </c>
      <c r="O19" s="227"/>
      <c r="P19" s="26"/>
      <c r="Q19" s="206"/>
    </row>
    <row r="20" spans="1:19" ht="14.1" customHeight="1">
      <c r="A20" s="21" t="s">
        <v>19</v>
      </c>
      <c r="B20" s="76">
        <v>5.6</v>
      </c>
      <c r="C20" s="76">
        <v>6.9</v>
      </c>
      <c r="D20" s="76">
        <v>9</v>
      </c>
      <c r="E20" s="76">
        <v>7.7</v>
      </c>
      <c r="F20" s="76">
        <v>8.3000000000000007</v>
      </c>
      <c r="G20" s="76">
        <v>9.5</v>
      </c>
      <c r="H20" s="76">
        <v>9.6</v>
      </c>
      <c r="I20" s="76">
        <v>9.3000000000000007</v>
      </c>
      <c r="J20" s="76">
        <v>7.8</v>
      </c>
      <c r="K20" s="76">
        <v>6.3</v>
      </c>
      <c r="L20" s="76">
        <v>5.8</v>
      </c>
      <c r="M20" s="76">
        <v>4.9000000000000004</v>
      </c>
      <c r="O20" s="227"/>
      <c r="P20" s="21"/>
      <c r="Q20" s="206"/>
    </row>
    <row r="21" spans="1:19" ht="14.1" customHeight="1">
      <c r="A21" s="21" t="s">
        <v>20</v>
      </c>
      <c r="B21" s="76">
        <v>6.2</v>
      </c>
      <c r="C21" s="76">
        <v>7.7</v>
      </c>
      <c r="D21" s="76">
        <v>10</v>
      </c>
      <c r="E21" s="76">
        <v>8.1999999999999993</v>
      </c>
      <c r="F21" s="76">
        <v>9.1999999999999993</v>
      </c>
      <c r="G21" s="76">
        <v>10.9</v>
      </c>
      <c r="H21" s="76">
        <v>11.4</v>
      </c>
      <c r="I21" s="76">
        <v>11</v>
      </c>
      <c r="J21" s="76">
        <v>9.5</v>
      </c>
      <c r="K21" s="76">
        <v>7.9</v>
      </c>
      <c r="L21" s="76">
        <v>7.4</v>
      </c>
      <c r="M21" s="76">
        <v>6.3</v>
      </c>
      <c r="O21" s="227"/>
      <c r="P21" s="21"/>
      <c r="Q21" s="206"/>
    </row>
    <row r="22" spans="1:19" ht="14.1" customHeight="1">
      <c r="A22" s="21" t="s">
        <v>162</v>
      </c>
      <c r="B22" s="76">
        <v>6.3</v>
      </c>
      <c r="C22" s="76">
        <v>7.7</v>
      </c>
      <c r="D22" s="76">
        <v>9.8000000000000007</v>
      </c>
      <c r="E22" s="76">
        <v>8.6999999999999993</v>
      </c>
      <c r="F22" s="76">
        <v>8.5</v>
      </c>
      <c r="G22" s="76">
        <v>10.199999999999999</v>
      </c>
      <c r="H22" s="76">
        <v>11.4</v>
      </c>
      <c r="I22" s="76">
        <v>11</v>
      </c>
      <c r="J22" s="76">
        <v>9.8000000000000007</v>
      </c>
      <c r="K22" s="76">
        <v>8.4</v>
      </c>
      <c r="L22" s="76">
        <v>7.6</v>
      </c>
      <c r="M22" s="76">
        <v>6.4</v>
      </c>
      <c r="O22" s="227"/>
      <c r="P22" s="24"/>
      <c r="Q22" s="206"/>
    </row>
    <row r="23" spans="1:19" ht="14.1" customHeight="1">
      <c r="A23" s="21" t="s">
        <v>14</v>
      </c>
      <c r="B23" s="76">
        <v>6</v>
      </c>
      <c r="C23" s="76">
        <v>7.4</v>
      </c>
      <c r="D23" s="76">
        <v>9.5</v>
      </c>
      <c r="E23" s="76">
        <v>7.8</v>
      </c>
      <c r="F23" s="76">
        <v>8.3000000000000007</v>
      </c>
      <c r="G23" s="76">
        <v>9.6</v>
      </c>
      <c r="H23" s="76">
        <v>10.5</v>
      </c>
      <c r="I23" s="76">
        <v>10.3</v>
      </c>
      <c r="J23" s="76">
        <v>8.5</v>
      </c>
      <c r="K23" s="76">
        <v>6.9</v>
      </c>
      <c r="L23" s="76">
        <v>6.5</v>
      </c>
      <c r="M23" s="76">
        <v>5.4</v>
      </c>
      <c r="O23" s="227"/>
      <c r="P23" s="8"/>
      <c r="Q23" s="206"/>
    </row>
    <row r="24" spans="1:19" ht="14.1" customHeight="1">
      <c r="A24" s="21" t="s">
        <v>1</v>
      </c>
      <c r="B24" s="76">
        <v>6.6</v>
      </c>
      <c r="C24" s="76">
        <v>8.1</v>
      </c>
      <c r="D24" s="76">
        <v>10.6</v>
      </c>
      <c r="E24" s="76">
        <v>8.8000000000000007</v>
      </c>
      <c r="F24" s="76">
        <v>9.1999999999999993</v>
      </c>
      <c r="G24" s="76">
        <v>10.6</v>
      </c>
      <c r="H24" s="76">
        <v>11.7</v>
      </c>
      <c r="I24" s="76">
        <v>11.4</v>
      </c>
      <c r="J24" s="76">
        <v>9.6999999999999993</v>
      </c>
      <c r="K24" s="76">
        <v>7.6</v>
      </c>
      <c r="L24" s="76">
        <v>7.2</v>
      </c>
      <c r="M24" s="76">
        <v>5.8</v>
      </c>
      <c r="O24" s="227"/>
      <c r="P24" s="21"/>
      <c r="Q24" s="206"/>
    </row>
    <row r="25" spans="1:19" ht="14.1" customHeight="1">
      <c r="A25" s="21" t="s">
        <v>29</v>
      </c>
      <c r="B25" s="76">
        <v>5.5</v>
      </c>
      <c r="C25" s="76">
        <v>6.8</v>
      </c>
      <c r="D25" s="76">
        <v>7.8</v>
      </c>
      <c r="E25" s="76">
        <v>7.3</v>
      </c>
      <c r="F25" s="76">
        <v>7.9</v>
      </c>
      <c r="G25" s="76">
        <v>9.3000000000000007</v>
      </c>
      <c r="H25" s="76">
        <v>10</v>
      </c>
      <c r="I25" s="76">
        <v>9.8000000000000007</v>
      </c>
      <c r="J25" s="76">
        <v>8.1999999999999993</v>
      </c>
      <c r="K25" s="76">
        <v>6.9</v>
      </c>
      <c r="L25" s="76">
        <v>6.9</v>
      </c>
      <c r="M25" s="76">
        <v>6.2</v>
      </c>
      <c r="O25" s="227"/>
      <c r="P25" s="21"/>
      <c r="Q25" s="206"/>
    </row>
    <row r="26" spans="1:19" ht="14.1" customHeight="1">
      <c r="A26" s="21" t="s">
        <v>27</v>
      </c>
      <c r="B26" s="76">
        <v>6.7</v>
      </c>
      <c r="C26" s="76">
        <v>7.8</v>
      </c>
      <c r="D26" s="76">
        <v>9.1999999999999993</v>
      </c>
      <c r="E26" s="76">
        <v>8.5</v>
      </c>
      <c r="F26" s="76">
        <v>9</v>
      </c>
      <c r="G26" s="76">
        <v>10.1</v>
      </c>
      <c r="H26" s="76">
        <v>10.9</v>
      </c>
      <c r="I26" s="76">
        <v>10.5</v>
      </c>
      <c r="J26" s="76">
        <v>8.3000000000000007</v>
      </c>
      <c r="K26" s="76">
        <v>7.8</v>
      </c>
      <c r="L26" s="76">
        <v>7.4</v>
      </c>
      <c r="M26" s="76">
        <v>6.6</v>
      </c>
      <c r="O26" s="227"/>
      <c r="P26" s="21"/>
      <c r="Q26" s="206"/>
    </row>
    <row r="27" spans="1:19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27"/>
      <c r="P27" s="76"/>
    </row>
    <row r="28" spans="1:19" ht="14.1" customHeight="1">
      <c r="A28" s="40" t="s">
        <v>217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O28" s="228"/>
    </row>
    <row r="29" spans="1:19" ht="14.1" customHeight="1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9" ht="14.25" customHeight="1">
      <c r="A32" s="32" t="s">
        <v>364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O32" s="285" t="s">
        <v>39</v>
      </c>
      <c r="P32" s="286"/>
      <c r="Q32" s="286"/>
      <c r="R32" s="281" t="s">
        <v>7</v>
      </c>
      <c r="S32" s="282">
        <v>2.2000000000000002</v>
      </c>
    </row>
    <row r="33" spans="15:19">
      <c r="O33" s="276" t="s">
        <v>29</v>
      </c>
      <c r="P33" s="282">
        <v>0.3</v>
      </c>
      <c r="Q33" s="276"/>
      <c r="R33" s="276" t="s">
        <v>29</v>
      </c>
      <c r="S33" s="282">
        <v>2.6</v>
      </c>
    </row>
    <row r="34" spans="15:19">
      <c r="O34" s="279" t="s">
        <v>161</v>
      </c>
      <c r="P34" s="282">
        <v>0.4</v>
      </c>
      <c r="Q34" s="276"/>
      <c r="R34" s="276" t="s">
        <v>19</v>
      </c>
      <c r="S34" s="282">
        <v>2.7</v>
      </c>
    </row>
    <row r="35" spans="15:19">
      <c r="O35" s="276" t="s">
        <v>7</v>
      </c>
      <c r="P35" s="282">
        <v>0.4</v>
      </c>
      <c r="Q35" s="276"/>
      <c r="R35" s="276" t="s">
        <v>11</v>
      </c>
      <c r="S35" s="282">
        <v>2.9</v>
      </c>
    </row>
    <row r="36" spans="15:19">
      <c r="O36" s="281" t="s">
        <v>5</v>
      </c>
      <c r="P36" s="282">
        <v>0.5</v>
      </c>
      <c r="Q36" s="276"/>
      <c r="R36" s="281" t="s">
        <v>161</v>
      </c>
      <c r="S36" s="282">
        <v>3</v>
      </c>
    </row>
    <row r="37" spans="15:19">
      <c r="O37" s="276" t="s">
        <v>27</v>
      </c>
      <c r="P37" s="282">
        <v>0.5</v>
      </c>
      <c r="Q37" s="276"/>
      <c r="R37" s="276" t="s">
        <v>20</v>
      </c>
      <c r="S37" s="282">
        <v>3</v>
      </c>
    </row>
    <row r="38" spans="15:19">
      <c r="O38" s="281" t="s">
        <v>18</v>
      </c>
      <c r="P38" s="282">
        <v>0.7</v>
      </c>
      <c r="Q38" s="281"/>
      <c r="R38" s="299" t="s">
        <v>0</v>
      </c>
      <c r="S38" s="282">
        <v>3.1</v>
      </c>
    </row>
    <row r="39" spans="15:19">
      <c r="O39" s="281" t="s">
        <v>12</v>
      </c>
      <c r="P39" s="282">
        <v>0.7</v>
      </c>
      <c r="Q39" s="281"/>
      <c r="R39" s="279" t="s">
        <v>5</v>
      </c>
      <c r="S39" s="282">
        <v>3.1</v>
      </c>
    </row>
    <row r="40" spans="15:19">
      <c r="O40" s="281" t="s">
        <v>13</v>
      </c>
      <c r="P40" s="282">
        <v>0.7</v>
      </c>
      <c r="Q40" s="279"/>
      <c r="R40" s="276" t="s">
        <v>14</v>
      </c>
      <c r="S40" s="282">
        <v>3.1</v>
      </c>
    </row>
    <row r="41" spans="15:19">
      <c r="O41" s="276" t="s">
        <v>20</v>
      </c>
      <c r="P41" s="282">
        <v>0.7</v>
      </c>
      <c r="Q41" s="299"/>
      <c r="R41" s="276" t="s">
        <v>1</v>
      </c>
      <c r="S41" s="282">
        <v>3.2</v>
      </c>
    </row>
    <row r="42" spans="15:19">
      <c r="O42" s="276" t="s">
        <v>0</v>
      </c>
      <c r="P42" s="282">
        <v>0.8</v>
      </c>
      <c r="Q42" s="279"/>
      <c r="R42" s="281" t="s">
        <v>189</v>
      </c>
      <c r="S42" s="282">
        <v>3.3</v>
      </c>
    </row>
    <row r="43" spans="15:19">
      <c r="O43" s="281" t="s">
        <v>6</v>
      </c>
      <c r="P43" s="282">
        <v>0.8</v>
      </c>
      <c r="Q43" s="281"/>
      <c r="R43" s="281" t="s">
        <v>8</v>
      </c>
      <c r="S43" s="282">
        <v>3.3</v>
      </c>
    </row>
    <row r="44" spans="15:19">
      <c r="O44" s="276" t="s">
        <v>8</v>
      </c>
      <c r="P44" s="282">
        <v>0.9</v>
      </c>
      <c r="Q44" s="281"/>
      <c r="R44" s="276" t="s">
        <v>18</v>
      </c>
      <c r="S44" s="282">
        <v>3.3</v>
      </c>
    </row>
    <row r="45" spans="15:19">
      <c r="O45" s="276" t="s">
        <v>9</v>
      </c>
      <c r="P45" s="282">
        <v>0.9</v>
      </c>
      <c r="Q45" s="276"/>
      <c r="R45" s="281" t="s">
        <v>6</v>
      </c>
      <c r="S45" s="282">
        <v>3.4</v>
      </c>
    </row>
    <row r="46" spans="15:19">
      <c r="O46" s="300" t="s">
        <v>11</v>
      </c>
      <c r="P46" s="282">
        <v>0.9</v>
      </c>
      <c r="Q46" s="276"/>
      <c r="R46" s="276" t="s">
        <v>12</v>
      </c>
      <c r="S46" s="282">
        <v>3.4</v>
      </c>
    </row>
    <row r="47" spans="15:19">
      <c r="O47" s="276" t="s">
        <v>19</v>
      </c>
      <c r="P47" s="282">
        <v>0.9</v>
      </c>
      <c r="Q47" s="281"/>
      <c r="R47" s="276" t="s">
        <v>162</v>
      </c>
      <c r="S47" s="282">
        <v>3.4</v>
      </c>
    </row>
    <row r="48" spans="15:19">
      <c r="O48" s="276" t="s">
        <v>189</v>
      </c>
      <c r="P48" s="282">
        <v>1</v>
      </c>
      <c r="Q48" s="276"/>
      <c r="R48" s="279" t="s">
        <v>10</v>
      </c>
      <c r="S48" s="282">
        <v>3.5</v>
      </c>
    </row>
    <row r="49" spans="15:19">
      <c r="O49" s="276" t="s">
        <v>10</v>
      </c>
      <c r="P49" s="282">
        <v>1</v>
      </c>
      <c r="Q49" s="276"/>
      <c r="R49" s="276" t="s">
        <v>13</v>
      </c>
      <c r="S49" s="282">
        <v>3.5</v>
      </c>
    </row>
    <row r="50" spans="15:19">
      <c r="O50" s="276" t="s">
        <v>200</v>
      </c>
      <c r="P50" s="282">
        <v>1</v>
      </c>
      <c r="Q50" s="276"/>
      <c r="R50" s="281" t="s">
        <v>9</v>
      </c>
      <c r="S50" s="282">
        <v>3.7</v>
      </c>
    </row>
    <row r="51" spans="15:19">
      <c r="O51" s="279" t="s">
        <v>14</v>
      </c>
      <c r="P51" s="282">
        <v>1.2</v>
      </c>
      <c r="Q51" s="281"/>
      <c r="R51" s="276" t="s">
        <v>27</v>
      </c>
      <c r="S51" s="282">
        <v>3.9</v>
      </c>
    </row>
    <row r="52" spans="15:19">
      <c r="O52" s="281" t="s">
        <v>162</v>
      </c>
      <c r="P52" s="282">
        <v>1.3</v>
      </c>
      <c r="Q52" s="276"/>
      <c r="R52" s="282"/>
      <c r="S52" s="286"/>
    </row>
  </sheetData>
  <sortState ref="R32:S51">
    <sortCondition ref="S32:S51"/>
  </sortState>
  <phoneticPr fontId="7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74"/>
  <sheetViews>
    <sheetView topLeftCell="A31" zoomScaleNormal="100" workbookViewId="0">
      <selection activeCell="H36" sqref="H36:L56"/>
    </sheetView>
  </sheetViews>
  <sheetFormatPr baseColWidth="10" defaultColWidth="11.42578125" defaultRowHeight="12.75"/>
  <cols>
    <col min="1" max="1" width="26.28515625" style="4" customWidth="1"/>
    <col min="2" max="4" width="13.140625" style="4" customWidth="1"/>
    <col min="5" max="6" width="13.140625" style="75" customWidth="1"/>
    <col min="7" max="7" width="5.5703125" style="4" customWidth="1"/>
    <col min="8" max="13" width="10.140625" style="4" customWidth="1"/>
    <col min="14" max="16384" width="11.42578125" style="4"/>
  </cols>
  <sheetData>
    <row r="1" spans="1:14" ht="14.1" customHeight="1" thickBot="1">
      <c r="A1" s="1" t="s">
        <v>209</v>
      </c>
      <c r="B1" s="1"/>
      <c r="C1" s="1"/>
      <c r="D1" s="1"/>
      <c r="E1" s="83"/>
      <c r="F1" s="83"/>
    </row>
    <row r="2" spans="1:14" ht="14.1" customHeight="1">
      <c r="A2" s="3"/>
      <c r="B2" s="3"/>
      <c r="C2" s="3"/>
      <c r="D2" s="3"/>
      <c r="H2" s="169" t="s">
        <v>234</v>
      </c>
    </row>
    <row r="3" spans="1:14" ht="14.1" customHeight="1">
      <c r="A3" s="78" t="s">
        <v>262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369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98</v>
      </c>
      <c r="B7" s="6"/>
      <c r="C7" s="6"/>
      <c r="D7" s="6"/>
    </row>
    <row r="8" spans="1:14" ht="9.9499999999999993" customHeight="1">
      <c r="A8" s="33"/>
      <c r="B8" s="33"/>
      <c r="C8" s="33"/>
      <c r="D8" s="33"/>
      <c r="E8" s="84"/>
    </row>
    <row r="9" spans="1:14" ht="12.95" customHeight="1">
      <c r="A9" s="72"/>
      <c r="B9" s="79" t="s">
        <v>99</v>
      </c>
      <c r="C9" s="14" t="s">
        <v>104</v>
      </c>
      <c r="D9" s="14" t="s">
        <v>105</v>
      </c>
      <c r="E9" s="79" t="s">
        <v>99</v>
      </c>
      <c r="F9" s="79" t="s">
        <v>106</v>
      </c>
      <c r="I9"/>
      <c r="J9" s="179"/>
      <c r="K9" s="179"/>
      <c r="L9" s="179"/>
      <c r="M9" s="179"/>
      <c r="N9" s="179"/>
    </row>
    <row r="10" spans="1:14" ht="12.95" customHeight="1">
      <c r="A10" s="92"/>
      <c r="B10" s="91" t="s">
        <v>223</v>
      </c>
      <c r="C10" s="93" t="s">
        <v>100</v>
      </c>
      <c r="D10" s="93" t="s">
        <v>101</v>
      </c>
      <c r="E10" s="91" t="s">
        <v>102</v>
      </c>
      <c r="F10" s="91" t="s">
        <v>103</v>
      </c>
      <c r="I10"/>
      <c r="J10" s="179"/>
      <c r="K10" s="179"/>
      <c r="L10" s="179"/>
      <c r="M10" s="179"/>
      <c r="N10" s="179"/>
    </row>
    <row r="11" spans="1:14" ht="12.95" customHeight="1">
      <c r="A11" s="15"/>
      <c r="B11" s="17" t="s">
        <v>150</v>
      </c>
      <c r="C11" s="17"/>
      <c r="D11" s="17" t="s">
        <v>224</v>
      </c>
      <c r="E11" s="17" t="s">
        <v>225</v>
      </c>
      <c r="F11" s="17"/>
      <c r="H11"/>
      <c r="I11"/>
      <c r="J11" s="179"/>
      <c r="K11" s="179"/>
      <c r="L11" s="179"/>
      <c r="M11" s="179"/>
      <c r="N11" s="179"/>
    </row>
    <row r="12" spans="1:14" ht="12.6" customHeight="1">
      <c r="A12" s="19"/>
      <c r="B12" s="165"/>
      <c r="C12" s="166"/>
      <c r="D12" s="166"/>
      <c r="E12" s="166"/>
      <c r="F12" s="165"/>
      <c r="I12"/>
      <c r="J12" s="179"/>
      <c r="K12" s="179"/>
      <c r="L12" s="179"/>
      <c r="M12" s="179"/>
      <c r="N12" s="179"/>
    </row>
    <row r="13" spans="1:14" ht="12.6" customHeight="1">
      <c r="A13" s="46" t="s">
        <v>0</v>
      </c>
      <c r="B13" s="118">
        <v>50597715.207099997</v>
      </c>
      <c r="C13" s="118">
        <v>22077043.187899992</v>
      </c>
      <c r="D13" s="118">
        <v>8410740.6760000009</v>
      </c>
      <c r="E13" s="118">
        <v>19483471.197000001</v>
      </c>
      <c r="F13" s="118">
        <v>626460.14619999996</v>
      </c>
      <c r="H13"/>
      <c r="I13"/>
      <c r="J13"/>
      <c r="K13"/>
      <c r="L13"/>
      <c r="M13"/>
      <c r="N13" s="179"/>
    </row>
    <row r="14" spans="1:14" ht="12.6" customHeight="1">
      <c r="A14" s="8" t="s">
        <v>5</v>
      </c>
      <c r="B14" s="118">
        <v>8759553.1052999999</v>
      </c>
      <c r="C14" s="118">
        <v>3537289.8620999996</v>
      </c>
      <c r="D14" s="118">
        <v>1442441.1925000001</v>
      </c>
      <c r="E14" s="118">
        <v>2659734.0074999998</v>
      </c>
      <c r="F14" s="118">
        <v>1120088.0432</v>
      </c>
      <c r="H14"/>
      <c r="I14"/>
      <c r="J14"/>
      <c r="K14"/>
      <c r="L14"/>
      <c r="M14"/>
      <c r="N14" s="179"/>
    </row>
    <row r="15" spans="1:14" ht="12.6" customHeight="1">
      <c r="A15" s="22" t="s">
        <v>6</v>
      </c>
      <c r="B15" s="118">
        <v>4772210.958899999</v>
      </c>
      <c r="C15" s="118">
        <v>1776354.0237999996</v>
      </c>
      <c r="D15" s="118">
        <v>313197.66819999996</v>
      </c>
      <c r="E15" s="118">
        <v>2099906.9569999999</v>
      </c>
      <c r="F15" s="118">
        <v>582752.30989999999</v>
      </c>
      <c r="H15"/>
      <c r="I15"/>
      <c r="J15"/>
      <c r="K15"/>
      <c r="L15"/>
      <c r="M15"/>
      <c r="N15" s="179"/>
    </row>
    <row r="16" spans="1:14" ht="12.6" customHeight="1">
      <c r="A16" s="23" t="s">
        <v>161</v>
      </c>
      <c r="B16" s="118">
        <v>1060568.2905000001</v>
      </c>
      <c r="C16" s="118">
        <v>22228.741200000164</v>
      </c>
      <c r="D16" s="118">
        <v>435983.97779999999</v>
      </c>
      <c r="E16" s="118">
        <v>535723.69839999999</v>
      </c>
      <c r="F16" s="118">
        <v>66631.873099999997</v>
      </c>
      <c r="H16"/>
      <c r="I16"/>
      <c r="J16"/>
      <c r="K16"/>
      <c r="L16"/>
      <c r="M16"/>
      <c r="N16" s="179"/>
    </row>
    <row r="17" spans="1:14" ht="12.6" customHeight="1">
      <c r="A17" s="24" t="s">
        <v>189</v>
      </c>
      <c r="B17" s="118">
        <v>499169.92550000001</v>
      </c>
      <c r="C17" s="118">
        <v>158929.88339999999</v>
      </c>
      <c r="D17" s="118">
        <v>30106.488600000001</v>
      </c>
      <c r="E17" s="118">
        <v>197378.21520000001</v>
      </c>
      <c r="F17" s="118">
        <v>112755.3383</v>
      </c>
      <c r="H17"/>
      <c r="I17"/>
      <c r="J17"/>
      <c r="K17"/>
      <c r="L17"/>
      <c r="M17"/>
      <c r="N17" s="179"/>
    </row>
    <row r="18" spans="1:14" ht="12.6" customHeight="1">
      <c r="A18" s="22" t="s">
        <v>7</v>
      </c>
      <c r="B18" s="118">
        <v>744557.65779999993</v>
      </c>
      <c r="C18" s="118">
        <v>43916.567499999888</v>
      </c>
      <c r="D18" s="118">
        <v>158911.90289999999</v>
      </c>
      <c r="E18" s="118">
        <v>284291.5318</v>
      </c>
      <c r="F18" s="118">
        <v>257437.6556</v>
      </c>
      <c r="H18"/>
      <c r="I18"/>
      <c r="J18"/>
      <c r="K18"/>
      <c r="L18"/>
      <c r="M18"/>
      <c r="N18" s="179"/>
    </row>
    <row r="19" spans="1:14" ht="12.6" customHeight="1">
      <c r="A19" s="23" t="s">
        <v>8</v>
      </c>
      <c r="B19" s="118">
        <v>533046.81709999987</v>
      </c>
      <c r="C19" s="118">
        <v>6881.7813999998616</v>
      </c>
      <c r="D19" s="118">
        <v>261579.1955</v>
      </c>
      <c r="E19" s="118">
        <v>216742.43160000001</v>
      </c>
      <c r="F19" s="118">
        <v>47843.408600000002</v>
      </c>
      <c r="H19"/>
      <c r="I19"/>
      <c r="J19"/>
      <c r="K19"/>
      <c r="L19"/>
      <c r="M19"/>
      <c r="N19" s="179"/>
    </row>
    <row r="20" spans="1:14" ht="12.6" customHeight="1">
      <c r="A20" s="8" t="s">
        <v>10</v>
      </c>
      <c r="B20" s="118">
        <v>9422045.0098000001</v>
      </c>
      <c r="C20" s="118">
        <v>3538320.5806999998</v>
      </c>
      <c r="D20" s="118">
        <v>1955605.5985000001</v>
      </c>
      <c r="E20" s="118">
        <v>3029433.7247000001</v>
      </c>
      <c r="F20" s="118">
        <v>898685.10589999997</v>
      </c>
      <c r="H20"/>
      <c r="I20"/>
      <c r="J20"/>
      <c r="K20"/>
      <c r="L20"/>
      <c r="M20"/>
      <c r="N20" s="179"/>
    </row>
    <row r="21" spans="1:14" ht="12.6" customHeight="1">
      <c r="A21" s="26" t="s">
        <v>9</v>
      </c>
      <c r="B21" s="118">
        <v>7946243.146399999</v>
      </c>
      <c r="C21" s="118">
        <v>3676608.7523999996</v>
      </c>
      <c r="D21" s="118">
        <v>541041.6921000001</v>
      </c>
      <c r="E21" s="118">
        <v>3042044.1434999998</v>
      </c>
      <c r="F21" s="118">
        <v>686548.55839999998</v>
      </c>
      <c r="H21"/>
      <c r="I21"/>
      <c r="J21"/>
      <c r="K21"/>
      <c r="L21"/>
      <c r="M21"/>
      <c r="N21" s="179"/>
    </row>
    <row r="22" spans="1:14" ht="12.6" customHeight="1">
      <c r="A22" s="21" t="s">
        <v>11</v>
      </c>
      <c r="B22" s="118">
        <v>3211213.7179000005</v>
      </c>
      <c r="C22" s="118">
        <v>817813.16250000056</v>
      </c>
      <c r="D22" s="118">
        <v>218550.53739999997</v>
      </c>
      <c r="E22" s="118">
        <v>1814085.9295000001</v>
      </c>
      <c r="F22" s="118">
        <v>360764.08850000001</v>
      </c>
      <c r="H22"/>
      <c r="I22"/>
      <c r="J22"/>
      <c r="K22"/>
      <c r="L22"/>
      <c r="M22"/>
      <c r="N22" s="179"/>
    </row>
    <row r="23" spans="1:14" ht="12.6" customHeight="1">
      <c r="A23" s="21" t="s">
        <v>18</v>
      </c>
      <c r="B23" s="118">
        <v>2326448.4850000003</v>
      </c>
      <c r="C23" s="118">
        <v>624096.79700000049</v>
      </c>
      <c r="D23" s="118">
        <v>111571.07030000001</v>
      </c>
      <c r="E23" s="118">
        <v>1106143.6114999999</v>
      </c>
      <c r="F23" s="118">
        <v>484637.0062</v>
      </c>
      <c r="H23"/>
      <c r="I23"/>
      <c r="J23"/>
      <c r="K23"/>
      <c r="L23"/>
      <c r="M23"/>
      <c r="N23" s="179"/>
    </row>
    <row r="24" spans="1:14" ht="12.6" customHeight="1">
      <c r="A24" s="21" t="s">
        <v>12</v>
      </c>
      <c r="B24" s="118">
        <v>4163563.0236</v>
      </c>
      <c r="C24" s="118">
        <v>1027184.8684999999</v>
      </c>
      <c r="D24" s="118">
        <v>2027333.341</v>
      </c>
      <c r="E24" s="118">
        <v>825319.4523</v>
      </c>
      <c r="F24" s="118">
        <v>283725.36180000001</v>
      </c>
      <c r="H24"/>
      <c r="I24"/>
      <c r="J24"/>
      <c r="K24"/>
      <c r="L24"/>
      <c r="M24"/>
      <c r="N24" s="179"/>
    </row>
    <row r="25" spans="1:14" ht="12.6" customHeight="1">
      <c r="A25" s="21" t="s">
        <v>13</v>
      </c>
      <c r="B25" s="118">
        <v>2957729.8100999999</v>
      </c>
      <c r="C25" s="118">
        <v>359272.92670000019</v>
      </c>
      <c r="D25" s="118">
        <v>477442.57519999996</v>
      </c>
      <c r="E25" s="118">
        <v>1797953.6845</v>
      </c>
      <c r="F25" s="118">
        <v>323060.6237</v>
      </c>
      <c r="H25"/>
      <c r="I25"/>
      <c r="J25"/>
      <c r="K25"/>
      <c r="L25"/>
      <c r="M25"/>
      <c r="N25" s="179"/>
    </row>
    <row r="26" spans="1:14" ht="12.6" customHeight="1">
      <c r="A26" s="21" t="s">
        <v>19</v>
      </c>
      <c r="B26" s="118">
        <v>802748.99219999998</v>
      </c>
      <c r="C26" s="118">
        <v>205770.94579999999</v>
      </c>
      <c r="D26" s="118">
        <v>127006.42599999999</v>
      </c>
      <c r="E26" s="118">
        <v>271653.69570000004</v>
      </c>
      <c r="F26" s="118">
        <v>198317.9247</v>
      </c>
      <c r="H26"/>
      <c r="I26"/>
      <c r="J26"/>
      <c r="K26"/>
      <c r="L26"/>
      <c r="M26"/>
      <c r="N26" s="179"/>
    </row>
    <row r="27" spans="1:14" ht="12.6" customHeight="1">
      <c r="A27" s="21" t="s">
        <v>20</v>
      </c>
      <c r="B27" s="118">
        <v>1131614.8858999999</v>
      </c>
      <c r="C27" s="118">
        <v>468110.51309999987</v>
      </c>
      <c r="D27" s="118">
        <v>12085.4553</v>
      </c>
      <c r="E27" s="118">
        <v>415197.22340000002</v>
      </c>
      <c r="F27" s="118">
        <v>236221.69409999999</v>
      </c>
      <c r="H27"/>
      <c r="I27"/>
      <c r="J27"/>
      <c r="K27"/>
      <c r="L27"/>
      <c r="M27"/>
    </row>
    <row r="28" spans="1:14" ht="12.6" customHeight="1">
      <c r="A28" s="21" t="s">
        <v>162</v>
      </c>
      <c r="B28" s="118">
        <v>1039076.9325000001</v>
      </c>
      <c r="C28" s="118">
        <v>324700.41930000018</v>
      </c>
      <c r="D28" s="118">
        <v>99666.476300000009</v>
      </c>
      <c r="E28" s="118">
        <v>529986.80499999993</v>
      </c>
      <c r="F28" s="118">
        <v>84723.231899999999</v>
      </c>
      <c r="H28"/>
      <c r="I28"/>
      <c r="J28"/>
      <c r="K28"/>
      <c r="L28"/>
      <c r="M28"/>
    </row>
    <row r="29" spans="1:14" ht="12.6" customHeight="1">
      <c r="A29" s="21" t="s">
        <v>14</v>
      </c>
      <c r="B29" s="118">
        <v>723365.59439999994</v>
      </c>
      <c r="C29" s="118">
        <v>84944.235599999898</v>
      </c>
      <c r="D29" s="118">
        <v>136574.9694</v>
      </c>
      <c r="E29" s="118">
        <v>424670.03360000002</v>
      </c>
      <c r="F29" s="118">
        <v>77176.355800000005</v>
      </c>
      <c r="H29"/>
      <c r="I29"/>
      <c r="J29"/>
      <c r="K29"/>
      <c r="L29"/>
      <c r="M29"/>
    </row>
    <row r="30" spans="1:14" ht="12.6" customHeight="1">
      <c r="A30" s="21" t="s">
        <v>1</v>
      </c>
      <c r="B30" s="118">
        <v>504558.85419999994</v>
      </c>
      <c r="C30" s="118">
        <v>158313.87359999993</v>
      </c>
      <c r="D30" s="118">
        <v>61642.109000000004</v>
      </c>
      <c r="E30" s="118">
        <v>233206.05180000002</v>
      </c>
      <c r="F30" s="118">
        <v>51396.819799999997</v>
      </c>
      <c r="H30"/>
      <c r="I30"/>
      <c r="J30"/>
      <c r="K30"/>
      <c r="L30"/>
      <c r="M30"/>
    </row>
    <row r="31" spans="1:14" ht="12.6" customHeight="1">
      <c r="A31" s="39"/>
      <c r="B31" s="39"/>
      <c r="C31" s="39"/>
      <c r="D31" s="39"/>
      <c r="E31" s="39"/>
      <c r="F31" s="39"/>
      <c r="H31" s="181"/>
      <c r="I31" s="182"/>
      <c r="J31" s="182"/>
      <c r="K31" s="182"/>
      <c r="L31" s="182"/>
      <c r="M31" s="182"/>
    </row>
    <row r="32" spans="1:14" ht="12.6" customHeight="1">
      <c r="A32" s="40" t="s">
        <v>259</v>
      </c>
      <c r="B32" s="40"/>
      <c r="C32" s="40"/>
      <c r="D32" s="40"/>
      <c r="E32" s="40"/>
      <c r="F32" s="40"/>
      <c r="H32" s="181"/>
      <c r="I32" s="182"/>
      <c r="J32" s="182"/>
      <c r="K32" s="182"/>
      <c r="L32" s="182"/>
      <c r="M32" s="182"/>
    </row>
    <row r="33" spans="1:12" customFormat="1" ht="21" customHeight="1">
      <c r="A33" s="255" t="s">
        <v>336</v>
      </c>
      <c r="B33" s="255"/>
      <c r="C33" s="255"/>
      <c r="D33" s="255"/>
      <c r="E33" s="255"/>
      <c r="F33" s="255"/>
    </row>
    <row r="34" spans="1:12" customFormat="1" ht="9.9499999999999993" customHeight="1">
      <c r="A34" s="40"/>
    </row>
    <row r="35" spans="1:12" customFormat="1" ht="12.75" customHeight="1">
      <c r="A35" s="249" t="s">
        <v>370</v>
      </c>
      <c r="B35" s="249"/>
      <c r="C35" s="249"/>
      <c r="D35" s="249"/>
      <c r="E35" s="249"/>
      <c r="F35" s="249"/>
      <c r="I35" s="275"/>
      <c r="J35" s="275"/>
      <c r="K35" s="275"/>
      <c r="L35" s="275"/>
    </row>
    <row r="36" spans="1:12" customFormat="1" ht="12.75" customHeight="1">
      <c r="A36" s="4"/>
      <c r="B36" s="4"/>
      <c r="C36" s="4"/>
      <c r="D36" s="4"/>
      <c r="E36" s="75"/>
      <c r="F36" s="75"/>
      <c r="H36" s="290" t="s">
        <v>39</v>
      </c>
      <c r="I36" s="276"/>
      <c r="J36" s="276"/>
      <c r="K36" s="276"/>
      <c r="L36" s="276"/>
    </row>
    <row r="37" spans="1:12" ht="9.75" customHeight="1">
      <c r="H37" s="276" t="s">
        <v>107</v>
      </c>
      <c r="I37" s="301" t="s">
        <v>108</v>
      </c>
      <c r="J37" s="301" t="s">
        <v>226</v>
      </c>
      <c r="K37" s="301" t="s">
        <v>227</v>
      </c>
      <c r="L37" s="301" t="s">
        <v>109</v>
      </c>
    </row>
    <row r="38" spans="1:12" ht="12.6" customHeight="1">
      <c r="H38" s="276"/>
      <c r="I38" s="276"/>
      <c r="J38" s="276"/>
      <c r="K38" s="276"/>
      <c r="L38" s="276"/>
    </row>
    <row r="39" spans="1:12" ht="12.6" customHeight="1">
      <c r="H39" s="288" t="s">
        <v>0</v>
      </c>
      <c r="I39" s="302">
        <f>C13*100/$B$13</f>
        <v>43.632490316088592</v>
      </c>
      <c r="J39" s="302">
        <f>D13*100/$B$13</f>
        <v>16.622767730863441</v>
      </c>
      <c r="K39" s="302">
        <f>E13*100/$B$13</f>
        <v>38.506622516951182</v>
      </c>
      <c r="L39" s="302">
        <f>F13*100/$B$13</f>
        <v>1.2381194360967775</v>
      </c>
    </row>
    <row r="40" spans="1:12" ht="12.6" customHeight="1">
      <c r="H40" s="288" t="s">
        <v>5</v>
      </c>
      <c r="I40" s="302">
        <f>C14*100/$B$14</f>
        <v>40.382081363942525</v>
      </c>
      <c r="J40" s="302">
        <f>D14*100/$B$14</f>
        <v>16.46706373213544</v>
      </c>
      <c r="K40" s="302">
        <f>E14*100/$B$14</f>
        <v>30.363809380763019</v>
      </c>
      <c r="L40" s="302">
        <f>F14*100/$B$14</f>
        <v>12.787045523159012</v>
      </c>
    </row>
    <row r="41" spans="1:12" ht="12.6" customHeight="1">
      <c r="H41" s="288" t="s">
        <v>6</v>
      </c>
      <c r="I41" s="302">
        <f>C15*100/$B$15</f>
        <v>37.222872984840798</v>
      </c>
      <c r="J41" s="302">
        <f>D15*100/$B$15</f>
        <v>6.5629468373751951</v>
      </c>
      <c r="K41" s="302">
        <f>E15*100/$B$15</f>
        <v>44.002810753446475</v>
      </c>
      <c r="L41" s="302">
        <f>F15*100/$B$15</f>
        <v>12.211369424337544</v>
      </c>
    </row>
    <row r="42" spans="1:12" ht="12.6" customHeight="1">
      <c r="H42" s="288" t="s">
        <v>16</v>
      </c>
      <c r="I42" s="302">
        <f>C16*100/$B$16</f>
        <v>2.0959273814909669</v>
      </c>
      <c r="J42" s="302">
        <f>D16*100/$B$16</f>
        <v>41.108524713147638</v>
      </c>
      <c r="K42" s="302">
        <f>E16*100/$B$16</f>
        <v>50.512890419101204</v>
      </c>
      <c r="L42" s="302">
        <f>F16*100/$B$16</f>
        <v>6.2826574862601916</v>
      </c>
    </row>
    <row r="43" spans="1:12" ht="12.6" customHeight="1">
      <c r="H43" s="288" t="s">
        <v>17</v>
      </c>
      <c r="I43" s="302">
        <f>C17*100/$B$17</f>
        <v>31.838833888240728</v>
      </c>
      <c r="J43" s="302">
        <f>D17*100/$B$17</f>
        <v>6.0313105942517362</v>
      </c>
      <c r="K43" s="302">
        <f>E17*100/$B$17</f>
        <v>39.541287468850122</v>
      </c>
      <c r="L43" s="302">
        <f>F17*100/$B$17</f>
        <v>22.588568048657411</v>
      </c>
    </row>
    <row r="44" spans="1:12" ht="12.6" customHeight="1">
      <c r="H44" s="288" t="s">
        <v>7</v>
      </c>
      <c r="I44" s="302">
        <f>C18*100/$B$18</f>
        <v>5.8983434042923486</v>
      </c>
      <c r="J44" s="302">
        <f>D18*100/$B$18</f>
        <v>21.343129203660176</v>
      </c>
      <c r="K44" s="302">
        <f>E18*100/$B$18</f>
        <v>38.182607998421155</v>
      </c>
      <c r="L44" s="302">
        <f>F18*100/$B$18</f>
        <v>34.575919393626307</v>
      </c>
    </row>
    <row r="45" spans="1:12" ht="12.6" customHeight="1">
      <c r="H45" s="288" t="s">
        <v>8</v>
      </c>
      <c r="I45" s="302">
        <f>C19*100/$B$19</f>
        <v>1.2910275756714322</v>
      </c>
      <c r="J45" s="302">
        <f>D19*100/$B$19</f>
        <v>49.072461762946354</v>
      </c>
      <c r="K45" s="302">
        <f>E19*100/$B$19</f>
        <v>40.661049770294191</v>
      </c>
      <c r="L45" s="302">
        <f>F19*100/$B$19</f>
        <v>8.9754608910880247</v>
      </c>
    </row>
    <row r="46" spans="1:12" ht="12.6" customHeight="1">
      <c r="H46" s="281" t="s">
        <v>10</v>
      </c>
      <c r="I46" s="302">
        <f>C20*100/$B$20</f>
        <v>37.553636997273344</v>
      </c>
      <c r="J46" s="302">
        <f>D20*100/$B$20</f>
        <v>20.755638467720619</v>
      </c>
      <c r="K46" s="302">
        <f>E20*100/$B$20</f>
        <v>32.152613594490838</v>
      </c>
      <c r="L46" s="302">
        <f>F20*100/$B$20</f>
        <v>9.5381109405151978</v>
      </c>
    </row>
    <row r="47" spans="1:12" ht="12.6" customHeight="1">
      <c r="H47" s="279" t="s">
        <v>9</v>
      </c>
      <c r="I47" s="302">
        <f>C21*100/$B$21</f>
        <v>46.268515632644167</v>
      </c>
      <c r="J47" s="302">
        <f>D21*100/$B$21</f>
        <v>6.8087734308144849</v>
      </c>
      <c r="K47" s="302">
        <f>E21*100/$B$21</f>
        <v>38.282797133865465</v>
      </c>
      <c r="L47" s="302">
        <f>F21*100/$B$21</f>
        <v>8.6399138026758848</v>
      </c>
    </row>
    <row r="48" spans="1:12" ht="12.6" customHeight="1">
      <c r="H48" s="288" t="s">
        <v>11</v>
      </c>
      <c r="I48" s="302">
        <f>C22*100/$B$22</f>
        <v>25.467416196602954</v>
      </c>
      <c r="J48" s="302">
        <f>D22*100/$B$22</f>
        <v>6.8058546269204063</v>
      </c>
      <c r="K48" s="302">
        <f>E22*100/$B$22</f>
        <v>56.492220352320132</v>
      </c>
      <c r="L48" s="302">
        <f>F22*100/$B$22</f>
        <v>11.234508824156514</v>
      </c>
    </row>
    <row r="49" spans="2:12" ht="12.6" customHeight="1">
      <c r="H49" s="288" t="s">
        <v>18</v>
      </c>
      <c r="I49" s="302">
        <f>C23*100/$B$23</f>
        <v>26.8261601760763</v>
      </c>
      <c r="J49" s="302">
        <f>D23*100/$B$23</f>
        <v>4.7957679277819896</v>
      </c>
      <c r="K49" s="302">
        <f>E23*100/$B$23</f>
        <v>47.546447670428421</v>
      </c>
      <c r="L49" s="302">
        <f>F23*100/$B$23</f>
        <v>20.831624225713295</v>
      </c>
    </row>
    <row r="50" spans="2:12" ht="12.6" customHeight="1">
      <c r="H50" s="288" t="s">
        <v>12</v>
      </c>
      <c r="I50" s="302">
        <f>C24*100/$B$24</f>
        <v>24.670813499824259</v>
      </c>
      <c r="J50" s="302">
        <f>D24*100/$B$24</f>
        <v>48.692269806140182</v>
      </c>
      <c r="K50" s="302">
        <f>E24*100/$B$24</f>
        <v>19.822432076130614</v>
      </c>
      <c r="L50" s="302">
        <f>F24*100/$B$24</f>
        <v>6.8144846179049443</v>
      </c>
    </row>
    <row r="51" spans="2:12" ht="12.6" customHeight="1">
      <c r="H51" s="288" t="s">
        <v>13</v>
      </c>
      <c r="I51" s="302">
        <f>C25*100/$B$25</f>
        <v>12.146915024934385</v>
      </c>
      <c r="J51" s="302">
        <f>D25*100/$B$25</f>
        <v>16.14219708540104</v>
      </c>
      <c r="K51" s="302">
        <f>E25*100/$B$25</f>
        <v>60.788300485067353</v>
      </c>
      <c r="L51" s="302">
        <f>F25*100/$B$25</f>
        <v>10.922587404597225</v>
      </c>
    </row>
    <row r="52" spans="2:12" ht="12.6" customHeight="1">
      <c r="H52" s="288" t="s">
        <v>19</v>
      </c>
      <c r="I52" s="302">
        <f>C26*100/$B$26</f>
        <v>25.633286095578605</v>
      </c>
      <c r="J52" s="302">
        <f>D26*100/$B$26</f>
        <v>15.821436991397322</v>
      </c>
      <c r="K52" s="302">
        <f>E26*100/$B$26</f>
        <v>33.840428121312321</v>
      </c>
      <c r="L52" s="302">
        <f>F26*100/$B$26</f>
        <v>24.704848791711754</v>
      </c>
    </row>
    <row r="53" spans="2:12">
      <c r="H53" s="288" t="s">
        <v>20</v>
      </c>
      <c r="I53" s="302">
        <f>C27*100/$B$27</f>
        <v>41.366592021074432</v>
      </c>
      <c r="J53" s="302">
        <f>D27*100/$B$27</f>
        <v>1.0679830612503964</v>
      </c>
      <c r="K53" s="302">
        <f>E27*100/$B$27</f>
        <v>36.690682366712061</v>
      </c>
      <c r="L53" s="302">
        <f>F27*100/$B$27</f>
        <v>20.874742550963116</v>
      </c>
    </row>
    <row r="54" spans="2:12">
      <c r="H54" s="288" t="s">
        <v>21</v>
      </c>
      <c r="I54" s="302">
        <f>C28*100/$B$28</f>
        <v>31.248929616672068</v>
      </c>
      <c r="J54" s="302">
        <f>D28*100/$B$28</f>
        <v>9.5918283990969062</v>
      </c>
      <c r="K54" s="302">
        <f>E28*100/$B$28</f>
        <v>51.005540439133931</v>
      </c>
      <c r="L54" s="302">
        <f>F28*100/$B$28</f>
        <v>8.1537015450970944</v>
      </c>
    </row>
    <row r="55" spans="2:12">
      <c r="H55" s="288" t="s">
        <v>14</v>
      </c>
      <c r="I55" s="302">
        <f>C29*100/$B$29</f>
        <v>11.742918968997609</v>
      </c>
      <c r="J55" s="302">
        <f>D29*100/$B$29</f>
        <v>18.880490094816157</v>
      </c>
      <c r="K55" s="302">
        <f>E29*100/$B$29</f>
        <v>58.707524505951262</v>
      </c>
      <c r="L55" s="302">
        <f>F29*100/$B$29</f>
        <v>10.669066430234963</v>
      </c>
    </row>
    <row r="56" spans="2:12">
      <c r="H56" s="288" t="s">
        <v>200</v>
      </c>
      <c r="I56" s="302">
        <f>C30*100/$B$30</f>
        <v>31.376691199089844</v>
      </c>
      <c r="J56" s="302">
        <f>D30*100/$B$30</f>
        <v>12.217030478582375</v>
      </c>
      <c r="K56" s="302">
        <f>E30*100/$B$30</f>
        <v>46.219791776275208</v>
      </c>
      <c r="L56" s="302">
        <f>F30*100/$B$30</f>
        <v>10.186486546052569</v>
      </c>
    </row>
    <row r="57" spans="2:12">
      <c r="B57" s="68"/>
      <c r="C57" s="68"/>
      <c r="D57" s="68"/>
      <c r="E57" s="68"/>
      <c r="F57" s="68"/>
      <c r="H57" s="12"/>
      <c r="I57" s="12"/>
      <c r="J57" s="12"/>
      <c r="K57" s="12"/>
      <c r="L57" s="12"/>
    </row>
    <row r="58" spans="2:12">
      <c r="B58" s="68"/>
      <c r="C58" s="68"/>
      <c r="D58" s="68"/>
      <c r="E58" s="68"/>
      <c r="F58" s="68"/>
      <c r="H58" s="12"/>
      <c r="I58" s="12"/>
      <c r="J58" s="12"/>
      <c r="K58" s="12"/>
      <c r="L58" s="12"/>
    </row>
    <row r="59" spans="2:12">
      <c r="B59" s="68"/>
      <c r="C59" s="68"/>
      <c r="D59" s="68"/>
      <c r="E59" s="68"/>
      <c r="F59" s="68"/>
      <c r="H59" s="12"/>
      <c r="I59" s="12"/>
      <c r="J59" s="12"/>
      <c r="K59" s="12"/>
      <c r="L59" s="12"/>
    </row>
    <row r="60" spans="2:12">
      <c r="B60" s="68"/>
      <c r="C60" s="68"/>
      <c r="D60" s="68"/>
      <c r="E60" s="68"/>
      <c r="F60" s="68"/>
    </row>
    <row r="61" spans="2:12">
      <c r="B61" s="68"/>
      <c r="C61" s="68"/>
      <c r="D61" s="68"/>
      <c r="E61" s="68"/>
      <c r="F61" s="68"/>
    </row>
    <row r="62" spans="2:12">
      <c r="B62" s="68"/>
      <c r="C62" s="68"/>
      <c r="D62" s="68"/>
      <c r="E62" s="68"/>
      <c r="F62" s="68"/>
      <c r="H62" s="12"/>
      <c r="I62" s="12"/>
      <c r="J62" s="12"/>
      <c r="K62" s="12"/>
      <c r="L62" s="12"/>
    </row>
    <row r="63" spans="2:12">
      <c r="B63" s="68"/>
      <c r="C63" s="68"/>
      <c r="D63" s="68"/>
      <c r="E63" s="68"/>
      <c r="F63" s="68"/>
    </row>
    <row r="64" spans="2:12">
      <c r="B64" s="68"/>
      <c r="C64" s="68"/>
      <c r="D64" s="68"/>
      <c r="E64" s="68"/>
      <c r="F64" s="68"/>
    </row>
    <row r="65" spans="2:12">
      <c r="B65" s="68"/>
      <c r="C65" s="68"/>
      <c r="D65" s="68"/>
      <c r="E65" s="68"/>
      <c r="F65" s="68"/>
    </row>
    <row r="66" spans="2:12">
      <c r="B66" s="68"/>
      <c r="C66" s="68"/>
      <c r="D66" s="68"/>
      <c r="E66" s="68"/>
      <c r="F66" s="68"/>
    </row>
    <row r="67" spans="2:12" ht="13.5" customHeight="1">
      <c r="B67" s="68"/>
      <c r="C67" s="68"/>
      <c r="D67" s="68"/>
      <c r="E67" s="68"/>
      <c r="F67" s="68"/>
    </row>
    <row r="68" spans="2:12">
      <c r="B68" s="68"/>
      <c r="C68" s="68"/>
      <c r="D68" s="68"/>
      <c r="E68" s="68"/>
      <c r="F68" s="68"/>
    </row>
    <row r="69" spans="2:12">
      <c r="B69" s="68"/>
      <c r="C69" s="68"/>
      <c r="D69" s="68"/>
      <c r="E69" s="68"/>
      <c r="F69" s="68"/>
    </row>
    <row r="70" spans="2:12">
      <c r="B70" s="68"/>
      <c r="C70" s="68"/>
      <c r="D70" s="68"/>
      <c r="E70" s="68"/>
      <c r="F70" s="68"/>
    </row>
    <row r="71" spans="2:12">
      <c r="B71" s="68"/>
      <c r="C71" s="68"/>
      <c r="D71" s="68"/>
      <c r="E71" s="68"/>
      <c r="F71" s="68"/>
      <c r="H71" s="12"/>
      <c r="I71" s="12"/>
      <c r="J71" s="12"/>
      <c r="K71" s="12"/>
      <c r="L71" s="12"/>
    </row>
    <row r="72" spans="2:12">
      <c r="B72" s="68"/>
      <c r="C72" s="68"/>
      <c r="D72" s="68"/>
      <c r="E72" s="68"/>
      <c r="F72" s="68"/>
    </row>
    <row r="73" spans="2:12">
      <c r="B73" s="68"/>
      <c r="C73" s="68"/>
      <c r="D73" s="68"/>
      <c r="E73" s="68"/>
      <c r="F73" s="68"/>
    </row>
    <row r="74" spans="2:12">
      <c r="B74" s="68"/>
      <c r="C74" s="68"/>
      <c r="D74" s="68"/>
      <c r="E74" s="68"/>
      <c r="F74" s="68"/>
    </row>
  </sheetData>
  <mergeCells count="2">
    <mergeCell ref="A33:F33"/>
    <mergeCell ref="A35:F35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15.5703125" style="4" customWidth="1"/>
    <col min="2" max="3" width="9.28515625" style="4" customWidth="1"/>
    <col min="4" max="4" width="9.7109375" style="4" customWidth="1"/>
    <col min="5" max="5" width="8.140625" style="75" customWidth="1"/>
    <col min="6" max="6" width="1.42578125" style="75" customWidth="1"/>
    <col min="7" max="7" width="9.5703125" style="75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7" width="3.85546875" style="4" customWidth="1"/>
    <col min="18" max="16384" width="11.42578125" style="4"/>
  </cols>
  <sheetData>
    <row r="1" spans="1:27" ht="14.1" customHeight="1" thickBot="1">
      <c r="A1" s="1" t="s">
        <v>209</v>
      </c>
      <c r="B1" s="1"/>
      <c r="C1" s="1"/>
      <c r="D1" s="1"/>
      <c r="E1" s="83"/>
      <c r="F1" s="83"/>
      <c r="G1" s="83"/>
      <c r="H1" s="83"/>
      <c r="I1" s="83"/>
      <c r="J1" s="83"/>
    </row>
    <row r="2" spans="1:27" ht="14.1" customHeight="1">
      <c r="A2" s="3"/>
      <c r="B2" s="3"/>
      <c r="C2" s="3"/>
      <c r="D2" s="3"/>
      <c r="L2" s="169" t="s">
        <v>234</v>
      </c>
    </row>
    <row r="3" spans="1:27" ht="14.1" customHeight="1">
      <c r="A3" s="78" t="s">
        <v>263</v>
      </c>
      <c r="B3" s="3"/>
      <c r="C3" s="3"/>
      <c r="D3" s="3"/>
    </row>
    <row r="4" spans="1:27" ht="14.1" customHeight="1">
      <c r="A4" s="3"/>
      <c r="B4" s="3"/>
      <c r="C4" s="3"/>
      <c r="D4" s="3"/>
    </row>
    <row r="5" spans="1:27" ht="14.1" customHeight="1">
      <c r="A5" s="5" t="s">
        <v>365</v>
      </c>
      <c r="B5" s="5"/>
      <c r="C5" s="5"/>
      <c r="D5" s="5"/>
      <c r="E5"/>
    </row>
    <row r="6" spans="1:27" ht="14.1" customHeight="1">
      <c r="A6" s="5"/>
      <c r="B6" s="5"/>
      <c r="C6" s="5"/>
      <c r="D6" s="5"/>
      <c r="E6"/>
    </row>
    <row r="7" spans="1:27" ht="14.1" customHeight="1">
      <c r="A7" s="6" t="s">
        <v>274</v>
      </c>
      <c r="B7" s="6"/>
      <c r="C7" s="6"/>
      <c r="D7" s="6"/>
      <c r="E7"/>
    </row>
    <row r="8" spans="1:27" ht="9.9499999999999993" customHeight="1">
      <c r="A8" s="33"/>
      <c r="B8" s="33"/>
      <c r="C8" s="33"/>
      <c r="D8" s="33"/>
      <c r="E8" s="84"/>
      <c r="F8" s="84"/>
    </row>
    <row r="9" spans="1:27" ht="12.95" customHeight="1">
      <c r="A9" s="203"/>
      <c r="B9" s="204" t="s">
        <v>276</v>
      </c>
      <c r="C9" s="187"/>
      <c r="D9" s="187"/>
      <c r="E9" s="187"/>
      <c r="F9" s="187"/>
      <c r="G9" s="13" t="s">
        <v>240</v>
      </c>
      <c r="H9" s="14"/>
      <c r="I9" s="14"/>
      <c r="J9" s="14"/>
    </row>
    <row r="10" spans="1:27" ht="12.95" customHeight="1">
      <c r="A10" s="92"/>
      <c r="B10" s="93" t="s">
        <v>241</v>
      </c>
      <c r="C10" s="93" t="s">
        <v>243</v>
      </c>
      <c r="D10" s="93" t="s">
        <v>246</v>
      </c>
      <c r="E10" s="93" t="s">
        <v>115</v>
      </c>
      <c r="F10" s="93"/>
      <c r="G10" s="93" t="s">
        <v>241</v>
      </c>
      <c r="H10" s="93" t="s">
        <v>243</v>
      </c>
      <c r="I10" s="93" t="s">
        <v>246</v>
      </c>
      <c r="J10" s="93" t="s">
        <v>115</v>
      </c>
    </row>
    <row r="11" spans="1:27" ht="12.95" customHeight="1">
      <c r="A11" s="15"/>
      <c r="B11" s="17" t="s">
        <v>242</v>
      </c>
      <c r="C11" s="17" t="s">
        <v>244</v>
      </c>
      <c r="D11" s="17" t="s">
        <v>245</v>
      </c>
      <c r="E11" s="17" t="s">
        <v>247</v>
      </c>
      <c r="F11" s="17"/>
      <c r="G11" s="17" t="s">
        <v>242</v>
      </c>
      <c r="H11" s="17" t="s">
        <v>244</v>
      </c>
      <c r="I11" s="17" t="s">
        <v>245</v>
      </c>
      <c r="J11" s="17" t="s">
        <v>247</v>
      </c>
    </row>
    <row r="12" spans="1:27" ht="14.1" customHeight="1">
      <c r="A12" s="19"/>
      <c r="B12"/>
      <c r="C12"/>
      <c r="D12"/>
      <c r="E12"/>
    </row>
    <row r="13" spans="1:27" ht="14.1" customHeight="1">
      <c r="A13" s="46" t="s">
        <v>0</v>
      </c>
      <c r="B13" s="68">
        <f>SUM(B14:B32)</f>
        <v>717474402</v>
      </c>
      <c r="C13" s="68">
        <f t="shared" ref="C13:E13" si="0">SUM(C14:C32)</f>
        <v>67816828</v>
      </c>
      <c r="D13" s="68">
        <f t="shared" si="0"/>
        <v>26220738</v>
      </c>
      <c r="E13" s="68">
        <f t="shared" si="0"/>
        <v>2317613</v>
      </c>
      <c r="F13" s="68"/>
      <c r="G13" s="68">
        <f>SUM(G14:G32)</f>
        <v>569094561</v>
      </c>
      <c r="H13" s="68">
        <f t="shared" ref="H13" si="1">SUM(H14:H32)</f>
        <v>59773220</v>
      </c>
      <c r="I13" s="68">
        <f t="shared" ref="I13" si="2">SUM(I14:I32)</f>
        <v>19394749</v>
      </c>
      <c r="J13" s="68">
        <f t="shared" ref="J13" si="3">SUM(J14:J32)</f>
        <v>2073595</v>
      </c>
      <c r="K13"/>
      <c r="W13"/>
      <c r="X13"/>
      <c r="Y13"/>
      <c r="Z13"/>
      <c r="AA13"/>
    </row>
    <row r="14" spans="1:27" ht="14.1" customHeight="1">
      <c r="A14" s="8" t="s">
        <v>5</v>
      </c>
      <c r="B14" s="68">
        <v>85538492</v>
      </c>
      <c r="C14" s="68">
        <v>6014618</v>
      </c>
      <c r="D14" s="68">
        <v>2768012</v>
      </c>
      <c r="E14" s="68">
        <v>248622</v>
      </c>
      <c r="F14" s="68"/>
      <c r="G14" s="68">
        <v>65751824</v>
      </c>
      <c r="H14" s="68">
        <v>4864842</v>
      </c>
      <c r="I14" s="68">
        <v>1742634</v>
      </c>
      <c r="J14" s="68">
        <v>211446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2" t="s">
        <v>6</v>
      </c>
      <c r="B15" s="68">
        <v>34163698</v>
      </c>
      <c r="C15" s="68">
        <v>2887344</v>
      </c>
      <c r="D15" s="68">
        <v>1073541</v>
      </c>
      <c r="E15" s="68">
        <v>104389</v>
      </c>
      <c r="F15" s="68"/>
      <c r="G15" s="68">
        <v>29468659</v>
      </c>
      <c r="H15" s="68">
        <v>2676545</v>
      </c>
      <c r="I15" s="68">
        <v>862168</v>
      </c>
      <c r="J15" s="68">
        <v>97297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>
      <c r="A16" s="23" t="s">
        <v>161</v>
      </c>
      <c r="B16" s="68">
        <v>17117689</v>
      </c>
      <c r="C16" s="68">
        <v>1485239</v>
      </c>
      <c r="D16" s="68">
        <v>507396</v>
      </c>
      <c r="E16" s="68">
        <v>47669</v>
      </c>
      <c r="F16" s="68"/>
      <c r="G16" s="68">
        <v>11387572</v>
      </c>
      <c r="H16" s="68">
        <v>1335841</v>
      </c>
      <c r="I16" s="68">
        <v>369278</v>
      </c>
      <c r="J16" s="68">
        <v>43268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24" t="s">
        <v>189</v>
      </c>
      <c r="B17" s="68">
        <v>4752118</v>
      </c>
      <c r="C17" s="68">
        <v>606081</v>
      </c>
      <c r="D17" s="68">
        <v>151108</v>
      </c>
      <c r="E17" s="68">
        <v>26533</v>
      </c>
      <c r="F17" s="68"/>
      <c r="G17" s="68">
        <v>2102752</v>
      </c>
      <c r="H17" s="68">
        <v>403431</v>
      </c>
      <c r="I17" s="68">
        <v>46654</v>
      </c>
      <c r="J17" s="68">
        <v>20843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22" t="s">
        <v>7</v>
      </c>
      <c r="B18" s="68">
        <v>7631028</v>
      </c>
      <c r="C18" s="68">
        <v>857913</v>
      </c>
      <c r="D18" s="68">
        <v>369420</v>
      </c>
      <c r="E18" s="68">
        <v>38840</v>
      </c>
      <c r="F18" s="68"/>
      <c r="G18" s="68">
        <v>3308152</v>
      </c>
      <c r="H18" s="68">
        <v>542788</v>
      </c>
      <c r="I18" s="68">
        <v>169300</v>
      </c>
      <c r="J18" s="68">
        <v>27295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4.1" customHeight="1">
      <c r="A19" s="23" t="s">
        <v>8</v>
      </c>
      <c r="B19" s="68">
        <v>9933961</v>
      </c>
      <c r="C19" s="68">
        <v>1046211</v>
      </c>
      <c r="D19" s="68">
        <v>374252</v>
      </c>
      <c r="E19" s="68">
        <v>31876</v>
      </c>
      <c r="F19" s="68"/>
      <c r="G19" s="68">
        <v>8329303</v>
      </c>
      <c r="H19" s="68">
        <v>926559</v>
      </c>
      <c r="I19" s="68">
        <v>322294</v>
      </c>
      <c r="J19" s="68">
        <v>27996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4.1" customHeight="1">
      <c r="A20" s="8" t="s">
        <v>10</v>
      </c>
      <c r="B20" s="68">
        <v>42099424</v>
      </c>
      <c r="C20" s="68">
        <v>3794886</v>
      </c>
      <c r="D20" s="68">
        <v>1738435</v>
      </c>
      <c r="E20" s="68">
        <v>135511</v>
      </c>
      <c r="F20" s="68"/>
      <c r="G20" s="68">
        <v>35685451</v>
      </c>
      <c r="H20" s="68">
        <v>3450121</v>
      </c>
      <c r="I20" s="68">
        <v>1392859</v>
      </c>
      <c r="J20" s="68">
        <v>124652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4.1" customHeight="1">
      <c r="A21" s="26" t="s">
        <v>9</v>
      </c>
      <c r="B21" s="68">
        <v>31522562</v>
      </c>
      <c r="C21" s="68">
        <v>2710049</v>
      </c>
      <c r="D21" s="68">
        <v>1315999</v>
      </c>
      <c r="E21" s="68">
        <v>107009</v>
      </c>
      <c r="F21" s="68"/>
      <c r="G21" s="68">
        <v>26082980</v>
      </c>
      <c r="H21" s="68">
        <v>2427708</v>
      </c>
      <c r="I21" s="68">
        <v>992142</v>
      </c>
      <c r="J21" s="68">
        <v>99254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4.1" customHeight="1">
      <c r="A22" s="21" t="s">
        <v>11</v>
      </c>
      <c r="B22" s="68">
        <v>155448362</v>
      </c>
      <c r="C22" s="68">
        <v>16814177</v>
      </c>
      <c r="D22" s="68">
        <v>5376356</v>
      </c>
      <c r="E22" s="68">
        <v>497401</v>
      </c>
      <c r="F22" s="68"/>
      <c r="G22" s="68">
        <v>133983139</v>
      </c>
      <c r="H22" s="68">
        <v>15430732</v>
      </c>
      <c r="I22" s="68">
        <v>4418077</v>
      </c>
      <c r="J22" s="68">
        <v>456398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4.1" customHeight="1">
      <c r="A23" s="21" t="s">
        <v>18</v>
      </c>
      <c r="B23" s="68">
        <v>75579777</v>
      </c>
      <c r="C23" s="68">
        <v>7732416</v>
      </c>
      <c r="D23" s="68">
        <v>3942408</v>
      </c>
      <c r="E23" s="68">
        <v>293588</v>
      </c>
      <c r="F23" s="68"/>
      <c r="G23" s="68">
        <v>63339944</v>
      </c>
      <c r="H23" s="68">
        <v>6931505</v>
      </c>
      <c r="I23" s="68">
        <v>3330785</v>
      </c>
      <c r="J23" s="68">
        <v>265940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4.1" customHeight="1">
      <c r="A24" s="21" t="s">
        <v>12</v>
      </c>
      <c r="B24" s="68">
        <v>9127504</v>
      </c>
      <c r="C24" s="68">
        <v>635329</v>
      </c>
      <c r="D24" s="68">
        <v>630578</v>
      </c>
      <c r="E24" s="68">
        <v>31077</v>
      </c>
      <c r="F24" s="68"/>
      <c r="G24" s="68">
        <v>6156498</v>
      </c>
      <c r="H24" s="68">
        <v>481977</v>
      </c>
      <c r="I24" s="68">
        <v>169425</v>
      </c>
      <c r="J24" s="68">
        <v>26296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4.1" customHeight="1">
      <c r="A25" s="21" t="s">
        <v>13</v>
      </c>
      <c r="B25" s="68">
        <v>46779417</v>
      </c>
      <c r="C25" s="68">
        <v>3812011</v>
      </c>
      <c r="D25" s="68">
        <v>1403515</v>
      </c>
      <c r="E25" s="68">
        <v>147332</v>
      </c>
      <c r="F25" s="68"/>
      <c r="G25" s="68">
        <v>38707610</v>
      </c>
      <c r="H25" s="68">
        <v>3379683</v>
      </c>
      <c r="I25" s="68">
        <v>1059861</v>
      </c>
      <c r="J25" s="68">
        <v>134964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4.1" customHeight="1">
      <c r="A26" s="21" t="s">
        <v>19</v>
      </c>
      <c r="B26" s="68">
        <v>87141969</v>
      </c>
      <c r="C26" s="68">
        <v>7700060</v>
      </c>
      <c r="D26" s="68">
        <v>2890927</v>
      </c>
      <c r="E26" s="68">
        <v>234254</v>
      </c>
      <c r="F26" s="68"/>
      <c r="G26" s="68">
        <v>49614447</v>
      </c>
      <c r="H26" s="68">
        <v>6043507</v>
      </c>
      <c r="I26" s="68">
        <v>1406387</v>
      </c>
      <c r="J26" s="68">
        <v>189813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1" customHeight="1">
      <c r="A27" s="21" t="s">
        <v>20</v>
      </c>
      <c r="B27" s="68">
        <v>25712831</v>
      </c>
      <c r="C27" s="68">
        <v>2017045</v>
      </c>
      <c r="D27" s="68">
        <v>877025</v>
      </c>
      <c r="E27" s="68">
        <v>85222</v>
      </c>
      <c r="F27" s="68"/>
      <c r="G27" s="68">
        <v>21350898</v>
      </c>
      <c r="H27" s="68">
        <v>1766459</v>
      </c>
      <c r="I27" s="68">
        <v>713471</v>
      </c>
      <c r="J27" s="68">
        <v>75793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1" customHeight="1">
      <c r="A28" s="21" t="s">
        <v>162</v>
      </c>
      <c r="B28" s="68">
        <v>22128585</v>
      </c>
      <c r="C28" s="68">
        <v>2368470</v>
      </c>
      <c r="D28" s="68">
        <v>839481</v>
      </c>
      <c r="E28" s="68">
        <v>73455</v>
      </c>
      <c r="F28" s="68"/>
      <c r="G28" s="68">
        <v>19496215</v>
      </c>
      <c r="H28" s="68">
        <v>2224209</v>
      </c>
      <c r="I28" s="68">
        <v>745745</v>
      </c>
      <c r="J28" s="68">
        <v>69775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1" customHeight="1">
      <c r="A29" s="21" t="s">
        <v>14</v>
      </c>
      <c r="B29" s="68">
        <v>56708510</v>
      </c>
      <c r="C29" s="68">
        <v>6630055</v>
      </c>
      <c r="D29" s="68">
        <v>1701515</v>
      </c>
      <c r="E29" s="68">
        <v>188007</v>
      </c>
      <c r="F29" s="68"/>
      <c r="G29" s="68">
        <v>49422619</v>
      </c>
      <c r="H29" s="68">
        <v>6251172</v>
      </c>
      <c r="I29" s="68">
        <v>1434644</v>
      </c>
      <c r="J29" s="68">
        <v>177703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1" customHeight="1">
      <c r="A30" s="21" t="s">
        <v>1</v>
      </c>
      <c r="B30" s="68">
        <v>5752557</v>
      </c>
      <c r="C30" s="68">
        <v>660731</v>
      </c>
      <c r="D30" s="68">
        <v>240452</v>
      </c>
      <c r="E30" s="68">
        <v>25474</v>
      </c>
      <c r="F30" s="68"/>
      <c r="G30" s="68">
        <v>4856102</v>
      </c>
      <c r="H30" s="68">
        <v>623731</v>
      </c>
      <c r="I30" s="68">
        <v>218330</v>
      </c>
      <c r="J30" s="68">
        <v>24205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1" customHeight="1">
      <c r="A31" s="21" t="s">
        <v>29</v>
      </c>
      <c r="B31" s="68">
        <v>197891</v>
      </c>
      <c r="C31" s="68">
        <v>31997</v>
      </c>
      <c r="D31" s="68">
        <v>8473</v>
      </c>
      <c r="E31" s="68">
        <v>852</v>
      </c>
      <c r="F31" s="68"/>
      <c r="G31" s="68">
        <v>31618</v>
      </c>
      <c r="H31" s="68">
        <v>7161</v>
      </c>
      <c r="I31" s="205">
        <v>411</v>
      </c>
      <c r="J31" s="205">
        <v>316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1" customHeight="1">
      <c r="A32" s="21" t="s">
        <v>27</v>
      </c>
      <c r="B32" s="68">
        <v>138027</v>
      </c>
      <c r="C32" s="68">
        <v>12196</v>
      </c>
      <c r="D32" s="68">
        <v>11845</v>
      </c>
      <c r="E32" s="205">
        <v>502</v>
      </c>
      <c r="F32" s="68"/>
      <c r="G32" s="68">
        <v>18778</v>
      </c>
      <c r="H32" s="68">
        <v>5249</v>
      </c>
      <c r="I32" s="205">
        <v>284</v>
      </c>
      <c r="J32" s="205">
        <v>341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1" customHeight="1">
      <c r="A33" s="39"/>
      <c r="B33" s="39"/>
      <c r="C33" s="39"/>
      <c r="D33" s="39"/>
      <c r="E33" s="85"/>
      <c r="F33" s="85"/>
      <c r="G33" s="85"/>
      <c r="H33" s="85"/>
      <c r="I33" s="85"/>
      <c r="J33" s="8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1" customHeight="1">
      <c r="A34" s="40" t="s">
        <v>275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  <c r="Z34"/>
    </row>
    <row r="35" spans="1:26">
      <c r="A35" s="40" t="s">
        <v>311</v>
      </c>
      <c r="B35" s="3"/>
      <c r="C35" s="3"/>
      <c r="D35" s="3"/>
      <c r="E35"/>
      <c r="H35" s="3"/>
      <c r="I35" s="3"/>
      <c r="J35" s="3"/>
      <c r="K35" s="163"/>
      <c r="P35"/>
      <c r="Q35"/>
      <c r="R35"/>
      <c r="S35"/>
      <c r="T35"/>
      <c r="U35"/>
      <c r="V35"/>
      <c r="W35"/>
      <c r="X35"/>
      <c r="Y35"/>
      <c r="Z35"/>
    </row>
    <row r="36" spans="1:26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  <c r="Z36"/>
    </row>
    <row r="37" spans="1:26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  <c r="Z37"/>
    </row>
    <row r="38" spans="1:26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  <c r="Z38"/>
    </row>
    <row r="39" spans="1:26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  <c r="Z39"/>
    </row>
    <row r="40" spans="1:26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  <c r="Z40"/>
    </row>
    <row r="41" spans="1:26">
      <c r="B41"/>
      <c r="C41"/>
      <c r="D41"/>
      <c r="E41"/>
    </row>
    <row r="42" spans="1:26">
      <c r="B42"/>
      <c r="C42"/>
      <c r="D42"/>
      <c r="E42"/>
    </row>
    <row r="43" spans="1:26">
      <c r="B43"/>
      <c r="C43"/>
      <c r="D43"/>
      <c r="E43"/>
    </row>
    <row r="44" spans="1:26">
      <c r="B44"/>
      <c r="C44"/>
      <c r="D44"/>
      <c r="E44"/>
    </row>
    <row r="45" spans="1:26">
      <c r="B45"/>
      <c r="C45"/>
      <c r="D45"/>
      <c r="E45"/>
    </row>
    <row r="46" spans="1:26">
      <c r="B46"/>
      <c r="C46"/>
      <c r="D46"/>
      <c r="E46"/>
    </row>
    <row r="47" spans="1:26">
      <c r="B47"/>
      <c r="C47"/>
      <c r="D47"/>
      <c r="E47"/>
    </row>
    <row r="48" spans="1:2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  <row r="84" spans="2:5">
      <c r="B84"/>
      <c r="C84"/>
      <c r="D84"/>
      <c r="E84"/>
    </row>
    <row r="85" spans="2:5">
      <c r="B85"/>
      <c r="C85"/>
      <c r="D85"/>
      <c r="E85"/>
    </row>
    <row r="86" spans="2:5">
      <c r="B86"/>
      <c r="C86"/>
      <c r="D86"/>
      <c r="E86"/>
    </row>
    <row r="87" spans="2:5">
      <c r="B87"/>
      <c r="C87"/>
      <c r="D87"/>
      <c r="E87"/>
    </row>
    <row r="88" spans="2:5">
      <c r="B88"/>
      <c r="C88"/>
      <c r="D88"/>
      <c r="E88"/>
    </row>
    <row r="89" spans="2:5">
      <c r="B89"/>
      <c r="C89"/>
      <c r="D89"/>
      <c r="E89"/>
    </row>
    <row r="90" spans="2:5">
      <c r="B90"/>
      <c r="C90"/>
      <c r="D90"/>
      <c r="E90"/>
    </row>
    <row r="91" spans="2:5">
      <c r="B91"/>
      <c r="C91"/>
      <c r="D91"/>
      <c r="E91"/>
    </row>
    <row r="92" spans="2:5">
      <c r="B92"/>
      <c r="C92"/>
      <c r="D92"/>
      <c r="E92"/>
    </row>
    <row r="93" spans="2:5">
      <c r="B93"/>
      <c r="C93"/>
      <c r="D93"/>
      <c r="E93"/>
    </row>
    <row r="94" spans="2:5">
      <c r="B94"/>
      <c r="C94"/>
      <c r="D94"/>
      <c r="E94"/>
    </row>
    <row r="95" spans="2:5">
      <c r="B95"/>
      <c r="C95"/>
      <c r="D95"/>
      <c r="E95"/>
    </row>
    <row r="96" spans="2:5">
      <c r="B96"/>
      <c r="C96"/>
      <c r="D96"/>
      <c r="E96"/>
    </row>
    <row r="97" spans="2:5">
      <c r="B97"/>
      <c r="C97"/>
      <c r="D97"/>
      <c r="E97"/>
    </row>
    <row r="98" spans="2:5">
      <c r="B98"/>
      <c r="C98"/>
      <c r="D98"/>
      <c r="E98"/>
    </row>
    <row r="99" spans="2:5">
      <c r="B99"/>
      <c r="C99"/>
      <c r="D99"/>
      <c r="E99"/>
    </row>
    <row r="100" spans="2:5">
      <c r="B100"/>
      <c r="C100"/>
      <c r="D100"/>
      <c r="E100"/>
    </row>
    <row r="101" spans="2:5">
      <c r="B101"/>
      <c r="C101"/>
      <c r="D101"/>
      <c r="E101"/>
    </row>
    <row r="102" spans="2:5">
      <c r="B102"/>
      <c r="C102"/>
      <c r="D102"/>
      <c r="E102"/>
    </row>
    <row r="103" spans="2:5">
      <c r="B103"/>
      <c r="C103"/>
      <c r="D103"/>
      <c r="E103"/>
    </row>
    <row r="104" spans="2:5">
      <c r="B104"/>
      <c r="C104"/>
      <c r="D104"/>
      <c r="E104"/>
    </row>
    <row r="105" spans="2:5">
      <c r="B105"/>
      <c r="C105"/>
      <c r="D105"/>
      <c r="E105"/>
    </row>
    <row r="106" spans="2:5">
      <c r="B106"/>
      <c r="C106"/>
      <c r="D106"/>
      <c r="E106"/>
    </row>
    <row r="107" spans="2:5">
      <c r="B107"/>
      <c r="C107"/>
      <c r="D107"/>
      <c r="E107"/>
    </row>
    <row r="108" spans="2:5">
      <c r="B108"/>
      <c r="C108"/>
      <c r="D108"/>
      <c r="E108"/>
    </row>
    <row r="109" spans="2:5">
      <c r="B109"/>
      <c r="C109"/>
      <c r="D109"/>
      <c r="E109"/>
    </row>
    <row r="110" spans="2:5">
      <c r="B110"/>
      <c r="C110"/>
      <c r="D110"/>
      <c r="E110"/>
    </row>
    <row r="111" spans="2:5">
      <c r="B111"/>
      <c r="C111"/>
      <c r="D111"/>
      <c r="E111"/>
    </row>
    <row r="112" spans="2:5">
      <c r="B112"/>
      <c r="C112"/>
      <c r="D112"/>
      <c r="E112"/>
    </row>
    <row r="113" spans="2:5">
      <c r="B113"/>
      <c r="C113"/>
      <c r="D113"/>
      <c r="E113"/>
    </row>
    <row r="114" spans="2:5">
      <c r="B114"/>
      <c r="C114"/>
      <c r="D114"/>
      <c r="E114"/>
    </row>
    <row r="115" spans="2:5">
      <c r="B115"/>
      <c r="C115"/>
      <c r="D115"/>
      <c r="E115"/>
    </row>
    <row r="116" spans="2:5">
      <c r="B116"/>
      <c r="C116"/>
      <c r="D116"/>
      <c r="E116"/>
    </row>
    <row r="117" spans="2:5">
      <c r="B117"/>
      <c r="C117"/>
      <c r="D117"/>
      <c r="E117"/>
    </row>
    <row r="118" spans="2:5">
      <c r="B118"/>
      <c r="C118"/>
      <c r="D118"/>
      <c r="E118"/>
    </row>
    <row r="119" spans="2:5">
      <c r="B119"/>
      <c r="C119"/>
      <c r="D119"/>
      <c r="E119"/>
    </row>
    <row r="120" spans="2:5">
      <c r="B120"/>
      <c r="C120"/>
      <c r="D120"/>
      <c r="E120"/>
    </row>
    <row r="121" spans="2:5">
      <c r="B121"/>
      <c r="C121"/>
      <c r="D121"/>
      <c r="E121"/>
    </row>
    <row r="122" spans="2:5">
      <c r="B122"/>
      <c r="C122"/>
      <c r="D122"/>
      <c r="E122"/>
    </row>
    <row r="123" spans="2:5">
      <c r="B123"/>
      <c r="C123"/>
      <c r="D123"/>
      <c r="E123"/>
    </row>
    <row r="124" spans="2:5">
      <c r="B124"/>
      <c r="C124"/>
      <c r="D124"/>
      <c r="E124"/>
    </row>
    <row r="125" spans="2:5">
      <c r="B125"/>
      <c r="C125"/>
      <c r="D125"/>
      <c r="E125"/>
    </row>
    <row r="126" spans="2:5">
      <c r="B126"/>
      <c r="C126"/>
      <c r="D126"/>
      <c r="E126"/>
    </row>
    <row r="127" spans="2:5">
      <c r="B127"/>
      <c r="C127"/>
      <c r="D127"/>
      <c r="E127"/>
    </row>
    <row r="128" spans="2:5">
      <c r="B128"/>
      <c r="C128"/>
      <c r="D128"/>
      <c r="E128"/>
    </row>
    <row r="129" spans="2:5">
      <c r="B129"/>
      <c r="C129"/>
      <c r="D129"/>
      <c r="E129"/>
    </row>
    <row r="130" spans="2:5">
      <c r="B130"/>
      <c r="C130"/>
      <c r="D130"/>
      <c r="E130"/>
    </row>
    <row r="131" spans="2:5">
      <c r="B131"/>
      <c r="C131"/>
      <c r="D131"/>
      <c r="E131"/>
    </row>
    <row r="132" spans="2:5">
      <c r="B132"/>
      <c r="C132"/>
      <c r="D132"/>
      <c r="E132"/>
    </row>
    <row r="133" spans="2:5">
      <c r="B133"/>
      <c r="C133"/>
      <c r="D133"/>
      <c r="E133"/>
    </row>
    <row r="134" spans="2:5">
      <c r="B134"/>
      <c r="C134"/>
      <c r="D134"/>
      <c r="E134"/>
    </row>
    <row r="135" spans="2:5">
      <c r="B135"/>
      <c r="C135"/>
      <c r="D135"/>
      <c r="E135"/>
    </row>
    <row r="136" spans="2:5">
      <c r="B136"/>
      <c r="C136"/>
      <c r="D136"/>
      <c r="E136"/>
    </row>
    <row r="137" spans="2:5">
      <c r="B137"/>
      <c r="C137"/>
      <c r="D137"/>
      <c r="E137"/>
    </row>
    <row r="138" spans="2:5">
      <c r="B138"/>
      <c r="C138"/>
      <c r="D138"/>
      <c r="E138"/>
    </row>
    <row r="139" spans="2:5">
      <c r="B139"/>
      <c r="C139"/>
      <c r="D139"/>
      <c r="E139"/>
    </row>
    <row r="140" spans="2:5">
      <c r="B140"/>
      <c r="C140"/>
      <c r="D140"/>
      <c r="E140"/>
    </row>
    <row r="141" spans="2:5">
      <c r="B141"/>
      <c r="C141"/>
      <c r="D141"/>
      <c r="E141"/>
    </row>
    <row r="142" spans="2:5">
      <c r="B142"/>
      <c r="C142"/>
      <c r="D142"/>
      <c r="E142"/>
    </row>
    <row r="143" spans="2:5">
      <c r="B143"/>
      <c r="C143"/>
      <c r="D143"/>
      <c r="E143"/>
    </row>
    <row r="144" spans="2:5">
      <c r="B144"/>
      <c r="C144"/>
      <c r="D144"/>
      <c r="E144"/>
    </row>
    <row r="145" spans="2:5">
      <c r="B145"/>
      <c r="C145"/>
      <c r="D145"/>
      <c r="E145"/>
    </row>
    <row r="146" spans="2:5">
      <c r="B146"/>
      <c r="C146"/>
      <c r="D146"/>
      <c r="E146"/>
    </row>
    <row r="147" spans="2:5">
      <c r="B147"/>
      <c r="C147"/>
      <c r="D147"/>
      <c r="E147"/>
    </row>
    <row r="148" spans="2:5">
      <c r="B148"/>
      <c r="C148"/>
      <c r="D148"/>
      <c r="E148"/>
    </row>
    <row r="149" spans="2:5">
      <c r="B149"/>
      <c r="C149"/>
      <c r="D149"/>
      <c r="E149"/>
    </row>
    <row r="150" spans="2:5">
      <c r="B150"/>
      <c r="C150"/>
      <c r="D150"/>
      <c r="E150"/>
    </row>
    <row r="151" spans="2:5">
      <c r="B151"/>
      <c r="C151"/>
      <c r="D151"/>
      <c r="E151"/>
    </row>
    <row r="152" spans="2:5">
      <c r="B152"/>
      <c r="C152"/>
      <c r="D152"/>
      <c r="E152"/>
    </row>
    <row r="153" spans="2:5">
      <c r="B153"/>
      <c r="C153"/>
      <c r="D153"/>
      <c r="E153"/>
    </row>
    <row r="154" spans="2:5">
      <c r="B154"/>
      <c r="C154"/>
      <c r="D154"/>
      <c r="E154"/>
    </row>
    <row r="155" spans="2:5">
      <c r="B155"/>
      <c r="C155"/>
      <c r="D155"/>
      <c r="E155"/>
    </row>
    <row r="156" spans="2:5">
      <c r="B156"/>
      <c r="C156"/>
      <c r="D156"/>
      <c r="E156"/>
    </row>
    <row r="157" spans="2:5">
      <c r="B157"/>
      <c r="C157"/>
      <c r="D157"/>
      <c r="E157"/>
    </row>
    <row r="158" spans="2:5">
      <c r="B158"/>
      <c r="C158"/>
      <c r="D158"/>
      <c r="E158"/>
    </row>
    <row r="159" spans="2:5">
      <c r="B159"/>
      <c r="C159"/>
      <c r="D159"/>
      <c r="E159"/>
    </row>
    <row r="160" spans="2:5">
      <c r="B160"/>
      <c r="C160"/>
      <c r="D160"/>
      <c r="E160"/>
    </row>
    <row r="161" spans="2:5">
      <c r="B161"/>
      <c r="C161"/>
      <c r="D161"/>
      <c r="E161"/>
    </row>
    <row r="162" spans="2:5">
      <c r="B162"/>
      <c r="C162"/>
      <c r="D162"/>
      <c r="E162"/>
    </row>
    <row r="163" spans="2:5">
      <c r="B163"/>
      <c r="C163"/>
      <c r="D163"/>
      <c r="E163"/>
    </row>
    <row r="164" spans="2:5">
      <c r="B164"/>
      <c r="C164"/>
      <c r="D164"/>
      <c r="E164"/>
    </row>
    <row r="165" spans="2:5">
      <c r="B165"/>
      <c r="C165"/>
      <c r="D165"/>
      <c r="E165"/>
    </row>
    <row r="166" spans="2:5">
      <c r="B166"/>
      <c r="C166"/>
      <c r="D166"/>
      <c r="E166"/>
    </row>
    <row r="167" spans="2:5">
      <c r="B167"/>
      <c r="C167"/>
      <c r="D167"/>
      <c r="E167"/>
    </row>
    <row r="168" spans="2:5">
      <c r="B168"/>
      <c r="C168"/>
      <c r="D168"/>
      <c r="E168"/>
    </row>
    <row r="169" spans="2:5">
      <c r="B169"/>
      <c r="C169"/>
      <c r="D169"/>
      <c r="E169"/>
    </row>
    <row r="170" spans="2:5">
      <c r="B170"/>
      <c r="C170"/>
      <c r="D170"/>
      <c r="E170"/>
    </row>
    <row r="171" spans="2:5">
      <c r="B171"/>
      <c r="C171"/>
      <c r="D171"/>
      <c r="E171"/>
    </row>
    <row r="172" spans="2:5">
      <c r="B172"/>
      <c r="C172"/>
      <c r="D172"/>
      <c r="E172"/>
    </row>
    <row r="173" spans="2:5">
      <c r="B173"/>
      <c r="C173"/>
      <c r="D173"/>
      <c r="E173"/>
    </row>
    <row r="174" spans="2:5">
      <c r="B174"/>
      <c r="C174"/>
      <c r="D174"/>
      <c r="E174"/>
    </row>
    <row r="175" spans="2:5">
      <c r="B175"/>
      <c r="C175"/>
      <c r="D175"/>
      <c r="E175"/>
    </row>
    <row r="176" spans="2:5">
      <c r="B176"/>
      <c r="C176"/>
      <c r="D176"/>
      <c r="E176"/>
    </row>
    <row r="177" spans="2:5">
      <c r="B177"/>
      <c r="C177"/>
      <c r="D177"/>
      <c r="E177"/>
    </row>
    <row r="178" spans="2:5">
      <c r="B178"/>
      <c r="C178"/>
      <c r="D178"/>
      <c r="E178"/>
    </row>
    <row r="179" spans="2:5">
      <c r="B179"/>
      <c r="C179"/>
      <c r="D179"/>
      <c r="E179"/>
    </row>
    <row r="180" spans="2:5">
      <c r="B180"/>
      <c r="C180"/>
      <c r="D180"/>
      <c r="E180"/>
    </row>
    <row r="181" spans="2:5">
      <c r="B181"/>
      <c r="C181"/>
      <c r="D181"/>
      <c r="E181"/>
    </row>
    <row r="182" spans="2:5">
      <c r="B182"/>
      <c r="C182"/>
      <c r="D182"/>
      <c r="E182"/>
    </row>
    <row r="183" spans="2:5">
      <c r="B183"/>
      <c r="C183"/>
      <c r="D183"/>
      <c r="E183"/>
    </row>
    <row r="184" spans="2:5">
      <c r="B184"/>
      <c r="C184"/>
      <c r="D184"/>
      <c r="E184"/>
    </row>
    <row r="185" spans="2:5">
      <c r="B185"/>
      <c r="C185"/>
      <c r="D185"/>
      <c r="E185"/>
    </row>
    <row r="186" spans="2:5">
      <c r="B186"/>
      <c r="C186"/>
      <c r="D186"/>
      <c r="E186"/>
    </row>
    <row r="187" spans="2:5">
      <c r="B187"/>
      <c r="C187"/>
      <c r="D187"/>
      <c r="E187"/>
    </row>
    <row r="188" spans="2:5">
      <c r="B188"/>
      <c r="C188"/>
      <c r="D188"/>
      <c r="E188"/>
    </row>
    <row r="189" spans="2:5">
      <c r="B189"/>
      <c r="C189"/>
      <c r="D189"/>
      <c r="E189"/>
    </row>
    <row r="190" spans="2:5">
      <c r="B190"/>
      <c r="C190"/>
      <c r="D190"/>
      <c r="E190"/>
    </row>
    <row r="191" spans="2:5">
      <c r="B191"/>
      <c r="C191"/>
      <c r="D191"/>
      <c r="E191"/>
    </row>
    <row r="192" spans="2:5">
      <c r="B192"/>
      <c r="C192"/>
      <c r="D192"/>
      <c r="E192"/>
    </row>
    <row r="193" spans="2:5">
      <c r="B193"/>
      <c r="C193"/>
      <c r="D193"/>
      <c r="E193"/>
    </row>
    <row r="194" spans="2:5">
      <c r="B194"/>
      <c r="C194"/>
      <c r="D194"/>
      <c r="E194"/>
    </row>
    <row r="195" spans="2:5">
      <c r="B195"/>
      <c r="C195"/>
      <c r="D195"/>
      <c r="E195"/>
    </row>
    <row r="196" spans="2:5">
      <c r="B196"/>
      <c r="C196"/>
      <c r="D196"/>
      <c r="E196"/>
    </row>
    <row r="197" spans="2:5">
      <c r="B197"/>
      <c r="C197"/>
      <c r="D197"/>
      <c r="E197"/>
    </row>
    <row r="198" spans="2:5">
      <c r="B198"/>
      <c r="C198"/>
      <c r="D198"/>
      <c r="E198"/>
    </row>
    <row r="199" spans="2:5">
      <c r="B199"/>
      <c r="C199"/>
      <c r="D199"/>
      <c r="E199"/>
    </row>
    <row r="200" spans="2:5">
      <c r="B200"/>
      <c r="C200"/>
      <c r="D200"/>
      <c r="E200"/>
    </row>
    <row r="201" spans="2:5">
      <c r="B201"/>
      <c r="C201"/>
      <c r="D201"/>
      <c r="E201"/>
    </row>
    <row r="202" spans="2:5">
      <c r="B202"/>
      <c r="C202"/>
      <c r="D202"/>
      <c r="E202"/>
    </row>
    <row r="203" spans="2:5">
      <c r="B203"/>
      <c r="C203"/>
      <c r="D203"/>
      <c r="E203"/>
    </row>
    <row r="204" spans="2:5">
      <c r="B204"/>
      <c r="C204"/>
      <c r="D204"/>
      <c r="E204"/>
    </row>
    <row r="205" spans="2:5">
      <c r="B205"/>
      <c r="C205"/>
      <c r="D205"/>
      <c r="E205"/>
    </row>
    <row r="206" spans="2:5">
      <c r="B206"/>
      <c r="C206"/>
      <c r="D206"/>
      <c r="E206"/>
    </row>
    <row r="207" spans="2:5">
      <c r="B207"/>
      <c r="C207"/>
      <c r="D207"/>
      <c r="E207"/>
    </row>
    <row r="208" spans="2:5">
      <c r="B208"/>
      <c r="C208"/>
      <c r="D208"/>
      <c r="E208"/>
    </row>
    <row r="209" spans="2:5">
      <c r="B209"/>
      <c r="C209"/>
      <c r="D209"/>
      <c r="E209"/>
    </row>
    <row r="210" spans="2:5">
      <c r="B210"/>
      <c r="C210"/>
      <c r="D210"/>
      <c r="E210"/>
    </row>
    <row r="211" spans="2:5">
      <c r="B211"/>
      <c r="C211"/>
      <c r="D211"/>
      <c r="E211"/>
    </row>
    <row r="212" spans="2:5">
      <c r="B212"/>
      <c r="C212"/>
      <c r="D212"/>
      <c r="E212"/>
    </row>
    <row r="213" spans="2:5">
      <c r="B213"/>
      <c r="C213"/>
      <c r="D213"/>
      <c r="E213"/>
    </row>
    <row r="214" spans="2:5">
      <c r="B214"/>
      <c r="C214"/>
      <c r="D214"/>
      <c r="E214"/>
    </row>
    <row r="215" spans="2:5">
      <c r="B215"/>
      <c r="C215"/>
      <c r="D215"/>
      <c r="E215"/>
    </row>
    <row r="216" spans="2:5">
      <c r="B216"/>
      <c r="C216"/>
      <c r="D216"/>
      <c r="E216"/>
    </row>
    <row r="217" spans="2:5">
      <c r="B217"/>
      <c r="C217"/>
      <c r="D217"/>
      <c r="E217"/>
    </row>
    <row r="218" spans="2:5">
      <c r="B218"/>
      <c r="C218"/>
      <c r="D218"/>
      <c r="E218"/>
    </row>
    <row r="219" spans="2:5">
      <c r="B219"/>
      <c r="C219"/>
      <c r="D219"/>
      <c r="E219"/>
    </row>
    <row r="220" spans="2:5">
      <c r="B220"/>
      <c r="C220"/>
      <c r="D220"/>
      <c r="E220"/>
    </row>
    <row r="221" spans="2:5">
      <c r="B221"/>
      <c r="C221"/>
      <c r="D221"/>
      <c r="E221"/>
    </row>
    <row r="222" spans="2:5">
      <c r="B222"/>
      <c r="C222"/>
      <c r="D222"/>
      <c r="E222"/>
    </row>
    <row r="223" spans="2:5">
      <c r="B223"/>
      <c r="C223"/>
      <c r="D223"/>
      <c r="E223"/>
    </row>
    <row r="224" spans="2:5">
      <c r="B224"/>
      <c r="C224"/>
      <c r="D224"/>
      <c r="E224"/>
    </row>
    <row r="225" spans="2:5">
      <c r="B225"/>
      <c r="C225"/>
      <c r="D225"/>
      <c r="E225"/>
    </row>
    <row r="226" spans="2:5">
      <c r="B226"/>
      <c r="C226"/>
      <c r="D226"/>
      <c r="E226"/>
    </row>
    <row r="227" spans="2:5">
      <c r="B227"/>
      <c r="C227"/>
      <c r="D227"/>
      <c r="E227"/>
    </row>
    <row r="228" spans="2:5">
      <c r="B228"/>
      <c r="C228"/>
      <c r="D228"/>
      <c r="E228"/>
    </row>
    <row r="229" spans="2:5">
      <c r="B229"/>
      <c r="C229"/>
      <c r="D229"/>
      <c r="E229"/>
    </row>
    <row r="230" spans="2:5">
      <c r="B230"/>
      <c r="C230"/>
      <c r="D230"/>
      <c r="E230"/>
    </row>
    <row r="231" spans="2:5">
      <c r="B231"/>
      <c r="C231"/>
      <c r="D231"/>
      <c r="E231"/>
    </row>
    <row r="232" spans="2:5">
      <c r="B232"/>
      <c r="C232"/>
      <c r="D232"/>
      <c r="E232"/>
    </row>
    <row r="233" spans="2:5">
      <c r="B233"/>
      <c r="C233"/>
      <c r="D233"/>
      <c r="E233"/>
    </row>
    <row r="234" spans="2:5">
      <c r="B234"/>
      <c r="C234"/>
      <c r="D234"/>
      <c r="E234"/>
    </row>
    <row r="235" spans="2:5">
      <c r="B235"/>
      <c r="C235"/>
      <c r="D235"/>
      <c r="E235"/>
    </row>
    <row r="236" spans="2:5">
      <c r="B236"/>
      <c r="C236"/>
      <c r="D236"/>
      <c r="E236"/>
    </row>
    <row r="237" spans="2:5">
      <c r="B237"/>
      <c r="C237"/>
      <c r="D237"/>
      <c r="E237"/>
    </row>
    <row r="238" spans="2:5">
      <c r="B238"/>
      <c r="C238"/>
      <c r="D238"/>
      <c r="E238"/>
    </row>
    <row r="239" spans="2:5">
      <c r="B239"/>
      <c r="C239"/>
      <c r="D239"/>
      <c r="E239"/>
    </row>
    <row r="240" spans="2:5">
      <c r="B240"/>
      <c r="C240"/>
      <c r="D240"/>
      <c r="E240"/>
    </row>
    <row r="241" spans="2:5">
      <c r="B241"/>
      <c r="C241"/>
      <c r="D241"/>
      <c r="E241"/>
    </row>
    <row r="242" spans="2:5">
      <c r="B242"/>
      <c r="C242"/>
      <c r="D242"/>
      <c r="E242"/>
    </row>
    <row r="243" spans="2:5">
      <c r="B243"/>
      <c r="C243"/>
      <c r="D243"/>
      <c r="E243"/>
    </row>
    <row r="244" spans="2:5">
      <c r="B244"/>
      <c r="C244"/>
      <c r="D244"/>
      <c r="E244"/>
    </row>
    <row r="245" spans="2:5">
      <c r="B245"/>
      <c r="C245"/>
      <c r="D245"/>
      <c r="E245"/>
    </row>
    <row r="246" spans="2:5">
      <c r="B246"/>
      <c r="C246"/>
      <c r="D246"/>
      <c r="E246"/>
    </row>
    <row r="247" spans="2:5">
      <c r="B247"/>
      <c r="C247"/>
      <c r="D247"/>
      <c r="E247"/>
    </row>
    <row r="248" spans="2:5">
      <c r="B248"/>
      <c r="C248"/>
      <c r="D248"/>
      <c r="E248"/>
    </row>
    <row r="249" spans="2:5">
      <c r="B249"/>
      <c r="C249"/>
      <c r="D249"/>
      <c r="E249"/>
    </row>
    <row r="250" spans="2:5">
      <c r="B250"/>
      <c r="C250"/>
      <c r="D250"/>
      <c r="E250"/>
    </row>
    <row r="251" spans="2:5">
      <c r="B251"/>
      <c r="C251"/>
      <c r="D251"/>
      <c r="E251"/>
    </row>
    <row r="252" spans="2:5">
      <c r="B252"/>
      <c r="C252"/>
      <c r="D252"/>
      <c r="E252"/>
    </row>
    <row r="253" spans="2:5">
      <c r="B253"/>
      <c r="C253"/>
      <c r="D253"/>
      <c r="E253"/>
    </row>
    <row r="254" spans="2:5">
      <c r="B254"/>
      <c r="C254"/>
      <c r="D254"/>
      <c r="E254"/>
    </row>
    <row r="255" spans="2:5">
      <c r="B255"/>
      <c r="C255"/>
      <c r="D255"/>
      <c r="E255"/>
    </row>
    <row r="256" spans="2:5">
      <c r="B256"/>
      <c r="C256"/>
      <c r="D256"/>
      <c r="E256"/>
    </row>
    <row r="257" spans="2:5">
      <c r="B257"/>
      <c r="C257"/>
      <c r="D257"/>
      <c r="E257"/>
    </row>
    <row r="258" spans="2:5">
      <c r="B258"/>
      <c r="C258"/>
      <c r="D258"/>
      <c r="E258"/>
    </row>
    <row r="259" spans="2:5">
      <c r="B259"/>
      <c r="C259"/>
      <c r="D259"/>
      <c r="E259"/>
    </row>
    <row r="260" spans="2:5">
      <c r="B260"/>
      <c r="C260"/>
      <c r="D260"/>
      <c r="E260"/>
    </row>
    <row r="261" spans="2:5">
      <c r="B261"/>
      <c r="C261"/>
      <c r="D261"/>
      <c r="E261"/>
    </row>
    <row r="262" spans="2:5">
      <c r="B262"/>
      <c r="C262"/>
      <c r="D262"/>
      <c r="E262"/>
    </row>
    <row r="263" spans="2:5">
      <c r="B263"/>
      <c r="C263"/>
      <c r="D263"/>
      <c r="E263"/>
    </row>
    <row r="264" spans="2:5">
      <c r="B264"/>
      <c r="C264"/>
      <c r="D264"/>
      <c r="E264"/>
    </row>
    <row r="265" spans="2:5">
      <c r="B265"/>
      <c r="C265"/>
      <c r="D265"/>
      <c r="E265"/>
    </row>
    <row r="266" spans="2:5">
      <c r="B266"/>
      <c r="C266"/>
      <c r="D266"/>
      <c r="E266"/>
    </row>
    <row r="267" spans="2:5">
      <c r="B267"/>
      <c r="C267"/>
      <c r="D267"/>
      <c r="E267"/>
    </row>
    <row r="268" spans="2:5">
      <c r="B268"/>
      <c r="C268"/>
      <c r="D268"/>
      <c r="E268"/>
    </row>
    <row r="269" spans="2:5">
      <c r="B269"/>
      <c r="C269"/>
      <c r="D269"/>
      <c r="E269"/>
    </row>
    <row r="270" spans="2:5">
      <c r="B270"/>
      <c r="C270"/>
      <c r="D270"/>
      <c r="E270"/>
    </row>
    <row r="271" spans="2:5">
      <c r="B271"/>
      <c r="C271"/>
      <c r="D271"/>
      <c r="E271"/>
    </row>
    <row r="272" spans="2:5">
      <c r="B272"/>
      <c r="C272"/>
      <c r="D272"/>
      <c r="E272"/>
    </row>
    <row r="273" spans="2:5">
      <c r="B273"/>
      <c r="C273"/>
      <c r="D273"/>
      <c r="E273"/>
    </row>
    <row r="274" spans="2:5">
      <c r="B274"/>
      <c r="C274"/>
      <c r="D274"/>
      <c r="E274"/>
    </row>
    <row r="275" spans="2:5">
      <c r="B275"/>
      <c r="C275"/>
      <c r="D275"/>
      <c r="E275"/>
    </row>
    <row r="276" spans="2:5">
      <c r="B276"/>
      <c r="C276"/>
      <c r="D276"/>
      <c r="E276"/>
    </row>
    <row r="277" spans="2:5">
      <c r="B277"/>
      <c r="C277"/>
      <c r="D277"/>
      <c r="E277"/>
    </row>
    <row r="278" spans="2:5">
      <c r="B278"/>
      <c r="C278"/>
      <c r="D278"/>
      <c r="E278"/>
    </row>
    <row r="279" spans="2:5">
      <c r="B279"/>
      <c r="C279"/>
      <c r="D279"/>
      <c r="E279"/>
    </row>
    <row r="280" spans="2:5">
      <c r="B280"/>
      <c r="C280"/>
      <c r="D280"/>
      <c r="E280"/>
    </row>
    <row r="281" spans="2:5">
      <c r="B281"/>
      <c r="C281"/>
      <c r="D281"/>
      <c r="E281"/>
    </row>
    <row r="282" spans="2:5">
      <c r="B282"/>
      <c r="C282"/>
      <c r="D282"/>
      <c r="E282"/>
    </row>
    <row r="283" spans="2:5">
      <c r="B283"/>
      <c r="C283"/>
      <c r="D283"/>
      <c r="E283"/>
    </row>
    <row r="284" spans="2:5">
      <c r="B284"/>
      <c r="C284"/>
      <c r="D284"/>
      <c r="E284"/>
    </row>
    <row r="285" spans="2:5">
      <c r="B285"/>
      <c r="C285"/>
      <c r="D285"/>
      <c r="E285"/>
    </row>
    <row r="286" spans="2:5">
      <c r="B286"/>
      <c r="C286"/>
      <c r="D286"/>
      <c r="E286"/>
    </row>
    <row r="287" spans="2:5">
      <c r="B287"/>
      <c r="C287"/>
      <c r="D287"/>
      <c r="E287"/>
    </row>
    <row r="288" spans="2:5">
      <c r="B288"/>
      <c r="C288"/>
      <c r="D288"/>
      <c r="E288"/>
    </row>
    <row r="289" spans="2:5">
      <c r="B289"/>
      <c r="C289"/>
      <c r="D289"/>
      <c r="E289"/>
    </row>
    <row r="290" spans="2:5">
      <c r="B290"/>
      <c r="C290"/>
      <c r="D290"/>
      <c r="E290"/>
    </row>
    <row r="291" spans="2:5">
      <c r="B291"/>
      <c r="C291"/>
      <c r="D291"/>
      <c r="E291"/>
    </row>
    <row r="292" spans="2:5">
      <c r="B292"/>
      <c r="C292"/>
      <c r="D292"/>
      <c r="E292"/>
    </row>
    <row r="293" spans="2:5">
      <c r="B293"/>
      <c r="C293"/>
      <c r="D293"/>
      <c r="E293"/>
    </row>
    <row r="294" spans="2:5">
      <c r="B294"/>
      <c r="C294"/>
      <c r="D294"/>
      <c r="E294"/>
    </row>
    <row r="295" spans="2:5">
      <c r="B295"/>
      <c r="C295"/>
      <c r="D295"/>
      <c r="E295"/>
    </row>
    <row r="296" spans="2:5">
      <c r="B296"/>
      <c r="C296"/>
      <c r="D296"/>
      <c r="E296"/>
    </row>
    <row r="297" spans="2:5">
      <c r="B297"/>
      <c r="C297"/>
      <c r="D297"/>
      <c r="E297"/>
    </row>
    <row r="298" spans="2:5">
      <c r="B298"/>
      <c r="C298"/>
      <c r="D298"/>
      <c r="E298"/>
    </row>
    <row r="299" spans="2:5">
      <c r="B299"/>
      <c r="C299"/>
      <c r="D299"/>
      <c r="E299"/>
    </row>
    <row r="300" spans="2:5">
      <c r="B300"/>
      <c r="C300"/>
      <c r="D300"/>
      <c r="E300"/>
    </row>
    <row r="301" spans="2:5">
      <c r="B301"/>
      <c r="C301"/>
      <c r="D301"/>
      <c r="E301"/>
    </row>
    <row r="302" spans="2:5">
      <c r="B302"/>
      <c r="C302"/>
      <c r="D302"/>
      <c r="E302"/>
    </row>
    <row r="303" spans="2:5">
      <c r="B303"/>
      <c r="C303"/>
      <c r="D303"/>
      <c r="E303"/>
    </row>
    <row r="304" spans="2:5">
      <c r="B304"/>
      <c r="C304"/>
      <c r="D304"/>
      <c r="E304"/>
    </row>
    <row r="305" spans="2:5">
      <c r="B305"/>
      <c r="C305"/>
      <c r="D305"/>
      <c r="E305"/>
    </row>
    <row r="306" spans="2:5">
      <c r="B306"/>
      <c r="C306"/>
      <c r="D306"/>
      <c r="E306"/>
    </row>
    <row r="307" spans="2:5">
      <c r="B307"/>
      <c r="C307"/>
      <c r="D307"/>
      <c r="E307"/>
    </row>
    <row r="308" spans="2:5">
      <c r="B308"/>
      <c r="C308"/>
      <c r="D308"/>
      <c r="E308"/>
    </row>
    <row r="309" spans="2:5">
      <c r="B309"/>
      <c r="C309"/>
      <c r="D309"/>
      <c r="E309"/>
    </row>
    <row r="310" spans="2:5">
      <c r="B310"/>
      <c r="C310"/>
      <c r="D310"/>
      <c r="E310"/>
    </row>
    <row r="311" spans="2:5">
      <c r="B311"/>
      <c r="C311"/>
      <c r="D311"/>
      <c r="E311"/>
    </row>
    <row r="312" spans="2:5">
      <c r="B312"/>
      <c r="C312"/>
      <c r="D312"/>
      <c r="E312"/>
    </row>
    <row r="313" spans="2:5">
      <c r="B313"/>
      <c r="C313"/>
      <c r="D313"/>
      <c r="E313"/>
    </row>
    <row r="314" spans="2:5">
      <c r="B314"/>
      <c r="C314"/>
      <c r="D314"/>
      <c r="E314"/>
    </row>
    <row r="315" spans="2:5">
      <c r="B315"/>
      <c r="C315"/>
      <c r="D315"/>
      <c r="E315"/>
    </row>
    <row r="316" spans="2:5">
      <c r="B316"/>
      <c r="C316"/>
      <c r="D316"/>
      <c r="E316"/>
    </row>
    <row r="317" spans="2:5">
      <c r="B317"/>
      <c r="C317"/>
      <c r="D317"/>
      <c r="E317"/>
    </row>
    <row r="318" spans="2:5">
      <c r="B318"/>
      <c r="C318"/>
      <c r="D318"/>
      <c r="E318"/>
    </row>
    <row r="319" spans="2:5">
      <c r="B319"/>
      <c r="C319"/>
      <c r="D319"/>
      <c r="E319"/>
    </row>
    <row r="320" spans="2:5">
      <c r="B320"/>
      <c r="C320"/>
      <c r="D320"/>
      <c r="E320"/>
    </row>
    <row r="321" spans="2:5">
      <c r="B321"/>
      <c r="C321"/>
      <c r="D321"/>
      <c r="E321"/>
    </row>
    <row r="322" spans="2:5">
      <c r="B322"/>
      <c r="C322"/>
      <c r="D322"/>
      <c r="E322"/>
    </row>
    <row r="323" spans="2:5">
      <c r="B323"/>
      <c r="C323"/>
      <c r="D323"/>
      <c r="E323"/>
    </row>
    <row r="324" spans="2:5">
      <c r="B324"/>
      <c r="C324"/>
      <c r="D324"/>
      <c r="E324"/>
    </row>
    <row r="325" spans="2:5">
      <c r="B325"/>
      <c r="C325"/>
      <c r="D325"/>
      <c r="E325"/>
    </row>
    <row r="326" spans="2:5">
      <c r="B326"/>
      <c r="C326"/>
      <c r="D326"/>
      <c r="E326"/>
    </row>
    <row r="327" spans="2:5">
      <c r="B327"/>
      <c r="C327"/>
      <c r="D327"/>
      <c r="E327"/>
    </row>
    <row r="328" spans="2:5">
      <c r="B328"/>
      <c r="C328"/>
      <c r="D328"/>
      <c r="E328"/>
    </row>
    <row r="329" spans="2:5">
      <c r="B329"/>
      <c r="C329"/>
      <c r="D329"/>
      <c r="E329"/>
    </row>
    <row r="330" spans="2:5">
      <c r="B330"/>
      <c r="C330"/>
      <c r="D330"/>
      <c r="E330"/>
    </row>
    <row r="331" spans="2:5">
      <c r="B331"/>
      <c r="C331"/>
      <c r="D331"/>
      <c r="E331"/>
    </row>
    <row r="332" spans="2:5">
      <c r="B332"/>
      <c r="C332"/>
      <c r="D332"/>
      <c r="E332"/>
    </row>
    <row r="333" spans="2:5">
      <c r="B333"/>
      <c r="C333"/>
      <c r="D333"/>
      <c r="E333"/>
    </row>
    <row r="334" spans="2:5">
      <c r="B334"/>
      <c r="C334"/>
      <c r="D334"/>
      <c r="E334"/>
    </row>
    <row r="335" spans="2:5">
      <c r="B335"/>
      <c r="C335"/>
      <c r="D335"/>
      <c r="E335"/>
    </row>
    <row r="336" spans="2:5">
      <c r="B336"/>
      <c r="C336"/>
      <c r="D336"/>
      <c r="E336"/>
    </row>
    <row r="337" spans="2:5">
      <c r="B337"/>
      <c r="C337"/>
      <c r="D337"/>
      <c r="E337"/>
    </row>
    <row r="338" spans="2:5">
      <c r="B338"/>
      <c r="C338"/>
      <c r="D338"/>
      <c r="E338"/>
    </row>
    <row r="339" spans="2:5">
      <c r="B339"/>
      <c r="C339"/>
      <c r="D339"/>
      <c r="E339"/>
    </row>
    <row r="340" spans="2:5">
      <c r="B340"/>
      <c r="C340"/>
      <c r="D340"/>
      <c r="E340"/>
    </row>
    <row r="341" spans="2:5">
      <c r="B341"/>
      <c r="C341"/>
      <c r="D341"/>
      <c r="E341"/>
    </row>
    <row r="342" spans="2:5">
      <c r="B342"/>
      <c r="C342"/>
      <c r="D342"/>
      <c r="E342"/>
    </row>
    <row r="343" spans="2:5">
      <c r="B343"/>
      <c r="C343"/>
      <c r="D343"/>
      <c r="E343"/>
    </row>
    <row r="344" spans="2:5">
      <c r="B344"/>
      <c r="C344"/>
      <c r="D344"/>
      <c r="E344"/>
    </row>
    <row r="345" spans="2:5">
      <c r="B345"/>
      <c r="C345"/>
      <c r="D345"/>
      <c r="E345"/>
    </row>
    <row r="346" spans="2:5">
      <c r="B346"/>
      <c r="C346"/>
      <c r="D346"/>
      <c r="E346"/>
    </row>
    <row r="347" spans="2:5">
      <c r="B347"/>
      <c r="C347"/>
      <c r="D347"/>
      <c r="E347"/>
    </row>
    <row r="348" spans="2:5">
      <c r="B348"/>
      <c r="C348"/>
      <c r="D348"/>
      <c r="E348"/>
    </row>
    <row r="349" spans="2:5">
      <c r="B349"/>
      <c r="C349"/>
      <c r="D349"/>
      <c r="E349"/>
    </row>
    <row r="350" spans="2:5">
      <c r="B350"/>
      <c r="C350"/>
      <c r="D350"/>
      <c r="E350"/>
    </row>
    <row r="351" spans="2:5">
      <c r="B351"/>
      <c r="C351"/>
      <c r="D351"/>
      <c r="E351"/>
    </row>
    <row r="352" spans="2:5">
      <c r="B352"/>
      <c r="C352"/>
      <c r="D352"/>
      <c r="E352"/>
    </row>
    <row r="353" spans="2:5">
      <c r="B353"/>
      <c r="C353"/>
      <c r="D353"/>
      <c r="E353"/>
    </row>
    <row r="354" spans="2:5">
      <c r="B354"/>
      <c r="C354"/>
      <c r="D354"/>
      <c r="E354"/>
    </row>
    <row r="355" spans="2:5">
      <c r="B355"/>
      <c r="C355"/>
      <c r="D355"/>
      <c r="E355"/>
    </row>
    <row r="356" spans="2:5">
      <c r="B356"/>
      <c r="C356"/>
      <c r="D356"/>
      <c r="E356"/>
    </row>
    <row r="357" spans="2:5">
      <c r="B357"/>
      <c r="C357"/>
      <c r="D357"/>
      <c r="E357"/>
    </row>
    <row r="358" spans="2:5">
      <c r="B358"/>
      <c r="C358"/>
      <c r="D358"/>
      <c r="E358"/>
    </row>
    <row r="359" spans="2:5">
      <c r="B359"/>
      <c r="C359"/>
      <c r="D359"/>
      <c r="E359"/>
    </row>
    <row r="360" spans="2:5">
      <c r="B360"/>
      <c r="C360"/>
      <c r="D360"/>
      <c r="E360"/>
    </row>
    <row r="361" spans="2:5">
      <c r="B361"/>
      <c r="C361"/>
      <c r="D361"/>
      <c r="E361"/>
    </row>
    <row r="362" spans="2:5">
      <c r="B362"/>
      <c r="C362"/>
      <c r="D362"/>
      <c r="E362"/>
    </row>
    <row r="363" spans="2:5">
      <c r="B363"/>
      <c r="C363"/>
      <c r="D363"/>
      <c r="E363"/>
    </row>
    <row r="364" spans="2:5">
      <c r="B364"/>
      <c r="C364"/>
      <c r="D364"/>
      <c r="E364"/>
    </row>
    <row r="365" spans="2:5">
      <c r="B365"/>
      <c r="C365"/>
      <c r="D365"/>
      <c r="E365"/>
    </row>
    <row r="366" spans="2:5">
      <c r="B366"/>
      <c r="C366"/>
      <c r="D366"/>
      <c r="E366"/>
    </row>
    <row r="367" spans="2:5">
      <c r="B367"/>
      <c r="C367"/>
      <c r="D367"/>
      <c r="E367"/>
    </row>
    <row r="368" spans="2:5">
      <c r="B368"/>
      <c r="C368"/>
      <c r="D368"/>
      <c r="E368"/>
    </row>
    <row r="369" spans="2:5">
      <c r="B369"/>
      <c r="C369"/>
      <c r="D369"/>
      <c r="E369"/>
    </row>
    <row r="370" spans="2:5">
      <c r="B370"/>
      <c r="C370"/>
      <c r="D370"/>
      <c r="E370"/>
    </row>
    <row r="371" spans="2:5">
      <c r="B371"/>
      <c r="C371"/>
      <c r="D371"/>
      <c r="E371"/>
    </row>
    <row r="372" spans="2:5">
      <c r="B372"/>
      <c r="C372"/>
      <c r="D372"/>
      <c r="E372"/>
    </row>
    <row r="373" spans="2:5">
      <c r="B373"/>
      <c r="C373"/>
      <c r="D373"/>
      <c r="E373"/>
    </row>
    <row r="374" spans="2:5">
      <c r="B374"/>
      <c r="C374"/>
      <c r="D374"/>
      <c r="E374"/>
    </row>
    <row r="375" spans="2:5">
      <c r="B375"/>
      <c r="C375"/>
      <c r="D375"/>
      <c r="E375"/>
    </row>
    <row r="376" spans="2:5">
      <c r="B376"/>
      <c r="C376"/>
      <c r="D376"/>
      <c r="E376"/>
    </row>
    <row r="377" spans="2:5">
      <c r="B377"/>
      <c r="C377"/>
      <c r="D377"/>
      <c r="E377"/>
    </row>
    <row r="378" spans="2:5">
      <c r="B378"/>
      <c r="C378"/>
      <c r="D378"/>
      <c r="E378"/>
    </row>
    <row r="379" spans="2:5">
      <c r="B379"/>
      <c r="C379"/>
      <c r="D379"/>
      <c r="E379"/>
    </row>
    <row r="380" spans="2:5">
      <c r="B380"/>
      <c r="C380"/>
      <c r="D380"/>
      <c r="E380"/>
    </row>
    <row r="381" spans="2:5">
      <c r="B381"/>
      <c r="C381"/>
      <c r="D381"/>
      <c r="E381"/>
    </row>
    <row r="382" spans="2:5">
      <c r="B382"/>
      <c r="C382"/>
      <c r="D382"/>
      <c r="E382"/>
    </row>
    <row r="383" spans="2:5">
      <c r="B383"/>
      <c r="C383"/>
      <c r="D383"/>
      <c r="E383"/>
    </row>
    <row r="384" spans="2:5">
      <c r="B384"/>
      <c r="C384"/>
      <c r="D384"/>
      <c r="E384"/>
    </row>
    <row r="385" spans="2:5">
      <c r="B385"/>
      <c r="C385"/>
      <c r="D385"/>
      <c r="E385"/>
    </row>
    <row r="386" spans="2:5">
      <c r="B386"/>
      <c r="C386"/>
      <c r="D386"/>
      <c r="E386"/>
    </row>
    <row r="387" spans="2:5">
      <c r="B387"/>
      <c r="C387"/>
      <c r="D387"/>
      <c r="E387"/>
    </row>
    <row r="388" spans="2:5">
      <c r="B388"/>
      <c r="C388"/>
      <c r="D388"/>
      <c r="E388"/>
    </row>
    <row r="389" spans="2:5">
      <c r="B389"/>
      <c r="C389"/>
      <c r="D389"/>
      <c r="E389"/>
    </row>
    <row r="390" spans="2:5">
      <c r="B390"/>
      <c r="C390"/>
      <c r="D390"/>
      <c r="E390"/>
    </row>
    <row r="391" spans="2:5">
      <c r="B391"/>
      <c r="C391"/>
      <c r="D391"/>
      <c r="E391"/>
    </row>
    <row r="392" spans="2:5">
      <c r="B392"/>
      <c r="C392"/>
      <c r="D392"/>
      <c r="E392"/>
    </row>
    <row r="393" spans="2:5">
      <c r="B393"/>
      <c r="C393"/>
      <c r="D393"/>
      <c r="E393"/>
    </row>
    <row r="394" spans="2:5">
      <c r="B394"/>
      <c r="C394"/>
      <c r="D394"/>
      <c r="E394"/>
    </row>
    <row r="395" spans="2:5">
      <c r="B395"/>
      <c r="C395"/>
      <c r="D395"/>
      <c r="E395"/>
    </row>
    <row r="396" spans="2:5">
      <c r="B396"/>
      <c r="C396"/>
      <c r="D396"/>
      <c r="E396"/>
    </row>
    <row r="397" spans="2:5">
      <c r="B397"/>
      <c r="C397"/>
      <c r="D397"/>
      <c r="E397"/>
    </row>
    <row r="398" spans="2:5">
      <c r="B398"/>
      <c r="C398"/>
      <c r="D398"/>
      <c r="E398"/>
    </row>
    <row r="399" spans="2:5">
      <c r="B399"/>
      <c r="C399"/>
      <c r="D399"/>
      <c r="E399"/>
    </row>
    <row r="400" spans="2:5">
      <c r="B400"/>
      <c r="C400"/>
      <c r="D400"/>
      <c r="E400"/>
    </row>
    <row r="401" spans="2:5">
      <c r="B401"/>
      <c r="C401"/>
      <c r="D401"/>
      <c r="E401"/>
    </row>
    <row r="402" spans="2:5">
      <c r="B402"/>
      <c r="C402"/>
      <c r="D402"/>
      <c r="E402"/>
    </row>
    <row r="403" spans="2:5">
      <c r="B403"/>
      <c r="C403"/>
      <c r="D403"/>
      <c r="E403"/>
    </row>
    <row r="404" spans="2:5">
      <c r="B404"/>
      <c r="C404"/>
      <c r="D404"/>
      <c r="E404"/>
    </row>
    <row r="405" spans="2:5">
      <c r="B405"/>
      <c r="C405"/>
      <c r="D405"/>
      <c r="E405"/>
    </row>
    <row r="406" spans="2:5">
      <c r="B406"/>
      <c r="C406"/>
      <c r="D406"/>
      <c r="E406"/>
    </row>
    <row r="407" spans="2:5">
      <c r="B407"/>
      <c r="C407"/>
      <c r="D407"/>
      <c r="E407"/>
    </row>
    <row r="408" spans="2:5">
      <c r="B408"/>
      <c r="C408"/>
      <c r="D408"/>
      <c r="E408"/>
    </row>
    <row r="409" spans="2:5">
      <c r="B409"/>
      <c r="C409"/>
      <c r="D409"/>
      <c r="E409"/>
    </row>
    <row r="410" spans="2:5">
      <c r="B410"/>
      <c r="C410"/>
      <c r="D410"/>
      <c r="E410"/>
    </row>
    <row r="411" spans="2:5">
      <c r="B411"/>
      <c r="C411"/>
      <c r="D411"/>
      <c r="E411"/>
    </row>
    <row r="412" spans="2:5">
      <c r="B412"/>
      <c r="C412"/>
      <c r="D412"/>
      <c r="E412"/>
    </row>
    <row r="413" spans="2:5">
      <c r="B413"/>
      <c r="C413"/>
      <c r="D413"/>
      <c r="E413"/>
    </row>
    <row r="414" spans="2:5">
      <c r="B414"/>
      <c r="C414"/>
      <c r="D414"/>
      <c r="E414"/>
    </row>
    <row r="415" spans="2:5">
      <c r="B415"/>
      <c r="C415"/>
      <c r="D415"/>
      <c r="E415"/>
    </row>
    <row r="416" spans="2:5">
      <c r="B416"/>
      <c r="C416"/>
      <c r="D416"/>
      <c r="E416"/>
    </row>
    <row r="417" spans="2:5">
      <c r="B417"/>
      <c r="C417"/>
      <c r="D417"/>
      <c r="E417"/>
    </row>
    <row r="418" spans="2:5">
      <c r="B418"/>
      <c r="C418"/>
      <c r="D418"/>
      <c r="E418"/>
    </row>
    <row r="419" spans="2:5">
      <c r="B419"/>
      <c r="C419"/>
      <c r="D419"/>
      <c r="E419"/>
    </row>
    <row r="420" spans="2:5">
      <c r="B420"/>
      <c r="C420"/>
      <c r="D420"/>
      <c r="E420"/>
    </row>
    <row r="421" spans="2:5">
      <c r="B421"/>
      <c r="C421"/>
      <c r="D421"/>
      <c r="E421"/>
    </row>
    <row r="422" spans="2:5">
      <c r="B422"/>
      <c r="C422"/>
      <c r="D422"/>
      <c r="E422"/>
    </row>
    <row r="423" spans="2:5">
      <c r="B423"/>
      <c r="C423"/>
      <c r="D423"/>
      <c r="E423"/>
    </row>
    <row r="424" spans="2:5">
      <c r="B424"/>
      <c r="C424"/>
      <c r="D424"/>
      <c r="E424"/>
    </row>
    <row r="425" spans="2:5">
      <c r="B425"/>
      <c r="C425"/>
      <c r="D425"/>
      <c r="E425"/>
    </row>
    <row r="426" spans="2:5">
      <c r="B426"/>
      <c r="C426"/>
      <c r="D426"/>
      <c r="E426"/>
    </row>
    <row r="427" spans="2:5">
      <c r="B427"/>
      <c r="C427"/>
      <c r="D427"/>
      <c r="E427"/>
    </row>
    <row r="428" spans="2:5">
      <c r="B428"/>
      <c r="C428"/>
      <c r="D428"/>
      <c r="E428"/>
    </row>
    <row r="429" spans="2:5">
      <c r="B429"/>
      <c r="C429"/>
      <c r="D429"/>
      <c r="E429"/>
    </row>
    <row r="430" spans="2:5">
      <c r="B430"/>
      <c r="C430"/>
      <c r="D430"/>
      <c r="E430"/>
    </row>
    <row r="431" spans="2:5">
      <c r="B431"/>
      <c r="C431"/>
      <c r="D431"/>
      <c r="E431"/>
    </row>
    <row r="432" spans="2:5">
      <c r="B432"/>
      <c r="C432"/>
      <c r="D432"/>
      <c r="E432"/>
    </row>
    <row r="433" spans="2:5">
      <c r="B433"/>
      <c r="C433"/>
      <c r="D433"/>
      <c r="E433"/>
    </row>
    <row r="434" spans="2:5">
      <c r="B434"/>
      <c r="C434"/>
      <c r="D434"/>
      <c r="E434"/>
    </row>
    <row r="435" spans="2:5">
      <c r="B435"/>
      <c r="C435"/>
      <c r="D435"/>
      <c r="E435"/>
    </row>
    <row r="436" spans="2:5">
      <c r="B436"/>
      <c r="C436"/>
      <c r="D436"/>
      <c r="E436"/>
    </row>
    <row r="437" spans="2:5">
      <c r="B437"/>
      <c r="C437"/>
      <c r="D437"/>
      <c r="E437"/>
    </row>
    <row r="438" spans="2:5">
      <c r="B438"/>
      <c r="C438"/>
      <c r="D438"/>
      <c r="E438"/>
    </row>
    <row r="439" spans="2:5">
      <c r="B439"/>
      <c r="C439"/>
      <c r="D439"/>
      <c r="E439"/>
    </row>
    <row r="440" spans="2:5">
      <c r="B440"/>
      <c r="C440"/>
      <c r="D440"/>
      <c r="E440"/>
    </row>
    <row r="441" spans="2:5">
      <c r="B441"/>
      <c r="C441"/>
      <c r="D441"/>
      <c r="E441"/>
    </row>
    <row r="442" spans="2:5">
      <c r="B442"/>
      <c r="C442"/>
      <c r="D442"/>
      <c r="E442"/>
    </row>
    <row r="443" spans="2:5">
      <c r="B443"/>
      <c r="C443"/>
      <c r="D443"/>
      <c r="E443"/>
    </row>
    <row r="444" spans="2:5">
      <c r="B444"/>
      <c r="C444"/>
      <c r="D444"/>
      <c r="E444"/>
    </row>
    <row r="445" spans="2:5">
      <c r="B445"/>
      <c r="C445"/>
      <c r="D445"/>
      <c r="E445"/>
    </row>
    <row r="446" spans="2:5">
      <c r="B446"/>
      <c r="C446"/>
      <c r="D446"/>
      <c r="E446"/>
    </row>
    <row r="447" spans="2:5">
      <c r="B447"/>
      <c r="C447"/>
      <c r="D447"/>
      <c r="E447"/>
    </row>
    <row r="448" spans="2:5">
      <c r="B448"/>
      <c r="C448"/>
      <c r="D448"/>
      <c r="E448"/>
    </row>
    <row r="449" spans="2:5">
      <c r="B449"/>
      <c r="C449"/>
      <c r="D449"/>
      <c r="E449"/>
    </row>
    <row r="450" spans="2:5">
      <c r="B450"/>
      <c r="C450"/>
      <c r="D450"/>
      <c r="E450"/>
    </row>
    <row r="451" spans="2:5">
      <c r="B451"/>
      <c r="C451"/>
      <c r="D451"/>
      <c r="E451"/>
    </row>
    <row r="452" spans="2:5">
      <c r="B452"/>
      <c r="C452"/>
      <c r="D452"/>
      <c r="E452"/>
    </row>
    <row r="453" spans="2:5">
      <c r="B453"/>
      <c r="C453"/>
      <c r="D453"/>
      <c r="E453"/>
    </row>
    <row r="454" spans="2:5">
      <c r="B454"/>
      <c r="C454"/>
      <c r="D454"/>
      <c r="E454"/>
    </row>
    <row r="455" spans="2:5">
      <c r="B455"/>
      <c r="C455"/>
      <c r="D455"/>
      <c r="E455"/>
    </row>
    <row r="456" spans="2:5">
      <c r="B456"/>
      <c r="C456"/>
      <c r="D456"/>
      <c r="E456"/>
    </row>
    <row r="457" spans="2:5">
      <c r="B457"/>
      <c r="C457"/>
      <c r="D457"/>
      <c r="E457"/>
    </row>
    <row r="458" spans="2:5">
      <c r="B458"/>
      <c r="C458"/>
      <c r="D458"/>
      <c r="E458"/>
    </row>
    <row r="459" spans="2:5">
      <c r="B459"/>
      <c r="C459"/>
      <c r="D459"/>
      <c r="E459"/>
    </row>
    <row r="460" spans="2:5">
      <c r="B460"/>
      <c r="C460"/>
      <c r="D460"/>
      <c r="E460"/>
    </row>
    <row r="461" spans="2:5">
      <c r="B461"/>
      <c r="C461"/>
      <c r="D461"/>
      <c r="E461"/>
    </row>
    <row r="462" spans="2:5">
      <c r="B462"/>
      <c r="C462"/>
      <c r="D462"/>
      <c r="E462"/>
    </row>
    <row r="463" spans="2:5">
      <c r="B463"/>
      <c r="C463"/>
      <c r="D463"/>
      <c r="E463"/>
    </row>
    <row r="464" spans="2:5">
      <c r="B464"/>
      <c r="C464"/>
      <c r="D464"/>
      <c r="E464"/>
    </row>
    <row r="465" spans="2:5">
      <c r="B465"/>
      <c r="C465"/>
      <c r="D465"/>
      <c r="E465"/>
    </row>
    <row r="466" spans="2:5">
      <c r="B466"/>
      <c r="C466"/>
      <c r="D466"/>
      <c r="E466"/>
    </row>
    <row r="467" spans="2:5">
      <c r="B467"/>
      <c r="C467"/>
      <c r="D467"/>
      <c r="E467"/>
    </row>
    <row r="468" spans="2:5">
      <c r="B468"/>
      <c r="C468"/>
      <c r="D468"/>
      <c r="E468"/>
    </row>
    <row r="469" spans="2:5">
      <c r="B469"/>
      <c r="C469"/>
      <c r="D469"/>
      <c r="E469"/>
    </row>
    <row r="470" spans="2:5">
      <c r="B470"/>
      <c r="C470"/>
      <c r="D470"/>
      <c r="E470"/>
    </row>
    <row r="471" spans="2:5">
      <c r="B471"/>
      <c r="C471"/>
      <c r="D471"/>
      <c r="E471"/>
    </row>
    <row r="472" spans="2:5">
      <c r="B472"/>
      <c r="C472"/>
      <c r="D472"/>
      <c r="E472"/>
    </row>
    <row r="473" spans="2:5">
      <c r="B473"/>
      <c r="C473"/>
      <c r="D473"/>
      <c r="E473"/>
    </row>
    <row r="474" spans="2:5">
      <c r="B474"/>
      <c r="C474"/>
      <c r="D474"/>
      <c r="E474"/>
    </row>
    <row r="475" spans="2:5">
      <c r="B475"/>
      <c r="C475"/>
      <c r="D475"/>
      <c r="E475"/>
    </row>
    <row r="476" spans="2:5">
      <c r="B476"/>
      <c r="C476"/>
      <c r="D476"/>
      <c r="E476"/>
    </row>
    <row r="477" spans="2:5">
      <c r="B477"/>
      <c r="C477"/>
      <c r="D477"/>
      <c r="E477"/>
    </row>
    <row r="478" spans="2:5">
      <c r="B478"/>
      <c r="C478"/>
      <c r="D478"/>
      <c r="E478"/>
    </row>
    <row r="479" spans="2:5">
      <c r="B479"/>
      <c r="C479"/>
      <c r="D479"/>
      <c r="E479"/>
    </row>
    <row r="480" spans="2:5">
      <c r="B480"/>
      <c r="C480"/>
      <c r="D480"/>
      <c r="E480"/>
    </row>
    <row r="481" spans="2:5">
      <c r="B481"/>
      <c r="C481"/>
      <c r="D481"/>
      <c r="E481"/>
    </row>
    <row r="482" spans="2:5">
      <c r="B482"/>
      <c r="C482"/>
      <c r="D482"/>
      <c r="E482"/>
    </row>
    <row r="483" spans="2:5">
      <c r="B483"/>
      <c r="C483"/>
      <c r="D483"/>
      <c r="E483"/>
    </row>
    <row r="484" spans="2:5">
      <c r="B484"/>
      <c r="C484"/>
      <c r="D484"/>
      <c r="E484"/>
    </row>
    <row r="485" spans="2:5">
      <c r="B485"/>
      <c r="C485"/>
      <c r="D485"/>
      <c r="E485"/>
    </row>
    <row r="486" spans="2:5">
      <c r="B486"/>
      <c r="C486"/>
      <c r="D486"/>
      <c r="E486"/>
    </row>
    <row r="487" spans="2:5">
      <c r="B487"/>
      <c r="C487"/>
      <c r="D487"/>
      <c r="E487"/>
    </row>
    <row r="488" spans="2:5">
      <c r="B488"/>
      <c r="C488"/>
      <c r="D488"/>
      <c r="E488"/>
    </row>
    <row r="489" spans="2:5">
      <c r="B489"/>
      <c r="C489"/>
      <c r="D489"/>
      <c r="E489"/>
    </row>
    <row r="490" spans="2:5">
      <c r="B490"/>
      <c r="C490"/>
      <c r="D490"/>
      <c r="E490"/>
    </row>
    <row r="491" spans="2:5">
      <c r="B491"/>
      <c r="C491"/>
      <c r="D491"/>
      <c r="E491"/>
    </row>
    <row r="492" spans="2:5">
      <c r="B492"/>
      <c r="C492"/>
      <c r="D492"/>
      <c r="E492"/>
    </row>
    <row r="493" spans="2:5">
      <c r="B493"/>
      <c r="C493"/>
      <c r="D493"/>
      <c r="E493"/>
    </row>
    <row r="494" spans="2:5">
      <c r="B494"/>
      <c r="C494"/>
      <c r="D494"/>
      <c r="E494"/>
    </row>
    <row r="495" spans="2:5">
      <c r="B495"/>
      <c r="C495"/>
      <c r="D495"/>
      <c r="E495"/>
    </row>
    <row r="496" spans="2:5">
      <c r="B496"/>
      <c r="C496"/>
      <c r="D496"/>
      <c r="E496"/>
    </row>
    <row r="497" spans="2:5">
      <c r="B497"/>
      <c r="C497"/>
      <c r="D497"/>
      <c r="E497"/>
    </row>
    <row r="498" spans="2:5">
      <c r="B498"/>
      <c r="C498"/>
      <c r="D498"/>
      <c r="E498"/>
    </row>
    <row r="499" spans="2:5">
      <c r="B499"/>
      <c r="C499"/>
      <c r="D499"/>
      <c r="E499"/>
    </row>
    <row r="500" spans="2:5">
      <c r="B500"/>
      <c r="C500"/>
      <c r="D500"/>
      <c r="E500"/>
    </row>
    <row r="501" spans="2:5">
      <c r="B501"/>
      <c r="C501"/>
      <c r="D501"/>
      <c r="E501"/>
    </row>
    <row r="502" spans="2:5">
      <c r="B502"/>
      <c r="C502"/>
      <c r="D502"/>
      <c r="E502"/>
    </row>
    <row r="503" spans="2:5">
      <c r="B503"/>
      <c r="C503"/>
      <c r="D503"/>
      <c r="E503"/>
    </row>
    <row r="504" spans="2:5">
      <c r="B504"/>
      <c r="C504"/>
      <c r="D504"/>
      <c r="E504"/>
    </row>
    <row r="505" spans="2:5">
      <c r="B505"/>
      <c r="C505"/>
      <c r="D505"/>
      <c r="E505"/>
    </row>
    <row r="506" spans="2:5">
      <c r="B506"/>
      <c r="C506"/>
      <c r="D506"/>
      <c r="E506"/>
    </row>
    <row r="507" spans="2:5">
      <c r="B507"/>
      <c r="C507"/>
      <c r="D507"/>
      <c r="E507"/>
    </row>
    <row r="508" spans="2:5">
      <c r="B508"/>
      <c r="C508"/>
      <c r="D508"/>
      <c r="E508"/>
    </row>
    <row r="509" spans="2:5">
      <c r="B509"/>
      <c r="C509"/>
      <c r="D509"/>
      <c r="E509"/>
    </row>
    <row r="510" spans="2:5">
      <c r="B510"/>
      <c r="C510"/>
      <c r="D510"/>
      <c r="E510"/>
    </row>
    <row r="511" spans="2:5">
      <c r="B511"/>
      <c r="C511"/>
      <c r="D511"/>
      <c r="E511"/>
    </row>
    <row r="512" spans="2:5">
      <c r="B512"/>
      <c r="C512"/>
      <c r="D512"/>
      <c r="E512"/>
    </row>
    <row r="513" spans="2:5">
      <c r="B513"/>
      <c r="C513"/>
      <c r="D513"/>
      <c r="E513"/>
    </row>
    <row r="514" spans="2:5">
      <c r="B514"/>
      <c r="C514"/>
      <c r="D514"/>
      <c r="E514"/>
    </row>
    <row r="515" spans="2:5">
      <c r="B515"/>
      <c r="C515"/>
      <c r="D515"/>
      <c r="E515"/>
    </row>
    <row r="516" spans="2:5">
      <c r="B516"/>
      <c r="C516"/>
      <c r="D516"/>
      <c r="E516"/>
    </row>
    <row r="517" spans="2:5">
      <c r="B517"/>
      <c r="C517"/>
      <c r="D517"/>
      <c r="E517"/>
    </row>
    <row r="518" spans="2:5">
      <c r="B518"/>
      <c r="C518"/>
      <c r="D518"/>
      <c r="E518"/>
    </row>
    <row r="519" spans="2:5">
      <c r="B519"/>
      <c r="C519"/>
      <c r="D519"/>
      <c r="E519"/>
    </row>
    <row r="520" spans="2:5">
      <c r="B520"/>
      <c r="C520"/>
      <c r="D520"/>
      <c r="E520"/>
    </row>
    <row r="521" spans="2:5">
      <c r="B521"/>
      <c r="C521"/>
      <c r="D521"/>
      <c r="E521"/>
    </row>
    <row r="522" spans="2:5">
      <c r="B522"/>
      <c r="C522"/>
      <c r="D522"/>
      <c r="E522"/>
    </row>
    <row r="523" spans="2:5">
      <c r="B523"/>
      <c r="C523"/>
      <c r="D523"/>
      <c r="E523"/>
    </row>
    <row r="524" spans="2:5">
      <c r="B524"/>
      <c r="C524"/>
      <c r="D524"/>
      <c r="E524"/>
    </row>
    <row r="525" spans="2:5">
      <c r="B525"/>
      <c r="C525"/>
      <c r="D525"/>
      <c r="E525"/>
    </row>
    <row r="526" spans="2:5">
      <c r="B526"/>
      <c r="C526"/>
      <c r="D526"/>
      <c r="E526"/>
    </row>
    <row r="527" spans="2:5">
      <c r="B527"/>
      <c r="C527"/>
      <c r="D527"/>
      <c r="E527"/>
    </row>
    <row r="528" spans="2:5">
      <c r="B528"/>
      <c r="C528"/>
      <c r="D528"/>
      <c r="E528"/>
    </row>
    <row r="529" spans="2:5">
      <c r="B529"/>
      <c r="C529"/>
      <c r="D529"/>
      <c r="E529"/>
    </row>
    <row r="530" spans="2:5">
      <c r="B530"/>
      <c r="C530"/>
      <c r="D530"/>
      <c r="E530"/>
    </row>
    <row r="531" spans="2:5">
      <c r="B531"/>
      <c r="C531"/>
      <c r="D531"/>
      <c r="E531"/>
    </row>
    <row r="532" spans="2:5">
      <c r="B532"/>
      <c r="C532"/>
      <c r="D532"/>
      <c r="E532"/>
    </row>
    <row r="533" spans="2:5">
      <c r="B533"/>
      <c r="C533"/>
      <c r="D533"/>
      <c r="E533"/>
    </row>
    <row r="534" spans="2:5">
      <c r="B534"/>
      <c r="C534"/>
      <c r="D534"/>
      <c r="E534"/>
    </row>
    <row r="535" spans="2:5">
      <c r="B535"/>
      <c r="C535"/>
      <c r="D535"/>
      <c r="E535"/>
    </row>
    <row r="536" spans="2:5">
      <c r="B536"/>
      <c r="C536"/>
      <c r="D536"/>
      <c r="E536"/>
    </row>
    <row r="537" spans="2:5">
      <c r="B537"/>
      <c r="C537"/>
      <c r="D537"/>
      <c r="E537"/>
    </row>
    <row r="538" spans="2:5">
      <c r="B538"/>
      <c r="C538"/>
      <c r="D538"/>
      <c r="E538"/>
    </row>
    <row r="539" spans="2:5">
      <c r="B539"/>
      <c r="C539"/>
      <c r="D539"/>
      <c r="E539"/>
    </row>
    <row r="540" spans="2:5">
      <c r="B540"/>
      <c r="C540"/>
      <c r="D540"/>
      <c r="E540"/>
    </row>
    <row r="541" spans="2:5">
      <c r="B541"/>
      <c r="C541"/>
      <c r="D541"/>
      <c r="E541"/>
    </row>
    <row r="542" spans="2:5">
      <c r="B542"/>
      <c r="C542"/>
      <c r="D542"/>
      <c r="E542"/>
    </row>
    <row r="543" spans="2:5">
      <c r="B543"/>
      <c r="C543"/>
      <c r="D543"/>
      <c r="E543"/>
    </row>
    <row r="544" spans="2:5">
      <c r="B544"/>
      <c r="C544"/>
      <c r="D544"/>
      <c r="E544"/>
    </row>
    <row r="545" spans="2:5">
      <c r="B545"/>
      <c r="C545"/>
      <c r="D545"/>
      <c r="E545"/>
    </row>
    <row r="546" spans="2:5">
      <c r="B546"/>
      <c r="C546"/>
      <c r="D546"/>
      <c r="E546"/>
    </row>
    <row r="547" spans="2:5">
      <c r="B547"/>
      <c r="C547"/>
      <c r="D547"/>
      <c r="E547"/>
    </row>
    <row r="548" spans="2:5">
      <c r="B548"/>
      <c r="C548"/>
      <c r="D548"/>
      <c r="E548"/>
    </row>
    <row r="549" spans="2:5">
      <c r="B549"/>
      <c r="C549"/>
      <c r="D549"/>
      <c r="E549"/>
    </row>
    <row r="550" spans="2:5">
      <c r="B550"/>
      <c r="C550"/>
      <c r="D550"/>
      <c r="E550"/>
    </row>
    <row r="551" spans="2:5">
      <c r="B551"/>
      <c r="C551"/>
      <c r="D551"/>
      <c r="E551"/>
    </row>
    <row r="552" spans="2:5">
      <c r="B552"/>
      <c r="C552"/>
      <c r="D552"/>
      <c r="E552"/>
    </row>
    <row r="553" spans="2:5">
      <c r="B553"/>
      <c r="C553"/>
      <c r="D553"/>
      <c r="E553"/>
    </row>
    <row r="554" spans="2:5">
      <c r="B554"/>
      <c r="C554"/>
      <c r="D554"/>
      <c r="E554"/>
    </row>
    <row r="555" spans="2:5">
      <c r="B555"/>
      <c r="C555"/>
      <c r="D555"/>
      <c r="E555"/>
    </row>
    <row r="556" spans="2:5">
      <c r="B556"/>
      <c r="C556"/>
      <c r="D556"/>
      <c r="E556"/>
    </row>
    <row r="557" spans="2:5">
      <c r="B557"/>
      <c r="C557"/>
      <c r="D557"/>
      <c r="E557"/>
    </row>
    <row r="558" spans="2:5">
      <c r="B558"/>
      <c r="C558"/>
      <c r="D558"/>
      <c r="E558"/>
    </row>
    <row r="559" spans="2:5">
      <c r="B559"/>
      <c r="C559"/>
      <c r="D559"/>
      <c r="E559"/>
    </row>
    <row r="560" spans="2:5">
      <c r="B560"/>
      <c r="C560"/>
      <c r="D560"/>
      <c r="E560"/>
    </row>
    <row r="561" spans="2:5">
      <c r="B561"/>
      <c r="C561"/>
      <c r="D561"/>
      <c r="E561"/>
    </row>
    <row r="562" spans="2:5">
      <c r="B562"/>
      <c r="C562"/>
      <c r="D562"/>
      <c r="E562"/>
    </row>
    <row r="563" spans="2:5">
      <c r="B563"/>
      <c r="C563"/>
      <c r="D563"/>
      <c r="E563"/>
    </row>
    <row r="564" spans="2:5">
      <c r="B564"/>
      <c r="C564"/>
      <c r="D564"/>
      <c r="E564"/>
    </row>
    <row r="565" spans="2:5">
      <c r="B565"/>
      <c r="C565"/>
      <c r="D565"/>
      <c r="E565"/>
    </row>
    <row r="566" spans="2:5">
      <c r="B566"/>
      <c r="C566"/>
      <c r="D566"/>
      <c r="E566"/>
    </row>
    <row r="567" spans="2:5">
      <c r="B567"/>
      <c r="C567"/>
      <c r="D567"/>
      <c r="E567"/>
    </row>
    <row r="568" spans="2:5">
      <c r="B568"/>
      <c r="C568"/>
      <c r="D568"/>
      <c r="E568"/>
    </row>
    <row r="569" spans="2:5">
      <c r="B569"/>
      <c r="C569"/>
      <c r="D569"/>
      <c r="E569"/>
    </row>
    <row r="570" spans="2:5">
      <c r="B570"/>
      <c r="C570"/>
      <c r="D570"/>
      <c r="E570"/>
    </row>
    <row r="571" spans="2:5">
      <c r="B571"/>
      <c r="C571"/>
      <c r="D571"/>
      <c r="E571"/>
    </row>
    <row r="572" spans="2:5">
      <c r="B572"/>
      <c r="C572"/>
      <c r="D572"/>
      <c r="E572"/>
    </row>
    <row r="573" spans="2:5">
      <c r="B573"/>
      <c r="C573"/>
      <c r="D573"/>
      <c r="E573"/>
    </row>
    <row r="574" spans="2:5">
      <c r="B574"/>
      <c r="C574"/>
      <c r="D574"/>
      <c r="E574"/>
    </row>
    <row r="575" spans="2:5">
      <c r="B575"/>
      <c r="C575"/>
      <c r="D575"/>
      <c r="E575"/>
    </row>
    <row r="576" spans="2:5">
      <c r="B576"/>
      <c r="C576"/>
      <c r="D576"/>
      <c r="E576"/>
    </row>
    <row r="577" spans="2:5">
      <c r="B577"/>
      <c r="C577"/>
      <c r="D577"/>
      <c r="E577"/>
    </row>
    <row r="578" spans="2:5">
      <c r="B578"/>
      <c r="C578"/>
      <c r="D578"/>
      <c r="E578"/>
    </row>
    <row r="579" spans="2:5">
      <c r="B579"/>
      <c r="C579"/>
      <c r="D579"/>
      <c r="E579"/>
    </row>
    <row r="580" spans="2:5">
      <c r="B580"/>
      <c r="C580"/>
      <c r="D580"/>
      <c r="E580"/>
    </row>
    <row r="581" spans="2:5">
      <c r="B581"/>
      <c r="C581"/>
      <c r="D581"/>
      <c r="E581"/>
    </row>
    <row r="582" spans="2:5">
      <c r="B582"/>
      <c r="C582"/>
      <c r="D582"/>
      <c r="E582"/>
    </row>
    <row r="583" spans="2:5">
      <c r="B583"/>
      <c r="C583"/>
      <c r="D583"/>
      <c r="E583"/>
    </row>
    <row r="584" spans="2:5">
      <c r="B584"/>
      <c r="C584"/>
      <c r="D584"/>
      <c r="E584"/>
    </row>
    <row r="585" spans="2:5">
      <c r="B585"/>
      <c r="C585"/>
      <c r="D585"/>
      <c r="E585"/>
    </row>
    <row r="586" spans="2:5">
      <c r="B586"/>
      <c r="C586"/>
      <c r="D586"/>
      <c r="E586"/>
    </row>
    <row r="587" spans="2:5">
      <c r="B587"/>
      <c r="C587"/>
      <c r="D587"/>
      <c r="E587"/>
    </row>
    <row r="588" spans="2:5">
      <c r="B588"/>
      <c r="C588"/>
      <c r="D588"/>
      <c r="E588"/>
    </row>
    <row r="589" spans="2:5">
      <c r="B589"/>
      <c r="C589"/>
      <c r="D589"/>
      <c r="E589"/>
    </row>
    <row r="590" spans="2:5">
      <c r="B590"/>
      <c r="C590"/>
      <c r="D590"/>
      <c r="E590"/>
    </row>
    <row r="591" spans="2:5">
      <c r="B591"/>
      <c r="C591"/>
      <c r="D591"/>
      <c r="E591"/>
    </row>
    <row r="592" spans="2:5">
      <c r="B592"/>
      <c r="C592"/>
      <c r="D592"/>
      <c r="E592"/>
    </row>
    <row r="593" spans="2:5">
      <c r="B593"/>
      <c r="C593"/>
      <c r="D593"/>
      <c r="E593"/>
    </row>
    <row r="594" spans="2:5">
      <c r="B594"/>
      <c r="C594"/>
      <c r="D594"/>
      <c r="E594"/>
    </row>
    <row r="595" spans="2:5">
      <c r="B595"/>
      <c r="C595"/>
      <c r="D595"/>
      <c r="E595"/>
    </row>
    <row r="596" spans="2:5">
      <c r="B596"/>
      <c r="C596"/>
      <c r="D596"/>
      <c r="E596"/>
    </row>
    <row r="597" spans="2:5">
      <c r="B597"/>
      <c r="C597"/>
      <c r="D597"/>
      <c r="E597"/>
    </row>
    <row r="598" spans="2:5">
      <c r="B598"/>
      <c r="C598"/>
      <c r="D598"/>
      <c r="E598"/>
    </row>
    <row r="599" spans="2:5">
      <c r="B599"/>
      <c r="C599"/>
      <c r="D599"/>
      <c r="E599"/>
    </row>
    <row r="600" spans="2:5">
      <c r="B600"/>
      <c r="C600"/>
      <c r="D600"/>
      <c r="E600"/>
    </row>
    <row r="601" spans="2:5">
      <c r="B601"/>
      <c r="C601"/>
      <c r="D601"/>
      <c r="E601"/>
    </row>
    <row r="602" spans="2:5">
      <c r="B602"/>
      <c r="C602"/>
      <c r="D602"/>
      <c r="E602"/>
    </row>
    <row r="603" spans="2:5">
      <c r="B603"/>
      <c r="C603"/>
      <c r="D603"/>
      <c r="E603"/>
    </row>
    <row r="604" spans="2:5">
      <c r="B604"/>
      <c r="C604"/>
      <c r="D604"/>
      <c r="E604"/>
    </row>
    <row r="605" spans="2:5">
      <c r="B605"/>
      <c r="C605"/>
      <c r="D605"/>
      <c r="E605"/>
    </row>
    <row r="606" spans="2:5">
      <c r="B606"/>
      <c r="C606"/>
      <c r="D606"/>
      <c r="E606"/>
    </row>
    <row r="607" spans="2:5">
      <c r="B607"/>
      <c r="C607"/>
      <c r="D607"/>
      <c r="E607"/>
    </row>
    <row r="608" spans="2:5">
      <c r="B608"/>
      <c r="C608"/>
      <c r="D608"/>
      <c r="E608"/>
    </row>
    <row r="609" spans="2:5">
      <c r="B609"/>
      <c r="C609"/>
      <c r="D609"/>
      <c r="E609"/>
    </row>
    <row r="610" spans="2:5">
      <c r="B610"/>
      <c r="C610"/>
      <c r="D610"/>
      <c r="E610"/>
    </row>
    <row r="611" spans="2:5">
      <c r="B611"/>
      <c r="C611"/>
      <c r="D611"/>
      <c r="E611"/>
    </row>
    <row r="612" spans="2:5">
      <c r="B612"/>
      <c r="C612"/>
      <c r="D612"/>
      <c r="E612"/>
    </row>
    <row r="613" spans="2:5">
      <c r="B613"/>
      <c r="C613"/>
      <c r="D613"/>
      <c r="E613"/>
    </row>
    <row r="614" spans="2:5">
      <c r="B614"/>
      <c r="C614"/>
      <c r="D614"/>
      <c r="E614"/>
    </row>
    <row r="615" spans="2:5">
      <c r="B615"/>
      <c r="C615"/>
      <c r="D615"/>
      <c r="E615"/>
    </row>
    <row r="616" spans="2:5">
      <c r="B616"/>
      <c r="C616"/>
      <c r="D616"/>
      <c r="E616"/>
    </row>
    <row r="617" spans="2:5">
      <c r="B617"/>
      <c r="C617"/>
      <c r="D617"/>
      <c r="E617"/>
    </row>
    <row r="618" spans="2:5">
      <c r="B618"/>
      <c r="C618"/>
      <c r="D618"/>
      <c r="E618"/>
    </row>
    <row r="619" spans="2:5">
      <c r="B619"/>
      <c r="C619"/>
      <c r="D619"/>
      <c r="E619"/>
    </row>
    <row r="620" spans="2:5">
      <c r="B620"/>
      <c r="C620"/>
      <c r="D620"/>
      <c r="E620"/>
    </row>
    <row r="621" spans="2:5">
      <c r="B621"/>
      <c r="C621"/>
      <c r="D621"/>
      <c r="E621"/>
    </row>
    <row r="622" spans="2:5">
      <c r="B622"/>
      <c r="C622"/>
      <c r="D622"/>
      <c r="E622"/>
    </row>
    <row r="623" spans="2:5">
      <c r="B623"/>
      <c r="C623"/>
      <c r="D623"/>
      <c r="E623"/>
    </row>
    <row r="624" spans="2:5">
      <c r="B624"/>
      <c r="C624"/>
      <c r="D624"/>
      <c r="E624"/>
    </row>
    <row r="625" spans="2:5">
      <c r="B625"/>
      <c r="C625"/>
      <c r="D625"/>
      <c r="E625"/>
    </row>
    <row r="626" spans="2:5">
      <c r="B626"/>
      <c r="C626"/>
      <c r="D626"/>
      <c r="E626"/>
    </row>
    <row r="627" spans="2:5">
      <c r="B627"/>
      <c r="C627"/>
      <c r="D627"/>
      <c r="E627"/>
    </row>
    <row r="628" spans="2:5">
      <c r="B628"/>
      <c r="C628"/>
      <c r="D628"/>
      <c r="E628"/>
    </row>
    <row r="629" spans="2:5">
      <c r="B629"/>
      <c r="C629"/>
      <c r="D629"/>
      <c r="E629"/>
    </row>
    <row r="630" spans="2:5">
      <c r="B630"/>
      <c r="C630"/>
      <c r="D630"/>
      <c r="E630"/>
    </row>
    <row r="631" spans="2:5">
      <c r="B631"/>
      <c r="C631"/>
      <c r="D631"/>
      <c r="E631"/>
    </row>
    <row r="632" spans="2:5">
      <c r="B632"/>
      <c r="C632"/>
      <c r="D632"/>
      <c r="E632"/>
    </row>
    <row r="633" spans="2:5">
      <c r="B633"/>
      <c r="C633"/>
      <c r="D633"/>
      <c r="E633"/>
    </row>
    <row r="634" spans="2:5">
      <c r="B634"/>
      <c r="C634"/>
      <c r="D634"/>
      <c r="E634"/>
    </row>
    <row r="635" spans="2:5">
      <c r="B635"/>
      <c r="C635"/>
      <c r="D635"/>
      <c r="E635"/>
    </row>
    <row r="636" spans="2:5">
      <c r="B636"/>
      <c r="C636"/>
      <c r="D636"/>
      <c r="E636"/>
    </row>
    <row r="637" spans="2:5">
      <c r="B637"/>
      <c r="C637"/>
      <c r="D637"/>
      <c r="E637"/>
    </row>
    <row r="638" spans="2:5">
      <c r="B638"/>
      <c r="C638"/>
      <c r="D638"/>
      <c r="E638"/>
    </row>
    <row r="639" spans="2:5">
      <c r="B639"/>
      <c r="C639"/>
      <c r="D639"/>
      <c r="E639"/>
    </row>
    <row r="640" spans="2:5">
      <c r="B640"/>
      <c r="C640"/>
      <c r="D640"/>
      <c r="E640"/>
    </row>
    <row r="641" spans="2:5">
      <c r="B641"/>
      <c r="C641"/>
      <c r="D641"/>
      <c r="E641"/>
    </row>
    <row r="642" spans="2:5">
      <c r="B642"/>
      <c r="C642"/>
      <c r="D642"/>
      <c r="E642"/>
    </row>
    <row r="643" spans="2:5">
      <c r="B643"/>
      <c r="C643"/>
      <c r="D643"/>
      <c r="E643"/>
    </row>
    <row r="644" spans="2:5">
      <c r="B644"/>
      <c r="C644"/>
      <c r="D644"/>
      <c r="E644"/>
    </row>
    <row r="645" spans="2:5">
      <c r="B645"/>
      <c r="C645"/>
      <c r="D645"/>
      <c r="E645"/>
    </row>
    <row r="646" spans="2:5">
      <c r="B646"/>
      <c r="C646"/>
      <c r="D646"/>
      <c r="E646"/>
    </row>
    <row r="647" spans="2:5">
      <c r="B647"/>
      <c r="C647"/>
      <c r="D647"/>
      <c r="E647"/>
    </row>
    <row r="648" spans="2:5">
      <c r="B648"/>
      <c r="C648"/>
      <c r="D648"/>
      <c r="E648"/>
    </row>
    <row r="649" spans="2:5">
      <c r="B649"/>
      <c r="C649"/>
      <c r="D649"/>
      <c r="E649"/>
    </row>
    <row r="650" spans="2:5">
      <c r="B650"/>
      <c r="C650"/>
      <c r="D650"/>
      <c r="E650"/>
    </row>
    <row r="651" spans="2:5">
      <c r="B651"/>
      <c r="C651"/>
      <c r="D651"/>
      <c r="E651"/>
    </row>
    <row r="652" spans="2:5">
      <c r="B652"/>
      <c r="C652"/>
      <c r="D652"/>
      <c r="E652"/>
    </row>
    <row r="653" spans="2:5">
      <c r="B653"/>
      <c r="C653"/>
      <c r="D653"/>
      <c r="E653"/>
    </row>
    <row r="654" spans="2:5">
      <c r="B654"/>
      <c r="C654"/>
      <c r="D654"/>
      <c r="E654"/>
    </row>
    <row r="655" spans="2:5">
      <c r="B655"/>
      <c r="C655"/>
      <c r="D655"/>
      <c r="E655"/>
    </row>
    <row r="656" spans="2:5">
      <c r="B656"/>
      <c r="C656"/>
      <c r="D656"/>
      <c r="E656"/>
    </row>
    <row r="657" spans="2:5">
      <c r="B657"/>
      <c r="C657"/>
      <c r="D657"/>
      <c r="E657"/>
    </row>
    <row r="658" spans="2:5">
      <c r="B658"/>
      <c r="C658"/>
      <c r="D658"/>
      <c r="E658"/>
    </row>
    <row r="659" spans="2:5">
      <c r="B659"/>
      <c r="C659"/>
      <c r="D659"/>
      <c r="E659"/>
    </row>
    <row r="660" spans="2:5">
      <c r="B660"/>
      <c r="C660"/>
      <c r="D660"/>
      <c r="E660"/>
    </row>
    <row r="661" spans="2:5">
      <c r="B661"/>
      <c r="C661"/>
      <c r="D661"/>
      <c r="E661"/>
    </row>
    <row r="662" spans="2:5">
      <c r="B662"/>
      <c r="C662"/>
      <c r="D662"/>
      <c r="E662"/>
    </row>
    <row r="663" spans="2:5">
      <c r="B663"/>
      <c r="C663"/>
      <c r="D663"/>
      <c r="E663"/>
    </row>
    <row r="664" spans="2:5">
      <c r="B664"/>
      <c r="C664"/>
      <c r="D664"/>
      <c r="E664"/>
    </row>
    <row r="665" spans="2:5">
      <c r="B665"/>
      <c r="C665"/>
      <c r="D665"/>
      <c r="E665"/>
    </row>
    <row r="666" spans="2:5">
      <c r="B666"/>
      <c r="C666"/>
      <c r="D666"/>
      <c r="E666"/>
    </row>
    <row r="667" spans="2:5">
      <c r="B667"/>
      <c r="C667"/>
      <c r="D667"/>
      <c r="E667"/>
    </row>
    <row r="668" spans="2:5">
      <c r="B668"/>
      <c r="C668"/>
      <c r="D668"/>
      <c r="E668"/>
    </row>
    <row r="669" spans="2:5">
      <c r="B669"/>
      <c r="C669"/>
      <c r="D669"/>
      <c r="E669"/>
    </row>
    <row r="670" spans="2:5">
      <c r="B670"/>
      <c r="C670"/>
      <c r="D670"/>
      <c r="E670"/>
    </row>
    <row r="671" spans="2:5">
      <c r="B671"/>
      <c r="C671"/>
      <c r="D671"/>
      <c r="E671"/>
    </row>
    <row r="672" spans="2:5">
      <c r="B672"/>
      <c r="C672"/>
      <c r="D672"/>
      <c r="E672"/>
    </row>
    <row r="673" spans="2:5">
      <c r="B673"/>
      <c r="C673"/>
      <c r="D673"/>
      <c r="E673"/>
    </row>
    <row r="674" spans="2:5">
      <c r="B674"/>
      <c r="C674"/>
      <c r="D674"/>
      <c r="E674"/>
    </row>
    <row r="675" spans="2:5">
      <c r="B675"/>
      <c r="C675"/>
      <c r="D675"/>
      <c r="E675"/>
    </row>
    <row r="676" spans="2:5">
      <c r="B676"/>
      <c r="C676"/>
      <c r="D676"/>
      <c r="E676"/>
    </row>
    <row r="677" spans="2:5">
      <c r="B677"/>
      <c r="C677"/>
      <c r="D677"/>
      <c r="E677"/>
    </row>
    <row r="678" spans="2:5">
      <c r="B678"/>
      <c r="C678"/>
      <c r="D678"/>
      <c r="E678"/>
    </row>
    <row r="679" spans="2:5">
      <c r="B679"/>
      <c r="C679"/>
      <c r="D679"/>
      <c r="E679"/>
    </row>
    <row r="680" spans="2:5">
      <c r="B680"/>
      <c r="C680"/>
      <c r="D680"/>
      <c r="E680"/>
    </row>
    <row r="681" spans="2:5">
      <c r="B681"/>
      <c r="C681"/>
      <c r="D681"/>
      <c r="E681"/>
    </row>
    <row r="682" spans="2:5">
      <c r="B682"/>
      <c r="C682"/>
      <c r="D682"/>
      <c r="E682"/>
    </row>
    <row r="683" spans="2:5">
      <c r="B683"/>
      <c r="C683"/>
      <c r="D683"/>
      <c r="E683"/>
    </row>
    <row r="684" spans="2:5">
      <c r="B684"/>
      <c r="C684"/>
      <c r="D684"/>
      <c r="E684"/>
    </row>
    <row r="685" spans="2:5">
      <c r="B685"/>
      <c r="C685"/>
      <c r="D685"/>
      <c r="E685"/>
    </row>
    <row r="686" spans="2:5">
      <c r="B686"/>
      <c r="C686"/>
      <c r="D686"/>
      <c r="E686"/>
    </row>
    <row r="687" spans="2:5">
      <c r="B687"/>
      <c r="C687"/>
      <c r="D687"/>
      <c r="E687"/>
    </row>
    <row r="688" spans="2:5">
      <c r="B688"/>
      <c r="C688"/>
      <c r="D688"/>
      <c r="E688"/>
    </row>
    <row r="689" spans="2:5">
      <c r="B689"/>
      <c r="C689"/>
      <c r="D689"/>
      <c r="E689"/>
    </row>
    <row r="690" spans="2:5">
      <c r="B690"/>
      <c r="C690"/>
      <c r="D690"/>
      <c r="E690"/>
    </row>
    <row r="691" spans="2:5">
      <c r="B691"/>
      <c r="C691"/>
      <c r="D691"/>
      <c r="E691"/>
    </row>
    <row r="692" spans="2:5">
      <c r="B692"/>
      <c r="C692"/>
      <c r="D692"/>
      <c r="E692"/>
    </row>
    <row r="693" spans="2:5">
      <c r="B693"/>
      <c r="C693"/>
      <c r="D693"/>
      <c r="E693"/>
    </row>
    <row r="694" spans="2:5">
      <c r="B694"/>
      <c r="C694"/>
      <c r="D694"/>
      <c r="E694"/>
    </row>
    <row r="695" spans="2:5">
      <c r="B695"/>
      <c r="C695"/>
      <c r="D695"/>
      <c r="E695"/>
    </row>
    <row r="696" spans="2:5">
      <c r="B696"/>
      <c r="C696"/>
      <c r="D696"/>
      <c r="E696"/>
    </row>
    <row r="697" spans="2:5">
      <c r="B697"/>
      <c r="C697"/>
      <c r="D697"/>
      <c r="E697"/>
    </row>
    <row r="698" spans="2:5">
      <c r="B698"/>
      <c r="C698"/>
      <c r="D698"/>
      <c r="E698"/>
    </row>
    <row r="699" spans="2:5">
      <c r="B699"/>
      <c r="C699"/>
      <c r="D699"/>
      <c r="E699"/>
    </row>
    <row r="700" spans="2:5">
      <c r="B700"/>
      <c r="C700"/>
      <c r="D700"/>
      <c r="E700"/>
    </row>
    <row r="701" spans="2:5">
      <c r="B701"/>
      <c r="C701"/>
      <c r="D701"/>
      <c r="E701"/>
    </row>
    <row r="702" spans="2:5">
      <c r="B702"/>
      <c r="C702"/>
      <c r="D702"/>
      <c r="E702"/>
    </row>
    <row r="703" spans="2:5">
      <c r="B703"/>
      <c r="C703"/>
      <c r="D703"/>
      <c r="E703"/>
    </row>
    <row r="704" spans="2:5">
      <c r="B704"/>
      <c r="C704"/>
      <c r="D704"/>
      <c r="E704"/>
    </row>
    <row r="705" spans="2:5">
      <c r="B705"/>
      <c r="C705"/>
      <c r="D705"/>
      <c r="E705"/>
    </row>
    <row r="706" spans="2:5">
      <c r="B706"/>
      <c r="C706"/>
      <c r="D706"/>
      <c r="E706"/>
    </row>
    <row r="707" spans="2:5">
      <c r="B707"/>
      <c r="C707"/>
      <c r="D707"/>
      <c r="E707"/>
    </row>
    <row r="708" spans="2:5">
      <c r="B708"/>
      <c r="C708"/>
      <c r="D708"/>
      <c r="E708"/>
    </row>
    <row r="709" spans="2:5">
      <c r="B709"/>
      <c r="C709"/>
      <c r="D709"/>
      <c r="E709"/>
    </row>
    <row r="710" spans="2:5">
      <c r="B710"/>
      <c r="C710"/>
      <c r="D710"/>
      <c r="E710"/>
    </row>
    <row r="711" spans="2:5">
      <c r="B711"/>
      <c r="C711"/>
      <c r="D711"/>
      <c r="E711"/>
    </row>
    <row r="712" spans="2:5">
      <c r="B712"/>
      <c r="C712"/>
      <c r="D712"/>
      <c r="E712"/>
    </row>
    <row r="713" spans="2:5">
      <c r="B713"/>
      <c r="C713"/>
      <c r="D713"/>
      <c r="E713"/>
    </row>
    <row r="714" spans="2:5">
      <c r="B714"/>
      <c r="C714"/>
      <c r="D714"/>
      <c r="E714"/>
    </row>
    <row r="715" spans="2:5">
      <c r="B715"/>
      <c r="C715"/>
      <c r="D715"/>
      <c r="E715"/>
    </row>
    <row r="716" spans="2:5">
      <c r="B716"/>
      <c r="C716"/>
      <c r="D716"/>
      <c r="E716"/>
    </row>
    <row r="717" spans="2:5">
      <c r="B717"/>
      <c r="C717"/>
      <c r="D717"/>
      <c r="E717"/>
    </row>
    <row r="718" spans="2:5">
      <c r="B718"/>
      <c r="C718"/>
      <c r="D718"/>
      <c r="E718"/>
    </row>
    <row r="719" spans="2:5">
      <c r="B719"/>
      <c r="C719"/>
      <c r="D719"/>
      <c r="E719"/>
    </row>
    <row r="720" spans="2:5">
      <c r="B720"/>
      <c r="C720"/>
      <c r="D720"/>
      <c r="E720"/>
    </row>
    <row r="721" spans="2:5">
      <c r="B721"/>
      <c r="C721"/>
      <c r="D721"/>
      <c r="E721"/>
    </row>
    <row r="722" spans="2:5">
      <c r="B722"/>
      <c r="C722"/>
      <c r="D722"/>
      <c r="E722"/>
    </row>
    <row r="723" spans="2:5">
      <c r="B723"/>
      <c r="C723"/>
      <c r="D723"/>
      <c r="E723"/>
    </row>
    <row r="724" spans="2:5">
      <c r="B724"/>
      <c r="C724"/>
      <c r="D724"/>
      <c r="E724"/>
    </row>
    <row r="725" spans="2:5">
      <c r="B725"/>
      <c r="C725"/>
      <c r="D725"/>
      <c r="E725"/>
    </row>
    <row r="726" spans="2:5">
      <c r="B726"/>
      <c r="C726"/>
      <c r="D726"/>
      <c r="E726"/>
    </row>
    <row r="727" spans="2:5">
      <c r="B727"/>
      <c r="C727"/>
      <c r="D727"/>
      <c r="E727"/>
    </row>
    <row r="728" spans="2:5">
      <c r="B728"/>
      <c r="C728"/>
      <c r="D728"/>
      <c r="E728"/>
    </row>
    <row r="729" spans="2:5">
      <c r="B729"/>
      <c r="C729"/>
      <c r="D729"/>
      <c r="E729"/>
    </row>
    <row r="730" spans="2:5">
      <c r="B730"/>
      <c r="C730"/>
      <c r="D730"/>
      <c r="E730"/>
    </row>
    <row r="731" spans="2:5">
      <c r="B731"/>
      <c r="C731"/>
      <c r="D731"/>
      <c r="E731"/>
    </row>
    <row r="732" spans="2:5">
      <c r="B732"/>
      <c r="C732"/>
      <c r="D732"/>
      <c r="E732"/>
    </row>
    <row r="733" spans="2:5">
      <c r="B733"/>
      <c r="C733"/>
      <c r="D733"/>
      <c r="E733"/>
    </row>
    <row r="734" spans="2:5">
      <c r="B734"/>
      <c r="C734"/>
      <c r="D734"/>
      <c r="E734"/>
    </row>
    <row r="735" spans="2:5">
      <c r="B735"/>
      <c r="C735"/>
      <c r="D735"/>
      <c r="E735"/>
    </row>
    <row r="736" spans="2:5">
      <c r="B736"/>
      <c r="C736"/>
      <c r="D736"/>
      <c r="E736"/>
    </row>
    <row r="737" spans="2:5">
      <c r="B737"/>
      <c r="C737"/>
      <c r="D737"/>
      <c r="E737"/>
    </row>
    <row r="738" spans="2:5">
      <c r="B738"/>
      <c r="C738"/>
      <c r="D738"/>
      <c r="E738"/>
    </row>
    <row r="739" spans="2:5">
      <c r="B739"/>
      <c r="C739"/>
      <c r="D739"/>
      <c r="E739"/>
    </row>
    <row r="740" spans="2:5">
      <c r="B740"/>
      <c r="C740"/>
      <c r="D740"/>
      <c r="E740"/>
    </row>
    <row r="741" spans="2:5">
      <c r="B741"/>
      <c r="C741"/>
      <c r="D741"/>
      <c r="E741"/>
    </row>
    <row r="742" spans="2:5">
      <c r="B742"/>
      <c r="C742"/>
      <c r="D742"/>
      <c r="E742"/>
    </row>
    <row r="743" spans="2:5">
      <c r="B743"/>
      <c r="C743"/>
      <c r="D743"/>
      <c r="E743"/>
    </row>
    <row r="744" spans="2:5">
      <c r="B744"/>
      <c r="C744"/>
      <c r="D744"/>
      <c r="E744"/>
    </row>
    <row r="745" spans="2:5">
      <c r="B745"/>
      <c r="C745"/>
      <c r="D745"/>
      <c r="E745"/>
    </row>
    <row r="746" spans="2:5">
      <c r="B746"/>
      <c r="C746"/>
      <c r="D746"/>
      <c r="E746"/>
    </row>
    <row r="747" spans="2:5">
      <c r="B747"/>
      <c r="C747"/>
      <c r="D747"/>
      <c r="E747"/>
    </row>
    <row r="748" spans="2:5">
      <c r="B748"/>
      <c r="C748"/>
      <c r="D748"/>
      <c r="E748"/>
    </row>
    <row r="749" spans="2:5">
      <c r="B749"/>
      <c r="C749"/>
      <c r="D749"/>
      <c r="E749"/>
    </row>
    <row r="750" spans="2:5">
      <c r="B750"/>
      <c r="C750"/>
      <c r="D750"/>
      <c r="E750"/>
    </row>
    <row r="751" spans="2:5">
      <c r="B751"/>
      <c r="C751"/>
      <c r="D751"/>
      <c r="E751"/>
    </row>
    <row r="752" spans="2:5">
      <c r="B752"/>
      <c r="C752"/>
      <c r="D752"/>
      <c r="E752"/>
    </row>
    <row r="753" spans="2:5">
      <c r="B753"/>
      <c r="C753"/>
      <c r="D753"/>
      <c r="E753"/>
    </row>
    <row r="754" spans="2:5">
      <c r="B754"/>
      <c r="C754"/>
      <c r="D754"/>
      <c r="E754"/>
    </row>
    <row r="755" spans="2:5">
      <c r="B755"/>
      <c r="C755"/>
      <c r="D755"/>
      <c r="E755"/>
    </row>
    <row r="756" spans="2:5">
      <c r="B756"/>
      <c r="C756"/>
      <c r="D756"/>
      <c r="E756"/>
    </row>
    <row r="757" spans="2:5">
      <c r="B757"/>
      <c r="C757"/>
      <c r="D757"/>
      <c r="E757"/>
    </row>
    <row r="758" spans="2:5">
      <c r="B758"/>
      <c r="C758"/>
      <c r="D758"/>
      <c r="E758"/>
    </row>
    <row r="759" spans="2:5">
      <c r="B759"/>
      <c r="C759"/>
      <c r="D759"/>
      <c r="E759"/>
    </row>
    <row r="760" spans="2:5">
      <c r="B760"/>
      <c r="C760"/>
      <c r="D760"/>
      <c r="E760"/>
    </row>
    <row r="761" spans="2:5">
      <c r="B761"/>
      <c r="C761"/>
      <c r="D761"/>
      <c r="E761"/>
    </row>
    <row r="762" spans="2:5">
      <c r="B762"/>
      <c r="C762"/>
      <c r="D762"/>
      <c r="E762"/>
    </row>
    <row r="763" spans="2:5">
      <c r="B763"/>
      <c r="C763"/>
      <c r="D763"/>
      <c r="E763"/>
    </row>
    <row r="764" spans="2:5">
      <c r="B764"/>
      <c r="C764"/>
      <c r="D764"/>
      <c r="E764"/>
    </row>
    <row r="765" spans="2:5">
      <c r="B765"/>
      <c r="C765"/>
      <c r="D765"/>
      <c r="E765"/>
    </row>
    <row r="766" spans="2:5">
      <c r="B766"/>
      <c r="C766"/>
      <c r="D766"/>
      <c r="E766"/>
    </row>
    <row r="767" spans="2:5">
      <c r="B767"/>
      <c r="C767"/>
      <c r="D767"/>
      <c r="E767"/>
    </row>
    <row r="768" spans="2:5">
      <c r="B768"/>
      <c r="C768"/>
      <c r="D768"/>
      <c r="E768"/>
    </row>
    <row r="769" spans="2:5">
      <c r="B769"/>
      <c r="C769"/>
      <c r="D769"/>
      <c r="E769"/>
    </row>
    <row r="770" spans="2:5">
      <c r="B770"/>
      <c r="C770"/>
      <c r="D770"/>
      <c r="E770"/>
    </row>
    <row r="771" spans="2:5">
      <c r="B771"/>
      <c r="C771"/>
      <c r="D771"/>
      <c r="E771"/>
    </row>
    <row r="772" spans="2:5">
      <c r="B772"/>
      <c r="C772"/>
      <c r="D772"/>
      <c r="E772"/>
    </row>
    <row r="773" spans="2:5">
      <c r="B773"/>
      <c r="C773"/>
      <c r="D773"/>
      <c r="E773"/>
    </row>
    <row r="774" spans="2:5">
      <c r="B774"/>
      <c r="C774"/>
      <c r="D774"/>
      <c r="E774"/>
    </row>
    <row r="775" spans="2:5">
      <c r="B775"/>
      <c r="C775"/>
      <c r="D775"/>
      <c r="E775"/>
    </row>
    <row r="776" spans="2:5">
      <c r="B776"/>
      <c r="C776"/>
      <c r="D776"/>
      <c r="E776"/>
    </row>
    <row r="777" spans="2:5">
      <c r="B777"/>
      <c r="C777"/>
      <c r="D777"/>
      <c r="E777"/>
    </row>
    <row r="778" spans="2:5">
      <c r="B778"/>
      <c r="C778"/>
      <c r="D778"/>
      <c r="E778"/>
    </row>
    <row r="779" spans="2:5">
      <c r="B779"/>
      <c r="C779"/>
      <c r="D779"/>
      <c r="E779"/>
    </row>
    <row r="780" spans="2:5">
      <c r="B780"/>
      <c r="C780"/>
      <c r="D780"/>
      <c r="E780"/>
    </row>
    <row r="781" spans="2:5">
      <c r="B781"/>
      <c r="C781"/>
      <c r="D781"/>
      <c r="E781"/>
    </row>
    <row r="782" spans="2:5">
      <c r="B782"/>
      <c r="C782"/>
      <c r="D782"/>
      <c r="E782"/>
    </row>
    <row r="783" spans="2:5">
      <c r="B783"/>
      <c r="C783"/>
      <c r="D783"/>
      <c r="E783"/>
    </row>
    <row r="784" spans="2:5">
      <c r="B784"/>
      <c r="C784"/>
      <c r="D784"/>
      <c r="E784"/>
    </row>
    <row r="785" spans="2:5">
      <c r="B785"/>
      <c r="C785"/>
      <c r="D785"/>
      <c r="E785"/>
    </row>
    <row r="786" spans="2:5">
      <c r="B786"/>
      <c r="C786"/>
      <c r="D786"/>
      <c r="E786"/>
    </row>
    <row r="787" spans="2:5">
      <c r="B787"/>
      <c r="C787"/>
      <c r="D787"/>
      <c r="E787"/>
    </row>
    <row r="788" spans="2:5">
      <c r="B788"/>
      <c r="C788"/>
      <c r="D788"/>
      <c r="E788"/>
    </row>
    <row r="789" spans="2:5">
      <c r="B789"/>
      <c r="C789"/>
      <c r="D789"/>
      <c r="E789"/>
    </row>
    <row r="790" spans="2:5">
      <c r="B790"/>
      <c r="C790"/>
      <c r="D790"/>
      <c r="E790"/>
    </row>
    <row r="791" spans="2:5">
      <c r="B791"/>
      <c r="C791"/>
      <c r="D791"/>
      <c r="E791"/>
    </row>
    <row r="792" spans="2:5">
      <c r="B792"/>
      <c r="C792"/>
      <c r="D792"/>
      <c r="E792"/>
    </row>
    <row r="793" spans="2:5">
      <c r="B793"/>
      <c r="C793"/>
      <c r="D793"/>
      <c r="E793"/>
    </row>
    <row r="794" spans="2:5">
      <c r="B794"/>
      <c r="C794"/>
      <c r="D794"/>
      <c r="E794"/>
    </row>
    <row r="795" spans="2:5">
      <c r="B795"/>
      <c r="C795"/>
      <c r="D795"/>
      <c r="E795"/>
    </row>
    <row r="796" spans="2:5">
      <c r="B796"/>
      <c r="C796"/>
      <c r="D796"/>
      <c r="E796"/>
    </row>
    <row r="797" spans="2:5">
      <c r="B797"/>
      <c r="C797"/>
      <c r="D797"/>
      <c r="E797"/>
    </row>
    <row r="798" spans="2:5">
      <c r="B798"/>
      <c r="C798"/>
      <c r="D798"/>
      <c r="E798"/>
    </row>
    <row r="799" spans="2:5">
      <c r="B799"/>
      <c r="C799"/>
      <c r="D799"/>
      <c r="E799"/>
    </row>
    <row r="800" spans="2:5">
      <c r="B800"/>
      <c r="C800"/>
      <c r="D800"/>
      <c r="E800"/>
    </row>
    <row r="801" spans="2:5">
      <c r="B801"/>
      <c r="C801"/>
      <c r="D801"/>
      <c r="E801"/>
    </row>
    <row r="802" spans="2:5">
      <c r="B802"/>
      <c r="C802"/>
      <c r="D802"/>
      <c r="E802"/>
    </row>
    <row r="803" spans="2:5">
      <c r="B803"/>
      <c r="C803"/>
      <c r="D803"/>
      <c r="E803"/>
    </row>
    <row r="804" spans="2:5">
      <c r="B804"/>
      <c r="C804"/>
      <c r="D804"/>
      <c r="E804"/>
    </row>
    <row r="805" spans="2:5">
      <c r="B805"/>
      <c r="C805"/>
      <c r="D805"/>
      <c r="E805"/>
    </row>
    <row r="806" spans="2:5">
      <c r="B806"/>
      <c r="C806"/>
      <c r="D806"/>
      <c r="E806"/>
    </row>
    <row r="807" spans="2:5">
      <c r="B807"/>
      <c r="C807"/>
      <c r="D807"/>
      <c r="E807"/>
    </row>
    <row r="808" spans="2:5">
      <c r="B808"/>
      <c r="C808"/>
      <c r="D808"/>
      <c r="E808"/>
    </row>
    <row r="809" spans="2:5">
      <c r="B809"/>
      <c r="C809"/>
      <c r="D809"/>
      <c r="E809"/>
    </row>
    <row r="810" spans="2:5">
      <c r="B810"/>
      <c r="C810"/>
      <c r="D810"/>
      <c r="E810"/>
    </row>
    <row r="811" spans="2:5">
      <c r="B811"/>
      <c r="C811"/>
      <c r="D811"/>
      <c r="E811"/>
    </row>
    <row r="812" spans="2:5">
      <c r="B812"/>
      <c r="C812"/>
      <c r="D812"/>
      <c r="E812"/>
    </row>
    <row r="813" spans="2:5">
      <c r="B813"/>
      <c r="C813"/>
      <c r="D813"/>
      <c r="E813"/>
    </row>
    <row r="814" spans="2:5">
      <c r="B814"/>
      <c r="C814"/>
      <c r="D814"/>
      <c r="E814"/>
    </row>
    <row r="815" spans="2:5">
      <c r="B815"/>
      <c r="C815"/>
      <c r="D815"/>
      <c r="E815"/>
    </row>
    <row r="816" spans="2:5">
      <c r="B816"/>
      <c r="C816"/>
      <c r="D816"/>
      <c r="E816"/>
    </row>
    <row r="817" spans="2:5">
      <c r="B817"/>
      <c r="C817"/>
      <c r="D817"/>
      <c r="E817"/>
    </row>
    <row r="818" spans="2:5">
      <c r="B818"/>
      <c r="C818"/>
      <c r="D818"/>
      <c r="E818"/>
    </row>
    <row r="819" spans="2:5">
      <c r="B819"/>
      <c r="C819"/>
      <c r="D819"/>
      <c r="E819"/>
    </row>
    <row r="820" spans="2:5">
      <c r="B820"/>
      <c r="C820"/>
      <c r="D820"/>
      <c r="E820"/>
    </row>
    <row r="821" spans="2:5">
      <c r="B821"/>
      <c r="C821"/>
      <c r="D821"/>
      <c r="E821"/>
    </row>
    <row r="822" spans="2:5">
      <c r="B822"/>
      <c r="C822"/>
      <c r="D822"/>
      <c r="E822"/>
    </row>
    <row r="823" spans="2:5">
      <c r="B823"/>
      <c r="C823"/>
      <c r="D823"/>
      <c r="E823"/>
    </row>
    <row r="824" spans="2:5">
      <c r="B824"/>
      <c r="C824"/>
      <c r="D824"/>
      <c r="E824"/>
    </row>
    <row r="825" spans="2:5">
      <c r="B825"/>
      <c r="C825"/>
      <c r="D825"/>
      <c r="E825"/>
    </row>
    <row r="826" spans="2:5">
      <c r="B826"/>
      <c r="C826"/>
      <c r="D826"/>
      <c r="E826"/>
    </row>
    <row r="827" spans="2:5">
      <c r="B827"/>
      <c r="C827"/>
      <c r="D827"/>
      <c r="E827"/>
    </row>
    <row r="828" spans="2:5">
      <c r="B828"/>
      <c r="C828"/>
      <c r="D828"/>
      <c r="E828"/>
    </row>
    <row r="829" spans="2:5">
      <c r="B829"/>
      <c r="C829"/>
      <c r="D829"/>
      <c r="E829"/>
    </row>
    <row r="830" spans="2:5">
      <c r="B830"/>
      <c r="C830"/>
      <c r="D830"/>
      <c r="E830"/>
    </row>
    <row r="831" spans="2:5">
      <c r="B831"/>
      <c r="C831"/>
      <c r="D831"/>
      <c r="E831"/>
    </row>
    <row r="832" spans="2:5">
      <c r="B832"/>
      <c r="C832"/>
      <c r="D832"/>
      <c r="E832"/>
    </row>
    <row r="833" spans="2:5">
      <c r="B833"/>
      <c r="C833"/>
      <c r="D833"/>
      <c r="E833"/>
    </row>
    <row r="834" spans="2:5">
      <c r="B834"/>
      <c r="C834"/>
      <c r="D834"/>
      <c r="E834"/>
    </row>
    <row r="835" spans="2:5">
      <c r="B835"/>
      <c r="C835"/>
      <c r="D835"/>
      <c r="E835"/>
    </row>
    <row r="836" spans="2:5">
      <c r="B836"/>
      <c r="C836"/>
      <c r="D836"/>
      <c r="E836"/>
    </row>
    <row r="837" spans="2:5">
      <c r="B837"/>
      <c r="C837"/>
      <c r="D837"/>
      <c r="E837"/>
    </row>
    <row r="838" spans="2:5">
      <c r="B838"/>
      <c r="C838"/>
      <c r="D838"/>
      <c r="E838"/>
    </row>
    <row r="839" spans="2:5">
      <c r="B839"/>
      <c r="C839"/>
      <c r="D839"/>
      <c r="E839"/>
    </row>
    <row r="840" spans="2:5">
      <c r="B840"/>
      <c r="C840"/>
      <c r="D840"/>
      <c r="E840"/>
    </row>
    <row r="841" spans="2:5">
      <c r="B841"/>
      <c r="C841"/>
      <c r="D841"/>
      <c r="E841"/>
    </row>
    <row r="842" spans="2:5">
      <c r="B842"/>
      <c r="C842"/>
      <c r="D842"/>
      <c r="E842"/>
    </row>
    <row r="843" spans="2:5">
      <c r="B843"/>
      <c r="C843"/>
      <c r="D843"/>
      <c r="E843"/>
    </row>
    <row r="844" spans="2:5">
      <c r="B844"/>
      <c r="C844"/>
      <c r="D844"/>
      <c r="E844"/>
    </row>
    <row r="845" spans="2:5">
      <c r="B845"/>
      <c r="C845"/>
      <c r="D845"/>
      <c r="E845"/>
    </row>
    <row r="846" spans="2:5">
      <c r="B846"/>
      <c r="C846"/>
      <c r="D846"/>
      <c r="E846"/>
    </row>
    <row r="847" spans="2:5">
      <c r="B847"/>
      <c r="C847"/>
      <c r="D847"/>
      <c r="E847"/>
    </row>
    <row r="848" spans="2:5">
      <c r="B848"/>
      <c r="C848"/>
      <c r="D848"/>
      <c r="E848"/>
    </row>
    <row r="849" spans="2:5">
      <c r="B849"/>
      <c r="C849"/>
      <c r="D849"/>
      <c r="E849"/>
    </row>
    <row r="850" spans="2:5">
      <c r="B850"/>
      <c r="C850"/>
      <c r="D850"/>
      <c r="E850"/>
    </row>
    <row r="851" spans="2:5">
      <c r="B851"/>
      <c r="C851"/>
      <c r="D851"/>
      <c r="E851"/>
    </row>
    <row r="852" spans="2:5">
      <c r="B852"/>
      <c r="C852"/>
      <c r="D852"/>
      <c r="E852"/>
    </row>
    <row r="853" spans="2:5">
      <c r="B853"/>
      <c r="C853"/>
      <c r="D853"/>
      <c r="E853"/>
    </row>
    <row r="854" spans="2:5">
      <c r="B854"/>
      <c r="C854"/>
      <c r="D854"/>
      <c r="E854"/>
    </row>
    <row r="855" spans="2:5">
      <c r="B855"/>
      <c r="C855"/>
      <c r="D855"/>
      <c r="E855"/>
    </row>
    <row r="856" spans="2:5">
      <c r="B856"/>
      <c r="C856"/>
      <c r="D856"/>
      <c r="E856"/>
    </row>
    <row r="857" spans="2:5">
      <c r="B857"/>
      <c r="C857"/>
      <c r="D857"/>
      <c r="E857"/>
    </row>
    <row r="858" spans="2:5">
      <c r="B858"/>
      <c r="C858"/>
      <c r="D858"/>
      <c r="E858"/>
    </row>
    <row r="859" spans="2:5">
      <c r="B859"/>
      <c r="C859"/>
      <c r="D859"/>
      <c r="E859"/>
    </row>
    <row r="860" spans="2:5">
      <c r="B860"/>
      <c r="C860"/>
      <c r="D860"/>
      <c r="E860"/>
    </row>
    <row r="861" spans="2:5">
      <c r="B861"/>
      <c r="C861"/>
      <c r="D861"/>
      <c r="E861"/>
    </row>
    <row r="862" spans="2:5">
      <c r="B862"/>
      <c r="C862"/>
      <c r="D862"/>
      <c r="E862"/>
    </row>
    <row r="863" spans="2:5">
      <c r="B863"/>
      <c r="C863"/>
      <c r="D863"/>
      <c r="E863"/>
    </row>
    <row r="864" spans="2:5">
      <c r="B864"/>
      <c r="C864"/>
      <c r="D864"/>
      <c r="E864"/>
    </row>
    <row r="865" spans="2:5">
      <c r="B865"/>
      <c r="C865"/>
      <c r="D865"/>
      <c r="E865"/>
    </row>
    <row r="866" spans="2:5">
      <c r="B866"/>
      <c r="C866"/>
      <c r="D866"/>
      <c r="E866"/>
    </row>
    <row r="867" spans="2:5">
      <c r="B867"/>
      <c r="C867"/>
      <c r="D867"/>
      <c r="E867"/>
    </row>
    <row r="868" spans="2:5">
      <c r="B868"/>
      <c r="C868"/>
      <c r="D868"/>
      <c r="E868"/>
    </row>
    <row r="869" spans="2:5">
      <c r="B869"/>
      <c r="C869"/>
      <c r="D869"/>
      <c r="E869"/>
    </row>
    <row r="870" spans="2:5">
      <c r="B870"/>
      <c r="C870"/>
      <c r="D870"/>
      <c r="E870"/>
    </row>
    <row r="871" spans="2:5">
      <c r="B871"/>
      <c r="C871"/>
      <c r="D871"/>
      <c r="E871"/>
    </row>
    <row r="872" spans="2:5">
      <c r="B872"/>
      <c r="C872"/>
      <c r="D872"/>
      <c r="E872"/>
    </row>
    <row r="873" spans="2:5">
      <c r="B873"/>
      <c r="C873"/>
      <c r="D873"/>
      <c r="E873"/>
    </row>
    <row r="874" spans="2:5">
      <c r="B874"/>
      <c r="C874"/>
      <c r="D874"/>
      <c r="E874"/>
    </row>
    <row r="875" spans="2:5">
      <c r="B875"/>
      <c r="C875"/>
      <c r="D875"/>
      <c r="E875"/>
    </row>
    <row r="876" spans="2:5">
      <c r="B876"/>
      <c r="C876"/>
      <c r="D876"/>
      <c r="E876"/>
    </row>
    <row r="877" spans="2:5">
      <c r="B877"/>
      <c r="C877"/>
      <c r="D877"/>
      <c r="E877"/>
    </row>
    <row r="878" spans="2:5">
      <c r="B878"/>
      <c r="C878"/>
      <c r="D878"/>
      <c r="E878"/>
    </row>
    <row r="879" spans="2:5">
      <c r="B879"/>
      <c r="C879"/>
      <c r="D879"/>
      <c r="E879"/>
    </row>
    <row r="880" spans="2:5">
      <c r="B880"/>
      <c r="C880"/>
      <c r="D880"/>
      <c r="E880"/>
    </row>
    <row r="881" spans="2:5">
      <c r="B881"/>
      <c r="C881"/>
      <c r="D881"/>
      <c r="E881"/>
    </row>
    <row r="882" spans="2:5">
      <c r="B882"/>
      <c r="C882"/>
      <c r="D882"/>
      <c r="E882"/>
    </row>
    <row r="883" spans="2:5">
      <c r="B883"/>
      <c r="C883"/>
      <c r="D883"/>
      <c r="E883"/>
    </row>
    <row r="884" spans="2:5">
      <c r="B884"/>
      <c r="C884"/>
      <c r="D884"/>
      <c r="E884"/>
    </row>
    <row r="885" spans="2:5">
      <c r="B885"/>
      <c r="C885"/>
      <c r="D885"/>
      <c r="E885"/>
    </row>
    <row r="886" spans="2:5">
      <c r="B886"/>
      <c r="C886"/>
      <c r="D886"/>
      <c r="E886"/>
    </row>
    <row r="887" spans="2:5">
      <c r="B887"/>
      <c r="C887"/>
      <c r="D887"/>
      <c r="E887"/>
    </row>
    <row r="888" spans="2:5">
      <c r="B888"/>
      <c r="C888"/>
      <c r="D888"/>
      <c r="E888"/>
    </row>
    <row r="889" spans="2:5">
      <c r="B889"/>
      <c r="C889"/>
      <c r="D889"/>
      <c r="E889"/>
    </row>
    <row r="890" spans="2:5">
      <c r="B890"/>
      <c r="C890"/>
      <c r="D890"/>
      <c r="E890"/>
    </row>
    <row r="891" spans="2:5">
      <c r="B891"/>
      <c r="C891"/>
      <c r="D891"/>
      <c r="E891"/>
    </row>
    <row r="892" spans="2:5">
      <c r="B892"/>
      <c r="C892"/>
      <c r="D892"/>
      <c r="E892"/>
    </row>
    <row r="893" spans="2:5">
      <c r="B893"/>
      <c r="C893"/>
      <c r="D893"/>
      <c r="E893"/>
    </row>
    <row r="894" spans="2:5">
      <c r="B894"/>
      <c r="C894"/>
      <c r="D894"/>
      <c r="E894"/>
    </row>
    <row r="895" spans="2:5">
      <c r="B895"/>
      <c r="C895"/>
      <c r="D895"/>
      <c r="E895"/>
    </row>
    <row r="896" spans="2:5">
      <c r="B896"/>
      <c r="C896"/>
      <c r="D896"/>
      <c r="E896"/>
    </row>
    <row r="897" spans="2:5">
      <c r="B897"/>
      <c r="C897"/>
      <c r="D897"/>
      <c r="E897"/>
    </row>
    <row r="898" spans="2:5">
      <c r="B898"/>
      <c r="C898"/>
      <c r="D898"/>
      <c r="E898"/>
    </row>
    <row r="899" spans="2:5">
      <c r="B899"/>
      <c r="C899"/>
      <c r="D899"/>
      <c r="E899"/>
    </row>
    <row r="900" spans="2:5">
      <c r="B900"/>
      <c r="C900"/>
      <c r="D900"/>
      <c r="E900"/>
    </row>
    <row r="901" spans="2:5">
      <c r="B901"/>
      <c r="C901"/>
      <c r="D901"/>
      <c r="E901"/>
    </row>
    <row r="902" spans="2:5">
      <c r="B902"/>
      <c r="C902"/>
      <c r="D902"/>
      <c r="E902"/>
    </row>
    <row r="903" spans="2:5">
      <c r="B903"/>
      <c r="C903"/>
      <c r="D903"/>
      <c r="E903"/>
    </row>
    <row r="904" spans="2:5">
      <c r="B904"/>
      <c r="C904"/>
      <c r="D904"/>
      <c r="E904"/>
    </row>
    <row r="905" spans="2:5">
      <c r="B905"/>
      <c r="C905"/>
      <c r="D905"/>
      <c r="E905"/>
    </row>
    <row r="906" spans="2:5">
      <c r="B906"/>
      <c r="C906"/>
      <c r="D906"/>
      <c r="E906"/>
    </row>
    <row r="907" spans="2:5">
      <c r="B907"/>
      <c r="C907"/>
      <c r="D907"/>
      <c r="E907"/>
    </row>
    <row r="908" spans="2:5">
      <c r="B908"/>
      <c r="C908"/>
      <c r="D908"/>
      <c r="E908"/>
    </row>
    <row r="909" spans="2:5">
      <c r="B909"/>
      <c r="C909"/>
      <c r="D909"/>
      <c r="E909"/>
    </row>
    <row r="910" spans="2:5">
      <c r="B910"/>
      <c r="C910"/>
      <c r="D910"/>
      <c r="E910"/>
    </row>
    <row r="911" spans="2:5">
      <c r="B911"/>
      <c r="C911"/>
      <c r="D911"/>
      <c r="E911"/>
    </row>
    <row r="912" spans="2:5">
      <c r="B912"/>
      <c r="C912"/>
      <c r="D912"/>
      <c r="E912"/>
    </row>
    <row r="913" spans="2:5">
      <c r="B913"/>
      <c r="C913"/>
      <c r="D913"/>
      <c r="E913"/>
    </row>
    <row r="914" spans="2:5">
      <c r="B914"/>
      <c r="C914"/>
      <c r="D914"/>
      <c r="E914"/>
    </row>
    <row r="915" spans="2:5">
      <c r="B915"/>
      <c r="C915"/>
      <c r="D915"/>
      <c r="E915"/>
    </row>
    <row r="916" spans="2:5">
      <c r="B916"/>
      <c r="C916"/>
      <c r="D916"/>
      <c r="E916"/>
    </row>
    <row r="917" spans="2:5">
      <c r="B917"/>
      <c r="C917"/>
      <c r="D917"/>
      <c r="E917"/>
    </row>
    <row r="918" spans="2:5">
      <c r="B918"/>
      <c r="C918"/>
      <c r="D918"/>
      <c r="E918"/>
    </row>
    <row r="919" spans="2:5">
      <c r="B919"/>
      <c r="C919"/>
      <c r="D919"/>
      <c r="E919"/>
    </row>
    <row r="920" spans="2:5">
      <c r="B920"/>
      <c r="C920"/>
      <c r="D920"/>
      <c r="E920"/>
    </row>
    <row r="921" spans="2:5">
      <c r="B921"/>
      <c r="C921"/>
      <c r="D921"/>
      <c r="E921"/>
    </row>
    <row r="922" spans="2:5">
      <c r="B922"/>
      <c r="C922"/>
      <c r="D922"/>
      <c r="E922"/>
    </row>
    <row r="923" spans="2:5">
      <c r="B923"/>
      <c r="C923"/>
      <c r="D923"/>
      <c r="E923"/>
    </row>
    <row r="924" spans="2:5">
      <c r="B924"/>
      <c r="C924"/>
      <c r="D924"/>
      <c r="E924"/>
    </row>
    <row r="925" spans="2:5">
      <c r="B925"/>
      <c r="C925"/>
      <c r="D925"/>
      <c r="E925"/>
    </row>
    <row r="926" spans="2:5">
      <c r="B926"/>
      <c r="C926"/>
      <c r="D926"/>
      <c r="E926"/>
    </row>
    <row r="927" spans="2:5">
      <c r="B927"/>
      <c r="C927"/>
      <c r="D927"/>
      <c r="E927"/>
    </row>
    <row r="928" spans="2:5">
      <c r="B928"/>
      <c r="C928"/>
      <c r="D928"/>
      <c r="E928"/>
    </row>
    <row r="929" spans="2:5">
      <c r="B929"/>
      <c r="C929"/>
      <c r="D929"/>
      <c r="E929"/>
    </row>
    <row r="930" spans="2:5">
      <c r="B930"/>
      <c r="C930"/>
      <c r="D930"/>
      <c r="E930"/>
    </row>
    <row r="931" spans="2:5">
      <c r="B931"/>
      <c r="C931"/>
      <c r="D931"/>
      <c r="E931"/>
    </row>
    <row r="932" spans="2:5">
      <c r="B932"/>
      <c r="C932"/>
      <c r="D932"/>
      <c r="E932"/>
    </row>
    <row r="933" spans="2:5">
      <c r="B933"/>
      <c r="C933"/>
      <c r="D933"/>
      <c r="E933"/>
    </row>
    <row r="934" spans="2:5">
      <c r="B934"/>
      <c r="C934"/>
      <c r="D934"/>
      <c r="E934"/>
    </row>
    <row r="935" spans="2:5">
      <c r="B935"/>
      <c r="C935"/>
      <c r="D935"/>
      <c r="E935"/>
    </row>
    <row r="936" spans="2:5">
      <c r="B936"/>
      <c r="C936"/>
      <c r="D936"/>
      <c r="E936"/>
    </row>
    <row r="937" spans="2:5">
      <c r="B937"/>
      <c r="C937"/>
      <c r="D937"/>
      <c r="E937"/>
    </row>
    <row r="938" spans="2:5">
      <c r="B938"/>
      <c r="C938"/>
      <c r="D938"/>
      <c r="E938"/>
    </row>
    <row r="939" spans="2:5">
      <c r="B939"/>
      <c r="C939"/>
      <c r="D939"/>
      <c r="E939"/>
    </row>
    <row r="940" spans="2:5">
      <c r="B940"/>
      <c r="C940"/>
      <c r="D940"/>
      <c r="E940"/>
    </row>
    <row r="941" spans="2:5">
      <c r="B941"/>
      <c r="C941"/>
      <c r="D941"/>
      <c r="E941"/>
    </row>
    <row r="942" spans="2:5">
      <c r="B942"/>
      <c r="C942"/>
      <c r="D942"/>
      <c r="E942"/>
    </row>
    <row r="943" spans="2:5">
      <c r="B943"/>
      <c r="C943"/>
      <c r="D943"/>
      <c r="E943"/>
    </row>
    <row r="944" spans="2:5">
      <c r="B944"/>
      <c r="C944"/>
      <c r="D944"/>
      <c r="E944"/>
    </row>
    <row r="945" spans="2:5">
      <c r="B945"/>
      <c r="C945"/>
      <c r="D945"/>
      <c r="E945"/>
    </row>
    <row r="946" spans="2:5">
      <c r="B946"/>
      <c r="C946"/>
      <c r="D946"/>
      <c r="E946"/>
    </row>
    <row r="947" spans="2:5">
      <c r="B947"/>
      <c r="C947"/>
      <c r="D947"/>
      <c r="E947"/>
    </row>
    <row r="948" spans="2:5">
      <c r="B948"/>
      <c r="C948"/>
      <c r="D948"/>
      <c r="E948"/>
    </row>
    <row r="949" spans="2:5">
      <c r="B949"/>
      <c r="C949"/>
      <c r="D949"/>
      <c r="E949"/>
    </row>
    <row r="950" spans="2:5">
      <c r="B950"/>
      <c r="C950"/>
      <c r="D950"/>
      <c r="E950"/>
    </row>
    <row r="951" spans="2:5">
      <c r="B951"/>
      <c r="C951"/>
      <c r="D951"/>
      <c r="E951"/>
    </row>
    <row r="952" spans="2:5">
      <c r="B952"/>
      <c r="C952"/>
      <c r="D952"/>
      <c r="E952"/>
    </row>
    <row r="953" spans="2:5">
      <c r="B953"/>
      <c r="C953"/>
      <c r="D953"/>
      <c r="E953"/>
    </row>
    <row r="954" spans="2:5">
      <c r="B954"/>
      <c r="C954"/>
      <c r="D954"/>
      <c r="E954"/>
    </row>
    <row r="955" spans="2:5">
      <c r="B955"/>
      <c r="C955"/>
      <c r="D955"/>
      <c r="E955"/>
    </row>
    <row r="956" spans="2:5">
      <c r="B956"/>
      <c r="C956"/>
      <c r="D956"/>
      <c r="E956"/>
    </row>
    <row r="957" spans="2:5">
      <c r="B957"/>
      <c r="C957"/>
      <c r="D957"/>
      <c r="E957"/>
    </row>
    <row r="958" spans="2:5">
      <c r="B958"/>
      <c r="C958"/>
      <c r="D958"/>
      <c r="E958"/>
    </row>
    <row r="959" spans="2:5">
      <c r="B959"/>
      <c r="C959"/>
      <c r="D959"/>
      <c r="E959"/>
    </row>
    <row r="960" spans="2:5">
      <c r="B960"/>
      <c r="C960"/>
      <c r="D960"/>
      <c r="E960"/>
    </row>
    <row r="961" spans="2:5">
      <c r="B961"/>
      <c r="C961"/>
      <c r="D961"/>
      <c r="E961"/>
    </row>
    <row r="962" spans="2:5">
      <c r="B962"/>
      <c r="C962"/>
      <c r="D962"/>
      <c r="E962"/>
    </row>
    <row r="963" spans="2:5">
      <c r="B963"/>
      <c r="C963"/>
      <c r="D963"/>
      <c r="E963"/>
    </row>
    <row r="964" spans="2:5">
      <c r="B964"/>
      <c r="C964"/>
      <c r="D964"/>
      <c r="E964"/>
    </row>
    <row r="965" spans="2:5">
      <c r="B965"/>
      <c r="C965"/>
      <c r="D965"/>
      <c r="E965"/>
    </row>
    <row r="966" spans="2:5">
      <c r="B966"/>
      <c r="C966"/>
      <c r="D966"/>
      <c r="E966"/>
    </row>
    <row r="967" spans="2:5">
      <c r="B967"/>
      <c r="C967"/>
      <c r="D967"/>
      <c r="E967"/>
    </row>
    <row r="968" spans="2:5">
      <c r="B968"/>
      <c r="C968"/>
      <c r="D968"/>
      <c r="E968"/>
    </row>
    <row r="969" spans="2:5">
      <c r="B969"/>
      <c r="C969"/>
      <c r="D969"/>
      <c r="E969"/>
    </row>
    <row r="970" spans="2:5">
      <c r="B970"/>
      <c r="C970"/>
      <c r="D970"/>
      <c r="E970"/>
    </row>
    <row r="971" spans="2:5">
      <c r="B971"/>
      <c r="C971"/>
      <c r="D971"/>
      <c r="E971"/>
    </row>
    <row r="972" spans="2:5">
      <c r="B972"/>
      <c r="C972"/>
      <c r="D972"/>
      <c r="E972"/>
    </row>
    <row r="973" spans="2:5">
      <c r="B973"/>
      <c r="C973"/>
      <c r="D973"/>
      <c r="E973"/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34"/>
  <sheetViews>
    <sheetView topLeftCell="A4" zoomScaleNormal="100" workbookViewId="0">
      <selection activeCell="B11" sqref="B11:N30"/>
    </sheetView>
  </sheetViews>
  <sheetFormatPr baseColWidth="10" defaultColWidth="11.42578125" defaultRowHeight="12.75"/>
  <cols>
    <col min="1" max="1" width="16.28515625" style="4" customWidth="1"/>
    <col min="2" max="2" width="7.5703125" style="4" customWidth="1"/>
    <col min="3" max="3" width="7.7109375" style="4" customWidth="1"/>
    <col min="4" max="4" width="6.28515625" style="4" customWidth="1"/>
    <col min="5" max="5" width="6.42578125" style="75" customWidth="1"/>
    <col min="6" max="6" width="6.28515625" style="75" customWidth="1"/>
    <col min="7" max="7" width="6.140625" style="4" bestFit="1" customWidth="1"/>
    <col min="8" max="8" width="5.7109375" style="4" customWidth="1"/>
    <col min="9" max="9" width="5.5703125" style="4" customWidth="1"/>
    <col min="10" max="10" width="4.85546875" style="4" customWidth="1"/>
    <col min="11" max="12" width="4.5703125" style="4" customWidth="1"/>
    <col min="13" max="13" width="5.140625" style="4" customWidth="1"/>
    <col min="14" max="14" width="4.7109375" style="4" customWidth="1"/>
    <col min="15" max="15" width="5.5703125" style="4" customWidth="1"/>
    <col min="16" max="16384" width="11.42578125" style="4"/>
  </cols>
  <sheetData>
    <row r="1" spans="1:28" ht="14.1" customHeight="1" thickBot="1">
      <c r="A1" s="1" t="s">
        <v>209</v>
      </c>
      <c r="B1" s="1"/>
      <c r="C1" s="1"/>
      <c r="D1" s="1"/>
      <c r="E1" s="83"/>
      <c r="F1" s="83"/>
      <c r="G1" s="83"/>
      <c r="H1" s="83"/>
      <c r="I1" s="83"/>
      <c r="J1" s="83"/>
      <c r="K1" s="83"/>
      <c r="L1" s="83"/>
      <c r="M1" s="83"/>
      <c r="N1" s="83"/>
      <c r="O1" s="121"/>
    </row>
    <row r="2" spans="1:28" ht="14.1" customHeight="1">
      <c r="A2" s="3"/>
      <c r="B2" s="3"/>
      <c r="C2" s="3"/>
      <c r="D2" s="3"/>
      <c r="P2" s="169" t="s">
        <v>234</v>
      </c>
    </row>
    <row r="3" spans="1:28" ht="14.1" customHeight="1">
      <c r="A3" s="5" t="s">
        <v>371</v>
      </c>
      <c r="B3" s="5"/>
      <c r="C3" s="5"/>
      <c r="D3" s="5"/>
      <c r="N3" s="123"/>
      <c r="O3" s="123"/>
    </row>
    <row r="4" spans="1:28" ht="14.1" customHeight="1">
      <c r="A4" s="5"/>
      <c r="B4" s="5"/>
      <c r="C4" s="5"/>
      <c r="D4" s="5"/>
      <c r="N4" s="123"/>
      <c r="O4" s="123"/>
    </row>
    <row r="5" spans="1:28" ht="14.1" customHeight="1">
      <c r="A5" s="6" t="s">
        <v>130</v>
      </c>
      <c r="B5" s="6"/>
      <c r="C5" s="6"/>
      <c r="D5" s="6"/>
      <c r="N5" s="123"/>
      <c r="O5" s="123"/>
    </row>
    <row r="6" spans="1:28" ht="9.9499999999999993" customHeight="1">
      <c r="A6" s="33"/>
      <c r="B6" s="33"/>
      <c r="C6" s="33"/>
      <c r="D6" s="33"/>
      <c r="E6" s="84"/>
      <c r="N6" s="123"/>
    </row>
    <row r="7" spans="1:28" ht="14.1" customHeight="1">
      <c r="A7" s="74"/>
      <c r="B7" s="258" t="s">
        <v>296</v>
      </c>
      <c r="C7" s="79" t="s">
        <v>131</v>
      </c>
      <c r="D7" s="79" t="s">
        <v>132</v>
      </c>
      <c r="E7" s="79" t="s">
        <v>133</v>
      </c>
      <c r="F7" s="79" t="s">
        <v>134</v>
      </c>
      <c r="G7" s="79" t="s">
        <v>135</v>
      </c>
      <c r="H7" s="79" t="s">
        <v>136</v>
      </c>
      <c r="I7" s="79" t="s">
        <v>137</v>
      </c>
      <c r="J7" s="79" t="s">
        <v>138</v>
      </c>
      <c r="K7" s="79" t="s">
        <v>139</v>
      </c>
      <c r="L7" s="79" t="s">
        <v>140</v>
      </c>
      <c r="M7" s="79" t="s">
        <v>305</v>
      </c>
      <c r="N7" s="212">
        <v>5000</v>
      </c>
    </row>
    <row r="8" spans="1:28" ht="14.1" customHeight="1">
      <c r="A8" s="244"/>
      <c r="B8" s="259"/>
      <c r="C8" s="256" t="s">
        <v>303</v>
      </c>
      <c r="D8" s="256" t="s">
        <v>303</v>
      </c>
      <c r="E8" s="256" t="s">
        <v>303</v>
      </c>
      <c r="F8" s="256" t="s">
        <v>303</v>
      </c>
      <c r="G8" s="256" t="s">
        <v>303</v>
      </c>
      <c r="H8" s="91">
        <v>49</v>
      </c>
      <c r="I8" s="91">
        <v>99</v>
      </c>
      <c r="J8" s="91">
        <v>199</v>
      </c>
      <c r="K8" s="91">
        <v>499</v>
      </c>
      <c r="L8" s="91">
        <v>999</v>
      </c>
      <c r="M8" s="91">
        <v>4999</v>
      </c>
      <c r="N8" s="245" t="s">
        <v>141</v>
      </c>
    </row>
    <row r="9" spans="1:28" ht="14.1" customHeight="1">
      <c r="A9" s="15"/>
      <c r="B9" s="260"/>
      <c r="C9" s="257"/>
      <c r="D9" s="257"/>
      <c r="E9" s="257"/>
      <c r="F9" s="257"/>
      <c r="G9" s="257"/>
      <c r="H9" s="17" t="s">
        <v>304</v>
      </c>
      <c r="I9" s="17" t="s">
        <v>304</v>
      </c>
      <c r="J9" s="17" t="s">
        <v>304</v>
      </c>
      <c r="K9" s="17" t="s">
        <v>304</v>
      </c>
      <c r="L9" s="17" t="s">
        <v>304</v>
      </c>
      <c r="M9" s="17" t="s">
        <v>304</v>
      </c>
      <c r="N9" s="17" t="s">
        <v>304</v>
      </c>
    </row>
    <row r="10" spans="1:28" ht="14.1" customHeight="1">
      <c r="A10" s="19"/>
    </row>
    <row r="11" spans="1:28" ht="14.1" customHeight="1">
      <c r="A11" s="46" t="s">
        <v>0</v>
      </c>
      <c r="B11" s="68">
        <v>3207580</v>
      </c>
      <c r="C11" s="68">
        <v>1719297</v>
      </c>
      <c r="D11" s="68">
        <v>897786</v>
      </c>
      <c r="E11" s="68">
        <v>309528</v>
      </c>
      <c r="F11" s="68">
        <v>128079</v>
      </c>
      <c r="G11" s="68">
        <v>81822</v>
      </c>
      <c r="H11" s="68">
        <v>45896</v>
      </c>
      <c r="I11" s="68">
        <v>12646</v>
      </c>
      <c r="J11" s="68">
        <v>6373</v>
      </c>
      <c r="K11" s="68">
        <v>1290</v>
      </c>
      <c r="L11" s="68">
        <v>3710</v>
      </c>
      <c r="M11" s="68">
        <v>963</v>
      </c>
      <c r="N11" s="68">
        <v>190</v>
      </c>
      <c r="O11" s="68"/>
      <c r="P11"/>
      <c r="Q11" s="179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8" t="s">
        <v>5</v>
      </c>
      <c r="B12" s="68">
        <v>520870</v>
      </c>
      <c r="C12" s="68">
        <v>276826</v>
      </c>
      <c r="D12" s="68">
        <v>147482</v>
      </c>
      <c r="E12" s="68">
        <v>53665</v>
      </c>
      <c r="F12" s="68">
        <v>21003</v>
      </c>
      <c r="G12" s="68">
        <v>12668</v>
      </c>
      <c r="H12" s="68">
        <v>6388</v>
      </c>
      <c r="I12" s="68">
        <v>1546</v>
      </c>
      <c r="J12" s="68">
        <v>696</v>
      </c>
      <c r="K12" s="68">
        <v>143</v>
      </c>
      <c r="L12" s="68">
        <v>369</v>
      </c>
      <c r="M12" s="68">
        <v>78</v>
      </c>
      <c r="N12" s="68">
        <v>6</v>
      </c>
      <c r="O12" s="68"/>
      <c r="P12"/>
      <c r="Q12" s="179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2" t="s">
        <v>6</v>
      </c>
      <c r="B13" s="68">
        <v>83953</v>
      </c>
      <c r="C13" s="68">
        <v>43013</v>
      </c>
      <c r="D13" s="68">
        <v>24788</v>
      </c>
      <c r="E13" s="68">
        <v>8318</v>
      </c>
      <c r="F13" s="68">
        <v>3477</v>
      </c>
      <c r="G13" s="68">
        <v>2337</v>
      </c>
      <c r="H13" s="68">
        <v>1307</v>
      </c>
      <c r="I13" s="68">
        <v>374</v>
      </c>
      <c r="J13" s="68">
        <v>193</v>
      </c>
      <c r="K13" s="68">
        <v>30</v>
      </c>
      <c r="L13" s="68">
        <v>91</v>
      </c>
      <c r="M13" s="68">
        <v>21</v>
      </c>
      <c r="N13" s="68">
        <v>4</v>
      </c>
      <c r="O13" s="68"/>
      <c r="P13"/>
      <c r="Q13" s="179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3" t="s">
        <v>161</v>
      </c>
      <c r="B14" s="68">
        <v>64611</v>
      </c>
      <c r="C14" s="68">
        <v>34977</v>
      </c>
      <c r="D14" s="68">
        <v>18683</v>
      </c>
      <c r="E14" s="68">
        <v>6120</v>
      </c>
      <c r="F14" s="68">
        <v>2249</v>
      </c>
      <c r="G14" s="68">
        <v>1467</v>
      </c>
      <c r="H14" s="68">
        <v>753</v>
      </c>
      <c r="I14" s="68">
        <v>171</v>
      </c>
      <c r="J14" s="68">
        <v>101</v>
      </c>
      <c r="K14" s="68">
        <v>24</v>
      </c>
      <c r="L14" s="68">
        <v>52</v>
      </c>
      <c r="M14" s="68">
        <v>11</v>
      </c>
      <c r="N14" s="68">
        <v>3</v>
      </c>
      <c r="O14" s="68"/>
      <c r="P14"/>
      <c r="Q14" s="179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4" t="s">
        <v>189</v>
      </c>
      <c r="B15" s="68">
        <v>97784</v>
      </c>
      <c r="C15" s="68">
        <v>53319</v>
      </c>
      <c r="D15" s="68">
        <v>26626</v>
      </c>
      <c r="E15" s="68">
        <v>9506</v>
      </c>
      <c r="F15" s="68">
        <v>4041</v>
      </c>
      <c r="G15" s="68">
        <v>2504</v>
      </c>
      <c r="H15" s="68">
        <v>1277</v>
      </c>
      <c r="I15" s="68">
        <v>275</v>
      </c>
      <c r="J15" s="68">
        <v>140</v>
      </c>
      <c r="K15" s="68">
        <v>24</v>
      </c>
      <c r="L15" s="68">
        <v>53</v>
      </c>
      <c r="M15" s="68">
        <v>14</v>
      </c>
      <c r="N15" s="68">
        <v>5</v>
      </c>
      <c r="O15" s="68"/>
      <c r="P15"/>
      <c r="Q15" s="179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7</v>
      </c>
      <c r="B16" s="68">
        <v>139245</v>
      </c>
      <c r="C16" s="68">
        <v>75199</v>
      </c>
      <c r="D16" s="68">
        <v>36929</v>
      </c>
      <c r="E16" s="68">
        <v>14692</v>
      </c>
      <c r="F16" s="68">
        <v>5996</v>
      </c>
      <c r="G16" s="68">
        <v>3503</v>
      </c>
      <c r="H16" s="68">
        <v>1950</v>
      </c>
      <c r="I16" s="68">
        <v>495</v>
      </c>
      <c r="J16" s="68">
        <v>271</v>
      </c>
      <c r="K16" s="68">
        <v>48</v>
      </c>
      <c r="L16" s="68">
        <v>141</v>
      </c>
      <c r="M16" s="68">
        <v>18</v>
      </c>
      <c r="N16" s="68">
        <v>3</v>
      </c>
      <c r="O16" s="68"/>
      <c r="P16"/>
      <c r="Q16" s="179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3" t="s">
        <v>8</v>
      </c>
      <c r="B17" s="68">
        <v>37801</v>
      </c>
      <c r="C17" s="68">
        <v>19827</v>
      </c>
      <c r="D17" s="68">
        <v>11206</v>
      </c>
      <c r="E17" s="68">
        <v>3724</v>
      </c>
      <c r="F17" s="68">
        <v>1411</v>
      </c>
      <c r="G17" s="68">
        <v>847</v>
      </c>
      <c r="H17" s="68">
        <v>549</v>
      </c>
      <c r="I17" s="68">
        <v>119</v>
      </c>
      <c r="J17" s="68">
        <v>62</v>
      </c>
      <c r="K17" s="68">
        <v>10</v>
      </c>
      <c r="L17" s="68">
        <v>37</v>
      </c>
      <c r="M17" s="68">
        <v>5</v>
      </c>
      <c r="N17" s="68">
        <v>4</v>
      </c>
      <c r="O17" s="68"/>
      <c r="P17"/>
      <c r="Q17" s="179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8" t="s">
        <v>10</v>
      </c>
      <c r="B18" s="68">
        <v>148223</v>
      </c>
      <c r="C18" s="68">
        <v>79224</v>
      </c>
      <c r="D18" s="68">
        <v>42952</v>
      </c>
      <c r="E18" s="68">
        <v>14241</v>
      </c>
      <c r="F18" s="68">
        <v>5610</v>
      </c>
      <c r="G18" s="68">
        <v>3424</v>
      </c>
      <c r="H18" s="68">
        <v>1930</v>
      </c>
      <c r="I18" s="68">
        <v>463</v>
      </c>
      <c r="J18" s="68">
        <v>209</v>
      </c>
      <c r="K18" s="68">
        <v>31</v>
      </c>
      <c r="L18" s="68">
        <v>105</v>
      </c>
      <c r="M18" s="68">
        <v>30</v>
      </c>
      <c r="N18" s="68">
        <v>4</v>
      </c>
      <c r="O18" s="68"/>
      <c r="P18"/>
      <c r="Q18" s="179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6" t="s">
        <v>9</v>
      </c>
      <c r="B19" s="68">
        <v>122860</v>
      </c>
      <c r="C19" s="68">
        <v>63631</v>
      </c>
      <c r="D19" s="68">
        <v>36525</v>
      </c>
      <c r="E19" s="68">
        <v>12417</v>
      </c>
      <c r="F19" s="68">
        <v>4922</v>
      </c>
      <c r="G19" s="68">
        <v>3065</v>
      </c>
      <c r="H19" s="68">
        <v>1693</v>
      </c>
      <c r="I19" s="68">
        <v>335</v>
      </c>
      <c r="J19" s="68">
        <v>158</v>
      </c>
      <c r="K19" s="68">
        <v>23</v>
      </c>
      <c r="L19" s="68">
        <v>74</v>
      </c>
      <c r="M19" s="68">
        <v>16</v>
      </c>
      <c r="N19" s="68">
        <v>1</v>
      </c>
      <c r="O19" s="68"/>
      <c r="P19"/>
      <c r="Q19" s="17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11</v>
      </c>
      <c r="B20" s="68">
        <v>591734</v>
      </c>
      <c r="C20" s="68">
        <v>327402</v>
      </c>
      <c r="D20" s="68">
        <v>158415</v>
      </c>
      <c r="E20" s="68">
        <v>53109</v>
      </c>
      <c r="F20" s="68">
        <v>23270</v>
      </c>
      <c r="G20" s="68">
        <v>15290</v>
      </c>
      <c r="H20" s="68">
        <v>8849</v>
      </c>
      <c r="I20" s="68">
        <v>2703</v>
      </c>
      <c r="J20" s="68">
        <v>1338</v>
      </c>
      <c r="K20" s="68">
        <v>302</v>
      </c>
      <c r="L20" s="68">
        <v>843</v>
      </c>
      <c r="M20" s="68">
        <v>188</v>
      </c>
      <c r="N20" s="68">
        <v>25</v>
      </c>
      <c r="O20" s="68"/>
      <c r="P20"/>
      <c r="Q20" s="179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18</v>
      </c>
      <c r="B21" s="68">
        <v>352990</v>
      </c>
      <c r="C21" s="68">
        <v>184717</v>
      </c>
      <c r="D21" s="68">
        <v>101382</v>
      </c>
      <c r="E21" s="68">
        <v>35420</v>
      </c>
      <c r="F21" s="68">
        <v>14442</v>
      </c>
      <c r="G21" s="68">
        <v>9201</v>
      </c>
      <c r="H21" s="68">
        <v>5208</v>
      </c>
      <c r="I21" s="68">
        <v>1416</v>
      </c>
      <c r="J21" s="68">
        <v>643</v>
      </c>
      <c r="K21" s="68">
        <v>120</v>
      </c>
      <c r="L21" s="68">
        <v>357</v>
      </c>
      <c r="M21" s="68">
        <v>76</v>
      </c>
      <c r="N21" s="68">
        <v>8</v>
      </c>
      <c r="O21" s="68"/>
      <c r="P21"/>
      <c r="Q21" s="179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12</v>
      </c>
      <c r="B22" s="68">
        <v>63094</v>
      </c>
      <c r="C22" s="68">
        <v>32973</v>
      </c>
      <c r="D22" s="68">
        <v>18812</v>
      </c>
      <c r="E22" s="68">
        <v>6376</v>
      </c>
      <c r="F22" s="68">
        <v>2457</v>
      </c>
      <c r="G22" s="68">
        <v>1397</v>
      </c>
      <c r="H22" s="68">
        <v>735</v>
      </c>
      <c r="I22" s="68">
        <v>208</v>
      </c>
      <c r="J22" s="68">
        <v>87</v>
      </c>
      <c r="K22" s="68">
        <v>16</v>
      </c>
      <c r="L22" s="68">
        <v>24</v>
      </c>
      <c r="M22" s="68">
        <v>7</v>
      </c>
      <c r="N22" s="68">
        <v>2</v>
      </c>
      <c r="O22" s="68"/>
      <c r="P22"/>
      <c r="Q22" s="179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13</v>
      </c>
      <c r="B23" s="68">
        <v>185179</v>
      </c>
      <c r="C23" s="68">
        <v>95831</v>
      </c>
      <c r="D23" s="68">
        <v>56160</v>
      </c>
      <c r="E23" s="68">
        <v>18541</v>
      </c>
      <c r="F23" s="68">
        <v>7255</v>
      </c>
      <c r="G23" s="68">
        <v>4077</v>
      </c>
      <c r="H23" s="68">
        <v>2210</v>
      </c>
      <c r="I23" s="68">
        <v>597</v>
      </c>
      <c r="J23" s="68">
        <v>286</v>
      </c>
      <c r="K23" s="68">
        <v>52</v>
      </c>
      <c r="L23" s="68">
        <v>123</v>
      </c>
      <c r="M23" s="68">
        <v>36</v>
      </c>
      <c r="N23" s="68">
        <v>11</v>
      </c>
      <c r="O23" s="68"/>
      <c r="P23"/>
      <c r="Q23" s="179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19</v>
      </c>
      <c r="B24" s="68">
        <v>503018</v>
      </c>
      <c r="C24" s="68">
        <v>280969</v>
      </c>
      <c r="D24" s="68">
        <v>133017</v>
      </c>
      <c r="E24" s="68">
        <v>43138</v>
      </c>
      <c r="F24" s="68">
        <v>19128</v>
      </c>
      <c r="G24" s="68">
        <v>13197</v>
      </c>
      <c r="H24" s="68">
        <v>7781</v>
      </c>
      <c r="I24" s="68">
        <v>2487</v>
      </c>
      <c r="J24" s="68">
        <v>1478</v>
      </c>
      <c r="K24" s="68">
        <v>294</v>
      </c>
      <c r="L24" s="68">
        <v>1052</v>
      </c>
      <c r="M24" s="68">
        <v>377</v>
      </c>
      <c r="N24" s="68">
        <v>100</v>
      </c>
      <c r="O24" s="68"/>
      <c r="P24"/>
      <c r="Q24" s="179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20</v>
      </c>
      <c r="B25" s="68">
        <v>91290</v>
      </c>
      <c r="C25" s="68">
        <v>47238</v>
      </c>
      <c r="D25" s="68">
        <v>25223</v>
      </c>
      <c r="E25" s="68">
        <v>9714</v>
      </c>
      <c r="F25" s="68">
        <v>4160</v>
      </c>
      <c r="G25" s="68">
        <v>2715</v>
      </c>
      <c r="H25" s="68">
        <v>1530</v>
      </c>
      <c r="I25" s="68">
        <v>388</v>
      </c>
      <c r="J25" s="68">
        <v>154</v>
      </c>
      <c r="K25" s="68">
        <v>41</v>
      </c>
      <c r="L25" s="68">
        <v>101</v>
      </c>
      <c r="M25" s="68">
        <v>22</v>
      </c>
      <c r="N25" s="68">
        <v>4</v>
      </c>
      <c r="O25" s="68"/>
      <c r="P25"/>
      <c r="Q25" s="179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162</v>
      </c>
      <c r="B26" s="68">
        <v>41152</v>
      </c>
      <c r="C26" s="68">
        <v>21911</v>
      </c>
      <c r="D26" s="68">
        <v>11124</v>
      </c>
      <c r="E26" s="68">
        <v>4001</v>
      </c>
      <c r="F26" s="68">
        <v>1707</v>
      </c>
      <c r="G26" s="68">
        <v>1196</v>
      </c>
      <c r="H26" s="68">
        <v>734</v>
      </c>
      <c r="I26" s="68">
        <v>214</v>
      </c>
      <c r="J26" s="68">
        <v>149</v>
      </c>
      <c r="K26" s="68">
        <v>26</v>
      </c>
      <c r="L26" s="68">
        <v>74</v>
      </c>
      <c r="M26" s="68">
        <v>13</v>
      </c>
      <c r="N26" s="68">
        <v>3</v>
      </c>
      <c r="O26" s="68"/>
      <c r="P26"/>
      <c r="Q26" s="179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14</v>
      </c>
      <c r="B27" s="68">
        <v>134859</v>
      </c>
      <c r="C27" s="68">
        <v>67397</v>
      </c>
      <c r="D27" s="68">
        <v>40154</v>
      </c>
      <c r="E27" s="68">
        <v>13528</v>
      </c>
      <c r="F27" s="68">
        <v>5700</v>
      </c>
      <c r="G27" s="68">
        <v>4131</v>
      </c>
      <c r="H27" s="68">
        <v>2520</v>
      </c>
      <c r="I27" s="68">
        <v>737</v>
      </c>
      <c r="J27" s="68">
        <v>359</v>
      </c>
      <c r="K27" s="68">
        <v>88</v>
      </c>
      <c r="L27" s="68">
        <v>190</v>
      </c>
      <c r="M27" s="68">
        <v>48</v>
      </c>
      <c r="N27" s="68">
        <v>7</v>
      </c>
      <c r="O27" s="68"/>
      <c r="P27"/>
      <c r="Q27" s="179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1</v>
      </c>
      <c r="B28" s="68">
        <v>21178</v>
      </c>
      <c r="C28" s="68">
        <v>10787</v>
      </c>
      <c r="D28" s="68">
        <v>6122</v>
      </c>
      <c r="E28" s="68">
        <v>2163</v>
      </c>
      <c r="F28" s="68">
        <v>933</v>
      </c>
      <c r="G28" s="68">
        <v>621</v>
      </c>
      <c r="H28" s="68">
        <v>379</v>
      </c>
      <c r="I28" s="68">
        <v>98</v>
      </c>
      <c r="J28" s="68">
        <v>39</v>
      </c>
      <c r="K28" s="68">
        <v>16</v>
      </c>
      <c r="L28" s="68">
        <v>17</v>
      </c>
      <c r="M28" s="68">
        <v>3</v>
      </c>
      <c r="N28" s="68" t="s">
        <v>43</v>
      </c>
      <c r="O28" s="68"/>
      <c r="P28"/>
      <c r="Q28" s="179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29</v>
      </c>
      <c r="B29" s="68">
        <v>3369</v>
      </c>
      <c r="C29" s="68">
        <v>1587</v>
      </c>
      <c r="D29" s="68">
        <v>1096</v>
      </c>
      <c r="E29" s="68">
        <v>382</v>
      </c>
      <c r="F29" s="68">
        <v>138</v>
      </c>
      <c r="G29" s="68">
        <v>92</v>
      </c>
      <c r="H29" s="68">
        <v>50</v>
      </c>
      <c r="I29" s="68">
        <v>12</v>
      </c>
      <c r="J29" s="68">
        <v>7</v>
      </c>
      <c r="K29" s="68">
        <v>1</v>
      </c>
      <c r="L29" s="68">
        <v>4</v>
      </c>
      <c r="M29" s="68" t="s">
        <v>43</v>
      </c>
      <c r="N29" s="68" t="s">
        <v>43</v>
      </c>
      <c r="O29" s="68"/>
      <c r="P29"/>
      <c r="Q29" s="17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21" t="s">
        <v>27</v>
      </c>
      <c r="B30" s="68">
        <v>4370</v>
      </c>
      <c r="C30" s="68">
        <v>2469</v>
      </c>
      <c r="D30" s="68">
        <v>1090</v>
      </c>
      <c r="E30" s="68">
        <v>473</v>
      </c>
      <c r="F30" s="68">
        <v>180</v>
      </c>
      <c r="G30" s="68">
        <v>90</v>
      </c>
      <c r="H30" s="68">
        <v>53</v>
      </c>
      <c r="I30" s="68">
        <v>8</v>
      </c>
      <c r="J30" s="68">
        <v>3</v>
      </c>
      <c r="K30" s="68">
        <v>1</v>
      </c>
      <c r="L30" s="68">
        <v>3</v>
      </c>
      <c r="M30" s="68" t="s">
        <v>43</v>
      </c>
      <c r="N30" s="68" t="s">
        <v>43</v>
      </c>
      <c r="O30" s="68"/>
      <c r="P30"/>
      <c r="Q30" s="179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39"/>
      <c r="B31" s="82"/>
      <c r="C31" s="82"/>
      <c r="D31" s="82"/>
      <c r="E31" s="87"/>
      <c r="F31" s="87"/>
      <c r="G31" s="87"/>
      <c r="H31" s="87"/>
      <c r="I31" s="87"/>
      <c r="J31" s="109"/>
      <c r="K31" s="87"/>
      <c r="L31" s="109"/>
      <c r="M31" s="109"/>
      <c r="N31" s="109"/>
      <c r="O31" s="234"/>
      <c r="Q31" s="179"/>
    </row>
    <row r="32" spans="1:28" ht="14.1" customHeight="1">
      <c r="A32" s="40" t="s">
        <v>129</v>
      </c>
      <c r="B32" s="40"/>
      <c r="C32" s="40"/>
      <c r="D32" s="40"/>
    </row>
    <row r="33" spans="1:13" ht="14.1" customHeight="1">
      <c r="A33" s="40" t="s">
        <v>128</v>
      </c>
      <c r="B33" s="40"/>
      <c r="C33" s="40"/>
      <c r="D33" s="40"/>
    </row>
    <row r="34" spans="1:13" ht="14.1" customHeight="1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34"/>
  <sheetViews>
    <sheetView zoomScaleNormal="100" workbookViewId="0">
      <selection activeCell="S11" sqref="S11"/>
    </sheetView>
  </sheetViews>
  <sheetFormatPr baseColWidth="10" defaultColWidth="11.42578125" defaultRowHeight="12.75"/>
  <cols>
    <col min="1" max="1" width="13.28515625" style="4" customWidth="1"/>
    <col min="2" max="2" width="7.7109375" style="4" customWidth="1"/>
    <col min="3" max="3" width="8.85546875" style="4" customWidth="1"/>
    <col min="4" max="4" width="7.5703125" style="4" customWidth="1"/>
    <col min="5" max="5" width="7.5703125" style="75" customWidth="1"/>
    <col min="6" max="6" width="6.42578125" style="75" customWidth="1"/>
    <col min="7" max="7" width="6.5703125" style="4" bestFit="1" customWidth="1"/>
    <col min="8" max="11" width="7" style="4" customWidth="1"/>
    <col min="12" max="13" width="5.5703125" style="4" customWidth="1"/>
    <col min="14" max="16384" width="11.42578125" style="4"/>
  </cols>
  <sheetData>
    <row r="1" spans="1:23" ht="14.1" customHeight="1" thickBot="1">
      <c r="A1" s="1" t="s">
        <v>209</v>
      </c>
      <c r="B1" s="1"/>
      <c r="C1" s="1"/>
      <c r="D1" s="1"/>
      <c r="E1" s="83"/>
      <c r="F1" s="83"/>
      <c r="G1" s="83"/>
      <c r="H1" s="83"/>
      <c r="I1" s="83"/>
      <c r="J1" s="83"/>
      <c r="K1" s="83"/>
      <c r="L1" s="83"/>
      <c r="M1" s="121"/>
    </row>
    <row r="2" spans="1:23" ht="14.1" customHeight="1">
      <c r="A2" s="3"/>
      <c r="B2" s="3"/>
      <c r="C2" s="3"/>
      <c r="D2" s="3"/>
      <c r="N2" s="169" t="s">
        <v>234</v>
      </c>
    </row>
    <row r="3" spans="1:23" ht="14.1" customHeight="1">
      <c r="A3" s="5" t="s">
        <v>372</v>
      </c>
      <c r="B3" s="5"/>
      <c r="C3" s="5"/>
      <c r="D3" s="5"/>
    </row>
    <row r="4" spans="1:23" ht="14.1" customHeight="1">
      <c r="A4" s="5"/>
      <c r="B4" s="5"/>
      <c r="C4" s="5"/>
      <c r="D4" s="5"/>
    </row>
    <row r="5" spans="1:23" ht="14.1" customHeight="1">
      <c r="A5" s="6" t="s">
        <v>142</v>
      </c>
      <c r="B5" s="6"/>
      <c r="C5" s="6"/>
      <c r="D5" s="6"/>
    </row>
    <row r="6" spans="1:23" ht="9.9499999999999993" customHeight="1">
      <c r="A6" s="33"/>
      <c r="B6" s="33"/>
      <c r="C6" s="33"/>
      <c r="D6" s="33"/>
      <c r="E6" s="84"/>
    </row>
    <row r="7" spans="1:23" ht="14.1" customHeight="1">
      <c r="A7" s="74"/>
      <c r="B7" s="258" t="s">
        <v>296</v>
      </c>
      <c r="C7" s="79" t="s">
        <v>131</v>
      </c>
      <c r="D7" s="79" t="s">
        <v>132</v>
      </c>
      <c r="E7" s="79" t="s">
        <v>133</v>
      </c>
      <c r="F7" s="79" t="s">
        <v>134</v>
      </c>
      <c r="G7" s="79" t="s">
        <v>135</v>
      </c>
      <c r="H7" s="79" t="s">
        <v>136</v>
      </c>
      <c r="I7" s="79" t="s">
        <v>137</v>
      </c>
      <c r="J7" s="79" t="s">
        <v>138</v>
      </c>
      <c r="K7" s="79" t="s">
        <v>139</v>
      </c>
      <c r="L7" s="79" t="s">
        <v>143</v>
      </c>
    </row>
    <row r="8" spans="1:23" ht="14.1" customHeight="1">
      <c r="A8" s="244"/>
      <c r="B8" s="259"/>
      <c r="C8" s="256" t="s">
        <v>303</v>
      </c>
      <c r="D8" s="256" t="s">
        <v>303</v>
      </c>
      <c r="E8" s="256" t="s">
        <v>303</v>
      </c>
      <c r="F8" s="256" t="s">
        <v>303</v>
      </c>
      <c r="G8" s="256" t="s">
        <v>303</v>
      </c>
      <c r="H8" s="91">
        <v>49</v>
      </c>
      <c r="I8" s="91">
        <v>99</v>
      </c>
      <c r="J8" s="91">
        <v>199</v>
      </c>
      <c r="K8" s="91">
        <v>499</v>
      </c>
      <c r="L8" s="91" t="s">
        <v>144</v>
      </c>
    </row>
    <row r="9" spans="1:23" ht="14.1" customHeight="1">
      <c r="A9" s="15"/>
      <c r="B9" s="260"/>
      <c r="C9" s="257"/>
      <c r="D9" s="257"/>
      <c r="E9" s="257"/>
      <c r="F9" s="257"/>
      <c r="G9" s="257"/>
      <c r="H9" s="17" t="s">
        <v>304</v>
      </c>
      <c r="I9" s="17" t="s">
        <v>304</v>
      </c>
      <c r="J9" s="17" t="s">
        <v>304</v>
      </c>
      <c r="K9" s="17" t="s">
        <v>304</v>
      </c>
      <c r="L9" s="17" t="s">
        <v>304</v>
      </c>
    </row>
    <row r="10" spans="1:23" ht="14.1" customHeight="1">
      <c r="A10" s="19"/>
    </row>
    <row r="11" spans="1:23" ht="14.1" customHeight="1">
      <c r="A11" s="46" t="s">
        <v>0</v>
      </c>
      <c r="B11" s="68">
        <v>3893239</v>
      </c>
      <c r="C11" s="68">
        <v>2196740</v>
      </c>
      <c r="D11" s="68">
        <v>970916</v>
      </c>
      <c r="E11" s="68">
        <v>360074</v>
      </c>
      <c r="F11" s="68">
        <v>157455</v>
      </c>
      <c r="G11" s="68">
        <v>110657</v>
      </c>
      <c r="H11" s="68">
        <v>63660</v>
      </c>
      <c r="I11" s="68">
        <v>18353</v>
      </c>
      <c r="J11" s="68">
        <v>8908</v>
      </c>
      <c r="K11" s="68">
        <v>4672</v>
      </c>
      <c r="L11" s="68">
        <v>1804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14.1" customHeight="1">
      <c r="A12" s="8" t="s">
        <v>5</v>
      </c>
      <c r="B12" s="68">
        <v>628468</v>
      </c>
      <c r="C12" s="68">
        <v>354878</v>
      </c>
      <c r="D12" s="68">
        <v>157914</v>
      </c>
      <c r="E12" s="68">
        <v>61154</v>
      </c>
      <c r="F12" s="68">
        <v>25310</v>
      </c>
      <c r="G12" s="68">
        <v>16744</v>
      </c>
      <c r="H12" s="68">
        <v>8655</v>
      </c>
      <c r="I12" s="68">
        <v>2199</v>
      </c>
      <c r="J12" s="68">
        <v>978</v>
      </c>
      <c r="K12" s="68">
        <v>472</v>
      </c>
      <c r="L12" s="68">
        <v>164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14.1" customHeight="1">
      <c r="A13" s="22" t="s">
        <v>6</v>
      </c>
      <c r="B13" s="68">
        <v>103912</v>
      </c>
      <c r="C13" s="68">
        <v>56070</v>
      </c>
      <c r="D13" s="68">
        <v>27547</v>
      </c>
      <c r="E13" s="68">
        <v>9829</v>
      </c>
      <c r="F13" s="68">
        <v>4476</v>
      </c>
      <c r="G13" s="68">
        <v>3265</v>
      </c>
      <c r="H13" s="68">
        <v>1767</v>
      </c>
      <c r="I13" s="68">
        <v>543</v>
      </c>
      <c r="J13" s="68">
        <v>232</v>
      </c>
      <c r="K13" s="68">
        <v>139</v>
      </c>
      <c r="L13" s="68">
        <v>44</v>
      </c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14.1" customHeight="1">
      <c r="A14" s="23" t="s">
        <v>161</v>
      </c>
      <c r="B14" s="68">
        <v>77199</v>
      </c>
      <c r="C14" s="68">
        <v>43456</v>
      </c>
      <c r="D14" s="68">
        <v>20285</v>
      </c>
      <c r="E14" s="68">
        <v>7084</v>
      </c>
      <c r="F14" s="68">
        <v>2785</v>
      </c>
      <c r="G14" s="68">
        <v>1958</v>
      </c>
      <c r="H14" s="68">
        <v>1151</v>
      </c>
      <c r="I14" s="68">
        <v>243</v>
      </c>
      <c r="J14" s="68">
        <v>137</v>
      </c>
      <c r="K14" s="68">
        <v>70</v>
      </c>
      <c r="L14" s="68">
        <v>30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14.1" customHeight="1">
      <c r="A15" s="24" t="s">
        <v>189</v>
      </c>
      <c r="B15" s="68">
        <v>119402</v>
      </c>
      <c r="C15" s="68">
        <v>68026</v>
      </c>
      <c r="D15" s="68">
        <v>29497</v>
      </c>
      <c r="E15" s="68">
        <v>11284</v>
      </c>
      <c r="F15" s="68">
        <v>5053</v>
      </c>
      <c r="G15" s="68">
        <v>3329</v>
      </c>
      <c r="H15" s="68">
        <v>1555</v>
      </c>
      <c r="I15" s="68">
        <v>421</v>
      </c>
      <c r="J15" s="68">
        <v>151</v>
      </c>
      <c r="K15" s="68">
        <v>65</v>
      </c>
      <c r="L15" s="68">
        <v>21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14.1" customHeight="1">
      <c r="A16" s="22" t="s">
        <v>7</v>
      </c>
      <c r="B16" s="68">
        <v>176142</v>
      </c>
      <c r="C16" s="68">
        <v>99997</v>
      </c>
      <c r="D16" s="68">
        <v>40595</v>
      </c>
      <c r="E16" s="68">
        <v>18014</v>
      </c>
      <c r="F16" s="68">
        <v>8126</v>
      </c>
      <c r="G16" s="68">
        <v>5285</v>
      </c>
      <c r="H16" s="68">
        <v>2807</v>
      </c>
      <c r="I16" s="68">
        <v>747</v>
      </c>
      <c r="J16" s="68">
        <v>355</v>
      </c>
      <c r="K16" s="68">
        <v>180</v>
      </c>
      <c r="L16" s="68">
        <v>36</v>
      </c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14.1" customHeight="1">
      <c r="A17" s="23" t="s">
        <v>8</v>
      </c>
      <c r="B17" s="68">
        <v>44792</v>
      </c>
      <c r="C17" s="68">
        <v>24533</v>
      </c>
      <c r="D17" s="68">
        <v>12064</v>
      </c>
      <c r="E17" s="68">
        <v>4249</v>
      </c>
      <c r="F17" s="68">
        <v>1759</v>
      </c>
      <c r="G17" s="68">
        <v>1135</v>
      </c>
      <c r="H17" s="68">
        <v>726</v>
      </c>
      <c r="I17" s="68">
        <v>172</v>
      </c>
      <c r="J17" s="68">
        <v>91</v>
      </c>
      <c r="K17" s="68">
        <v>48</v>
      </c>
      <c r="L17" s="68">
        <v>15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14.1" customHeight="1">
      <c r="A18" s="8" t="s">
        <v>10</v>
      </c>
      <c r="B18" s="68">
        <v>182668</v>
      </c>
      <c r="C18" s="68">
        <v>102504</v>
      </c>
      <c r="D18" s="68">
        <v>47580</v>
      </c>
      <c r="E18" s="68">
        <v>16993</v>
      </c>
      <c r="F18" s="68">
        <v>7075</v>
      </c>
      <c r="G18" s="68">
        <v>4668</v>
      </c>
      <c r="H18" s="68">
        <v>2641</v>
      </c>
      <c r="I18" s="68">
        <v>650</v>
      </c>
      <c r="J18" s="68">
        <v>307</v>
      </c>
      <c r="K18" s="68">
        <v>185</v>
      </c>
      <c r="L18" s="68">
        <v>65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14.1" customHeight="1">
      <c r="A19" s="26" t="s">
        <v>9</v>
      </c>
      <c r="B19" s="68">
        <v>147594</v>
      </c>
      <c r="C19" s="68">
        <v>81208</v>
      </c>
      <c r="D19" s="68">
        <v>39604</v>
      </c>
      <c r="E19" s="68">
        <v>13972</v>
      </c>
      <c r="F19" s="68">
        <v>5822</v>
      </c>
      <c r="G19" s="68">
        <v>3986</v>
      </c>
      <c r="H19" s="68">
        <v>2146</v>
      </c>
      <c r="I19" s="68">
        <v>485</v>
      </c>
      <c r="J19" s="68">
        <v>232</v>
      </c>
      <c r="K19" s="68">
        <v>102</v>
      </c>
      <c r="L19" s="68">
        <v>37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14.1" customHeight="1">
      <c r="A20" s="21" t="s">
        <v>11</v>
      </c>
      <c r="B20" s="68">
        <v>719709</v>
      </c>
      <c r="C20" s="68">
        <v>414738</v>
      </c>
      <c r="D20" s="68">
        <v>171155</v>
      </c>
      <c r="E20" s="68">
        <v>63033</v>
      </c>
      <c r="F20" s="68">
        <v>29079</v>
      </c>
      <c r="G20" s="68">
        <v>21516</v>
      </c>
      <c r="H20" s="68">
        <v>12693</v>
      </c>
      <c r="I20" s="68">
        <v>4138</v>
      </c>
      <c r="J20" s="68">
        <v>1990</v>
      </c>
      <c r="K20" s="68">
        <v>1021</v>
      </c>
      <c r="L20" s="68">
        <v>346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14.1" customHeight="1">
      <c r="A21" s="21" t="s">
        <v>18</v>
      </c>
      <c r="B21" s="68">
        <v>425627</v>
      </c>
      <c r="C21" s="68">
        <v>235781</v>
      </c>
      <c r="D21" s="68">
        <v>109033</v>
      </c>
      <c r="E21" s="68">
        <v>40616</v>
      </c>
      <c r="F21" s="68">
        <v>17428</v>
      </c>
      <c r="G21" s="68">
        <v>12271</v>
      </c>
      <c r="H21" s="68">
        <v>7027</v>
      </c>
      <c r="I21" s="68">
        <v>1879</v>
      </c>
      <c r="J21" s="68">
        <v>922</v>
      </c>
      <c r="K21" s="68">
        <v>532</v>
      </c>
      <c r="L21" s="68">
        <v>138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14.1" customHeight="1">
      <c r="A22" s="21" t="s">
        <v>12</v>
      </c>
      <c r="B22" s="68">
        <v>76699</v>
      </c>
      <c r="C22" s="68">
        <v>42769</v>
      </c>
      <c r="D22" s="68">
        <v>20715</v>
      </c>
      <c r="E22" s="68">
        <v>7309</v>
      </c>
      <c r="F22" s="68">
        <v>2887</v>
      </c>
      <c r="G22" s="68">
        <v>1728</v>
      </c>
      <c r="H22" s="68">
        <v>891</v>
      </c>
      <c r="I22" s="68">
        <v>260</v>
      </c>
      <c r="J22" s="68">
        <v>96</v>
      </c>
      <c r="K22" s="68">
        <v>32</v>
      </c>
      <c r="L22" s="68">
        <v>12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</row>
    <row r="23" spans="1:23" ht="14.1" customHeight="1">
      <c r="A23" s="21" t="s">
        <v>13</v>
      </c>
      <c r="B23" s="68">
        <v>222212</v>
      </c>
      <c r="C23" s="68">
        <v>120881</v>
      </c>
      <c r="D23" s="68">
        <v>60617</v>
      </c>
      <c r="E23" s="68">
        <v>21481</v>
      </c>
      <c r="F23" s="68">
        <v>8881</v>
      </c>
      <c r="G23" s="68">
        <v>5728</v>
      </c>
      <c r="H23" s="68">
        <v>3174</v>
      </c>
      <c r="I23" s="68">
        <v>796</v>
      </c>
      <c r="J23" s="68">
        <v>400</v>
      </c>
      <c r="K23" s="68">
        <v>189</v>
      </c>
      <c r="L23" s="68">
        <v>65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  <row r="24" spans="1:23" ht="14.1" customHeight="1">
      <c r="A24" s="21" t="s">
        <v>19</v>
      </c>
      <c r="B24" s="68">
        <v>607476</v>
      </c>
      <c r="C24" s="68">
        <v>359431</v>
      </c>
      <c r="D24" s="68">
        <v>140042</v>
      </c>
      <c r="E24" s="68">
        <v>48586</v>
      </c>
      <c r="F24" s="68">
        <v>22880</v>
      </c>
      <c r="G24" s="68">
        <v>17416</v>
      </c>
      <c r="H24" s="68">
        <v>11461</v>
      </c>
      <c r="I24" s="68">
        <v>3806</v>
      </c>
      <c r="J24" s="68">
        <v>2030</v>
      </c>
      <c r="K24" s="68">
        <v>1156</v>
      </c>
      <c r="L24" s="68">
        <v>668</v>
      </c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</row>
    <row r="25" spans="1:23" ht="14.1" customHeight="1">
      <c r="A25" s="21" t="s">
        <v>20</v>
      </c>
      <c r="B25" s="68">
        <v>108795</v>
      </c>
      <c r="C25" s="68">
        <v>59655</v>
      </c>
      <c r="D25" s="68">
        <v>27101</v>
      </c>
      <c r="E25" s="68">
        <v>11059</v>
      </c>
      <c r="F25" s="68">
        <v>4913</v>
      </c>
      <c r="G25" s="68">
        <v>3279</v>
      </c>
      <c r="H25" s="68">
        <v>1890</v>
      </c>
      <c r="I25" s="68">
        <v>521</v>
      </c>
      <c r="J25" s="68">
        <v>202</v>
      </c>
      <c r="K25" s="68">
        <v>120</v>
      </c>
      <c r="L25" s="68">
        <v>55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</row>
    <row r="26" spans="1:23" ht="14.1" customHeight="1">
      <c r="A26" s="21" t="s">
        <v>162</v>
      </c>
      <c r="B26" s="68">
        <v>53813</v>
      </c>
      <c r="C26" s="68">
        <v>31386</v>
      </c>
      <c r="D26" s="68">
        <v>12628</v>
      </c>
      <c r="E26" s="68">
        <v>4797</v>
      </c>
      <c r="F26" s="68">
        <v>1966</v>
      </c>
      <c r="G26" s="68">
        <v>1533</v>
      </c>
      <c r="H26" s="68">
        <v>916</v>
      </c>
      <c r="I26" s="68">
        <v>285</v>
      </c>
      <c r="J26" s="68">
        <v>173</v>
      </c>
      <c r="K26" s="68">
        <v>95</v>
      </c>
      <c r="L26" s="68">
        <v>34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1:23" ht="14.1" customHeight="1">
      <c r="A27" s="21" t="s">
        <v>14</v>
      </c>
      <c r="B27" s="68">
        <v>163145</v>
      </c>
      <c r="C27" s="68">
        <v>81783</v>
      </c>
      <c r="D27" s="68">
        <v>45520</v>
      </c>
      <c r="E27" s="68">
        <v>17108</v>
      </c>
      <c r="F27" s="68">
        <v>7477</v>
      </c>
      <c r="G27" s="68">
        <v>5823</v>
      </c>
      <c r="H27" s="68">
        <v>3560</v>
      </c>
      <c r="I27" s="68">
        <v>1033</v>
      </c>
      <c r="J27" s="68">
        <v>537</v>
      </c>
      <c r="K27" s="68">
        <v>238</v>
      </c>
      <c r="L27" s="68">
        <v>66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4.1" customHeight="1">
      <c r="A28" s="21" t="s">
        <v>1</v>
      </c>
      <c r="B28" s="68">
        <v>26092</v>
      </c>
      <c r="C28" s="68">
        <v>14226</v>
      </c>
      <c r="D28" s="68">
        <v>6700</v>
      </c>
      <c r="E28" s="68">
        <v>2537</v>
      </c>
      <c r="F28" s="68">
        <v>1160</v>
      </c>
      <c r="G28" s="68">
        <v>758</v>
      </c>
      <c r="H28" s="68">
        <v>474</v>
      </c>
      <c r="I28" s="68">
        <v>148</v>
      </c>
      <c r="J28" s="68">
        <v>61</v>
      </c>
      <c r="K28" s="68">
        <v>22</v>
      </c>
      <c r="L28" s="68">
        <v>6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1:23" ht="14.1" customHeight="1">
      <c r="A29" s="21" t="s">
        <v>29</v>
      </c>
      <c r="B29" s="68">
        <v>4233</v>
      </c>
      <c r="C29" s="68">
        <v>2238</v>
      </c>
      <c r="D29" s="68">
        <v>1153</v>
      </c>
      <c r="E29" s="68">
        <v>455</v>
      </c>
      <c r="F29" s="68">
        <v>175</v>
      </c>
      <c r="G29" s="68">
        <v>117</v>
      </c>
      <c r="H29" s="68">
        <v>68</v>
      </c>
      <c r="I29" s="68">
        <v>14</v>
      </c>
      <c r="J29" s="68">
        <v>9</v>
      </c>
      <c r="K29" s="68">
        <v>3</v>
      </c>
      <c r="L29" s="68">
        <v>1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 ht="14.1" customHeight="1">
      <c r="A30" s="21" t="s">
        <v>27</v>
      </c>
      <c r="B30" s="68">
        <v>5261</v>
      </c>
      <c r="C30" s="68">
        <v>3180</v>
      </c>
      <c r="D30" s="68">
        <v>1166</v>
      </c>
      <c r="E30" s="68">
        <v>514</v>
      </c>
      <c r="F30" s="68">
        <v>203</v>
      </c>
      <c r="G30" s="68">
        <v>118</v>
      </c>
      <c r="H30" s="68">
        <v>58</v>
      </c>
      <c r="I30" s="68">
        <v>13</v>
      </c>
      <c r="J30" s="68">
        <v>5</v>
      </c>
      <c r="K30" s="68">
        <v>3</v>
      </c>
      <c r="L30" s="68">
        <v>1</v>
      </c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</row>
    <row r="31" spans="1:23" ht="13.5" customHeight="1">
      <c r="A31" s="39"/>
      <c r="B31" s="39"/>
      <c r="C31" s="39"/>
      <c r="D31" s="39"/>
      <c r="E31" s="85"/>
      <c r="F31" s="85"/>
      <c r="G31" s="85"/>
      <c r="H31" s="85"/>
      <c r="I31" s="85"/>
      <c r="J31" s="85"/>
      <c r="K31" s="85"/>
      <c r="L31" s="85"/>
      <c r="M31" s="84"/>
      <c r="N31" s="68"/>
      <c r="O31" s="68"/>
      <c r="P31" s="68"/>
      <c r="Q31" s="68"/>
      <c r="R31" s="68"/>
      <c r="S31" s="68"/>
      <c r="T31" s="68"/>
      <c r="U31" s="68"/>
      <c r="V31" s="68"/>
      <c r="W31" s="68"/>
    </row>
    <row r="32" spans="1:23" ht="14.1" customHeight="1">
      <c r="A32" s="40" t="s">
        <v>129</v>
      </c>
      <c r="B32" s="40"/>
      <c r="C32" s="40"/>
      <c r="D32" s="40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1:23" ht="14.1" customHeight="1">
      <c r="A33" s="40" t="s">
        <v>128</v>
      </c>
      <c r="B33" s="40"/>
      <c r="C33" s="40"/>
      <c r="D33" s="40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</row>
    <row r="34" spans="1:23" ht="14.1" customHeight="1">
      <c r="E34" s="4"/>
      <c r="F34" s="4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2"/>
  <sheetViews>
    <sheetView topLeftCell="A34" zoomScaleNormal="100" workbookViewId="0">
      <selection activeCell="J34" sqref="J34:K55"/>
    </sheetView>
  </sheetViews>
  <sheetFormatPr baseColWidth="10" defaultColWidth="11.42578125" defaultRowHeight="12.75"/>
  <cols>
    <col min="1" max="1" width="21.425781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5" customWidth="1"/>
    <col min="7" max="7" width="8.42578125" style="75" bestFit="1" customWidth="1"/>
    <col min="8" max="8" width="11.7109375" style="75" customWidth="1"/>
    <col min="9" max="9" width="5.5703125" style="75" customWidth="1"/>
    <col min="10" max="10" width="9.42578125" style="75" customWidth="1"/>
    <col min="11" max="11" width="9" style="75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37" ht="14.1" customHeight="1" thickBot="1">
      <c r="A1" s="1" t="s">
        <v>209</v>
      </c>
      <c r="B1" s="1"/>
      <c r="C1" s="1"/>
      <c r="D1" s="1"/>
      <c r="E1" s="1"/>
      <c r="F1" s="83"/>
      <c r="G1" s="83"/>
      <c r="H1" s="83"/>
      <c r="I1" s="4"/>
      <c r="J1" s="4"/>
      <c r="K1" s="4"/>
    </row>
    <row r="2" spans="1:37" ht="12.95" customHeight="1">
      <c r="A2" s="3"/>
      <c r="B2" s="3"/>
      <c r="C2" s="3"/>
      <c r="D2" s="3"/>
      <c r="E2" s="3"/>
      <c r="J2" s="169" t="s">
        <v>234</v>
      </c>
      <c r="M2" s="218"/>
    </row>
    <row r="3" spans="1:37" ht="14.1" customHeight="1">
      <c r="A3" s="78" t="s">
        <v>264</v>
      </c>
      <c r="B3" s="3"/>
      <c r="C3" s="3"/>
      <c r="D3" s="3"/>
      <c r="E3" s="3"/>
    </row>
    <row r="4" spans="1:37" ht="12.95" customHeight="1">
      <c r="A4" s="3"/>
      <c r="B4" s="3"/>
      <c r="C4" s="3"/>
      <c r="D4" s="3"/>
      <c r="E4" s="3"/>
    </row>
    <row r="5" spans="1:37" ht="14.1" customHeight="1">
      <c r="A5" s="5" t="s">
        <v>378</v>
      </c>
      <c r="B5" s="5"/>
      <c r="C5" s="5"/>
      <c r="D5" s="5"/>
      <c r="E5" s="5"/>
      <c r="F5" s="5"/>
      <c r="G5" s="5"/>
      <c r="L5" s="75"/>
      <c r="M5" s="75"/>
    </row>
    <row r="6" spans="1:37" ht="12.95" customHeight="1">
      <c r="A6" s="5"/>
      <c r="B6" s="5"/>
      <c r="C6" s="5"/>
      <c r="D6" s="5"/>
      <c r="E6" s="5"/>
      <c r="F6" s="5"/>
      <c r="G6" s="5"/>
      <c r="L6" s="75"/>
      <c r="M6" s="75"/>
    </row>
    <row r="7" spans="1:37" ht="14.1" customHeight="1">
      <c r="A7" s="6" t="s">
        <v>54</v>
      </c>
      <c r="B7" s="6"/>
      <c r="C7" s="6"/>
      <c r="D7" s="6"/>
      <c r="E7" s="6"/>
      <c r="F7" s="6"/>
      <c r="G7" s="6"/>
      <c r="L7" s="75"/>
      <c r="M7" s="75"/>
    </row>
    <row r="8" spans="1:37" ht="9.9499999999999993" customHeight="1">
      <c r="A8" s="33"/>
      <c r="B8" s="33"/>
      <c r="C8" s="33"/>
      <c r="D8" s="75"/>
      <c r="E8" s="75"/>
      <c r="I8"/>
      <c r="J8"/>
      <c r="K8"/>
      <c r="L8"/>
      <c r="M8"/>
      <c r="N8"/>
      <c r="O8"/>
      <c r="P8"/>
      <c r="Q8"/>
    </row>
    <row r="9" spans="1:37" ht="14.1" customHeight="1">
      <c r="A9" s="72"/>
      <c r="B9" s="13" t="s">
        <v>198</v>
      </c>
      <c r="C9" s="34"/>
      <c r="D9" s="34"/>
      <c r="E9" s="13"/>
      <c r="F9" s="13" t="s">
        <v>199</v>
      </c>
      <c r="G9" s="13"/>
      <c r="H9" s="13"/>
      <c r="I9"/>
      <c r="J9"/>
      <c r="K9"/>
      <c r="L9"/>
      <c r="O9"/>
      <c r="P9"/>
      <c r="Q9"/>
    </row>
    <row r="10" spans="1:37" ht="14.1" customHeight="1">
      <c r="A10" s="15"/>
      <c r="B10" s="126" t="s">
        <v>2</v>
      </c>
      <c r="C10" s="126" t="s">
        <v>145</v>
      </c>
      <c r="D10" s="126" t="s">
        <v>196</v>
      </c>
      <c r="E10" s="127"/>
      <c r="F10" s="126" t="s">
        <v>2</v>
      </c>
      <c r="G10" s="126" t="s">
        <v>145</v>
      </c>
      <c r="H10" s="126" t="s">
        <v>196</v>
      </c>
      <c r="I10"/>
      <c r="J10"/>
      <c r="K10"/>
      <c r="L10"/>
      <c r="M10"/>
      <c r="N10"/>
      <c r="O10"/>
      <c r="P10"/>
      <c r="Q10"/>
    </row>
    <row r="11" spans="1:37" ht="11.1" customHeight="1">
      <c r="A11" s="19"/>
      <c r="B11" s="19"/>
      <c r="C11" s="19"/>
      <c r="D11" s="18"/>
      <c r="E11" s="84"/>
      <c r="F11" s="84"/>
      <c r="G11" s="18"/>
      <c r="H11" s="18"/>
      <c r="I11"/>
      <c r="J11"/>
      <c r="K11"/>
      <c r="L11"/>
      <c r="M11"/>
      <c r="N11"/>
      <c r="O11"/>
      <c r="P11"/>
      <c r="Q11"/>
    </row>
    <row r="12" spans="1:37" ht="12.6" customHeight="1">
      <c r="A12" s="46" t="s">
        <v>0</v>
      </c>
      <c r="B12" s="118">
        <v>25003482.118829999</v>
      </c>
      <c r="C12" s="118">
        <v>8767328.9549700003</v>
      </c>
      <c r="D12" s="118">
        <f>B12-C12</f>
        <v>16236153.163859999</v>
      </c>
      <c r="E12" s="118"/>
      <c r="F12" s="118">
        <v>18059675</v>
      </c>
      <c r="G12" s="118">
        <v>6957100</v>
      </c>
      <c r="H12" s="118">
        <f>F12-G12</f>
        <v>11102575</v>
      </c>
      <c r="I12"/>
      <c r="J12" s="102"/>
      <c r="K12" s="102"/>
      <c r="L12"/>
      <c r="M12"/>
      <c r="N12"/>
      <c r="O12"/>
      <c r="P12"/>
      <c r="Q12" s="242"/>
      <c r="R12" s="81"/>
      <c r="S12" s="81"/>
      <c r="T12" s="81"/>
      <c r="U12" s="81"/>
      <c r="V12" s="81"/>
      <c r="W12" s="81"/>
      <c r="X12" s="81"/>
      <c r="Y12" s="81"/>
      <c r="Z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</row>
    <row r="13" spans="1:37" ht="12.6" customHeight="1">
      <c r="A13" s="8" t="s">
        <v>5</v>
      </c>
      <c r="B13" s="118">
        <v>2925043.6730800001</v>
      </c>
      <c r="C13" s="118">
        <v>944613.47725</v>
      </c>
      <c r="D13" s="118">
        <f t="shared" ref="D13:D32" si="0">B13-C13</f>
        <v>1980430.1958300001</v>
      </c>
      <c r="E13" s="118"/>
      <c r="F13" s="118">
        <v>2195190</v>
      </c>
      <c r="G13" s="118">
        <v>852186</v>
      </c>
      <c r="H13" s="118">
        <f t="shared" ref="H13:H31" si="1">F13-G13</f>
        <v>1343004</v>
      </c>
      <c r="I13"/>
      <c r="J13" s="102"/>
      <c r="K13" s="102"/>
      <c r="L13"/>
      <c r="M13"/>
      <c r="N13"/>
      <c r="O13"/>
      <c r="P13"/>
      <c r="Q13"/>
    </row>
    <row r="14" spans="1:37" ht="12.6" customHeight="1">
      <c r="A14" s="22" t="s">
        <v>6</v>
      </c>
      <c r="B14" s="118">
        <v>609725.28937000001</v>
      </c>
      <c r="C14" s="118">
        <v>213212.34176000001</v>
      </c>
      <c r="D14" s="118">
        <f t="shared" si="0"/>
        <v>396512.94761000003</v>
      </c>
      <c r="E14" s="118"/>
      <c r="F14" s="118">
        <v>405706</v>
      </c>
      <c r="G14" s="118">
        <v>189519</v>
      </c>
      <c r="H14" s="118">
        <f t="shared" si="1"/>
        <v>216187</v>
      </c>
      <c r="I14"/>
      <c r="J14" s="102"/>
      <c r="K14" s="102"/>
      <c r="L14"/>
      <c r="M14"/>
      <c r="N14"/>
      <c r="O14"/>
      <c r="P14"/>
      <c r="Q14"/>
    </row>
    <row r="15" spans="1:37" ht="12.6" customHeight="1">
      <c r="A15" s="23" t="s">
        <v>161</v>
      </c>
      <c r="B15" s="118">
        <v>549798.25223999994</v>
      </c>
      <c r="C15" s="118">
        <v>202000.92824000001</v>
      </c>
      <c r="D15" s="118">
        <f t="shared" si="0"/>
        <v>347797.32399999991</v>
      </c>
      <c r="E15" s="118"/>
      <c r="F15" s="118">
        <v>393690</v>
      </c>
      <c r="G15" s="118">
        <v>194646</v>
      </c>
      <c r="H15" s="118">
        <f t="shared" si="1"/>
        <v>199044</v>
      </c>
      <c r="J15" s="102"/>
      <c r="K15" s="102"/>
      <c r="L15"/>
      <c r="M15"/>
      <c r="N15"/>
      <c r="O15"/>
      <c r="P15"/>
      <c r="Q15"/>
    </row>
    <row r="16" spans="1:37" ht="12.6" customHeight="1">
      <c r="A16" s="24" t="s">
        <v>189</v>
      </c>
      <c r="B16" s="118">
        <v>601715.40260999999</v>
      </c>
      <c r="C16" s="118">
        <v>293916.84039000003</v>
      </c>
      <c r="D16" s="118">
        <f t="shared" si="0"/>
        <v>307798.56221999996</v>
      </c>
      <c r="E16" s="118"/>
      <c r="F16" s="118">
        <v>456202</v>
      </c>
      <c r="G16" s="118">
        <v>229858</v>
      </c>
      <c r="H16" s="118">
        <f t="shared" si="1"/>
        <v>226344</v>
      </c>
      <c r="I16"/>
      <c r="J16" s="102"/>
      <c r="K16" s="102"/>
      <c r="L16"/>
      <c r="M16"/>
      <c r="N16"/>
      <c r="O16"/>
      <c r="P16"/>
      <c r="Q16"/>
    </row>
    <row r="17" spans="1:17" ht="12.6" customHeight="1">
      <c r="A17" s="22" t="s">
        <v>7</v>
      </c>
      <c r="B17" s="118">
        <v>1013492.72903</v>
      </c>
      <c r="C17" s="118">
        <v>385049.12964</v>
      </c>
      <c r="D17" s="118">
        <f t="shared" si="0"/>
        <v>628443.5993900001</v>
      </c>
      <c r="E17" s="118"/>
      <c r="F17" s="118">
        <v>897634</v>
      </c>
      <c r="G17" s="118">
        <v>353446</v>
      </c>
      <c r="H17" s="118">
        <f t="shared" si="1"/>
        <v>544188</v>
      </c>
      <c r="I17" s="183"/>
      <c r="J17" s="102"/>
      <c r="K17" s="102"/>
      <c r="L17"/>
      <c r="M17"/>
      <c r="N17"/>
      <c r="O17"/>
      <c r="P17"/>
      <c r="Q17"/>
    </row>
    <row r="18" spans="1:17" ht="12.6" customHeight="1">
      <c r="A18" s="23" t="s">
        <v>8</v>
      </c>
      <c r="B18" s="118">
        <v>402096.25485999999</v>
      </c>
      <c r="C18" s="118">
        <v>190809.98537000001</v>
      </c>
      <c r="D18" s="118">
        <f t="shared" si="0"/>
        <v>211286.26948999998</v>
      </c>
      <c r="E18" s="118"/>
      <c r="F18" s="118">
        <v>248340</v>
      </c>
      <c r="G18" s="118">
        <v>119834</v>
      </c>
      <c r="H18" s="118">
        <f t="shared" si="1"/>
        <v>128506</v>
      </c>
      <c r="I18"/>
      <c r="J18" s="102"/>
      <c r="K18" s="102"/>
      <c r="L18"/>
      <c r="M18"/>
      <c r="N18"/>
      <c r="O18"/>
      <c r="P18"/>
      <c r="Q18"/>
    </row>
    <row r="19" spans="1:17" ht="12.6" customHeight="1">
      <c r="A19" s="8" t="s">
        <v>9</v>
      </c>
      <c r="B19" s="118">
        <v>797405.04029999999</v>
      </c>
      <c r="C19" s="118">
        <v>322656.98226999998</v>
      </c>
      <c r="D19" s="118">
        <f t="shared" si="0"/>
        <v>474748.05803000001</v>
      </c>
      <c r="E19" s="118"/>
      <c r="F19" s="118">
        <v>648120</v>
      </c>
      <c r="G19" s="118">
        <v>287889</v>
      </c>
      <c r="H19" s="118">
        <f t="shared" si="1"/>
        <v>360231</v>
      </c>
      <c r="I19"/>
      <c r="J19" s="102"/>
      <c r="K19" s="102"/>
      <c r="L19"/>
      <c r="M19"/>
      <c r="N19"/>
      <c r="O19"/>
      <c r="P19"/>
      <c r="Q19"/>
    </row>
    <row r="20" spans="1:17" ht="12.6" customHeight="1">
      <c r="A20" s="8" t="s">
        <v>10</v>
      </c>
      <c r="B20" s="118">
        <v>1560000.2531399999</v>
      </c>
      <c r="C20" s="118">
        <v>509538.82092999999</v>
      </c>
      <c r="D20" s="118">
        <f t="shared" si="0"/>
        <v>1050461.43221</v>
      </c>
      <c r="E20" s="118"/>
      <c r="F20" s="118">
        <v>1040450</v>
      </c>
      <c r="G20" s="118">
        <v>403645</v>
      </c>
      <c r="H20" s="118">
        <f t="shared" si="1"/>
        <v>636805</v>
      </c>
      <c r="I20"/>
      <c r="J20" s="102"/>
      <c r="K20" s="102"/>
      <c r="L20"/>
      <c r="M20"/>
      <c r="N20"/>
      <c r="O20"/>
      <c r="P20"/>
      <c r="Q20"/>
    </row>
    <row r="21" spans="1:17" ht="12.6" customHeight="1">
      <c r="A21" s="21" t="s">
        <v>11</v>
      </c>
      <c r="B21" s="118">
        <v>4175342.2099299999</v>
      </c>
      <c r="C21" s="118">
        <v>1311470.4410300001</v>
      </c>
      <c r="D21" s="118">
        <f t="shared" si="0"/>
        <v>2863871.7688999996</v>
      </c>
      <c r="E21" s="118"/>
      <c r="F21" s="118">
        <v>3016669</v>
      </c>
      <c r="G21" s="118">
        <v>1231403</v>
      </c>
      <c r="H21" s="118">
        <f t="shared" si="1"/>
        <v>1785266</v>
      </c>
      <c r="I21"/>
      <c r="J21" s="102"/>
      <c r="K21" s="102"/>
      <c r="L21"/>
      <c r="M21"/>
      <c r="N21"/>
      <c r="O21"/>
      <c r="P21"/>
      <c r="Q21"/>
    </row>
    <row r="22" spans="1:17" ht="12.6" customHeight="1">
      <c r="A22" s="21" t="s">
        <v>18</v>
      </c>
      <c r="B22" s="118">
        <v>2832145.2343299999</v>
      </c>
      <c r="C22" s="118">
        <v>1718929.9672699999</v>
      </c>
      <c r="D22" s="118">
        <f t="shared" si="0"/>
        <v>1113215.26706</v>
      </c>
      <c r="E22" s="118"/>
      <c r="F22" s="118">
        <v>1716589</v>
      </c>
      <c r="G22" s="118">
        <v>1001137</v>
      </c>
      <c r="H22" s="118">
        <f t="shared" si="1"/>
        <v>715452</v>
      </c>
      <c r="I22"/>
      <c r="J22" s="102"/>
      <c r="K22" s="102"/>
      <c r="L22"/>
      <c r="M22"/>
      <c r="N22"/>
      <c r="O22"/>
      <c r="P22"/>
      <c r="Q22"/>
    </row>
    <row r="23" spans="1:17" ht="12.6" customHeight="1">
      <c r="A23" s="21" t="s">
        <v>12</v>
      </c>
      <c r="B23" s="118">
        <v>619482.54252999998</v>
      </c>
      <c r="C23" s="118">
        <v>198043.10670999999</v>
      </c>
      <c r="D23" s="118">
        <f t="shared" si="0"/>
        <v>421439.43582000001</v>
      </c>
      <c r="E23" s="118"/>
      <c r="F23" s="118">
        <v>380381</v>
      </c>
      <c r="G23" s="118">
        <v>167831</v>
      </c>
      <c r="H23" s="118">
        <f t="shared" si="1"/>
        <v>212550</v>
      </c>
      <c r="I23"/>
      <c r="J23" s="102"/>
      <c r="K23" s="102"/>
      <c r="L23"/>
      <c r="M23"/>
      <c r="N23"/>
      <c r="O23"/>
      <c r="P23"/>
      <c r="Q23"/>
    </row>
    <row r="24" spans="1:17" ht="12.6" customHeight="1">
      <c r="A24" s="21" t="s">
        <v>13</v>
      </c>
      <c r="B24" s="118">
        <v>1269568.45202</v>
      </c>
      <c r="C24" s="118">
        <v>371928.62662</v>
      </c>
      <c r="D24" s="118">
        <f t="shared" si="0"/>
        <v>897639.82539999997</v>
      </c>
      <c r="E24" s="118"/>
      <c r="F24" s="118">
        <v>838384</v>
      </c>
      <c r="G24" s="118">
        <v>337650</v>
      </c>
      <c r="H24" s="118">
        <f t="shared" si="1"/>
        <v>500734</v>
      </c>
      <c r="I24"/>
      <c r="J24" s="102"/>
      <c r="K24" s="102"/>
      <c r="L24"/>
      <c r="M24"/>
      <c r="N24"/>
      <c r="O24"/>
      <c r="P24"/>
      <c r="Q24"/>
    </row>
    <row r="25" spans="1:17" ht="12.6" customHeight="1">
      <c r="A25" s="21" t="s">
        <v>19</v>
      </c>
      <c r="B25" s="118">
        <v>3859844.9365099999</v>
      </c>
      <c r="C25" s="118">
        <v>960420.18825000001</v>
      </c>
      <c r="D25" s="118">
        <f t="shared" si="0"/>
        <v>2899424.7482599998</v>
      </c>
      <c r="E25" s="118"/>
      <c r="F25" s="118">
        <v>3269376</v>
      </c>
      <c r="G25" s="118">
        <v>651437</v>
      </c>
      <c r="H25" s="118">
        <f t="shared" si="1"/>
        <v>2617939</v>
      </c>
      <c r="I25"/>
      <c r="J25" s="102"/>
      <c r="K25" s="102"/>
      <c r="L25"/>
      <c r="M25"/>
      <c r="N25"/>
      <c r="O25"/>
      <c r="P25"/>
      <c r="Q25"/>
    </row>
    <row r="26" spans="1:17" ht="12.6" customHeight="1">
      <c r="A26" s="21" t="s">
        <v>20</v>
      </c>
      <c r="B26" s="118">
        <v>824070.19082999998</v>
      </c>
      <c r="C26" s="118">
        <v>127771.53201</v>
      </c>
      <c r="D26" s="118">
        <f t="shared" si="0"/>
        <v>696298.65882000001</v>
      </c>
      <c r="E26" s="118"/>
      <c r="F26" s="118">
        <v>350929</v>
      </c>
      <c r="G26" s="118">
        <v>81312</v>
      </c>
      <c r="H26" s="118">
        <f t="shared" si="1"/>
        <v>269617</v>
      </c>
      <c r="I26"/>
      <c r="J26" s="102"/>
      <c r="K26" s="102"/>
      <c r="L26"/>
      <c r="M26"/>
      <c r="N26"/>
      <c r="O26"/>
      <c r="P26"/>
      <c r="Q26"/>
    </row>
    <row r="27" spans="1:17" ht="12.6" customHeight="1">
      <c r="A27" s="21" t="s">
        <v>162</v>
      </c>
      <c r="B27" s="118">
        <v>408846.21127000003</v>
      </c>
      <c r="C27" s="118">
        <v>249624.65732</v>
      </c>
      <c r="D27" s="118">
        <f t="shared" si="0"/>
        <v>159221.55395000003</v>
      </c>
      <c r="E27" s="118"/>
      <c r="F27" s="118">
        <v>404690</v>
      </c>
      <c r="G27" s="118">
        <v>248638</v>
      </c>
      <c r="H27" s="118">
        <f t="shared" si="1"/>
        <v>156052</v>
      </c>
      <c r="I27"/>
      <c r="J27" s="102"/>
      <c r="K27" s="102"/>
      <c r="L27"/>
      <c r="M27"/>
      <c r="N27"/>
      <c r="O27"/>
      <c r="P27"/>
      <c r="Q27"/>
    </row>
    <row r="28" spans="1:17" ht="12.6" customHeight="1">
      <c r="A28" s="21" t="s">
        <v>14</v>
      </c>
      <c r="B28" s="118">
        <v>1766516.5401900001</v>
      </c>
      <c r="C28" s="118">
        <v>625370.85811999999</v>
      </c>
      <c r="D28" s="118">
        <f t="shared" si="0"/>
        <v>1141145.6820700001</v>
      </c>
      <c r="E28" s="118"/>
      <c r="F28" s="118">
        <v>1625872</v>
      </c>
      <c r="G28" s="118">
        <v>546083</v>
      </c>
      <c r="H28" s="118">
        <f t="shared" si="1"/>
        <v>1079789</v>
      </c>
      <c r="I28"/>
      <c r="J28" s="102"/>
      <c r="K28" s="102"/>
      <c r="L28"/>
      <c r="M28"/>
      <c r="N28"/>
      <c r="O28"/>
      <c r="P28"/>
      <c r="Q28"/>
    </row>
    <row r="29" spans="1:17" ht="12.6" customHeight="1">
      <c r="A29" s="21" t="s">
        <v>1</v>
      </c>
      <c r="B29" s="118">
        <v>134149.65280000001</v>
      </c>
      <c r="C29" s="118">
        <v>49590.104169999999</v>
      </c>
      <c r="D29" s="118">
        <f t="shared" si="0"/>
        <v>84559.548630000005</v>
      </c>
      <c r="E29" s="118"/>
      <c r="F29" s="118">
        <v>116966</v>
      </c>
      <c r="G29" s="118">
        <v>48082</v>
      </c>
      <c r="H29" s="118">
        <f t="shared" si="1"/>
        <v>68884</v>
      </c>
      <c r="I29"/>
      <c r="J29" s="102"/>
      <c r="K29" s="102"/>
      <c r="L29"/>
      <c r="M29"/>
      <c r="N29"/>
      <c r="O29"/>
      <c r="P29"/>
      <c r="Q29"/>
    </row>
    <row r="30" spans="1:17" ht="12.6" customHeight="1">
      <c r="A30" s="21" t="s">
        <v>29</v>
      </c>
      <c r="B30" s="118">
        <v>57174.204449999997</v>
      </c>
      <c r="C30" s="118">
        <v>29255.53599</v>
      </c>
      <c r="D30" s="118">
        <f t="shared" si="0"/>
        <v>27918.668459999997</v>
      </c>
      <c r="E30" s="118"/>
      <c r="F30" s="118">
        <v>31042</v>
      </c>
      <c r="G30" s="118">
        <v>6925</v>
      </c>
      <c r="H30" s="118">
        <f t="shared" si="1"/>
        <v>24117</v>
      </c>
      <c r="I30"/>
      <c r="J30" s="102"/>
      <c r="K30" s="102"/>
      <c r="L30"/>
      <c r="M30"/>
      <c r="N30"/>
      <c r="O30"/>
      <c r="P30"/>
      <c r="Q30"/>
    </row>
    <row r="31" spans="1:17" ht="12.6" customHeight="1">
      <c r="A31" s="21" t="s">
        <v>27</v>
      </c>
      <c r="B31" s="118">
        <v>30098.53631</v>
      </c>
      <c r="C31" s="118">
        <v>10152.822690000001</v>
      </c>
      <c r="D31" s="118">
        <f t="shared" si="0"/>
        <v>19945.713619999999</v>
      </c>
      <c r="E31" s="118"/>
      <c r="F31" s="118">
        <v>23445</v>
      </c>
      <c r="G31" s="118">
        <v>5578</v>
      </c>
      <c r="H31" s="118">
        <f t="shared" si="1"/>
        <v>17867</v>
      </c>
      <c r="I31"/>
      <c r="J31" s="102"/>
      <c r="K31" s="102"/>
      <c r="L31"/>
      <c r="M31"/>
      <c r="N31"/>
      <c r="O31"/>
      <c r="P31"/>
      <c r="Q31"/>
    </row>
    <row r="32" spans="1:17" ht="12.6" customHeight="1">
      <c r="A32" s="21" t="s">
        <v>197</v>
      </c>
      <c r="B32" s="118">
        <v>566966.51303000003</v>
      </c>
      <c r="C32" s="118">
        <v>52972.608939999998</v>
      </c>
      <c r="D32" s="118">
        <f t="shared" si="0"/>
        <v>513993.90409000003</v>
      </c>
      <c r="E32" s="118"/>
      <c r="F32" s="118" t="s">
        <v>43</v>
      </c>
      <c r="G32" s="118" t="s">
        <v>43</v>
      </c>
      <c r="H32" s="118" t="s">
        <v>43</v>
      </c>
      <c r="J32" s="102"/>
      <c r="K32" s="102"/>
      <c r="L32"/>
      <c r="M32"/>
      <c r="N32"/>
      <c r="O32"/>
      <c r="P32"/>
      <c r="Q32"/>
    </row>
    <row r="33" spans="1:19" ht="11.1" customHeight="1">
      <c r="A33" s="96"/>
      <c r="B33" s="219"/>
      <c r="C33" s="219"/>
      <c r="D33" s="219"/>
      <c r="E33" s="219"/>
      <c r="F33" s="219"/>
      <c r="G33" s="219"/>
      <c r="H33" s="219"/>
      <c r="I33"/>
      <c r="J33"/>
      <c r="K33"/>
      <c r="L33"/>
      <c r="N33" s="102"/>
      <c r="O33"/>
      <c r="P33"/>
      <c r="Q33"/>
    </row>
    <row r="34" spans="1:19" ht="12.75" customHeight="1">
      <c r="A34" s="125" t="s">
        <v>398</v>
      </c>
      <c r="B34" s="40"/>
      <c r="C34" s="40"/>
      <c r="E34" s="75"/>
      <c r="I34"/>
      <c r="J34" s="303" t="s">
        <v>39</v>
      </c>
      <c r="K34" s="286"/>
      <c r="L34" s="68"/>
      <c r="M34"/>
      <c r="N34"/>
    </row>
    <row r="35" spans="1:19" ht="12.75" customHeight="1">
      <c r="A35" s="40" t="s">
        <v>337</v>
      </c>
      <c r="B35" s="40"/>
      <c r="C35" s="40"/>
      <c r="D35" s="40"/>
      <c r="E35" s="40"/>
      <c r="F35" s="40"/>
      <c r="J35" s="304" t="s">
        <v>107</v>
      </c>
      <c r="K35" s="286"/>
      <c r="L35" s="89"/>
      <c r="M35"/>
      <c r="N35"/>
      <c r="O35" s="102"/>
    </row>
    <row r="36" spans="1:19" ht="12.75" customHeight="1">
      <c r="A36" s="40"/>
      <c r="B36" s="40"/>
      <c r="C36" s="40"/>
      <c r="D36" s="40"/>
      <c r="E36" s="40"/>
      <c r="F36" s="40"/>
      <c r="J36" s="276" t="s">
        <v>27</v>
      </c>
      <c r="K36" s="305">
        <v>30098.53631</v>
      </c>
      <c r="L36" s="89"/>
      <c r="M36"/>
      <c r="N36"/>
      <c r="O36" s="102"/>
      <c r="R36" s="21"/>
      <c r="S36" s="68"/>
    </row>
    <row r="37" spans="1:19" ht="16.5" customHeight="1">
      <c r="A37" s="261" t="s">
        <v>379</v>
      </c>
      <c r="B37" s="262"/>
      <c r="C37" s="262"/>
      <c r="D37" s="262"/>
      <c r="E37" s="262"/>
      <c r="F37" s="262"/>
      <c r="G37" s="262"/>
      <c r="H37" s="262"/>
      <c r="J37" s="276" t="s">
        <v>29</v>
      </c>
      <c r="K37" s="305">
        <v>57174.204449999997</v>
      </c>
      <c r="M37"/>
      <c r="N37"/>
      <c r="R37" s="21"/>
      <c r="S37" s="68"/>
    </row>
    <row r="38" spans="1:19" ht="14.1" customHeight="1">
      <c r="I38" s="99"/>
      <c r="J38" s="276" t="s">
        <v>200</v>
      </c>
      <c r="K38" s="305">
        <v>134149.65280000001</v>
      </c>
      <c r="L38" s="65"/>
      <c r="M38"/>
      <c r="N38"/>
      <c r="R38" s="23"/>
      <c r="S38" s="68"/>
    </row>
    <row r="39" spans="1:19" s="3" customFormat="1" ht="12.95" customHeight="1">
      <c r="A39" s="98"/>
      <c r="B39" s="65"/>
      <c r="C39" s="65"/>
      <c r="D39" s="65"/>
      <c r="E39" s="65"/>
      <c r="F39" s="65"/>
      <c r="G39" s="65"/>
      <c r="H39" s="65"/>
      <c r="J39" s="281" t="s">
        <v>8</v>
      </c>
      <c r="K39" s="305">
        <v>402096.25485999999</v>
      </c>
      <c r="M39"/>
      <c r="N39"/>
      <c r="R39" s="21"/>
      <c r="S39" s="68"/>
    </row>
    <row r="40" spans="1:19" ht="12.95" customHeight="1">
      <c r="J40" s="276" t="s">
        <v>162</v>
      </c>
      <c r="K40" s="305">
        <v>408846.21127000003</v>
      </c>
      <c r="M40"/>
      <c r="N40"/>
      <c r="R40" s="23"/>
      <c r="S40" s="68"/>
    </row>
    <row r="41" spans="1:19" ht="12.95" customHeight="1">
      <c r="J41" s="281" t="s">
        <v>161</v>
      </c>
      <c r="K41" s="305">
        <v>549798.25223999994</v>
      </c>
      <c r="M41"/>
      <c r="N41"/>
      <c r="R41" s="21"/>
      <c r="S41" s="68"/>
    </row>
    <row r="42" spans="1:19" ht="12.95" customHeight="1">
      <c r="J42" s="281" t="s">
        <v>189</v>
      </c>
      <c r="K42" s="305">
        <v>601715.40260999999</v>
      </c>
      <c r="M42"/>
      <c r="N42"/>
      <c r="R42" s="8"/>
      <c r="S42" s="68"/>
    </row>
    <row r="43" spans="1:19" ht="12.95" customHeight="1">
      <c r="J43" s="281" t="s">
        <v>6</v>
      </c>
      <c r="K43" s="305">
        <v>609725.28937000001</v>
      </c>
      <c r="M43"/>
      <c r="N43"/>
      <c r="R43" s="22"/>
      <c r="S43" s="68"/>
    </row>
    <row r="44" spans="1:19" ht="12.95" customHeight="1">
      <c r="J44" s="276" t="s">
        <v>12</v>
      </c>
      <c r="K44" s="305">
        <v>619482.54252999998</v>
      </c>
      <c r="M44"/>
      <c r="N44"/>
      <c r="R44" s="21"/>
      <c r="S44" s="68"/>
    </row>
    <row r="45" spans="1:19" ht="12.95" customHeight="1">
      <c r="J45" s="279" t="s">
        <v>9</v>
      </c>
      <c r="K45" s="305">
        <v>797405.04029999999</v>
      </c>
      <c r="M45"/>
      <c r="N45"/>
      <c r="R45" s="21"/>
      <c r="S45" s="68"/>
    </row>
    <row r="46" spans="1:19" ht="12.95" customHeight="1">
      <c r="J46" s="276" t="s">
        <v>20</v>
      </c>
      <c r="K46" s="305">
        <v>824070.19082999998</v>
      </c>
      <c r="M46"/>
      <c r="N46"/>
      <c r="R46" s="21"/>
      <c r="S46" s="68"/>
    </row>
    <row r="47" spans="1:19" ht="12.95" customHeight="1">
      <c r="J47" s="281" t="s">
        <v>7</v>
      </c>
      <c r="K47" s="305">
        <v>1013492.72903</v>
      </c>
      <c r="M47"/>
      <c r="N47"/>
      <c r="R47" s="22"/>
      <c r="S47" s="68"/>
    </row>
    <row r="48" spans="1:19" ht="12.95" customHeight="1">
      <c r="J48" s="276" t="s">
        <v>13</v>
      </c>
      <c r="K48" s="305">
        <v>1269568.45202</v>
      </c>
      <c r="M48"/>
      <c r="N48"/>
      <c r="R48" s="24"/>
      <c r="S48" s="68"/>
    </row>
    <row r="49" spans="6:19" ht="12.95" customHeight="1">
      <c r="J49" s="279" t="s">
        <v>10</v>
      </c>
      <c r="K49" s="305">
        <v>1560000.2531399999</v>
      </c>
      <c r="M49"/>
      <c r="N49"/>
      <c r="R49" s="21"/>
      <c r="S49" s="68"/>
    </row>
    <row r="50" spans="6:19" ht="12.95" customHeight="1">
      <c r="F50" s="4"/>
      <c r="G50" s="4"/>
      <c r="H50" s="4"/>
      <c r="J50" s="276" t="s">
        <v>14</v>
      </c>
      <c r="K50" s="305">
        <v>1766516.5401900001</v>
      </c>
      <c r="M50"/>
      <c r="N50"/>
      <c r="R50" s="21"/>
      <c r="S50" s="68"/>
    </row>
    <row r="51" spans="6:19" ht="12.95" customHeight="1">
      <c r="F51" s="4"/>
      <c r="G51" s="4"/>
      <c r="H51" s="4"/>
      <c r="I51" s="4"/>
      <c r="J51" s="276" t="s">
        <v>18</v>
      </c>
      <c r="K51" s="305">
        <v>2832145.2343299999</v>
      </c>
      <c r="M51"/>
      <c r="N51"/>
      <c r="R51" s="21"/>
      <c r="S51" s="68"/>
    </row>
    <row r="52" spans="6:19" ht="12.95" customHeight="1">
      <c r="F52" s="4"/>
      <c r="G52" s="4"/>
      <c r="H52" s="4"/>
      <c r="I52" s="4"/>
      <c r="J52" s="279" t="s">
        <v>5</v>
      </c>
      <c r="K52" s="305">
        <v>2925043.6730800001</v>
      </c>
      <c r="M52"/>
      <c r="N52"/>
      <c r="R52" s="8"/>
      <c r="S52" s="68"/>
    </row>
    <row r="53" spans="6:19" ht="12.95" customHeight="1">
      <c r="F53" s="4"/>
      <c r="G53" s="4"/>
      <c r="H53" s="4"/>
      <c r="I53" s="4"/>
      <c r="J53" s="276" t="s">
        <v>19</v>
      </c>
      <c r="K53" s="305">
        <v>3859844.9365099999</v>
      </c>
      <c r="M53"/>
      <c r="N53"/>
      <c r="R53" s="8"/>
      <c r="S53" s="68"/>
    </row>
    <row r="54" spans="6:19" ht="12.95" customHeight="1">
      <c r="F54" s="4"/>
      <c r="G54" s="4"/>
      <c r="H54" s="4"/>
      <c r="I54" s="4"/>
      <c r="J54" s="276" t="s">
        <v>11</v>
      </c>
      <c r="K54" s="305">
        <v>4175342.2099299999</v>
      </c>
      <c r="M54" s="21"/>
      <c r="N54" s="118"/>
      <c r="R54" s="21"/>
      <c r="S54" s="68"/>
    </row>
    <row r="55" spans="6:19" ht="12.95" customHeight="1">
      <c r="F55" s="4"/>
      <c r="G55" s="4"/>
      <c r="H55" s="4"/>
      <c r="I55" s="4"/>
      <c r="J55" s="279"/>
      <c r="K55" s="304"/>
      <c r="R55" s="21"/>
      <c r="S55" s="68"/>
    </row>
    <row r="56" spans="6:19" ht="12.95" customHeight="1">
      <c r="F56" s="4"/>
      <c r="G56" s="4"/>
      <c r="H56" s="4"/>
      <c r="I56" s="4"/>
      <c r="J56" s="4"/>
      <c r="K56" s="4"/>
    </row>
    <row r="57" spans="6:19" ht="9.75" customHeight="1">
      <c r="F57" s="4"/>
      <c r="G57" s="4"/>
      <c r="H57" s="4"/>
      <c r="I57" s="4"/>
      <c r="J57" s="4"/>
      <c r="K57" s="4"/>
    </row>
    <row r="58" spans="6:19" ht="14.1" customHeight="1">
      <c r="F58" s="4"/>
      <c r="G58" s="4"/>
      <c r="H58" s="4"/>
      <c r="I58" s="4"/>
      <c r="J58" s="4"/>
      <c r="K58" s="4"/>
      <c r="N58" s="21"/>
    </row>
    <row r="59" spans="6:19" ht="14.1" customHeight="1">
      <c r="F59" s="4"/>
      <c r="G59" s="4"/>
      <c r="H59" s="4"/>
      <c r="I59" s="4"/>
    </row>
    <row r="60" spans="6:19">
      <c r="I60" s="4"/>
    </row>
    <row r="62" spans="6:19">
      <c r="O62" s="102"/>
    </row>
  </sheetData>
  <sortState ref="M35:N53">
    <sortCondition ref="N35:N53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7"/>
  <sheetViews>
    <sheetView topLeftCell="A19" zoomScaleNormal="100" workbookViewId="0">
      <selection activeCell="H33" sqref="H33:M53"/>
    </sheetView>
  </sheetViews>
  <sheetFormatPr baseColWidth="10" defaultColWidth="11.42578125" defaultRowHeight="12.75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5" customWidth="1"/>
    <col min="7" max="7" width="5.5703125" style="75" customWidth="1"/>
    <col min="8" max="8" width="11.85546875" style="75" customWidth="1"/>
    <col min="9" max="9" width="9.85546875" style="75" customWidth="1"/>
    <col min="10" max="10" width="9.5703125" style="75" customWidth="1"/>
    <col min="11" max="11" width="7.5703125" style="4" customWidth="1"/>
    <col min="12" max="12" width="8.7109375" style="4" customWidth="1"/>
    <col min="13" max="13" width="9.28515625" style="4" bestFit="1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>
      <c r="A1" s="1" t="s">
        <v>209</v>
      </c>
      <c r="B1" s="1"/>
      <c r="C1" s="1"/>
      <c r="D1" s="1"/>
      <c r="E1" s="1"/>
      <c r="F1" s="83"/>
      <c r="G1"/>
      <c r="H1"/>
      <c r="I1"/>
      <c r="J1"/>
      <c r="K1"/>
      <c r="L1"/>
    </row>
    <row r="2" spans="1:12" ht="14.1" customHeight="1">
      <c r="A2" s="3"/>
      <c r="B2" s="3"/>
      <c r="C2" s="3"/>
      <c r="D2" s="3"/>
      <c r="E2" s="3"/>
      <c r="K2" s="75"/>
      <c r="L2" s="75"/>
    </row>
    <row r="3" spans="1:12" ht="13.5" customHeight="1">
      <c r="A3" s="5" t="s">
        <v>381</v>
      </c>
      <c r="B3" s="5"/>
      <c r="C3" s="5"/>
      <c r="D3" s="5"/>
      <c r="E3" s="5"/>
      <c r="H3" s="169" t="s">
        <v>234</v>
      </c>
    </row>
    <row r="4" spans="1:12" ht="14.1" customHeight="1">
      <c r="A4" s="5"/>
      <c r="B4" s="5"/>
      <c r="C4" s="5"/>
      <c r="D4" s="5"/>
      <c r="E4" s="5"/>
    </row>
    <row r="5" spans="1:12" ht="14.1" customHeight="1">
      <c r="A5" s="6" t="s">
        <v>55</v>
      </c>
      <c r="B5" s="6"/>
      <c r="C5" s="6"/>
      <c r="D5" s="6"/>
      <c r="E5" s="6"/>
    </row>
    <row r="6" spans="1:12" ht="9.9499999999999993" customHeight="1">
      <c r="A6" s="33"/>
      <c r="B6" s="75"/>
      <c r="C6" s="75"/>
      <c r="D6" s="75"/>
      <c r="E6" s="75"/>
      <c r="F6" s="4"/>
      <c r="G6" s="4"/>
      <c r="H6" s="4"/>
      <c r="I6" s="4"/>
      <c r="J6" s="4"/>
    </row>
    <row r="7" spans="1:12" ht="14.1" customHeight="1">
      <c r="A7" s="79"/>
      <c r="B7" s="104" t="s">
        <v>146</v>
      </c>
      <c r="C7" s="104"/>
      <c r="D7" s="104"/>
      <c r="E7" s="164"/>
      <c r="F7" s="263" t="s">
        <v>222</v>
      </c>
      <c r="G7" s="4"/>
      <c r="H7" s="4"/>
      <c r="I7" s="4"/>
      <c r="J7" s="4"/>
    </row>
    <row r="8" spans="1:12" ht="11.1" customHeight="1">
      <c r="A8" s="90"/>
      <c r="B8" s="91" t="s">
        <v>213</v>
      </c>
      <c r="C8" s="91" t="s">
        <v>219</v>
      </c>
      <c r="D8" s="91" t="s">
        <v>220</v>
      </c>
      <c r="E8" s="91"/>
      <c r="F8" s="264"/>
      <c r="G8" s="4"/>
      <c r="H8" s="4"/>
      <c r="I8" s="4"/>
      <c r="J8" s="4"/>
    </row>
    <row r="9" spans="1:12" ht="11.1" customHeight="1">
      <c r="A9" s="15"/>
      <c r="B9" s="15"/>
      <c r="C9" s="17" t="s">
        <v>221</v>
      </c>
      <c r="D9" s="17" t="s">
        <v>221</v>
      </c>
      <c r="E9" s="17"/>
      <c r="F9" s="265"/>
      <c r="G9" s="4"/>
      <c r="H9" s="4"/>
      <c r="I9" s="4"/>
      <c r="J9" s="4"/>
    </row>
    <row r="10" spans="1:12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>
      <c r="A11" s="46" t="s">
        <v>0</v>
      </c>
      <c r="B11" s="105">
        <v>1740.9749999999999</v>
      </c>
      <c r="C11" s="105">
        <v>2036.7249999999999</v>
      </c>
      <c r="D11" s="105">
        <v>1732.0750000000003</v>
      </c>
      <c r="E11" s="105"/>
      <c r="F11" s="105">
        <v>1147</v>
      </c>
      <c r="G11" s="4"/>
      <c r="H11" s="4"/>
      <c r="I11" s="220"/>
      <c r="J11" s="221"/>
      <c r="K11" s="222"/>
      <c r="L11" s="132"/>
    </row>
    <row r="12" spans="1:12" ht="14.1" customHeight="1">
      <c r="A12" s="8" t="s">
        <v>5</v>
      </c>
      <c r="B12" s="105">
        <v>1410.625</v>
      </c>
      <c r="C12" s="105">
        <v>1674.175</v>
      </c>
      <c r="D12" s="105">
        <v>1404.3249999999998</v>
      </c>
      <c r="E12" s="105"/>
      <c r="F12" s="105">
        <v>1139</v>
      </c>
      <c r="G12" s="27"/>
      <c r="H12" s="4"/>
      <c r="I12" s="220"/>
      <c r="J12" s="223"/>
      <c r="K12" s="222"/>
      <c r="L12" s="132"/>
    </row>
    <row r="13" spans="1:12" ht="14.1" customHeight="1">
      <c r="A13" s="22" t="s">
        <v>6</v>
      </c>
      <c r="B13" s="105">
        <v>1272.8500000000001</v>
      </c>
      <c r="C13" s="105">
        <v>1588.125</v>
      </c>
      <c r="D13" s="105">
        <v>1261.3</v>
      </c>
      <c r="E13" s="105"/>
      <c r="F13" s="105">
        <v>1088.9750000000001</v>
      </c>
      <c r="G13" s="4"/>
      <c r="H13" s="4"/>
      <c r="I13" s="220"/>
      <c r="J13" s="223"/>
      <c r="K13" s="222"/>
      <c r="L13" s="132"/>
    </row>
    <row r="14" spans="1:12" ht="14.1" customHeight="1">
      <c r="A14" s="23" t="s">
        <v>161</v>
      </c>
      <c r="B14" s="105">
        <v>1305.5250000000001</v>
      </c>
      <c r="C14" s="105">
        <v>1546.65</v>
      </c>
      <c r="D14" s="105">
        <v>1301.5250000000001</v>
      </c>
      <c r="E14" s="105"/>
      <c r="F14" s="105">
        <v>1075.2750000000001</v>
      </c>
      <c r="G14" s="4"/>
      <c r="H14" s="4"/>
      <c r="I14" s="220"/>
      <c r="J14" s="223"/>
      <c r="K14" s="222"/>
      <c r="L14" s="132"/>
    </row>
    <row r="15" spans="1:12" ht="14.1" customHeight="1">
      <c r="A15" s="24" t="s">
        <v>189</v>
      </c>
      <c r="B15" s="105">
        <v>2653.9250000000002</v>
      </c>
      <c r="C15" s="105">
        <v>3087.6750000000002</v>
      </c>
      <c r="D15" s="105">
        <v>2641.2249999999999</v>
      </c>
      <c r="E15" s="105"/>
      <c r="F15" s="105">
        <v>1064.45</v>
      </c>
      <c r="G15" s="4"/>
      <c r="H15" s="4"/>
      <c r="I15" s="220"/>
      <c r="J15" s="223"/>
      <c r="K15" s="222"/>
      <c r="L15" s="132"/>
    </row>
    <row r="16" spans="1:12" ht="14.1" customHeight="1">
      <c r="A16" s="22" t="s">
        <v>7</v>
      </c>
      <c r="B16" s="105">
        <v>1604.6750000000002</v>
      </c>
      <c r="C16" s="105">
        <v>1805.5</v>
      </c>
      <c r="D16" s="105">
        <v>1600.175</v>
      </c>
      <c r="E16" s="105"/>
      <c r="F16" s="105">
        <v>1040.45</v>
      </c>
      <c r="G16" s="4"/>
      <c r="H16" s="4"/>
      <c r="I16" s="220"/>
      <c r="J16" s="223"/>
      <c r="K16" s="222"/>
      <c r="L16" s="132"/>
    </row>
    <row r="17" spans="1:12" ht="14.1" customHeight="1">
      <c r="A17" s="23" t="s">
        <v>8</v>
      </c>
      <c r="B17" s="105">
        <v>1511.1499999999999</v>
      </c>
      <c r="C17" s="105">
        <v>1701.075</v>
      </c>
      <c r="D17" s="105">
        <v>1507.4</v>
      </c>
      <c r="E17" s="105"/>
      <c r="F17" s="105">
        <v>1077.125</v>
      </c>
      <c r="G17" s="4"/>
      <c r="H17" s="4"/>
      <c r="I17" s="220"/>
      <c r="J17" s="223"/>
      <c r="K17" s="71"/>
      <c r="L17" s="132"/>
    </row>
    <row r="18" spans="1:12" ht="14.1" customHeight="1">
      <c r="A18" s="23" t="s">
        <v>10</v>
      </c>
      <c r="B18" s="105">
        <v>1048.6499999999999</v>
      </c>
      <c r="C18" s="105">
        <v>1229.7249999999999</v>
      </c>
      <c r="D18" s="105">
        <v>1044.2749999999999</v>
      </c>
      <c r="E18" s="105"/>
      <c r="F18" s="105">
        <v>1019.025</v>
      </c>
      <c r="G18" s="4"/>
      <c r="H18" s="4"/>
      <c r="I18" s="220"/>
      <c r="J18" s="223"/>
      <c r="K18" s="71"/>
      <c r="L18" s="132"/>
    </row>
    <row r="19" spans="1:12" ht="14.1" customHeight="1">
      <c r="A19" s="23" t="s">
        <v>9</v>
      </c>
      <c r="B19" s="105">
        <v>914.65</v>
      </c>
      <c r="C19" s="105">
        <v>1058</v>
      </c>
      <c r="D19" s="105">
        <v>909.875</v>
      </c>
      <c r="E19" s="105"/>
      <c r="F19" s="105">
        <v>1005.15</v>
      </c>
      <c r="G19" s="4"/>
      <c r="H19" s="4"/>
      <c r="I19" s="220"/>
      <c r="J19" s="223"/>
      <c r="K19" s="71"/>
      <c r="L19" s="132"/>
    </row>
    <row r="20" spans="1:12" ht="14.1" customHeight="1">
      <c r="A20" s="23" t="s">
        <v>11</v>
      </c>
      <c r="B20" s="105">
        <v>2143.6750000000002</v>
      </c>
      <c r="C20" s="105">
        <v>2542.5499999999997</v>
      </c>
      <c r="D20" s="105">
        <v>2135.9499999999998</v>
      </c>
      <c r="E20" s="105"/>
      <c r="F20" s="105">
        <v>1200.575</v>
      </c>
      <c r="G20" s="4"/>
      <c r="H20" s="4"/>
      <c r="I20" s="220"/>
      <c r="J20" s="223"/>
      <c r="K20" s="71"/>
      <c r="L20" s="132"/>
    </row>
    <row r="21" spans="1:12" ht="14.1" customHeight="1">
      <c r="A21" s="21" t="s">
        <v>18</v>
      </c>
      <c r="B21" s="105">
        <v>1316.8000000000002</v>
      </c>
      <c r="C21" s="105">
        <v>1642.45</v>
      </c>
      <c r="D21" s="105">
        <v>1308.2249999999999</v>
      </c>
      <c r="E21" s="105"/>
      <c r="F21" s="105">
        <v>1100.3499999999999</v>
      </c>
      <c r="G21" s="4"/>
      <c r="H21" s="4"/>
      <c r="I21" s="220"/>
      <c r="J21" s="223"/>
      <c r="K21" s="71"/>
      <c r="L21" s="132"/>
    </row>
    <row r="22" spans="1:12" ht="14.1" customHeight="1">
      <c r="A22" s="21" t="s">
        <v>12</v>
      </c>
      <c r="B22" s="105">
        <v>868.27500000000009</v>
      </c>
      <c r="C22" s="105">
        <v>998.07500000000005</v>
      </c>
      <c r="D22" s="105">
        <v>865.27499999999998</v>
      </c>
      <c r="E22" s="105"/>
      <c r="F22" s="105">
        <v>761.94999999999993</v>
      </c>
      <c r="G22" s="4"/>
      <c r="H22" s="4"/>
      <c r="I22" s="220"/>
      <c r="J22" s="223"/>
      <c r="K22" s="71"/>
      <c r="L22" s="132"/>
    </row>
    <row r="23" spans="1:12" ht="14.1" customHeight="1">
      <c r="A23" s="21" t="s">
        <v>13</v>
      </c>
      <c r="B23" s="105">
        <v>1256.7250000000001</v>
      </c>
      <c r="C23" s="105">
        <v>1468.6999999999998</v>
      </c>
      <c r="D23" s="105">
        <v>1249.1500000000001</v>
      </c>
      <c r="E23" s="105"/>
      <c r="F23" s="105">
        <v>1028.6500000000001</v>
      </c>
      <c r="G23" s="4"/>
      <c r="H23" s="4"/>
      <c r="I23" s="220"/>
      <c r="J23" s="223"/>
      <c r="K23" s="71"/>
      <c r="L23" s="132"/>
    </row>
    <row r="24" spans="1:12" ht="14.1" customHeight="1">
      <c r="A24" s="21" t="s">
        <v>19</v>
      </c>
      <c r="B24" s="105">
        <v>2876.9749999999999</v>
      </c>
      <c r="C24" s="105">
        <v>3226.375</v>
      </c>
      <c r="D24" s="105">
        <v>2866.7</v>
      </c>
      <c r="E24" s="105"/>
      <c r="F24" s="105">
        <v>1406.3249999999998</v>
      </c>
      <c r="G24" s="4"/>
      <c r="H24" s="4"/>
      <c r="I24" s="220"/>
      <c r="J24" s="224"/>
      <c r="K24" s="71"/>
      <c r="L24" s="132"/>
    </row>
    <row r="25" spans="1:12" ht="14.1" customHeight="1">
      <c r="A25" s="21" t="s">
        <v>20</v>
      </c>
      <c r="B25" s="105">
        <v>1029.3499999999999</v>
      </c>
      <c r="C25" s="105">
        <v>1280.2249999999999</v>
      </c>
      <c r="D25" s="105">
        <v>1022.2249999999999</v>
      </c>
      <c r="E25" s="105"/>
      <c r="F25" s="105">
        <v>989.57500000000005</v>
      </c>
      <c r="G25" s="4"/>
      <c r="H25" s="4"/>
      <c r="I25" s="220"/>
      <c r="J25" s="223"/>
      <c r="K25" s="71"/>
      <c r="L25" s="132"/>
    </row>
    <row r="26" spans="1:12" ht="14.1" customHeight="1">
      <c r="A26" s="21" t="s">
        <v>162</v>
      </c>
      <c r="B26" s="105">
        <v>1519.8</v>
      </c>
      <c r="C26" s="105">
        <v>1687.875</v>
      </c>
      <c r="D26" s="105">
        <v>1508.2249999999999</v>
      </c>
      <c r="E26" s="105"/>
      <c r="F26" s="105">
        <v>1165.5</v>
      </c>
      <c r="G26" s="4"/>
      <c r="H26" s="4"/>
      <c r="I26" s="220"/>
      <c r="J26" s="224"/>
      <c r="K26" s="71"/>
      <c r="L26" s="132"/>
    </row>
    <row r="27" spans="1:12" ht="14.1" customHeight="1">
      <c r="A27" s="21" t="s">
        <v>14</v>
      </c>
      <c r="B27" s="105">
        <v>2510.8249999999998</v>
      </c>
      <c r="C27" s="105">
        <v>2778.2000000000003</v>
      </c>
      <c r="D27" s="105">
        <v>2503.6750000000002</v>
      </c>
      <c r="E27" s="105"/>
      <c r="F27" s="105">
        <v>1123.425</v>
      </c>
      <c r="G27" s="4"/>
      <c r="H27" s="4"/>
      <c r="I27" s="220"/>
      <c r="J27" s="223"/>
      <c r="K27" s="71"/>
      <c r="L27" s="132"/>
    </row>
    <row r="28" spans="1:12" ht="14.1" customHeight="1">
      <c r="A28" s="21" t="s">
        <v>1</v>
      </c>
      <c r="B28" s="105">
        <v>1139.6750000000002</v>
      </c>
      <c r="C28" s="105">
        <v>1539.5250000000001</v>
      </c>
      <c r="D28" s="105">
        <v>1115.05</v>
      </c>
      <c r="E28" s="105"/>
      <c r="F28" s="105">
        <v>1089.3999999999999</v>
      </c>
      <c r="G28" s="4"/>
      <c r="H28" s="4"/>
      <c r="I28" s="220"/>
      <c r="J28" s="223"/>
      <c r="K28" s="71"/>
      <c r="L28" s="132"/>
    </row>
    <row r="29" spans="1:12" ht="14.1" customHeight="1">
      <c r="A29" s="21" t="s">
        <v>117</v>
      </c>
      <c r="B29" s="105">
        <v>1796.5</v>
      </c>
      <c r="C29" s="105">
        <v>2025.9</v>
      </c>
      <c r="D29" s="105">
        <v>1780.45</v>
      </c>
      <c r="E29" s="105"/>
      <c r="F29" s="167">
        <v>750.9</v>
      </c>
      <c r="G29" s="4"/>
      <c r="I29" s="220"/>
      <c r="J29" s="223"/>
      <c r="K29" s="71"/>
      <c r="L29" s="132"/>
    </row>
    <row r="30" spans="1:12" ht="12" customHeight="1">
      <c r="A30" s="39"/>
      <c r="B30" s="219"/>
      <c r="C30" s="202"/>
      <c r="D30" s="219"/>
      <c r="E30" s="219"/>
      <c r="F30" s="219"/>
      <c r="G30" s="4"/>
      <c r="I30" s="220"/>
      <c r="J30" s="71"/>
      <c r="K30" s="71"/>
    </row>
    <row r="31" spans="1:12" ht="14.1" customHeight="1">
      <c r="A31" s="97" t="s">
        <v>399</v>
      </c>
      <c r="B31" s="75"/>
      <c r="C31" s="75"/>
      <c r="D31" s="75"/>
      <c r="E31" s="75"/>
      <c r="G31" s="4"/>
      <c r="I31" s="4"/>
      <c r="J31" s="4"/>
    </row>
    <row r="32" spans="1:12" ht="14.1" customHeight="1">
      <c r="A32" s="40"/>
      <c r="B32" s="40"/>
      <c r="C32" s="40"/>
      <c r="D32" s="40"/>
      <c r="E32" s="40"/>
      <c r="H32" s="4"/>
      <c r="I32" s="4"/>
      <c r="J32" s="4"/>
    </row>
    <row r="33" spans="1:13" ht="13.5" customHeight="1">
      <c r="A33" s="40"/>
      <c r="B33" s="40"/>
      <c r="C33" s="40"/>
      <c r="D33" s="40"/>
      <c r="E33" s="40"/>
      <c r="H33" s="285" t="s">
        <v>39</v>
      </c>
      <c r="I33" s="286"/>
      <c r="J33" s="286"/>
      <c r="K33" s="286"/>
      <c r="L33" s="286"/>
      <c r="M33" s="286"/>
    </row>
    <row r="34" spans="1:13" ht="15" customHeight="1">
      <c r="A34" s="237" t="s">
        <v>380</v>
      </c>
      <c r="B34" s="238"/>
      <c r="C34" s="238"/>
      <c r="D34" s="238"/>
      <c r="E34" s="238"/>
      <c r="F34" s="238"/>
      <c r="G34" s="3"/>
      <c r="H34" s="286" t="s">
        <v>107</v>
      </c>
      <c r="I34" s="286"/>
      <c r="J34" s="286"/>
      <c r="K34" s="286"/>
      <c r="L34" s="286" t="s">
        <v>237</v>
      </c>
      <c r="M34" s="286"/>
    </row>
    <row r="35" spans="1:13">
      <c r="A35" s="239"/>
      <c r="B35" s="239"/>
      <c r="C35" s="239"/>
      <c r="D35" s="239"/>
      <c r="E35" s="239"/>
      <c r="F35" s="240"/>
      <c r="H35" s="288"/>
      <c r="I35" s="286" t="s">
        <v>235</v>
      </c>
      <c r="J35" s="286" t="s">
        <v>236</v>
      </c>
      <c r="K35" s="286"/>
      <c r="L35" s="286" t="s">
        <v>235</v>
      </c>
      <c r="M35" s="286" t="s">
        <v>236</v>
      </c>
    </row>
    <row r="36" spans="1:13">
      <c r="A36" s="239"/>
      <c r="B36" s="239"/>
      <c r="C36" s="239"/>
      <c r="D36" s="239"/>
      <c r="E36" s="239"/>
      <c r="F36" s="240"/>
      <c r="H36" s="288" t="s">
        <v>5</v>
      </c>
      <c r="I36" s="306">
        <v>1337.5</v>
      </c>
      <c r="J36" s="306">
        <v>1126.375</v>
      </c>
      <c r="K36" s="306"/>
      <c r="L36" s="306">
        <f>$B$11</f>
        <v>1740.9749999999999</v>
      </c>
      <c r="M36" s="306">
        <f>$F$11</f>
        <v>1147</v>
      </c>
    </row>
    <row r="37" spans="1:13">
      <c r="A37" s="239"/>
      <c r="B37" s="239"/>
      <c r="C37" s="239"/>
      <c r="D37" s="239"/>
      <c r="E37" s="239"/>
      <c r="F37" s="240"/>
      <c r="H37" s="288" t="s">
        <v>6</v>
      </c>
      <c r="I37" s="306">
        <v>1206.3999999999999</v>
      </c>
      <c r="J37" s="306">
        <v>1068.1500000000001</v>
      </c>
      <c r="K37" s="306"/>
      <c r="L37" s="306">
        <f t="shared" ref="L37:L52" si="0">$B$11</f>
        <v>1740.9749999999999</v>
      </c>
      <c r="M37" s="306">
        <f t="shared" ref="M37:M52" si="1">$F$11</f>
        <v>1147</v>
      </c>
    </row>
    <row r="38" spans="1:13">
      <c r="A38" s="239"/>
      <c r="B38" s="239"/>
      <c r="C38" s="239"/>
      <c r="D38" s="239"/>
      <c r="E38" s="239"/>
      <c r="F38" s="240"/>
      <c r="H38" s="288" t="s">
        <v>16</v>
      </c>
      <c r="I38" s="306">
        <v>1285.825</v>
      </c>
      <c r="J38" s="306">
        <v>1074.125</v>
      </c>
      <c r="K38" s="306"/>
      <c r="L38" s="306">
        <f t="shared" si="0"/>
        <v>1740.9749999999999</v>
      </c>
      <c r="M38" s="306">
        <f t="shared" si="1"/>
        <v>1147</v>
      </c>
    </row>
    <row r="39" spans="1:13">
      <c r="A39" s="239"/>
      <c r="B39" s="239"/>
      <c r="C39" s="239"/>
      <c r="D39" s="239"/>
      <c r="E39" s="239"/>
      <c r="F39" s="240"/>
      <c r="H39" s="288" t="s">
        <v>17</v>
      </c>
      <c r="I39" s="306">
        <v>2462.2750000000001</v>
      </c>
      <c r="J39" s="306">
        <v>1065.25</v>
      </c>
      <c r="K39" s="306"/>
      <c r="L39" s="306">
        <f t="shared" si="0"/>
        <v>1740.9749999999999</v>
      </c>
      <c r="M39" s="306">
        <f t="shared" si="1"/>
        <v>1147</v>
      </c>
    </row>
    <row r="40" spans="1:13">
      <c r="A40" s="239"/>
      <c r="B40" s="239"/>
      <c r="C40" s="239"/>
      <c r="D40" s="239"/>
      <c r="E40" s="239"/>
      <c r="F40" s="240"/>
      <c r="H40" s="288" t="s">
        <v>7</v>
      </c>
      <c r="I40" s="306">
        <v>1533.3</v>
      </c>
      <c r="J40" s="306">
        <v>1010.575</v>
      </c>
      <c r="K40" s="306"/>
      <c r="L40" s="306">
        <f t="shared" si="0"/>
        <v>1740.9749999999999</v>
      </c>
      <c r="M40" s="306">
        <f t="shared" si="1"/>
        <v>1147</v>
      </c>
    </row>
    <row r="41" spans="1:13">
      <c r="A41" s="239"/>
      <c r="B41" s="239"/>
      <c r="C41" s="239"/>
      <c r="D41" s="239"/>
      <c r="E41" s="239"/>
      <c r="F41" s="240"/>
      <c r="H41" s="288" t="s">
        <v>8</v>
      </c>
      <c r="I41" s="306">
        <v>1464.4</v>
      </c>
      <c r="J41" s="306">
        <v>1069.875</v>
      </c>
      <c r="K41" s="306"/>
      <c r="L41" s="306">
        <f t="shared" si="0"/>
        <v>1740.9749999999999</v>
      </c>
      <c r="M41" s="306">
        <f t="shared" si="1"/>
        <v>1147</v>
      </c>
    </row>
    <row r="42" spans="1:13">
      <c r="A42" s="239"/>
      <c r="B42" s="239"/>
      <c r="C42" s="239"/>
      <c r="D42" s="239"/>
      <c r="E42" s="239"/>
      <c r="F42" s="240"/>
      <c r="H42" s="281" t="s">
        <v>10</v>
      </c>
      <c r="I42" s="306">
        <v>1022.85</v>
      </c>
      <c r="J42" s="306">
        <v>1005.2749999999999</v>
      </c>
      <c r="K42" s="306"/>
      <c r="L42" s="306">
        <f t="shared" si="0"/>
        <v>1740.9749999999999</v>
      </c>
      <c r="M42" s="306">
        <f t="shared" si="1"/>
        <v>1147</v>
      </c>
    </row>
    <row r="43" spans="1:13">
      <c r="A43" s="239"/>
      <c r="B43" s="239"/>
      <c r="C43" s="239"/>
      <c r="D43" s="239"/>
      <c r="E43" s="239"/>
      <c r="F43" s="240"/>
      <c r="H43" s="279" t="s">
        <v>9</v>
      </c>
      <c r="I43" s="306">
        <v>884.25</v>
      </c>
      <c r="J43" s="306">
        <v>988.47500000000014</v>
      </c>
      <c r="K43" s="306"/>
      <c r="L43" s="306">
        <f t="shared" si="0"/>
        <v>1740.9749999999999</v>
      </c>
      <c r="M43" s="306">
        <f t="shared" si="1"/>
        <v>1147</v>
      </c>
    </row>
    <row r="44" spans="1:13">
      <c r="A44" s="239"/>
      <c r="B44" s="239"/>
      <c r="C44" s="239"/>
      <c r="D44" s="239"/>
      <c r="E44" s="239"/>
      <c r="F44" s="240"/>
      <c r="H44" s="288" t="s">
        <v>11</v>
      </c>
      <c r="I44" s="306">
        <v>2046.4499999999998</v>
      </c>
      <c r="J44" s="306">
        <v>1202.6499999999999</v>
      </c>
      <c r="K44" s="306"/>
      <c r="L44" s="306">
        <f t="shared" si="0"/>
        <v>1740.9749999999999</v>
      </c>
      <c r="M44" s="306">
        <f t="shared" si="1"/>
        <v>1147</v>
      </c>
    </row>
    <row r="45" spans="1:13">
      <c r="A45" s="239"/>
      <c r="B45" s="239"/>
      <c r="C45" s="239"/>
      <c r="D45" s="239"/>
      <c r="E45" s="239"/>
      <c r="F45" s="240"/>
      <c r="H45" s="288" t="s">
        <v>18</v>
      </c>
      <c r="I45" s="306">
        <v>1253.7750000000001</v>
      </c>
      <c r="J45" s="306">
        <v>1100.7</v>
      </c>
      <c r="K45" s="306"/>
      <c r="L45" s="306">
        <f t="shared" si="0"/>
        <v>1740.9749999999999</v>
      </c>
      <c r="M45" s="306">
        <f t="shared" si="1"/>
        <v>1147</v>
      </c>
    </row>
    <row r="46" spans="1:13">
      <c r="A46" s="239"/>
      <c r="B46" s="239"/>
      <c r="C46" s="239"/>
      <c r="D46" s="239"/>
      <c r="E46" s="239"/>
      <c r="F46" s="240"/>
      <c r="H46" s="288" t="s">
        <v>12</v>
      </c>
      <c r="I46" s="306">
        <v>849.35</v>
      </c>
      <c r="J46" s="306">
        <v>766.82500000000005</v>
      </c>
      <c r="K46" s="306"/>
      <c r="L46" s="306">
        <f t="shared" si="0"/>
        <v>1740.9749999999999</v>
      </c>
      <c r="M46" s="306">
        <f t="shared" si="1"/>
        <v>1147</v>
      </c>
    </row>
    <row r="47" spans="1:13">
      <c r="A47" s="239"/>
      <c r="B47" s="239"/>
      <c r="C47" s="239"/>
      <c r="D47" s="239"/>
      <c r="E47" s="239"/>
      <c r="F47" s="240"/>
      <c r="H47" s="288" t="s">
        <v>13</v>
      </c>
      <c r="I47" s="306">
        <v>1213.4000000000001</v>
      </c>
      <c r="J47" s="306">
        <v>968.82499999999993</v>
      </c>
      <c r="K47" s="306"/>
      <c r="L47" s="306">
        <f t="shared" si="0"/>
        <v>1740.9749999999999</v>
      </c>
      <c r="M47" s="306">
        <f t="shared" si="1"/>
        <v>1147</v>
      </c>
    </row>
    <row r="48" spans="1:13">
      <c r="A48" s="239"/>
      <c r="B48" s="239"/>
      <c r="C48" s="239"/>
      <c r="D48" s="239"/>
      <c r="E48" s="239"/>
      <c r="F48" s="240"/>
      <c r="H48" s="288" t="s">
        <v>19</v>
      </c>
      <c r="I48" s="306">
        <v>2676.25</v>
      </c>
      <c r="J48" s="306">
        <v>1395.625</v>
      </c>
      <c r="K48" s="306"/>
      <c r="L48" s="306">
        <f t="shared" si="0"/>
        <v>1740.9749999999999</v>
      </c>
      <c r="M48" s="306">
        <f t="shared" si="1"/>
        <v>1147</v>
      </c>
    </row>
    <row r="49" spans="1:13">
      <c r="A49" s="239"/>
      <c r="B49" s="239"/>
      <c r="C49" s="239"/>
      <c r="D49" s="239"/>
      <c r="E49" s="239"/>
      <c r="F49" s="240"/>
      <c r="H49" s="288" t="s">
        <v>20</v>
      </c>
      <c r="I49" s="306">
        <v>998.5</v>
      </c>
      <c r="J49" s="306">
        <v>990.5</v>
      </c>
      <c r="K49" s="306"/>
      <c r="L49" s="306">
        <f t="shared" si="0"/>
        <v>1740.9749999999999</v>
      </c>
      <c r="M49" s="306">
        <f t="shared" si="1"/>
        <v>1147</v>
      </c>
    </row>
    <row r="50" spans="1:13">
      <c r="A50" s="239"/>
      <c r="B50" s="239"/>
      <c r="C50" s="239"/>
      <c r="D50" s="239"/>
      <c r="E50" s="239"/>
      <c r="F50" s="240"/>
      <c r="H50" s="288" t="s">
        <v>21</v>
      </c>
      <c r="I50" s="306">
        <v>1428.675</v>
      </c>
      <c r="J50" s="306">
        <v>1183.75</v>
      </c>
      <c r="K50" s="306"/>
      <c r="L50" s="306">
        <f t="shared" si="0"/>
        <v>1740.9749999999999</v>
      </c>
      <c r="M50" s="306">
        <f t="shared" si="1"/>
        <v>1147</v>
      </c>
    </row>
    <row r="51" spans="1:13">
      <c r="A51" s="239"/>
      <c r="B51" s="239"/>
      <c r="C51" s="239"/>
      <c r="D51" s="239"/>
      <c r="E51" s="239"/>
      <c r="F51" s="240"/>
      <c r="H51" s="288" t="s">
        <v>14</v>
      </c>
      <c r="I51" s="306">
        <v>2433.9499999999998</v>
      </c>
      <c r="J51" s="306">
        <v>1143.6499999999999</v>
      </c>
      <c r="K51" s="306"/>
      <c r="L51" s="306">
        <f t="shared" si="0"/>
        <v>1740.9749999999999</v>
      </c>
      <c r="M51" s="306">
        <f t="shared" si="1"/>
        <v>1147</v>
      </c>
    </row>
    <row r="52" spans="1:13" ht="18" customHeight="1">
      <c r="A52" s="239"/>
      <c r="B52" s="239"/>
      <c r="C52" s="239"/>
      <c r="D52" s="239"/>
      <c r="E52" s="239"/>
      <c r="F52" s="240"/>
      <c r="H52" s="288" t="s">
        <v>200</v>
      </c>
      <c r="I52" s="306">
        <v>1094.6500000000001</v>
      </c>
      <c r="J52" s="306">
        <v>1065.125</v>
      </c>
      <c r="K52" s="306"/>
      <c r="L52" s="306">
        <f t="shared" si="0"/>
        <v>1740.9749999999999</v>
      </c>
      <c r="M52" s="306">
        <f t="shared" si="1"/>
        <v>1147</v>
      </c>
    </row>
    <row r="53" spans="1:13">
      <c r="A53" s="239"/>
      <c r="B53" s="239"/>
      <c r="C53" s="239"/>
      <c r="D53" s="239"/>
      <c r="E53" s="239"/>
      <c r="F53" s="240"/>
      <c r="H53" s="288"/>
      <c r="I53" s="286"/>
      <c r="J53" s="286"/>
      <c r="K53" s="286"/>
      <c r="L53" s="286"/>
      <c r="M53" s="286"/>
    </row>
    <row r="54" spans="1:13">
      <c r="A54" s="239"/>
      <c r="B54" s="239"/>
      <c r="C54" s="239"/>
      <c r="D54" s="239"/>
      <c r="E54" s="239"/>
      <c r="F54" s="240"/>
      <c r="H54" s="4"/>
      <c r="I54" s="4"/>
      <c r="J54" s="4"/>
    </row>
    <row r="55" spans="1:13">
      <c r="A55" s="239"/>
      <c r="B55" s="239"/>
      <c r="C55" s="239"/>
      <c r="D55" s="239"/>
      <c r="E55" s="239"/>
      <c r="F55" s="240"/>
      <c r="J55" s="4"/>
    </row>
    <row r="56" spans="1:13">
      <c r="J56" s="4"/>
    </row>
    <row r="57" spans="1:13">
      <c r="J57" s="4"/>
    </row>
  </sheetData>
  <mergeCells count="1">
    <mergeCell ref="F7:F9"/>
  </mergeCells>
  <phoneticPr fontId="7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5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16.285156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2.28515625" style="4" customWidth="1"/>
    <col min="6" max="6" width="10.85546875" style="75" customWidth="1"/>
    <col min="7" max="7" width="8.7109375" style="75" customWidth="1"/>
    <col min="8" max="8" width="10.28515625" style="75" customWidth="1"/>
    <col min="9" max="9" width="10" style="75" customWidth="1"/>
    <col min="10" max="10" width="5.5703125" style="4" customWidth="1"/>
    <col min="11" max="11" width="13.28515625" style="4" customWidth="1"/>
    <col min="12" max="16384" width="11.42578125" style="4"/>
  </cols>
  <sheetData>
    <row r="1" spans="1:12" ht="14.1" customHeight="1" thickBot="1">
      <c r="A1" s="1" t="s">
        <v>209</v>
      </c>
      <c r="B1" s="1"/>
      <c r="C1" s="1"/>
      <c r="D1" s="1"/>
      <c r="E1" s="1"/>
      <c r="F1" s="83"/>
      <c r="G1" s="83"/>
      <c r="H1" s="83"/>
      <c r="I1" s="83"/>
    </row>
    <row r="2" spans="1:12" ht="14.1" customHeight="1">
      <c r="A2" s="3"/>
      <c r="B2" s="3"/>
      <c r="C2" s="3"/>
      <c r="D2" s="3"/>
      <c r="E2" s="3"/>
      <c r="K2" s="169" t="s">
        <v>234</v>
      </c>
    </row>
    <row r="3" spans="1:12" ht="14.1" customHeight="1">
      <c r="A3" s="78" t="s">
        <v>265</v>
      </c>
      <c r="B3" s="3"/>
      <c r="C3" s="3"/>
      <c r="D3" s="3"/>
      <c r="E3" s="3"/>
    </row>
    <row r="4" spans="1:12" ht="14.1" customHeight="1">
      <c r="A4" s="3"/>
      <c r="B4" s="3"/>
      <c r="C4" s="3"/>
      <c r="D4" s="3"/>
      <c r="E4" s="3"/>
    </row>
    <row r="5" spans="1:12" ht="14.1" customHeight="1">
      <c r="A5" s="5" t="s">
        <v>326</v>
      </c>
      <c r="B5" s="5"/>
      <c r="C5" s="5"/>
      <c r="D5" s="5"/>
      <c r="E5" s="5"/>
    </row>
    <row r="6" spans="1:12" ht="14.1" customHeight="1">
      <c r="A6" s="5"/>
      <c r="B6" s="5"/>
      <c r="C6" s="5"/>
      <c r="D6" s="5"/>
      <c r="E6" s="5"/>
    </row>
    <row r="7" spans="1:12" ht="14.1" customHeight="1">
      <c r="A7" s="6" t="s">
        <v>155</v>
      </c>
      <c r="B7" s="6"/>
      <c r="C7" s="6"/>
      <c r="D7" s="6"/>
      <c r="E7" s="6"/>
    </row>
    <row r="8" spans="1:12" ht="9.9499999999999993" customHeight="1">
      <c r="A8" s="33"/>
      <c r="B8" s="33"/>
      <c r="C8" s="33"/>
      <c r="D8" s="33"/>
      <c r="E8" s="33"/>
      <c r="F8" s="84"/>
      <c r="G8" s="84"/>
      <c r="H8" s="84"/>
    </row>
    <row r="9" spans="1:12" ht="14.1" customHeight="1">
      <c r="A9" s="34"/>
      <c r="B9" s="34" t="s">
        <v>147</v>
      </c>
      <c r="C9" s="34"/>
      <c r="D9" s="34"/>
      <c r="E9" s="79"/>
      <c r="F9" s="34" t="s">
        <v>153</v>
      </c>
      <c r="G9" s="79"/>
      <c r="H9" s="79"/>
      <c r="I9" s="79"/>
    </row>
    <row r="10" spans="1:12" ht="12" customHeight="1">
      <c r="A10" s="90"/>
      <c r="B10" s="79" t="s">
        <v>148</v>
      </c>
      <c r="C10" s="79" t="s">
        <v>99</v>
      </c>
      <c r="D10" s="79" t="s">
        <v>151</v>
      </c>
      <c r="E10" s="91"/>
      <c r="F10" s="79" t="s">
        <v>99</v>
      </c>
      <c r="G10" s="79" t="s">
        <v>148</v>
      </c>
      <c r="H10" s="79" t="s">
        <v>148</v>
      </c>
      <c r="I10" s="79" t="s">
        <v>156</v>
      </c>
    </row>
    <row r="11" spans="1:12" ht="12" customHeight="1">
      <c r="A11" s="106"/>
      <c r="B11" s="64" t="s">
        <v>149</v>
      </c>
      <c r="C11" s="64" t="s">
        <v>150</v>
      </c>
      <c r="D11" s="64" t="s">
        <v>152</v>
      </c>
      <c r="E11" s="64"/>
      <c r="F11" s="64" t="s">
        <v>154</v>
      </c>
      <c r="G11" s="64" t="s">
        <v>149</v>
      </c>
      <c r="H11" s="64" t="s">
        <v>157</v>
      </c>
      <c r="I11" s="64" t="s">
        <v>152</v>
      </c>
    </row>
    <row r="12" spans="1:12" ht="14.1" customHeight="1">
      <c r="A12" s="19"/>
      <c r="B12" s="19"/>
      <c r="C12" s="19"/>
      <c r="D12" s="19"/>
      <c r="E12" s="19"/>
      <c r="F12" s="18"/>
      <c r="G12" s="18"/>
      <c r="H12" s="4"/>
      <c r="I12" s="4"/>
    </row>
    <row r="13" spans="1:12" ht="14.1" customHeight="1">
      <c r="A13" s="46" t="s">
        <v>0</v>
      </c>
      <c r="B13" s="107">
        <f>SUM(B14:B30)</f>
        <v>13952287</v>
      </c>
      <c r="C13" s="107">
        <f>SUM(C14:C30)</f>
        <v>1036635</v>
      </c>
      <c r="D13" s="107">
        <f>SUM(D14:D30)</f>
        <v>2369059647.96</v>
      </c>
      <c r="E13" s="107"/>
      <c r="F13" s="107">
        <f>SUM(F14:F30)</f>
        <v>47390062.57</v>
      </c>
      <c r="G13" s="107">
        <f>SUM(G14:G27)+SUM(G28:G30)</f>
        <v>38993848</v>
      </c>
      <c r="H13" s="107">
        <f>SUM(H14:H27)+SUM(H28:H30)</f>
        <v>49613282</v>
      </c>
      <c r="I13" s="107">
        <f>SUM(I14:I27)+SUM(I28:I30)</f>
        <v>76388158.070000008</v>
      </c>
    </row>
    <row r="14" spans="1:12" ht="14.1" customHeight="1">
      <c r="A14" s="8" t="s">
        <v>5</v>
      </c>
      <c r="B14" s="124">
        <v>2524648</v>
      </c>
      <c r="C14" s="124">
        <v>169393</v>
      </c>
      <c r="D14" s="107">
        <v>388112989.24000001</v>
      </c>
      <c r="E14" s="107"/>
      <c r="F14" s="107">
        <v>8479318.2899999991</v>
      </c>
      <c r="G14" s="107">
        <v>2853205</v>
      </c>
      <c r="H14" s="107">
        <v>4324378</v>
      </c>
      <c r="I14" s="107">
        <v>17667295.469999999</v>
      </c>
      <c r="J14"/>
    </row>
    <row r="15" spans="1:12" ht="14.1" customHeight="1">
      <c r="A15" s="22" t="s">
        <v>6</v>
      </c>
      <c r="B15" s="124">
        <v>479568</v>
      </c>
      <c r="C15" s="124">
        <v>35548</v>
      </c>
      <c r="D15" s="107">
        <v>69415075.609999999</v>
      </c>
      <c r="E15" s="107"/>
      <c r="F15" s="107">
        <v>4722983.3099999996</v>
      </c>
      <c r="G15" s="107">
        <v>2462045</v>
      </c>
      <c r="H15" s="107">
        <v>3382640</v>
      </c>
      <c r="I15" s="107">
        <v>5215941.75</v>
      </c>
      <c r="J15"/>
      <c r="L15"/>
    </row>
    <row r="16" spans="1:12" ht="14.1" customHeight="1">
      <c r="A16" s="23" t="s">
        <v>161</v>
      </c>
      <c r="B16" s="124">
        <v>356918</v>
      </c>
      <c r="C16" s="124">
        <v>29578</v>
      </c>
      <c r="D16" s="107">
        <v>50019285.119999997</v>
      </c>
      <c r="E16" s="107"/>
      <c r="F16" s="107">
        <v>1027508.39</v>
      </c>
      <c r="G16" s="107">
        <v>1480004</v>
      </c>
      <c r="H16" s="107">
        <v>1840105</v>
      </c>
      <c r="I16" s="107">
        <v>1294570.1399999999</v>
      </c>
      <c r="J16"/>
      <c r="L16"/>
    </row>
    <row r="17" spans="1:21" ht="14.1" customHeight="1">
      <c r="A17" s="24" t="s">
        <v>189</v>
      </c>
      <c r="B17" s="124">
        <v>285582</v>
      </c>
      <c r="C17" s="124">
        <v>23476</v>
      </c>
      <c r="D17" s="107">
        <v>78156277.590000004</v>
      </c>
      <c r="E17" s="107"/>
      <c r="F17" s="107">
        <v>467066.95</v>
      </c>
      <c r="G17" s="107">
        <v>274512</v>
      </c>
      <c r="H17" s="107">
        <v>444649</v>
      </c>
      <c r="I17" s="107">
        <v>4692699.17</v>
      </c>
      <c r="J17"/>
      <c r="K17"/>
      <c r="L17"/>
    </row>
    <row r="18" spans="1:21" ht="14.1" customHeight="1">
      <c r="A18" s="22" t="s">
        <v>7</v>
      </c>
      <c r="B18" s="124">
        <v>558835</v>
      </c>
      <c r="C18" s="124">
        <v>37779</v>
      </c>
      <c r="D18" s="107">
        <v>97744260.430000007</v>
      </c>
      <c r="E18" s="107"/>
      <c r="F18" s="107">
        <v>691920.21</v>
      </c>
      <c r="G18" s="107">
        <v>785054</v>
      </c>
      <c r="H18" s="107">
        <v>1057614</v>
      </c>
      <c r="I18" s="107">
        <v>2007160.55</v>
      </c>
      <c r="J18"/>
      <c r="K18"/>
      <c r="L18"/>
    </row>
    <row r="19" spans="1:21" ht="14.1" customHeight="1">
      <c r="A19" s="23" t="s">
        <v>8</v>
      </c>
      <c r="B19" s="124">
        <v>162821</v>
      </c>
      <c r="C19" s="124">
        <v>17759</v>
      </c>
      <c r="D19" s="107">
        <v>38092646.43</v>
      </c>
      <c r="E19" s="107"/>
      <c r="F19" s="107">
        <v>498862.14</v>
      </c>
      <c r="G19" s="107">
        <v>499517</v>
      </c>
      <c r="H19" s="107">
        <v>591754</v>
      </c>
      <c r="I19" s="107">
        <v>1277958.4099999999</v>
      </c>
      <c r="J19"/>
      <c r="K19"/>
      <c r="L19"/>
    </row>
    <row r="20" spans="1:21" ht="14.1" customHeight="1">
      <c r="A20" s="8" t="s">
        <v>10</v>
      </c>
      <c r="B20" s="124">
        <v>1828710</v>
      </c>
      <c r="C20" s="124">
        <v>104958</v>
      </c>
      <c r="D20" s="107">
        <v>124827568.25</v>
      </c>
      <c r="E20" s="107"/>
      <c r="F20" s="107">
        <v>9261731.5999999996</v>
      </c>
      <c r="G20" s="107">
        <v>8841280</v>
      </c>
      <c r="H20" s="107">
        <v>10260187</v>
      </c>
      <c r="I20" s="107">
        <v>8598049.1099999994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6" t="s">
        <v>9</v>
      </c>
      <c r="B21" s="124">
        <v>1281361</v>
      </c>
      <c r="C21" s="124">
        <v>85563</v>
      </c>
      <c r="D21" s="107">
        <v>103661048.76000001</v>
      </c>
      <c r="E21" s="107"/>
      <c r="F21" s="107">
        <v>7833632.0099999998</v>
      </c>
      <c r="G21" s="107">
        <v>4306781</v>
      </c>
      <c r="H21" s="107">
        <v>5429022</v>
      </c>
      <c r="I21" s="107">
        <v>6737388.4000000004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1" t="s">
        <v>11</v>
      </c>
      <c r="B22" s="124">
        <v>1539950</v>
      </c>
      <c r="C22" s="124">
        <v>130928</v>
      </c>
      <c r="D22" s="107">
        <v>429457494.94999999</v>
      </c>
      <c r="E22" s="107"/>
      <c r="F22" s="107">
        <v>3029069.91</v>
      </c>
      <c r="G22" s="107">
        <v>1388659</v>
      </c>
      <c r="H22" s="107">
        <v>2783325</v>
      </c>
      <c r="I22" s="107">
        <v>5809034.04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1" t="s">
        <v>18</v>
      </c>
      <c r="B23" s="124">
        <v>1320183</v>
      </c>
      <c r="C23" s="124">
        <v>105663</v>
      </c>
      <c r="D23" s="107">
        <v>246795021.63</v>
      </c>
      <c r="E23" s="107"/>
      <c r="F23" s="107">
        <v>2183426.4500000002</v>
      </c>
      <c r="G23" s="107">
        <v>2246368</v>
      </c>
      <c r="H23" s="107">
        <v>2993020</v>
      </c>
      <c r="I23" s="107">
        <v>6735874.7599999998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1" t="s">
        <v>12</v>
      </c>
      <c r="B24" s="124">
        <v>626991</v>
      </c>
      <c r="C24" s="124">
        <v>30822</v>
      </c>
      <c r="D24" s="107">
        <v>37278102.189999998</v>
      </c>
      <c r="E24" s="107"/>
      <c r="F24" s="107">
        <v>4133855.17</v>
      </c>
      <c r="G24" s="107">
        <v>1249716</v>
      </c>
      <c r="H24" s="107">
        <v>1794301</v>
      </c>
      <c r="I24" s="107">
        <v>3255413.2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1" t="s">
        <v>13</v>
      </c>
      <c r="B25" s="124">
        <v>1747884</v>
      </c>
      <c r="C25" s="124">
        <v>118961</v>
      </c>
      <c r="D25" s="107">
        <v>107311175.23</v>
      </c>
      <c r="E25" s="107"/>
      <c r="F25" s="107">
        <v>2822672.03</v>
      </c>
      <c r="G25" s="107">
        <v>10960442</v>
      </c>
      <c r="H25" s="107">
        <v>12639331</v>
      </c>
      <c r="I25" s="107">
        <v>5110235.08</v>
      </c>
      <c r="J25"/>
      <c r="K25"/>
      <c r="L25"/>
    </row>
    <row r="26" spans="1:21" ht="14.1" customHeight="1">
      <c r="A26" s="21" t="s">
        <v>19</v>
      </c>
      <c r="B26" s="124">
        <v>662457</v>
      </c>
      <c r="C26" s="124">
        <v>92776</v>
      </c>
      <c r="D26" s="107">
        <v>510760715.25</v>
      </c>
      <c r="E26" s="107"/>
      <c r="F26" s="107">
        <v>668311.28</v>
      </c>
      <c r="G26" s="107">
        <v>438547</v>
      </c>
      <c r="H26" s="107">
        <v>495515</v>
      </c>
      <c r="I26" s="107">
        <v>2317117.54</v>
      </c>
      <c r="J26"/>
      <c r="K26"/>
      <c r="L26"/>
    </row>
    <row r="27" spans="1:21" ht="14.1" customHeight="1">
      <c r="A27" s="21" t="s">
        <v>20</v>
      </c>
      <c r="B27" s="124">
        <v>433997</v>
      </c>
      <c r="C27" s="124">
        <v>44691</v>
      </c>
      <c r="D27" s="107">
        <v>66654703.689999998</v>
      </c>
      <c r="E27" s="107"/>
      <c r="F27" s="107">
        <v>1075432.08</v>
      </c>
      <c r="G27" s="107">
        <v>515428</v>
      </c>
      <c r="H27" s="107">
        <v>810272</v>
      </c>
      <c r="I27" s="107">
        <v>4767568.04</v>
      </c>
      <c r="J27"/>
      <c r="K27"/>
      <c r="L27"/>
    </row>
    <row r="28" spans="1:21" ht="14.1" customHeight="1">
      <c r="A28" s="21" t="s">
        <v>1</v>
      </c>
      <c r="B28" s="124">
        <v>124502</v>
      </c>
      <c r="C28" s="124">
        <v>7749</v>
      </c>
      <c r="D28" s="107">
        <v>15302269.65</v>
      </c>
      <c r="E28" s="107"/>
      <c r="F28" s="107">
        <v>492155.8</v>
      </c>
      <c r="G28" s="107">
        <v>691482</v>
      </c>
      <c r="H28" s="107">
        <v>764792</v>
      </c>
      <c r="I28" s="107">
        <v>877756.2</v>
      </c>
      <c r="J28"/>
      <c r="L28"/>
    </row>
    <row r="29" spans="1:21" ht="14.1" customHeight="1">
      <c r="A29" s="21" t="s">
        <v>29</v>
      </c>
      <c r="B29" s="124">
        <v>7695</v>
      </c>
      <c r="C29" s="210">
        <v>480</v>
      </c>
      <c r="D29" s="107">
        <v>2838660.9</v>
      </c>
      <c r="E29" s="107"/>
      <c r="F29" s="107">
        <v>1545.91</v>
      </c>
      <c r="G29" s="107">
        <v>421</v>
      </c>
      <c r="H29" s="107">
        <v>1900</v>
      </c>
      <c r="I29" s="107">
        <v>1438.37</v>
      </c>
      <c r="L29"/>
    </row>
    <row r="30" spans="1:21" ht="14.1" customHeight="1">
      <c r="A30" s="21" t="s">
        <v>27</v>
      </c>
      <c r="B30" s="124">
        <v>10185</v>
      </c>
      <c r="C30" s="210">
        <v>511</v>
      </c>
      <c r="D30" s="107">
        <v>2632353.04</v>
      </c>
      <c r="E30" s="107"/>
      <c r="F30" s="107">
        <v>571.04</v>
      </c>
      <c r="G30" s="107">
        <v>387</v>
      </c>
      <c r="H30" s="107">
        <v>477</v>
      </c>
      <c r="I30" s="107">
        <v>22657.84</v>
      </c>
      <c r="J30" s="162"/>
      <c r="K30"/>
      <c r="L30"/>
    </row>
    <row r="31" spans="1:21" ht="14.1" customHeight="1">
      <c r="A31" s="39"/>
      <c r="B31" s="82"/>
      <c r="C31" s="82"/>
      <c r="D31" s="82"/>
      <c r="E31" s="82"/>
      <c r="F31" s="96"/>
      <c r="G31" s="96"/>
      <c r="H31" s="96"/>
      <c r="I31" s="96"/>
      <c r="J31"/>
      <c r="K31"/>
      <c r="L31"/>
    </row>
    <row r="32" spans="1:21" ht="14.1" customHeight="1">
      <c r="A32" s="97" t="s">
        <v>312</v>
      </c>
      <c r="B32" s="97"/>
      <c r="C32" s="97"/>
      <c r="D32" s="40"/>
      <c r="E32" s="40"/>
    </row>
    <row r="33" spans="1:11" ht="14.1" customHeight="1">
      <c r="A33" s="108" t="s">
        <v>307</v>
      </c>
      <c r="B33" s="40"/>
      <c r="C33" s="88"/>
      <c r="D33" s="40"/>
      <c r="E33" s="40"/>
      <c r="F33" s="89"/>
      <c r="K33"/>
    </row>
    <row r="34" spans="1:11">
      <c r="A34" s="236" t="s">
        <v>327</v>
      </c>
    </row>
    <row r="35" spans="1:11">
      <c r="A35" s="236" t="s">
        <v>328</v>
      </c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5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0.7109375" style="4" customWidth="1"/>
    <col min="2" max="2" width="14.42578125" style="4" customWidth="1"/>
    <col min="3" max="3" width="12.7109375" style="4" customWidth="1"/>
    <col min="4" max="4" width="14.7109375" style="4" customWidth="1"/>
    <col min="5" max="5" width="15.7109375" style="75" customWidth="1"/>
    <col min="6" max="6" width="13.710937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209</v>
      </c>
      <c r="B1" s="1"/>
      <c r="C1" s="1"/>
      <c r="D1" s="1"/>
      <c r="E1" s="83"/>
      <c r="F1" s="83"/>
    </row>
    <row r="2" spans="1:14" ht="14.1" customHeight="1">
      <c r="A2" s="3"/>
      <c r="B2" s="3"/>
      <c r="C2" s="3"/>
      <c r="D2" s="3"/>
      <c r="H2" s="169" t="s">
        <v>234</v>
      </c>
    </row>
    <row r="3" spans="1:14" ht="14.1" customHeight="1">
      <c r="A3" s="78" t="s">
        <v>266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366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206</v>
      </c>
      <c r="B7" s="6"/>
      <c r="C7" s="6"/>
      <c r="D7" s="6"/>
      <c r="G7" s="131"/>
    </row>
    <row r="8" spans="1:14" ht="9.9499999999999993" customHeight="1">
      <c r="A8" s="33"/>
      <c r="B8" s="33"/>
      <c r="C8" s="33"/>
      <c r="D8" s="33"/>
      <c r="E8" s="84"/>
    </row>
    <row r="9" spans="1:14" s="3" customFormat="1" ht="12" customHeight="1">
      <c r="A9" s="49"/>
      <c r="B9" s="50"/>
      <c r="C9" s="50" t="s">
        <v>241</v>
      </c>
      <c r="D9" s="50"/>
      <c r="E9" s="50" t="s">
        <v>204</v>
      </c>
      <c r="F9" s="50"/>
    </row>
    <row r="10" spans="1:14" s="75" customFormat="1" ht="12" customHeight="1">
      <c r="A10" s="130"/>
      <c r="B10" s="17" t="s">
        <v>201</v>
      </c>
      <c r="C10" s="17" t="s">
        <v>242</v>
      </c>
      <c r="D10" s="17" t="s">
        <v>202</v>
      </c>
      <c r="E10" s="17" t="s">
        <v>205</v>
      </c>
      <c r="F10" s="17" t="s">
        <v>203</v>
      </c>
      <c r="L10"/>
    </row>
    <row r="11" spans="1:14" ht="12.6" customHeight="1">
      <c r="A11" s="19"/>
      <c r="G11"/>
      <c r="H11"/>
      <c r="I11"/>
      <c r="J11"/>
      <c r="K11"/>
      <c r="L11"/>
    </row>
    <row r="12" spans="1:14" ht="14.1" customHeight="1">
      <c r="A12" s="46" t="s">
        <v>0</v>
      </c>
      <c r="B12" s="68">
        <v>2234798</v>
      </c>
      <c r="C12" s="68">
        <v>587941499</v>
      </c>
      <c r="D12" s="68">
        <v>143951082</v>
      </c>
      <c r="E12" s="68">
        <v>39958984</v>
      </c>
      <c r="F12" s="68">
        <v>7815207</v>
      </c>
      <c r="G12"/>
      <c r="H12"/>
      <c r="I12"/>
      <c r="J12"/>
      <c r="K12"/>
      <c r="L12"/>
      <c r="M12"/>
      <c r="N12"/>
    </row>
    <row r="13" spans="1:14" ht="14.1" customHeight="1">
      <c r="A13" s="8" t="s">
        <v>5</v>
      </c>
      <c r="B13" s="68">
        <v>347294</v>
      </c>
      <c r="C13" s="68">
        <v>58456982</v>
      </c>
      <c r="D13" s="68">
        <v>15725868</v>
      </c>
      <c r="E13" s="68">
        <v>3461507</v>
      </c>
      <c r="F13" s="68">
        <v>1088328</v>
      </c>
      <c r="G13"/>
      <c r="H13"/>
      <c r="I13"/>
      <c r="J13"/>
      <c r="K13"/>
      <c r="L13"/>
      <c r="M13"/>
      <c r="N13"/>
    </row>
    <row r="14" spans="1:14" ht="14.1" customHeight="1">
      <c r="A14" s="22" t="s">
        <v>6</v>
      </c>
      <c r="B14" s="68">
        <v>58377</v>
      </c>
      <c r="C14" s="68">
        <v>11641693</v>
      </c>
      <c r="D14" s="68">
        <v>3174427</v>
      </c>
      <c r="E14" s="68">
        <v>842027</v>
      </c>
      <c r="F14" s="68">
        <v>193936</v>
      </c>
      <c r="G14"/>
      <c r="H14"/>
      <c r="I14"/>
      <c r="J14"/>
      <c r="K14"/>
      <c r="L14"/>
      <c r="M14"/>
      <c r="N14"/>
    </row>
    <row r="15" spans="1:14" ht="14.1" customHeight="1">
      <c r="A15" s="23" t="s">
        <v>161</v>
      </c>
      <c r="B15" s="68">
        <v>44383</v>
      </c>
      <c r="C15" s="68">
        <v>7386815</v>
      </c>
      <c r="D15" s="68">
        <v>2018223</v>
      </c>
      <c r="E15" s="68">
        <v>316986</v>
      </c>
      <c r="F15" s="68">
        <v>138606</v>
      </c>
      <c r="G15"/>
      <c r="H15"/>
      <c r="I15"/>
      <c r="J15"/>
      <c r="K15"/>
      <c r="L15"/>
      <c r="M15"/>
      <c r="N15"/>
    </row>
    <row r="16" spans="1:14" ht="14.1" customHeight="1">
      <c r="A16" s="24" t="s">
        <v>189</v>
      </c>
      <c r="B16" s="68">
        <v>68130</v>
      </c>
      <c r="C16" s="68">
        <v>16958720</v>
      </c>
      <c r="D16" s="68">
        <v>3821480</v>
      </c>
      <c r="E16" s="68">
        <v>1613971</v>
      </c>
      <c r="F16" s="68">
        <v>217916</v>
      </c>
      <c r="G16"/>
      <c r="H16"/>
      <c r="I16"/>
      <c r="J16"/>
      <c r="K16"/>
      <c r="L16"/>
      <c r="M16"/>
      <c r="N16"/>
    </row>
    <row r="17" spans="1:14" ht="14.1" customHeight="1">
      <c r="A17" s="22" t="s">
        <v>7</v>
      </c>
      <c r="B17" s="68">
        <v>101619</v>
      </c>
      <c r="C17" s="68">
        <v>20791471</v>
      </c>
      <c r="D17" s="68">
        <v>4954864</v>
      </c>
      <c r="E17" s="68">
        <v>1885487</v>
      </c>
      <c r="F17" s="68">
        <v>358578</v>
      </c>
      <c r="G17"/>
      <c r="H17"/>
      <c r="I17"/>
      <c r="J17"/>
      <c r="K17"/>
      <c r="L17"/>
      <c r="M17"/>
      <c r="N17"/>
    </row>
    <row r="18" spans="1:14" ht="14.1" customHeight="1">
      <c r="A18" s="23" t="s">
        <v>8</v>
      </c>
      <c r="B18" s="68">
        <v>25197</v>
      </c>
      <c r="C18" s="68">
        <v>4291411</v>
      </c>
      <c r="D18" s="68">
        <v>1230703</v>
      </c>
      <c r="E18" s="68">
        <v>209227</v>
      </c>
      <c r="F18" s="68">
        <v>83890</v>
      </c>
      <c r="G18"/>
      <c r="H18"/>
      <c r="I18"/>
      <c r="J18"/>
      <c r="K18"/>
      <c r="L18"/>
      <c r="M18"/>
      <c r="N18"/>
    </row>
    <row r="19" spans="1:14" ht="14.1" customHeight="1">
      <c r="A19" s="8" t="s">
        <v>10</v>
      </c>
      <c r="B19" s="68">
        <v>97225</v>
      </c>
      <c r="C19" s="68">
        <v>15470591</v>
      </c>
      <c r="D19" s="68">
        <v>4425453</v>
      </c>
      <c r="E19" s="68">
        <v>1104912</v>
      </c>
      <c r="F19" s="68">
        <v>313305</v>
      </c>
      <c r="G19"/>
      <c r="H19"/>
      <c r="I19"/>
      <c r="J19"/>
      <c r="K19"/>
      <c r="L19"/>
      <c r="M19"/>
      <c r="N19"/>
    </row>
    <row r="20" spans="1:14" ht="14.1" customHeight="1">
      <c r="A20" s="26" t="s">
        <v>9</v>
      </c>
      <c r="B20" s="68">
        <v>70574</v>
      </c>
      <c r="C20" s="68">
        <v>11720351</v>
      </c>
      <c r="D20" s="68">
        <v>2991690</v>
      </c>
      <c r="E20" s="68">
        <v>658401</v>
      </c>
      <c r="F20" s="68">
        <v>218296</v>
      </c>
      <c r="G20"/>
      <c r="H20"/>
      <c r="I20"/>
      <c r="J20"/>
      <c r="K20"/>
      <c r="L20"/>
      <c r="M20"/>
      <c r="N20"/>
    </row>
    <row r="21" spans="1:14" ht="14.1" customHeight="1">
      <c r="A21" s="21" t="s">
        <v>11</v>
      </c>
      <c r="B21" s="68">
        <v>434626</v>
      </c>
      <c r="C21" s="68">
        <v>115704979</v>
      </c>
      <c r="D21" s="68">
        <v>30550166</v>
      </c>
      <c r="E21" s="68">
        <v>7331899</v>
      </c>
      <c r="F21" s="68">
        <v>1520013</v>
      </c>
      <c r="G21"/>
      <c r="H21"/>
      <c r="I21"/>
      <c r="J21"/>
      <c r="K21"/>
      <c r="L21"/>
      <c r="M21"/>
      <c r="N21"/>
    </row>
    <row r="22" spans="1:14" ht="14.1" customHeight="1">
      <c r="A22" s="21" t="s">
        <v>18</v>
      </c>
      <c r="B22" s="68">
        <v>242512</v>
      </c>
      <c r="C22" s="68">
        <v>47424420</v>
      </c>
      <c r="D22" s="68">
        <v>11714206</v>
      </c>
      <c r="E22" s="68">
        <v>3063805</v>
      </c>
      <c r="F22" s="68">
        <v>747656</v>
      </c>
      <c r="G22"/>
      <c r="H22"/>
      <c r="I22"/>
      <c r="J22"/>
      <c r="K22"/>
      <c r="L22"/>
      <c r="M22"/>
      <c r="N22"/>
    </row>
    <row r="23" spans="1:14" ht="14.1" customHeight="1">
      <c r="A23" s="21" t="s">
        <v>12</v>
      </c>
      <c r="B23" s="68">
        <v>37613</v>
      </c>
      <c r="C23" s="68">
        <v>4774134</v>
      </c>
      <c r="D23" s="68">
        <v>1289364</v>
      </c>
      <c r="E23" s="68">
        <v>463306</v>
      </c>
      <c r="F23" s="68">
        <v>113434</v>
      </c>
      <c r="G23"/>
      <c r="H23"/>
      <c r="I23"/>
      <c r="J23"/>
      <c r="K23"/>
      <c r="L23"/>
      <c r="M23"/>
      <c r="N23"/>
    </row>
    <row r="24" spans="1:14" ht="14.1" customHeight="1">
      <c r="A24" s="21" t="s">
        <v>13</v>
      </c>
      <c r="B24" s="68">
        <v>128340</v>
      </c>
      <c r="C24" s="68">
        <v>22565799</v>
      </c>
      <c r="D24" s="68">
        <v>5490595</v>
      </c>
      <c r="E24" s="68">
        <v>1063053</v>
      </c>
      <c r="F24" s="68">
        <v>374238</v>
      </c>
      <c r="G24"/>
      <c r="H24"/>
      <c r="I24"/>
      <c r="J24"/>
      <c r="K24"/>
      <c r="L24"/>
      <c r="M24"/>
      <c r="N24"/>
    </row>
    <row r="25" spans="1:14" ht="14.1" customHeight="1">
      <c r="A25" s="21" t="s">
        <v>19</v>
      </c>
      <c r="B25" s="68">
        <v>401353</v>
      </c>
      <c r="C25" s="68">
        <v>200094941</v>
      </c>
      <c r="D25" s="68">
        <v>43385730</v>
      </c>
      <c r="E25" s="68">
        <v>14908356</v>
      </c>
      <c r="F25" s="68">
        <v>1748159</v>
      </c>
      <c r="G25"/>
      <c r="H25"/>
      <c r="I25"/>
      <c r="J25"/>
      <c r="K25"/>
      <c r="L25"/>
      <c r="M25"/>
      <c r="N25"/>
    </row>
    <row r="26" spans="1:14" ht="14.1" customHeight="1">
      <c r="A26" s="21" t="s">
        <v>20</v>
      </c>
      <c r="B26" s="68">
        <v>58543</v>
      </c>
      <c r="C26" s="68">
        <v>11660777</v>
      </c>
      <c r="D26" s="68">
        <v>2918670</v>
      </c>
      <c r="E26" s="68">
        <v>796485</v>
      </c>
      <c r="F26" s="68">
        <v>198342</v>
      </c>
      <c r="G26"/>
      <c r="H26"/>
      <c r="I26"/>
      <c r="J26"/>
      <c r="K26"/>
      <c r="L26"/>
      <c r="M26"/>
      <c r="N26"/>
    </row>
    <row r="27" spans="1:14" ht="14.1" customHeight="1">
      <c r="A27" s="21" t="s">
        <v>162</v>
      </c>
      <c r="B27" s="68">
        <v>24814</v>
      </c>
      <c r="C27" s="68">
        <v>5969924</v>
      </c>
      <c r="D27" s="68">
        <v>1794682</v>
      </c>
      <c r="E27" s="68">
        <v>408808</v>
      </c>
      <c r="F27" s="68">
        <v>91651</v>
      </c>
      <c r="G27"/>
      <c r="H27"/>
      <c r="I27"/>
      <c r="J27"/>
      <c r="K27"/>
      <c r="L27"/>
      <c r="M27"/>
      <c r="N27"/>
    </row>
    <row r="28" spans="1:14" ht="14.1" customHeight="1">
      <c r="A28" s="21" t="s">
        <v>14</v>
      </c>
      <c r="B28" s="68">
        <v>77319</v>
      </c>
      <c r="C28" s="68">
        <v>25708613</v>
      </c>
      <c r="D28" s="68">
        <v>7659549</v>
      </c>
      <c r="E28" s="68">
        <v>1676021</v>
      </c>
      <c r="F28" s="68">
        <v>352701</v>
      </c>
      <c r="G28"/>
      <c r="H28"/>
      <c r="I28"/>
      <c r="J28"/>
      <c r="K28"/>
      <c r="L28"/>
      <c r="M28"/>
      <c r="N28"/>
    </row>
    <row r="29" spans="1:14" ht="14.1" customHeight="1">
      <c r="A29" s="21" t="s">
        <v>1</v>
      </c>
      <c r="B29" s="68">
        <v>14383</v>
      </c>
      <c r="C29" s="68">
        <v>2469257</v>
      </c>
      <c r="D29" s="68">
        <v>613205</v>
      </c>
      <c r="E29" s="68">
        <v>133445</v>
      </c>
      <c r="F29" s="68">
        <v>43628</v>
      </c>
      <c r="G29"/>
      <c r="H29"/>
      <c r="I29"/>
      <c r="J29"/>
      <c r="K29"/>
      <c r="L29"/>
      <c r="M29"/>
      <c r="N29"/>
    </row>
    <row r="30" spans="1:14" ht="14.1" customHeight="1">
      <c r="A30" s="21" t="s">
        <v>29</v>
      </c>
      <c r="B30" s="68">
        <v>1503</v>
      </c>
      <c r="C30" s="68">
        <v>4456755</v>
      </c>
      <c r="D30" s="68">
        <v>95181</v>
      </c>
      <c r="E30" s="68">
        <v>7003</v>
      </c>
      <c r="F30" s="68">
        <v>6039</v>
      </c>
      <c r="G30"/>
      <c r="H30"/>
      <c r="I30"/>
      <c r="J30"/>
      <c r="K30"/>
      <c r="L30"/>
      <c r="M30"/>
      <c r="N30"/>
    </row>
    <row r="31" spans="1:14" ht="14.1" customHeight="1">
      <c r="A31" s="21" t="s">
        <v>27</v>
      </c>
      <c r="B31" s="68">
        <v>993</v>
      </c>
      <c r="C31" s="68">
        <v>393865</v>
      </c>
      <c r="D31" s="68">
        <v>97028</v>
      </c>
      <c r="E31" s="68">
        <v>14286</v>
      </c>
      <c r="F31" s="68">
        <v>6493</v>
      </c>
      <c r="G31"/>
      <c r="H31"/>
      <c r="I31"/>
      <c r="J31"/>
      <c r="K31"/>
      <c r="L31"/>
      <c r="M31"/>
      <c r="N31"/>
    </row>
    <row r="32" spans="1:14" ht="12.6" customHeight="1">
      <c r="A32" s="39"/>
      <c r="B32" s="82"/>
      <c r="C32" s="82"/>
      <c r="D32" s="82"/>
      <c r="E32" s="87"/>
      <c r="F32" s="85"/>
      <c r="G32"/>
      <c r="H32"/>
      <c r="I32"/>
      <c r="J32"/>
      <c r="K32"/>
      <c r="L32"/>
    </row>
    <row r="33" spans="1:4" ht="14.1" customHeight="1">
      <c r="A33" s="40" t="s">
        <v>248</v>
      </c>
      <c r="B33" s="40"/>
      <c r="C33" s="40"/>
      <c r="D33" s="40"/>
    </row>
    <row r="34" spans="1:4" ht="14.1" customHeight="1"/>
    <row r="35" spans="1:4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5" customWidth="1"/>
    <col min="6" max="6" width="14.570312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209</v>
      </c>
      <c r="B1" s="1"/>
      <c r="C1" s="1"/>
      <c r="D1" s="1"/>
      <c r="E1" s="83"/>
      <c r="F1" s="83"/>
    </row>
    <row r="2" spans="1:14" ht="14.1" customHeight="1">
      <c r="A2" s="3"/>
      <c r="B2" s="3"/>
      <c r="C2" s="3"/>
      <c r="D2" s="3"/>
      <c r="H2" s="169" t="s">
        <v>234</v>
      </c>
    </row>
    <row r="3" spans="1:14" ht="14.1" customHeight="1">
      <c r="A3" s="5" t="s">
        <v>367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206</v>
      </c>
      <c r="B5" s="6"/>
      <c r="C5" s="6"/>
      <c r="D5" s="6"/>
      <c r="G5" s="131"/>
    </row>
    <row r="6" spans="1:14" ht="9.9499999999999993" customHeight="1">
      <c r="A6" s="33"/>
      <c r="B6" s="33"/>
      <c r="C6" s="33"/>
      <c r="D6" s="33"/>
      <c r="E6" s="84"/>
    </row>
    <row r="7" spans="1:14" s="3" customFormat="1" ht="12" customHeight="1">
      <c r="A7" s="49"/>
      <c r="B7" s="50"/>
      <c r="C7" s="50" t="s">
        <v>241</v>
      </c>
      <c r="D7" s="50"/>
      <c r="E7" s="50" t="s">
        <v>204</v>
      </c>
      <c r="F7" s="50"/>
    </row>
    <row r="8" spans="1:14" s="75" customFormat="1" ht="12" customHeight="1">
      <c r="A8" s="130"/>
      <c r="B8" s="17" t="s">
        <v>201</v>
      </c>
      <c r="C8" s="17" t="s">
        <v>242</v>
      </c>
      <c r="D8" s="17" t="s">
        <v>202</v>
      </c>
      <c r="E8" s="17" t="s">
        <v>205</v>
      </c>
      <c r="F8" s="17" t="s">
        <v>203</v>
      </c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6" t="s">
        <v>0</v>
      </c>
      <c r="B10" s="68">
        <v>894567</v>
      </c>
      <c r="C10" s="68">
        <v>873925815</v>
      </c>
      <c r="D10" s="68">
        <v>60817713</v>
      </c>
      <c r="E10" s="68">
        <v>11929577</v>
      </c>
      <c r="F10" s="68">
        <v>3080889</v>
      </c>
      <c r="G10"/>
      <c r="H10"/>
      <c r="I10"/>
      <c r="J10"/>
      <c r="K10"/>
      <c r="L10"/>
      <c r="M10"/>
      <c r="N10"/>
    </row>
    <row r="11" spans="1:14" ht="14.1" customHeight="1">
      <c r="A11" s="8" t="s">
        <v>5</v>
      </c>
      <c r="B11" s="68">
        <v>166796</v>
      </c>
      <c r="C11" s="68">
        <v>109260866</v>
      </c>
      <c r="D11" s="68">
        <v>7776343</v>
      </c>
      <c r="E11" s="68">
        <v>1903631</v>
      </c>
      <c r="F11" s="68">
        <v>509141</v>
      </c>
      <c r="G11"/>
      <c r="H11"/>
      <c r="I11"/>
      <c r="J11"/>
      <c r="K11"/>
      <c r="L11"/>
      <c r="M11"/>
      <c r="N11"/>
    </row>
    <row r="12" spans="1:14" ht="14.1" customHeight="1">
      <c r="A12" s="22" t="s">
        <v>6</v>
      </c>
      <c r="B12" s="68">
        <v>22485</v>
      </c>
      <c r="C12" s="68">
        <v>21639351</v>
      </c>
      <c r="D12" s="68">
        <v>1571571</v>
      </c>
      <c r="E12" s="68">
        <v>300491</v>
      </c>
      <c r="F12" s="68">
        <v>79383</v>
      </c>
      <c r="G12"/>
      <c r="H12"/>
      <c r="I12"/>
      <c r="J12"/>
      <c r="K12"/>
      <c r="L12"/>
      <c r="M12"/>
      <c r="N12"/>
    </row>
    <row r="13" spans="1:14" ht="14.1" customHeight="1">
      <c r="A13" s="23" t="s">
        <v>161</v>
      </c>
      <c r="B13" s="68">
        <v>18279</v>
      </c>
      <c r="C13" s="68">
        <v>11997916</v>
      </c>
      <c r="D13" s="68">
        <v>964493</v>
      </c>
      <c r="E13" s="68">
        <v>146452</v>
      </c>
      <c r="F13" s="68">
        <v>58042</v>
      </c>
      <c r="G13"/>
      <c r="H13" s="171"/>
      <c r="I13"/>
      <c r="J13"/>
      <c r="K13"/>
      <c r="L13"/>
      <c r="M13"/>
      <c r="N13"/>
    </row>
    <row r="14" spans="1:14" ht="14.1" customHeight="1">
      <c r="A14" s="24" t="s">
        <v>189</v>
      </c>
      <c r="B14" s="68">
        <v>21731</v>
      </c>
      <c r="C14" s="68">
        <v>14110090</v>
      </c>
      <c r="D14" s="68">
        <v>1239350</v>
      </c>
      <c r="E14" s="68">
        <v>208549</v>
      </c>
      <c r="F14" s="68">
        <v>70082</v>
      </c>
      <c r="G14"/>
      <c r="H14" s="180"/>
      <c r="I14"/>
      <c r="J14"/>
      <c r="K14"/>
      <c r="L14"/>
      <c r="M14"/>
      <c r="N14"/>
    </row>
    <row r="15" spans="1:14" ht="14.1" customHeight="1">
      <c r="A15" s="22" t="s">
        <v>7</v>
      </c>
      <c r="B15" s="68">
        <v>37113</v>
      </c>
      <c r="C15" s="68">
        <v>28634790</v>
      </c>
      <c r="D15" s="68">
        <v>2271243</v>
      </c>
      <c r="E15" s="68">
        <v>474353</v>
      </c>
      <c r="F15" s="68">
        <v>143363</v>
      </c>
      <c r="G15"/>
      <c r="H15"/>
      <c r="I15"/>
      <c r="J15"/>
      <c r="K15"/>
      <c r="L15"/>
      <c r="M15"/>
      <c r="N15"/>
    </row>
    <row r="16" spans="1:14" ht="14.1" customHeight="1">
      <c r="A16" s="23" t="s">
        <v>8</v>
      </c>
      <c r="B16" s="68">
        <v>8072</v>
      </c>
      <c r="C16" s="68">
        <v>7107805</v>
      </c>
      <c r="D16" s="68">
        <v>543855</v>
      </c>
      <c r="E16" s="68">
        <v>94998</v>
      </c>
      <c r="F16" s="68">
        <v>31622</v>
      </c>
      <c r="G16"/>
      <c r="H16"/>
      <c r="I16"/>
      <c r="J16"/>
      <c r="K16"/>
      <c r="L16"/>
      <c r="M16"/>
      <c r="N16"/>
    </row>
    <row r="17" spans="1:14" ht="14.1" customHeight="1">
      <c r="A17" s="8" t="s">
        <v>10</v>
      </c>
      <c r="B17" s="68">
        <v>45994</v>
      </c>
      <c r="C17" s="68">
        <v>32371768</v>
      </c>
      <c r="D17" s="68">
        <v>2117484</v>
      </c>
      <c r="E17" s="68">
        <v>520444</v>
      </c>
      <c r="F17" s="68">
        <v>130071</v>
      </c>
      <c r="G17"/>
      <c r="H17"/>
      <c r="I17"/>
      <c r="J17"/>
      <c r="K17"/>
      <c r="L17"/>
      <c r="M17"/>
      <c r="N17"/>
    </row>
    <row r="18" spans="1:14" ht="14.1" customHeight="1">
      <c r="A18" s="26" t="s">
        <v>9</v>
      </c>
      <c r="B18" s="68">
        <v>39780</v>
      </c>
      <c r="C18" s="68">
        <v>26005858</v>
      </c>
      <c r="D18" s="68">
        <v>1695330</v>
      </c>
      <c r="E18" s="68">
        <v>409686</v>
      </c>
      <c r="F18" s="68">
        <v>107274</v>
      </c>
      <c r="G18"/>
      <c r="H18"/>
      <c r="I18"/>
      <c r="J18"/>
      <c r="K18"/>
      <c r="L18"/>
      <c r="M18"/>
      <c r="N18"/>
    </row>
    <row r="19" spans="1:14" ht="14.1" customHeight="1">
      <c r="A19" s="21" t="s">
        <v>11</v>
      </c>
      <c r="B19" s="68">
        <v>154659</v>
      </c>
      <c r="C19" s="68">
        <v>165390577</v>
      </c>
      <c r="D19" s="68">
        <v>13441985</v>
      </c>
      <c r="E19" s="68">
        <v>2156501</v>
      </c>
      <c r="F19" s="68">
        <v>567728</v>
      </c>
      <c r="G19"/>
      <c r="H19"/>
      <c r="I19"/>
      <c r="J19"/>
      <c r="K19"/>
      <c r="L19"/>
      <c r="M19"/>
      <c r="N19"/>
    </row>
    <row r="20" spans="1:14" ht="14.1" customHeight="1">
      <c r="A20" s="21" t="s">
        <v>18</v>
      </c>
      <c r="B20" s="68">
        <v>107454</v>
      </c>
      <c r="C20" s="68">
        <v>83219090</v>
      </c>
      <c r="D20" s="68">
        <v>6620206</v>
      </c>
      <c r="E20" s="68">
        <v>1536548</v>
      </c>
      <c r="F20" s="68">
        <v>372328</v>
      </c>
      <c r="G20"/>
      <c r="H20"/>
      <c r="I20"/>
      <c r="J20"/>
      <c r="K20"/>
      <c r="L20"/>
      <c r="M20"/>
      <c r="N20"/>
    </row>
    <row r="21" spans="1:14" ht="14.1" customHeight="1">
      <c r="A21" s="21" t="s">
        <v>12</v>
      </c>
      <c r="B21" s="68">
        <v>22767</v>
      </c>
      <c r="C21" s="68">
        <v>11819935</v>
      </c>
      <c r="D21" s="68">
        <v>753960</v>
      </c>
      <c r="E21" s="68">
        <v>186864</v>
      </c>
      <c r="F21" s="68">
        <v>58206</v>
      </c>
      <c r="G21"/>
      <c r="H21"/>
      <c r="I21"/>
      <c r="J21"/>
      <c r="K21"/>
      <c r="L21"/>
      <c r="M21"/>
      <c r="N21"/>
    </row>
    <row r="22" spans="1:14" ht="14.1" customHeight="1">
      <c r="A22" s="21" t="s">
        <v>13</v>
      </c>
      <c r="B22" s="68">
        <v>57913</v>
      </c>
      <c r="C22" s="68">
        <v>52492724</v>
      </c>
      <c r="D22" s="68">
        <v>3149531</v>
      </c>
      <c r="E22" s="68">
        <v>563547</v>
      </c>
      <c r="F22" s="68">
        <v>169607</v>
      </c>
      <c r="G22"/>
      <c r="H22"/>
      <c r="I22"/>
      <c r="J22"/>
      <c r="K22"/>
      <c r="L22"/>
      <c r="M22"/>
      <c r="N22"/>
    </row>
    <row r="23" spans="1:14" ht="14.1" customHeight="1">
      <c r="A23" s="21" t="s">
        <v>19</v>
      </c>
      <c r="B23" s="68">
        <v>112679</v>
      </c>
      <c r="C23" s="68">
        <v>228036682</v>
      </c>
      <c r="D23" s="68">
        <v>12940558</v>
      </c>
      <c r="E23" s="68">
        <v>2148321</v>
      </c>
      <c r="F23" s="68">
        <v>481095</v>
      </c>
      <c r="G23"/>
      <c r="H23"/>
      <c r="I23"/>
      <c r="J23"/>
      <c r="K23"/>
      <c r="L23"/>
      <c r="M23"/>
      <c r="N23"/>
    </row>
    <row r="24" spans="1:14" ht="14.1" customHeight="1">
      <c r="A24" s="21" t="s">
        <v>20</v>
      </c>
      <c r="B24" s="68">
        <v>29426</v>
      </c>
      <c r="C24" s="68">
        <v>27412641</v>
      </c>
      <c r="D24" s="68">
        <v>1952778</v>
      </c>
      <c r="E24" s="68">
        <v>537875</v>
      </c>
      <c r="F24" s="68">
        <v>121318</v>
      </c>
      <c r="G24"/>
      <c r="H24"/>
      <c r="I24"/>
      <c r="J24"/>
      <c r="K24"/>
      <c r="L24"/>
      <c r="M24"/>
      <c r="N24"/>
    </row>
    <row r="25" spans="1:14" ht="14.1" customHeight="1">
      <c r="A25" s="21" t="s">
        <v>162</v>
      </c>
      <c r="B25" s="68">
        <v>9723</v>
      </c>
      <c r="C25" s="68">
        <v>11096307</v>
      </c>
      <c r="D25" s="68">
        <v>698482</v>
      </c>
      <c r="E25" s="68">
        <v>134075</v>
      </c>
      <c r="F25" s="68">
        <v>35723</v>
      </c>
      <c r="G25"/>
      <c r="H25"/>
      <c r="I25"/>
      <c r="J25"/>
      <c r="K25"/>
      <c r="L25"/>
      <c r="M25"/>
      <c r="N25"/>
    </row>
    <row r="26" spans="1:14" ht="14.1" customHeight="1">
      <c r="A26" s="21" t="s">
        <v>14</v>
      </c>
      <c r="B26" s="68">
        <v>33298</v>
      </c>
      <c r="C26" s="68">
        <v>37517222</v>
      </c>
      <c r="D26" s="68">
        <v>2640766</v>
      </c>
      <c r="E26" s="68">
        <v>481058</v>
      </c>
      <c r="F26" s="68">
        <v>122116</v>
      </c>
      <c r="G26"/>
      <c r="H26"/>
      <c r="I26"/>
      <c r="J26"/>
      <c r="K26"/>
      <c r="L26"/>
      <c r="M26"/>
      <c r="N26"/>
    </row>
    <row r="27" spans="1:14" ht="14.1" customHeight="1">
      <c r="A27" s="21" t="s">
        <v>1</v>
      </c>
      <c r="B27" s="68">
        <v>4690</v>
      </c>
      <c r="C27" s="68">
        <v>4320523</v>
      </c>
      <c r="D27" s="68">
        <v>337857</v>
      </c>
      <c r="E27" s="68">
        <v>69691</v>
      </c>
      <c r="F27" s="68">
        <v>17442</v>
      </c>
      <c r="G27"/>
      <c r="H27"/>
      <c r="I27"/>
      <c r="J27"/>
      <c r="K27"/>
      <c r="L27"/>
      <c r="M27"/>
      <c r="N27"/>
    </row>
    <row r="28" spans="1:14" ht="14.1" customHeight="1">
      <c r="A28" s="21" t="s">
        <v>29</v>
      </c>
      <c r="B28" s="68">
        <v>741</v>
      </c>
      <c r="C28" s="68">
        <v>760999</v>
      </c>
      <c r="D28" s="68">
        <v>55553</v>
      </c>
      <c r="E28" s="68">
        <v>33680</v>
      </c>
      <c r="F28" s="68">
        <v>3158</v>
      </c>
      <c r="G28"/>
      <c r="H28"/>
      <c r="I28"/>
      <c r="J28"/>
      <c r="K28"/>
      <c r="L28"/>
      <c r="M28"/>
      <c r="N28"/>
    </row>
    <row r="29" spans="1:14" ht="14.1" customHeight="1">
      <c r="A29" s="21" t="s">
        <v>27</v>
      </c>
      <c r="B29" s="68">
        <v>968</v>
      </c>
      <c r="C29" s="68">
        <v>730670</v>
      </c>
      <c r="D29" s="68">
        <v>46367</v>
      </c>
      <c r="E29" s="68">
        <v>22814</v>
      </c>
      <c r="F29" s="68">
        <v>3192</v>
      </c>
      <c r="G29"/>
      <c r="H29"/>
      <c r="I29"/>
      <c r="J29"/>
      <c r="K29"/>
      <c r="L29"/>
      <c r="M29"/>
      <c r="N29"/>
    </row>
    <row r="30" spans="1:14" ht="14.1" customHeight="1">
      <c r="A30" s="39"/>
      <c r="B30" s="82"/>
      <c r="C30" s="82"/>
      <c r="D30" s="82"/>
      <c r="E30" s="87"/>
      <c r="F30" s="85"/>
    </row>
    <row r="31" spans="1:14" ht="14.1" customHeight="1">
      <c r="A31" s="40" t="s">
        <v>249</v>
      </c>
      <c r="B31" s="40"/>
      <c r="C31" s="40"/>
      <c r="D31" s="40"/>
      <c r="G31"/>
      <c r="H31"/>
      <c r="I31"/>
      <c r="J31"/>
      <c r="K31"/>
      <c r="L31"/>
    </row>
    <row r="32" spans="1:14" ht="14.1" customHeight="1"/>
    <row r="33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7"/>
  <sheetViews>
    <sheetView topLeftCell="A34" zoomScaleNormal="100" workbookViewId="0">
      <selection activeCell="H36" sqref="H36:I56"/>
    </sheetView>
  </sheetViews>
  <sheetFormatPr baseColWidth="10" defaultColWidth="11.42578125" defaultRowHeight="12.75"/>
  <cols>
    <col min="1" max="1" width="28.85546875" style="4" customWidth="1"/>
    <col min="2" max="2" width="15.5703125" style="4" customWidth="1"/>
    <col min="3" max="4" width="16.28515625" style="75" customWidth="1"/>
    <col min="5" max="5" width="14.85546875" style="75" customWidth="1"/>
    <col min="6" max="6" width="5.5703125" style="75" customWidth="1"/>
    <col min="7" max="7" width="4.7109375" style="4" customWidth="1"/>
    <col min="8" max="8" width="11.42578125" style="4"/>
    <col min="9" max="9" width="15.5703125" style="4" customWidth="1"/>
    <col min="10" max="10" width="11" style="4" customWidth="1"/>
    <col min="11" max="16384" width="11.42578125" style="4"/>
  </cols>
  <sheetData>
    <row r="1" spans="1:12" ht="14.1" customHeight="1" thickBot="1">
      <c r="A1" s="1" t="s">
        <v>209</v>
      </c>
      <c r="B1" s="1"/>
      <c r="C1" s="83"/>
      <c r="D1" s="83"/>
      <c r="E1" s="83"/>
      <c r="F1" s="121"/>
    </row>
    <row r="2" spans="1:12" ht="12.95" customHeight="1">
      <c r="A2" s="3"/>
      <c r="B2" s="3"/>
      <c r="G2" s="169" t="s">
        <v>234</v>
      </c>
    </row>
    <row r="3" spans="1:12" ht="12.95" customHeight="1">
      <c r="A3" s="78" t="s">
        <v>267</v>
      </c>
      <c r="B3" s="3"/>
    </row>
    <row r="4" spans="1:12" ht="12.95" customHeight="1">
      <c r="A4" s="3"/>
      <c r="B4" s="3"/>
    </row>
    <row r="5" spans="1:12" ht="12.95" customHeight="1">
      <c r="A5" s="5" t="s">
        <v>384</v>
      </c>
      <c r="B5" s="5"/>
    </row>
    <row r="6" spans="1:12" ht="12.95" customHeight="1">
      <c r="A6" s="5"/>
      <c r="B6" s="5"/>
    </row>
    <row r="7" spans="1:12" ht="12.95" customHeight="1">
      <c r="A7" s="6" t="s">
        <v>122</v>
      </c>
      <c r="B7" s="6"/>
      <c r="C7" s="103"/>
      <c r="D7" s="116"/>
    </row>
    <row r="8" spans="1:12" ht="9.9499999999999993" customHeight="1">
      <c r="A8" s="33"/>
      <c r="B8" s="33"/>
      <c r="C8" s="117"/>
      <c r="D8" s="116"/>
    </row>
    <row r="9" spans="1:12" ht="12.95" customHeight="1">
      <c r="A9" s="72"/>
      <c r="B9" s="79" t="s">
        <v>121</v>
      </c>
      <c r="C9" s="79" t="s">
        <v>176</v>
      </c>
      <c r="D9" s="79" t="s">
        <v>118</v>
      </c>
      <c r="E9" s="79" t="s">
        <v>120</v>
      </c>
    </row>
    <row r="10" spans="1:12" ht="12.95" customHeight="1">
      <c r="A10" s="15"/>
      <c r="B10" s="17"/>
      <c r="C10" s="17" t="s">
        <v>177</v>
      </c>
      <c r="D10" s="17" t="s">
        <v>119</v>
      </c>
      <c r="E10" s="17" t="s">
        <v>166</v>
      </c>
      <c r="I10"/>
      <c r="J10"/>
    </row>
    <row r="11" spans="1:12" s="12" customFormat="1" ht="12.95" customHeight="1">
      <c r="A11" s="19"/>
      <c r="B11" s="19"/>
      <c r="C11" s="115"/>
      <c r="D11" s="115"/>
      <c r="E11" s="18"/>
      <c r="F11" s="18"/>
      <c r="G11" s="200"/>
      <c r="I11" s="24"/>
      <c r="J11" s="118"/>
      <c r="K11" s="4"/>
      <c r="L11" s="4"/>
    </row>
    <row r="12" spans="1:12" ht="12.95" customHeight="1">
      <c r="A12" s="46" t="s">
        <v>0</v>
      </c>
      <c r="B12" s="118">
        <v>1316060</v>
      </c>
      <c r="C12" s="118">
        <v>848326</v>
      </c>
      <c r="D12" s="118">
        <v>35668443</v>
      </c>
      <c r="E12" s="118">
        <v>750.96355229729397</v>
      </c>
      <c r="F12" s="68"/>
      <c r="G12"/>
      <c r="H12"/>
      <c r="I12" s="22"/>
      <c r="J12" s="118"/>
      <c r="K12" s="12"/>
      <c r="L12" s="12"/>
    </row>
    <row r="13" spans="1:12" ht="12.95" customHeight="1">
      <c r="A13" s="8" t="s">
        <v>5</v>
      </c>
      <c r="B13" s="118">
        <v>172399</v>
      </c>
      <c r="C13" s="118">
        <v>158408</v>
      </c>
      <c r="D13" s="118">
        <v>6215738</v>
      </c>
      <c r="E13" s="118">
        <v>730.27355865932293</v>
      </c>
      <c r="F13" s="68"/>
      <c r="G13"/>
      <c r="H13"/>
      <c r="I13" s="21"/>
      <c r="J13" s="118"/>
    </row>
    <row r="14" spans="1:12" ht="12.95" customHeight="1">
      <c r="A14" s="22" t="s">
        <v>6</v>
      </c>
      <c r="B14" s="118">
        <v>26782</v>
      </c>
      <c r="C14" s="118">
        <v>20443</v>
      </c>
      <c r="D14" s="118">
        <v>926603</v>
      </c>
      <c r="E14" s="118">
        <v>692.99039419403664</v>
      </c>
      <c r="F14" s="68"/>
      <c r="G14"/>
      <c r="H14"/>
      <c r="I14" s="26"/>
      <c r="J14" s="118"/>
    </row>
    <row r="15" spans="1:12" ht="12.95" customHeight="1">
      <c r="A15" s="23" t="s">
        <v>161</v>
      </c>
      <c r="B15" s="118">
        <v>16094</v>
      </c>
      <c r="C15" s="118">
        <v>16007</v>
      </c>
      <c r="D15" s="118">
        <v>713699</v>
      </c>
      <c r="E15" s="118">
        <v>709.66385134127347</v>
      </c>
      <c r="F15" s="68"/>
      <c r="G15"/>
      <c r="H15"/>
      <c r="I15" s="21"/>
      <c r="J15" s="118"/>
    </row>
    <row r="16" spans="1:12" ht="12.95" customHeight="1">
      <c r="A16" s="24" t="s">
        <v>189</v>
      </c>
      <c r="B16" s="118">
        <v>37797</v>
      </c>
      <c r="C16" s="118">
        <v>32171</v>
      </c>
      <c r="D16" s="118">
        <v>1094310</v>
      </c>
      <c r="E16" s="118">
        <v>921.97374551465509</v>
      </c>
      <c r="F16" s="68"/>
      <c r="G16"/>
      <c r="H16"/>
      <c r="I16" s="21"/>
      <c r="J16" s="118"/>
    </row>
    <row r="17" spans="1:10" ht="12.95" customHeight="1">
      <c r="A17" s="22" t="s">
        <v>7</v>
      </c>
      <c r="B17" s="118">
        <v>65442</v>
      </c>
      <c r="C17" s="118">
        <v>29006</v>
      </c>
      <c r="D17" s="118">
        <v>1808252</v>
      </c>
      <c r="E17" s="118">
        <v>827.06390693900471</v>
      </c>
      <c r="F17" s="68"/>
      <c r="G17"/>
      <c r="H17"/>
      <c r="I17" s="8"/>
      <c r="J17" s="118"/>
    </row>
    <row r="18" spans="1:10" ht="12.95" customHeight="1">
      <c r="A18" s="23" t="s">
        <v>8</v>
      </c>
      <c r="B18" s="118">
        <v>12884</v>
      </c>
      <c r="C18" s="118">
        <v>10037</v>
      </c>
      <c r="D18" s="118">
        <v>446317</v>
      </c>
      <c r="E18" s="118">
        <v>762.04013406478202</v>
      </c>
      <c r="F18" s="68"/>
      <c r="G18"/>
      <c r="H18"/>
      <c r="I18" s="21"/>
      <c r="J18" s="102"/>
    </row>
    <row r="19" spans="1:10" ht="12.95" customHeight="1">
      <c r="A19" s="8" t="s">
        <v>10</v>
      </c>
      <c r="B19" s="118">
        <v>42969</v>
      </c>
      <c r="C19" s="118">
        <v>47989</v>
      </c>
      <c r="D19" s="118">
        <v>1891840</v>
      </c>
      <c r="E19" s="118">
        <v>796.07717888803188</v>
      </c>
      <c r="F19" s="68"/>
      <c r="G19"/>
      <c r="H19"/>
      <c r="I19" s="23"/>
      <c r="J19" s="118"/>
    </row>
    <row r="20" spans="1:10" ht="12.95" customHeight="1">
      <c r="A20" s="26" t="s">
        <v>9</v>
      </c>
      <c r="B20" s="118">
        <v>37749</v>
      </c>
      <c r="C20" s="118">
        <v>51875</v>
      </c>
      <c r="D20" s="118">
        <v>1654221</v>
      </c>
      <c r="E20" s="118">
        <v>803.80966541883868</v>
      </c>
      <c r="F20" s="68"/>
      <c r="G20"/>
      <c r="H20"/>
      <c r="I20" s="21"/>
      <c r="J20" s="118"/>
    </row>
    <row r="21" spans="1:10" ht="12.95" customHeight="1">
      <c r="A21" s="21" t="s">
        <v>11</v>
      </c>
      <c r="B21" s="118">
        <v>195414</v>
      </c>
      <c r="C21" s="118">
        <v>135151</v>
      </c>
      <c r="D21" s="118">
        <v>5375408</v>
      </c>
      <c r="E21" s="118">
        <v>691.75436052066937</v>
      </c>
      <c r="F21" s="68"/>
      <c r="G21"/>
      <c r="H21"/>
      <c r="I21" s="46"/>
      <c r="J21" s="118"/>
    </row>
    <row r="22" spans="1:10" ht="12.95" customHeight="1">
      <c r="A22" s="21" t="s">
        <v>18</v>
      </c>
      <c r="B22" s="118">
        <v>122295</v>
      </c>
      <c r="C22" s="118">
        <v>96621</v>
      </c>
      <c r="D22" s="118">
        <v>3740003</v>
      </c>
      <c r="E22" s="118">
        <v>732.21019427635269</v>
      </c>
      <c r="F22" s="68"/>
      <c r="G22"/>
      <c r="H22"/>
      <c r="I22" s="21"/>
      <c r="J22" s="118"/>
    </row>
    <row r="23" spans="1:10" ht="12.95" customHeight="1">
      <c r="A23" s="21" t="s">
        <v>12</v>
      </c>
      <c r="B23" s="118">
        <v>14395</v>
      </c>
      <c r="C23" s="118">
        <v>20197</v>
      </c>
      <c r="D23" s="118">
        <v>872221</v>
      </c>
      <c r="E23" s="118">
        <v>824.75471655294496</v>
      </c>
      <c r="F23" s="68"/>
      <c r="G23"/>
      <c r="H23"/>
      <c r="I23" s="21"/>
      <c r="J23" s="118"/>
    </row>
    <row r="24" spans="1:10" ht="12.95" customHeight="1">
      <c r="A24" s="21" t="s">
        <v>13</v>
      </c>
      <c r="B24" s="118">
        <v>43946</v>
      </c>
      <c r="C24" s="118">
        <v>46715</v>
      </c>
      <c r="D24" s="118">
        <v>2145760</v>
      </c>
      <c r="E24" s="118">
        <v>796.7928656410927</v>
      </c>
      <c r="F24" s="68"/>
      <c r="G24"/>
      <c r="H24"/>
      <c r="I24" s="8"/>
      <c r="J24" s="118"/>
    </row>
    <row r="25" spans="1:10" ht="12.95" customHeight="1">
      <c r="A25" s="21" t="s">
        <v>19</v>
      </c>
      <c r="B25" s="118">
        <v>436558</v>
      </c>
      <c r="C25" s="118">
        <v>95646</v>
      </c>
      <c r="D25" s="118">
        <v>5367854</v>
      </c>
      <c r="E25" s="118">
        <v>797.83146838127811</v>
      </c>
      <c r="F25" s="68"/>
      <c r="G25"/>
      <c r="H25"/>
      <c r="I25" s="23"/>
      <c r="J25" s="118"/>
    </row>
    <row r="26" spans="1:10" ht="12.95" customHeight="1">
      <c r="A26" s="21" t="s">
        <v>20</v>
      </c>
      <c r="B26" s="118">
        <v>33823</v>
      </c>
      <c r="C26" s="118">
        <v>33396</v>
      </c>
      <c r="D26" s="118">
        <v>1160220</v>
      </c>
      <c r="E26" s="118">
        <v>757.50077367948904</v>
      </c>
      <c r="F26" s="68"/>
      <c r="G26"/>
      <c r="H26"/>
      <c r="I26" s="21"/>
      <c r="J26" s="118"/>
    </row>
    <row r="27" spans="1:10" ht="12.95" customHeight="1">
      <c r="A27" s="21" t="s">
        <v>162</v>
      </c>
      <c r="B27" s="118">
        <v>11069</v>
      </c>
      <c r="C27" s="118">
        <v>18257</v>
      </c>
      <c r="D27" s="118">
        <v>487251</v>
      </c>
      <c r="E27" s="118">
        <v>733.28166385745249</v>
      </c>
      <c r="F27" s="68"/>
      <c r="G27"/>
      <c r="H27"/>
      <c r="I27" s="22"/>
      <c r="J27" s="118"/>
    </row>
    <row r="28" spans="1:10" ht="12.95" customHeight="1">
      <c r="A28" s="21" t="s">
        <v>14</v>
      </c>
      <c r="B28" s="118">
        <v>37753</v>
      </c>
      <c r="C28" s="118">
        <v>29218</v>
      </c>
      <c r="D28" s="118">
        <v>1411680</v>
      </c>
      <c r="E28" s="118">
        <v>639.36346269338105</v>
      </c>
      <c r="F28" s="68"/>
      <c r="G28"/>
      <c r="H28"/>
      <c r="I28" s="120"/>
      <c r="J28" s="118"/>
    </row>
    <row r="29" spans="1:10" ht="12.95" customHeight="1">
      <c r="A29" s="21" t="s">
        <v>1</v>
      </c>
      <c r="B29" s="118">
        <v>5043</v>
      </c>
      <c r="C29" s="118">
        <v>4073</v>
      </c>
      <c r="D29" s="118">
        <v>223459</v>
      </c>
      <c r="E29" s="118">
        <v>698.84661333400049</v>
      </c>
      <c r="F29" s="68"/>
      <c r="G29"/>
      <c r="H29"/>
      <c r="I29" s="21"/>
      <c r="J29" s="118"/>
    </row>
    <row r="30" spans="1:10" ht="12.95" customHeight="1">
      <c r="A30" s="21" t="s">
        <v>117</v>
      </c>
      <c r="B30" s="118">
        <v>3648</v>
      </c>
      <c r="C30" s="118">
        <v>3111</v>
      </c>
      <c r="D30" s="118">
        <v>133607</v>
      </c>
      <c r="E30" s="118">
        <v>794.05087364792587</v>
      </c>
      <c r="F30" s="68"/>
      <c r="G30"/>
      <c r="H30"/>
      <c r="I30"/>
      <c r="J30" s="81"/>
    </row>
    <row r="31" spans="1:10" ht="12.95" customHeight="1">
      <c r="A31" s="21" t="s">
        <v>385</v>
      </c>
      <c r="B31" s="118"/>
      <c r="C31" s="118">
        <v>5</v>
      </c>
      <c r="D31" s="118"/>
      <c r="E31" s="118"/>
      <c r="F31" s="68"/>
      <c r="G31"/>
      <c r="H31"/>
      <c r="I31"/>
      <c r="J31" s="81"/>
    </row>
    <row r="32" spans="1:10" ht="12.95" customHeight="1">
      <c r="A32" s="39"/>
      <c r="B32" s="39"/>
      <c r="C32" s="85"/>
      <c r="D32" s="85"/>
      <c r="E32" s="85"/>
      <c r="F32" s="84"/>
      <c r="G32"/>
      <c r="H32"/>
      <c r="I32"/>
      <c r="J32" s="102"/>
    </row>
    <row r="33" spans="1:10" ht="12.95" customHeight="1">
      <c r="A33" s="69" t="s">
        <v>338</v>
      </c>
      <c r="B33" s="40"/>
      <c r="G33"/>
      <c r="H33"/>
      <c r="I33" s="11"/>
      <c r="J33" s="102"/>
    </row>
    <row r="34" spans="1:10" ht="12.95" customHeight="1">
      <c r="A34" s="40" t="s">
        <v>297</v>
      </c>
      <c r="B34" s="40"/>
      <c r="G34"/>
      <c r="H34"/>
      <c r="I34"/>
      <c r="J34"/>
    </row>
    <row r="35" spans="1:10">
      <c r="A35" s="40" t="s">
        <v>382</v>
      </c>
      <c r="B35" s="40"/>
      <c r="G35"/>
      <c r="H35"/>
      <c r="I35"/>
      <c r="J35"/>
    </row>
    <row r="36" spans="1:10" ht="15.75" customHeight="1">
      <c r="A36" s="239"/>
      <c r="B36" s="239"/>
      <c r="C36" s="240"/>
      <c r="D36" s="240"/>
      <c r="E36" s="240"/>
      <c r="F36" s="65"/>
      <c r="G36"/>
      <c r="H36" s="285" t="s">
        <v>39</v>
      </c>
      <c r="I36" s="286"/>
    </row>
    <row r="37" spans="1:10" ht="8.25" customHeight="1">
      <c r="A37" s="241"/>
      <c r="B37" s="241"/>
      <c r="C37" s="241"/>
      <c r="D37" s="241"/>
      <c r="E37" s="241"/>
      <c r="F37"/>
      <c r="H37" s="286"/>
      <c r="I37" s="286"/>
      <c r="J37"/>
    </row>
    <row r="38" spans="1:10" ht="15">
      <c r="A38" s="266" t="s">
        <v>383</v>
      </c>
      <c r="B38" s="267"/>
      <c r="C38" s="267"/>
      <c r="D38" s="267"/>
      <c r="E38" s="267"/>
      <c r="G38"/>
      <c r="H38" s="281" t="s">
        <v>189</v>
      </c>
      <c r="I38" s="305">
        <v>921.97374551465509</v>
      </c>
      <c r="J38"/>
    </row>
    <row r="39" spans="1:10">
      <c r="A39" s="239"/>
      <c r="B39" s="239"/>
      <c r="C39" s="240"/>
      <c r="D39" s="240"/>
      <c r="E39" s="240"/>
      <c r="G39"/>
      <c r="H39" s="281" t="s">
        <v>7</v>
      </c>
      <c r="I39" s="305">
        <v>827.06390693900471</v>
      </c>
      <c r="J39"/>
    </row>
    <row r="40" spans="1:10">
      <c r="A40" s="239"/>
      <c r="B40" s="239"/>
      <c r="C40" s="240"/>
      <c r="D40" s="240"/>
      <c r="E40" s="240"/>
      <c r="G40"/>
      <c r="H40" s="276" t="s">
        <v>12</v>
      </c>
      <c r="I40" s="305">
        <v>824.75471655294496</v>
      </c>
      <c r="J40"/>
    </row>
    <row r="41" spans="1:10">
      <c r="A41" s="239"/>
      <c r="B41" s="239"/>
      <c r="C41" s="240"/>
      <c r="D41" s="240"/>
      <c r="E41" s="240"/>
      <c r="G41"/>
      <c r="H41" s="281" t="s">
        <v>9</v>
      </c>
      <c r="I41" s="305">
        <v>803.80966541883868</v>
      </c>
      <c r="J41"/>
    </row>
    <row r="42" spans="1:10">
      <c r="A42" s="239"/>
      <c r="B42" s="239"/>
      <c r="C42" s="240"/>
      <c r="D42" s="240"/>
      <c r="E42" s="240"/>
      <c r="G42"/>
      <c r="H42" s="276" t="s">
        <v>19</v>
      </c>
      <c r="I42" s="305">
        <v>797.83146838127811</v>
      </c>
      <c r="J42"/>
    </row>
    <row r="43" spans="1:10">
      <c r="A43" s="239"/>
      <c r="B43" s="239"/>
      <c r="C43" s="240"/>
      <c r="D43" s="240"/>
      <c r="E43" s="240"/>
      <c r="G43"/>
      <c r="H43" s="276" t="s">
        <v>13</v>
      </c>
      <c r="I43" s="305">
        <v>796.7928656410927</v>
      </c>
      <c r="J43"/>
    </row>
    <row r="44" spans="1:10">
      <c r="A44" s="239"/>
      <c r="B44" s="239"/>
      <c r="C44" s="240"/>
      <c r="D44" s="240"/>
      <c r="E44" s="240"/>
      <c r="G44"/>
      <c r="H44" s="279" t="s">
        <v>10</v>
      </c>
      <c r="I44" s="305">
        <v>796.07717888803188</v>
      </c>
      <c r="J44"/>
    </row>
    <row r="45" spans="1:10">
      <c r="A45" s="239"/>
      <c r="B45" s="239"/>
      <c r="C45" s="240"/>
      <c r="D45" s="240"/>
      <c r="E45" s="240"/>
      <c r="G45"/>
      <c r="H45" s="276" t="s">
        <v>117</v>
      </c>
      <c r="I45" s="305">
        <v>794</v>
      </c>
      <c r="J45"/>
    </row>
    <row r="46" spans="1:10">
      <c r="A46" s="239"/>
      <c r="B46" s="239"/>
      <c r="C46" s="240"/>
      <c r="D46" s="240"/>
      <c r="E46" s="240"/>
      <c r="G46"/>
      <c r="H46" s="281" t="s">
        <v>8</v>
      </c>
      <c r="I46" s="305">
        <v>762.04013406478202</v>
      </c>
      <c r="J46"/>
    </row>
    <row r="47" spans="1:10">
      <c r="A47" s="239"/>
      <c r="B47" s="239"/>
      <c r="C47" s="240"/>
      <c r="D47" s="240"/>
      <c r="E47" s="240"/>
      <c r="G47"/>
      <c r="H47" s="276" t="s">
        <v>20</v>
      </c>
      <c r="I47" s="305">
        <v>757.50077367948904</v>
      </c>
      <c r="J47"/>
    </row>
    <row r="48" spans="1:10">
      <c r="A48" s="239"/>
      <c r="B48" s="239"/>
      <c r="C48" s="240"/>
      <c r="D48" s="240"/>
      <c r="E48" s="240"/>
      <c r="G48"/>
      <c r="H48" s="299" t="s">
        <v>0</v>
      </c>
      <c r="I48" s="305">
        <v>750.96355229729397</v>
      </c>
      <c r="J48"/>
    </row>
    <row r="49" spans="1:10">
      <c r="A49" s="239"/>
      <c r="B49" s="239"/>
      <c r="C49" s="240"/>
      <c r="D49" s="240"/>
      <c r="E49" s="240"/>
      <c r="G49"/>
      <c r="H49" s="276" t="s">
        <v>162</v>
      </c>
      <c r="I49" s="305">
        <v>733.28166385745249</v>
      </c>
      <c r="J49"/>
    </row>
    <row r="50" spans="1:10">
      <c r="A50" s="239"/>
      <c r="B50" s="239"/>
      <c r="C50" s="240"/>
      <c r="D50" s="240"/>
      <c r="E50" s="240"/>
      <c r="G50"/>
      <c r="H50" s="276" t="s">
        <v>18</v>
      </c>
      <c r="I50" s="305">
        <v>732.21019427635269</v>
      </c>
      <c r="J50"/>
    </row>
    <row r="51" spans="1:10">
      <c r="A51" s="239"/>
      <c r="B51" s="239"/>
      <c r="C51" s="240"/>
      <c r="D51" s="240"/>
      <c r="E51" s="240"/>
      <c r="G51"/>
      <c r="H51" s="279" t="s">
        <v>5</v>
      </c>
      <c r="I51" s="305">
        <v>730.27355865932293</v>
      </c>
      <c r="J51"/>
    </row>
    <row r="52" spans="1:10">
      <c r="A52" s="239"/>
      <c r="B52" s="239"/>
      <c r="C52" s="240"/>
      <c r="D52" s="240"/>
      <c r="E52" s="240"/>
      <c r="G52"/>
      <c r="H52" s="276" t="s">
        <v>161</v>
      </c>
      <c r="I52" s="305">
        <v>709.66385134127347</v>
      </c>
      <c r="J52"/>
    </row>
    <row r="53" spans="1:10">
      <c r="A53" s="239"/>
      <c r="B53" s="239"/>
      <c r="C53" s="240"/>
      <c r="D53" s="240"/>
      <c r="E53" s="240"/>
      <c r="G53"/>
      <c r="H53" s="281" t="s">
        <v>200</v>
      </c>
      <c r="I53" s="305">
        <v>698.84661333400049</v>
      </c>
      <c r="J53"/>
    </row>
    <row r="54" spans="1:10">
      <c r="A54" s="239"/>
      <c r="B54" s="239"/>
      <c r="C54" s="240"/>
      <c r="D54" s="240"/>
      <c r="E54" s="240"/>
      <c r="G54"/>
      <c r="H54" s="276" t="s">
        <v>6</v>
      </c>
      <c r="I54" s="305">
        <v>692.99039419403664</v>
      </c>
      <c r="J54"/>
    </row>
    <row r="55" spans="1:10">
      <c r="A55" s="239"/>
      <c r="B55" s="239"/>
      <c r="C55" s="240"/>
      <c r="D55" s="240"/>
      <c r="E55" s="240"/>
      <c r="G55"/>
      <c r="H55" s="281" t="s">
        <v>11</v>
      </c>
      <c r="I55" s="305">
        <v>691.75436052066937</v>
      </c>
    </row>
    <row r="56" spans="1:10">
      <c r="A56" s="239"/>
      <c r="B56" s="239"/>
      <c r="C56" s="240"/>
      <c r="D56" s="240"/>
      <c r="E56" s="240"/>
      <c r="H56" s="276" t="s">
        <v>14</v>
      </c>
      <c r="I56" s="305">
        <v>639.36346269338105</v>
      </c>
    </row>
    <row r="57" spans="1:10">
      <c r="A57" s="239"/>
      <c r="B57" s="239"/>
      <c r="C57" s="240"/>
      <c r="D57" s="240"/>
      <c r="E57" s="240"/>
    </row>
  </sheetData>
  <sortState ref="I11:J30">
    <sortCondition descending="1" ref="J11:J30"/>
  </sortState>
  <mergeCells count="1">
    <mergeCell ref="A38:E38"/>
  </mergeCells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R38"/>
  <sheetViews>
    <sheetView topLeftCell="A4" zoomScaleNormal="100" workbookViewId="0">
      <selection activeCell="K24" sqref="K24"/>
    </sheetView>
  </sheetViews>
  <sheetFormatPr baseColWidth="10" defaultColWidth="11.42578125" defaultRowHeight="12.75"/>
  <cols>
    <col min="1" max="1" width="18.285156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5" customWidth="1"/>
    <col min="6" max="6" width="11.42578125" style="75"/>
    <col min="7" max="7" width="4.7109375" style="75" customWidth="1"/>
    <col min="8" max="8" width="7.28515625" style="75" customWidth="1"/>
    <col min="9" max="9" width="8.5703125" style="75" customWidth="1"/>
    <col min="10" max="10" width="9" style="75" customWidth="1"/>
    <col min="11" max="11" width="5.5703125" style="4" customWidth="1"/>
    <col min="12" max="16384" width="11.42578125" style="4"/>
  </cols>
  <sheetData>
    <row r="1" spans="1:18" ht="14.1" customHeight="1" thickBot="1">
      <c r="A1" s="1" t="s">
        <v>209</v>
      </c>
      <c r="B1" s="1"/>
      <c r="C1" s="1"/>
      <c r="D1" s="1"/>
      <c r="E1" s="83"/>
      <c r="F1" s="83"/>
      <c r="G1" s="83"/>
      <c r="H1" s="83"/>
      <c r="I1" s="83"/>
      <c r="J1" s="83"/>
    </row>
    <row r="2" spans="1:18" ht="14.1" customHeight="1">
      <c r="A2" s="3"/>
      <c r="B2" s="3"/>
      <c r="C2" s="3"/>
      <c r="D2" s="3"/>
      <c r="L2" s="169" t="s">
        <v>234</v>
      </c>
    </row>
    <row r="3" spans="1:18" ht="14.1" customHeight="1">
      <c r="A3" s="78" t="s">
        <v>268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400</v>
      </c>
      <c r="B5" s="5"/>
      <c r="C5" s="5"/>
      <c r="D5" s="5"/>
    </row>
    <row r="6" spans="1:18" ht="14.1" customHeight="1">
      <c r="A6" s="5"/>
      <c r="B6" s="5"/>
      <c r="C6" s="5"/>
      <c r="D6" s="5"/>
      <c r="M6" s="118"/>
      <c r="N6" s="118"/>
      <c r="O6" s="118"/>
      <c r="P6" s="207"/>
      <c r="Q6" s="207"/>
      <c r="R6" s="68"/>
    </row>
    <row r="7" spans="1:18" ht="14.1" customHeight="1">
      <c r="A7" s="6" t="s">
        <v>15</v>
      </c>
      <c r="B7" s="6"/>
      <c r="C7" s="6"/>
      <c r="D7" s="6"/>
    </row>
    <row r="8" spans="1:18" ht="9.9499999999999993" customHeight="1">
      <c r="A8" s="33"/>
      <c r="B8" s="33"/>
      <c r="C8" s="33"/>
      <c r="D8" s="33"/>
      <c r="E8" s="84"/>
    </row>
    <row r="9" spans="1:18" ht="14.1" customHeight="1">
      <c r="A9" s="72"/>
      <c r="B9" s="34" t="s">
        <v>112</v>
      </c>
      <c r="C9" s="14"/>
      <c r="D9" s="14"/>
      <c r="E9" s="34" t="s">
        <v>113</v>
      </c>
      <c r="F9" s="35"/>
      <c r="G9" s="79"/>
      <c r="H9" s="79" t="s">
        <v>110</v>
      </c>
      <c r="I9" s="79" t="s">
        <v>114</v>
      </c>
      <c r="J9" s="79" t="s">
        <v>115</v>
      </c>
    </row>
    <row r="10" spans="1:18" ht="13.5" customHeight="1">
      <c r="A10" s="92"/>
      <c r="B10" s="79" t="s">
        <v>171</v>
      </c>
      <c r="C10" s="79" t="s">
        <v>172</v>
      </c>
      <c r="D10" s="93"/>
      <c r="E10" s="79" t="s">
        <v>171</v>
      </c>
      <c r="F10" s="79" t="s">
        <v>172</v>
      </c>
      <c r="G10" s="91"/>
      <c r="H10" s="91" t="s">
        <v>111</v>
      </c>
      <c r="I10" s="91" t="s">
        <v>168</v>
      </c>
      <c r="J10" s="91" t="s">
        <v>169</v>
      </c>
    </row>
    <row r="11" spans="1:18" ht="11.25" customHeight="1">
      <c r="A11" s="15"/>
      <c r="B11" s="94" t="s">
        <v>170</v>
      </c>
      <c r="C11" s="94" t="s">
        <v>173</v>
      </c>
      <c r="D11" s="94"/>
      <c r="E11" s="94" t="s">
        <v>170</v>
      </c>
      <c r="F11" s="94" t="s">
        <v>173</v>
      </c>
      <c r="G11" s="94"/>
      <c r="H11" s="94"/>
      <c r="I11" s="95" t="s">
        <v>174</v>
      </c>
      <c r="J11" s="95" t="s">
        <v>175</v>
      </c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18">
        <v>53314484</v>
      </c>
      <c r="C13" s="118">
        <v>49568084</v>
      </c>
      <c r="D13" s="118"/>
      <c r="E13" s="118">
        <v>120037593</v>
      </c>
      <c r="F13" s="118">
        <v>200328515</v>
      </c>
      <c r="G13" s="118"/>
      <c r="H13" s="207">
        <f>SUM(E13:F13)/SUM(B13:C13)</f>
        <v>3.1139007727723125</v>
      </c>
      <c r="I13" s="207">
        <v>57.31</v>
      </c>
      <c r="J13" s="68">
        <v>209060.75</v>
      </c>
    </row>
    <row r="14" spans="1:18" ht="14.1" customHeight="1">
      <c r="A14" s="8" t="s">
        <v>5</v>
      </c>
      <c r="B14" s="118">
        <v>10950607</v>
      </c>
      <c r="C14" s="118">
        <v>7339822</v>
      </c>
      <c r="D14" s="118"/>
      <c r="E14" s="118">
        <v>25875656</v>
      </c>
      <c r="F14" s="118">
        <v>24271821</v>
      </c>
      <c r="G14" s="118"/>
      <c r="H14" s="207">
        <f t="shared" ref="H14:H32" si="0">SUM(E14:F14)/SUM(B14:C14)</f>
        <v>2.7417332310794897</v>
      </c>
      <c r="I14" s="207">
        <v>53.79</v>
      </c>
      <c r="J14" s="68">
        <v>34856.416666666664</v>
      </c>
    </row>
    <row r="15" spans="1:18" ht="14.1" customHeight="1">
      <c r="A15" s="22" t="s">
        <v>6</v>
      </c>
      <c r="B15" s="118">
        <v>2168747</v>
      </c>
      <c r="C15" s="118">
        <v>529762</v>
      </c>
      <c r="D15" s="118"/>
      <c r="E15" s="118">
        <v>4358591</v>
      </c>
      <c r="F15" s="118">
        <v>1090180</v>
      </c>
      <c r="G15" s="118"/>
      <c r="H15" s="207">
        <f t="shared" si="0"/>
        <v>2.0191783684990487</v>
      </c>
      <c r="I15" s="207">
        <v>41.14</v>
      </c>
      <c r="J15" s="68">
        <v>3610.25</v>
      </c>
    </row>
    <row r="16" spans="1:18" ht="14.1" customHeight="1">
      <c r="A16" s="23" t="s">
        <v>161</v>
      </c>
      <c r="B16" s="118">
        <v>1436161</v>
      </c>
      <c r="C16" s="118">
        <v>294319</v>
      </c>
      <c r="D16" s="118"/>
      <c r="E16" s="118">
        <v>3065813</v>
      </c>
      <c r="F16" s="118">
        <v>608493</v>
      </c>
      <c r="G16" s="118"/>
      <c r="H16" s="207">
        <f t="shared" si="0"/>
        <v>2.123287180435486</v>
      </c>
      <c r="I16" s="207">
        <v>42.85</v>
      </c>
      <c r="J16" s="68">
        <v>2560</v>
      </c>
    </row>
    <row r="17" spans="1:10" ht="14.1" customHeight="1">
      <c r="A17" s="24" t="s">
        <v>189</v>
      </c>
      <c r="B17" s="118">
        <v>1610612</v>
      </c>
      <c r="C17" s="118">
        <v>9217008</v>
      </c>
      <c r="D17" s="118"/>
      <c r="E17" s="118">
        <v>5430690</v>
      </c>
      <c r="F17" s="118">
        <v>50068336</v>
      </c>
      <c r="G17" s="118"/>
      <c r="H17" s="207">
        <f t="shared" si="0"/>
        <v>5.1256902255527992</v>
      </c>
      <c r="I17" s="207">
        <v>73.599999999999994</v>
      </c>
      <c r="J17" s="68">
        <v>33261.916666666664</v>
      </c>
    </row>
    <row r="18" spans="1:10" ht="14.1" customHeight="1">
      <c r="A18" s="22" t="s">
        <v>7</v>
      </c>
      <c r="B18" s="118">
        <v>2402072</v>
      </c>
      <c r="C18" s="118">
        <v>7491120</v>
      </c>
      <c r="D18" s="118"/>
      <c r="E18" s="118">
        <v>9276500</v>
      </c>
      <c r="F18" s="118">
        <v>55187889</v>
      </c>
      <c r="G18" s="118"/>
      <c r="H18" s="207">
        <f t="shared" si="0"/>
        <v>6.5160353705861569</v>
      </c>
      <c r="I18" s="207">
        <v>67.94</v>
      </c>
      <c r="J18" s="68">
        <v>47866.916666666664</v>
      </c>
    </row>
    <row r="19" spans="1:10" ht="14.1" customHeight="1">
      <c r="A19" s="23" t="s">
        <v>8</v>
      </c>
      <c r="B19" s="118">
        <v>1011945</v>
      </c>
      <c r="C19" s="118">
        <v>279997</v>
      </c>
      <c r="D19" s="118"/>
      <c r="E19" s="118">
        <v>2257287</v>
      </c>
      <c r="F19" s="118">
        <v>680684</v>
      </c>
      <c r="G19" s="118"/>
      <c r="H19" s="207">
        <f t="shared" si="0"/>
        <v>2.2740734491176848</v>
      </c>
      <c r="I19" s="207">
        <v>49.78</v>
      </c>
      <c r="J19" s="68">
        <v>2120.1666666666665</v>
      </c>
    </row>
    <row r="20" spans="1:10" ht="14.1" customHeight="1">
      <c r="A20" s="8" t="s">
        <v>10</v>
      </c>
      <c r="B20" s="118">
        <v>3694973</v>
      </c>
      <c r="C20" s="118">
        <v>1059644</v>
      </c>
      <c r="D20" s="118"/>
      <c r="E20" s="118">
        <v>6306517</v>
      </c>
      <c r="F20" s="118">
        <v>1647732</v>
      </c>
      <c r="G20" s="118"/>
      <c r="H20" s="207">
        <f t="shared" si="0"/>
        <v>1.6729526268887693</v>
      </c>
      <c r="I20" s="207">
        <v>39.299999999999997</v>
      </c>
      <c r="J20" s="68">
        <v>6019.083333333333</v>
      </c>
    </row>
    <row r="21" spans="1:10" ht="14.1" customHeight="1">
      <c r="A21" s="26" t="s">
        <v>9</v>
      </c>
      <c r="B21" s="118">
        <v>1846437</v>
      </c>
      <c r="C21" s="118">
        <v>322760</v>
      </c>
      <c r="D21" s="118"/>
      <c r="E21" s="118">
        <v>3155962</v>
      </c>
      <c r="F21" s="118">
        <v>650683</v>
      </c>
      <c r="G21" s="118"/>
      <c r="H21" s="207">
        <f t="shared" si="0"/>
        <v>1.754863666140051</v>
      </c>
      <c r="I21" s="207">
        <v>32.94</v>
      </c>
      <c r="J21" s="68">
        <v>2667.6666666666665</v>
      </c>
    </row>
    <row r="22" spans="1:10" ht="14.1" customHeight="1">
      <c r="A22" s="21" t="s">
        <v>11</v>
      </c>
      <c r="B22" s="118">
        <v>7768978</v>
      </c>
      <c r="C22" s="118">
        <v>11326880</v>
      </c>
      <c r="D22" s="118"/>
      <c r="E22" s="118">
        <v>17189040</v>
      </c>
      <c r="F22" s="118">
        <v>35920716</v>
      </c>
      <c r="G22" s="118"/>
      <c r="H22" s="207">
        <f t="shared" si="0"/>
        <v>2.7812186286680598</v>
      </c>
      <c r="I22" s="207">
        <v>57.41</v>
      </c>
      <c r="J22" s="68">
        <v>30534.583333333332</v>
      </c>
    </row>
    <row r="23" spans="1:10" ht="14.1" customHeight="1">
      <c r="A23" s="21" t="s">
        <v>18</v>
      </c>
      <c r="B23" s="118">
        <v>5366494</v>
      </c>
      <c r="C23" s="118">
        <v>3441235</v>
      </c>
      <c r="D23" s="118"/>
      <c r="E23" s="118">
        <v>14931894</v>
      </c>
      <c r="F23" s="118">
        <v>12390814</v>
      </c>
      <c r="G23" s="118"/>
      <c r="H23" s="207">
        <f t="shared" si="0"/>
        <v>3.1021285963725722</v>
      </c>
      <c r="I23" s="207">
        <v>57.23</v>
      </c>
      <c r="J23" s="68">
        <v>15375</v>
      </c>
    </row>
    <row r="24" spans="1:10" ht="14.1" customHeight="1">
      <c r="A24" s="21" t="s">
        <v>12</v>
      </c>
      <c r="B24" s="118">
        <v>1180001</v>
      </c>
      <c r="C24" s="118">
        <v>202475</v>
      </c>
      <c r="D24" s="118"/>
      <c r="E24" s="118">
        <v>2130103</v>
      </c>
      <c r="F24" s="118">
        <v>320815</v>
      </c>
      <c r="G24" s="118"/>
      <c r="H24" s="207">
        <f t="shared" si="0"/>
        <v>1.7728466895627844</v>
      </c>
      <c r="I24" s="207">
        <v>37.71</v>
      </c>
      <c r="J24" s="68">
        <v>2205.25</v>
      </c>
    </row>
    <row r="25" spans="1:10" ht="14.1" customHeight="1">
      <c r="A25" s="21" t="s">
        <v>13</v>
      </c>
      <c r="B25" s="118">
        <v>3411394</v>
      </c>
      <c r="C25" s="118">
        <v>1282088</v>
      </c>
      <c r="D25" s="118"/>
      <c r="E25" s="118">
        <v>6966061</v>
      </c>
      <c r="F25" s="118">
        <v>2148369</v>
      </c>
      <c r="G25" s="118"/>
      <c r="H25" s="207">
        <f t="shared" si="0"/>
        <v>1.9419335154582462</v>
      </c>
      <c r="I25" s="207">
        <v>41.78</v>
      </c>
      <c r="J25" s="68">
        <v>6459.083333333333</v>
      </c>
    </row>
    <row r="26" spans="1:10" ht="14.1" customHeight="1">
      <c r="A26" s="21" t="s">
        <v>19</v>
      </c>
      <c r="B26" s="118">
        <v>6332886</v>
      </c>
      <c r="C26" s="118">
        <v>4727512</v>
      </c>
      <c r="D26" s="118"/>
      <c r="E26" s="118">
        <v>10982123</v>
      </c>
      <c r="F26" s="118">
        <v>11223254</v>
      </c>
      <c r="G26" s="118"/>
      <c r="H26" s="207">
        <f t="shared" si="0"/>
        <v>2.0076471931661048</v>
      </c>
      <c r="I26" s="207">
        <v>53.35</v>
      </c>
      <c r="J26" s="68">
        <v>13463.75</v>
      </c>
    </row>
    <row r="27" spans="1:10" ht="14.1" customHeight="1">
      <c r="A27" s="21" t="s">
        <v>20</v>
      </c>
      <c r="B27" s="118">
        <v>1013030</v>
      </c>
      <c r="C27" s="118">
        <v>294850</v>
      </c>
      <c r="D27" s="118"/>
      <c r="E27" s="118">
        <v>2187763</v>
      </c>
      <c r="F27" s="118">
        <v>767776</v>
      </c>
      <c r="G27" s="118"/>
      <c r="H27" s="207">
        <f t="shared" si="0"/>
        <v>2.259793711961342</v>
      </c>
      <c r="I27" s="207">
        <v>48.09</v>
      </c>
      <c r="J27" s="68">
        <v>1885.0833333333333</v>
      </c>
    </row>
    <row r="28" spans="1:10" ht="14.1" customHeight="1">
      <c r="A28" s="21" t="s">
        <v>162</v>
      </c>
      <c r="B28" s="118">
        <v>724770</v>
      </c>
      <c r="C28" s="118">
        <v>276289</v>
      </c>
      <c r="D28" s="118"/>
      <c r="E28" s="118">
        <v>1381340</v>
      </c>
      <c r="F28" s="118">
        <v>440498</v>
      </c>
      <c r="G28" s="118"/>
      <c r="H28" s="207">
        <f t="shared" si="0"/>
        <v>1.819910714553288</v>
      </c>
      <c r="I28" s="207">
        <v>42.83</v>
      </c>
      <c r="J28" s="68">
        <v>1372.0833333333333</v>
      </c>
    </row>
    <row r="29" spans="1:10" ht="14.1" customHeight="1">
      <c r="A29" s="21" t="s">
        <v>14</v>
      </c>
      <c r="B29" s="118">
        <v>1892943</v>
      </c>
      <c r="C29" s="118">
        <v>1344483</v>
      </c>
      <c r="D29" s="118"/>
      <c r="E29" s="118">
        <v>3606749</v>
      </c>
      <c r="F29" s="118">
        <v>2677841</v>
      </c>
      <c r="G29" s="118"/>
      <c r="H29" s="207">
        <f t="shared" si="0"/>
        <v>1.9412304713683031</v>
      </c>
      <c r="I29" s="207">
        <v>53.31</v>
      </c>
      <c r="J29" s="68">
        <v>3796.5833333333335</v>
      </c>
    </row>
    <row r="30" spans="1:10" ht="14.1" customHeight="1">
      <c r="A30" s="21" t="s">
        <v>1</v>
      </c>
      <c r="B30" s="118">
        <v>415571</v>
      </c>
      <c r="C30" s="118">
        <v>112604</v>
      </c>
      <c r="D30" s="118"/>
      <c r="E30" s="118">
        <v>733888</v>
      </c>
      <c r="F30" s="118">
        <v>182963</v>
      </c>
      <c r="G30" s="118"/>
      <c r="H30" s="207">
        <f t="shared" si="0"/>
        <v>1.7358848866379515</v>
      </c>
      <c r="I30" s="207">
        <v>40.619999999999997</v>
      </c>
      <c r="J30" s="68">
        <v>732.33333333333337</v>
      </c>
    </row>
    <row r="31" spans="1:10" ht="14.1" customHeight="1">
      <c r="A31" s="21" t="s">
        <v>29</v>
      </c>
      <c r="B31" s="118">
        <v>47861</v>
      </c>
      <c r="C31" s="118">
        <v>13908</v>
      </c>
      <c r="D31" s="118"/>
      <c r="E31" s="118">
        <v>107476</v>
      </c>
      <c r="F31" s="118">
        <v>29704</v>
      </c>
      <c r="G31" s="118"/>
      <c r="H31" s="207">
        <f t="shared" si="0"/>
        <v>2.2208551215010766</v>
      </c>
      <c r="I31" s="207">
        <v>47.67</v>
      </c>
      <c r="J31" s="68">
        <v>137.83333333333334</v>
      </c>
    </row>
    <row r="32" spans="1:10" ht="14.1" customHeight="1">
      <c r="A32" s="21" t="s">
        <v>27</v>
      </c>
      <c r="B32" s="118">
        <v>39003</v>
      </c>
      <c r="C32" s="118">
        <v>11328</v>
      </c>
      <c r="D32" s="118"/>
      <c r="E32" s="118">
        <v>94141</v>
      </c>
      <c r="F32" s="118">
        <v>19947</v>
      </c>
      <c r="G32" s="118"/>
      <c r="H32" s="207">
        <f t="shared" si="0"/>
        <v>2.2667540879378514</v>
      </c>
      <c r="I32" s="207">
        <v>38.57</v>
      </c>
      <c r="J32" s="68">
        <v>136.5</v>
      </c>
    </row>
    <row r="33" spans="1:10" ht="14.1" customHeight="1">
      <c r="A33" s="39"/>
      <c r="B33" s="39"/>
      <c r="C33" s="39"/>
      <c r="D33" s="85"/>
      <c r="E33" s="85"/>
      <c r="F33" s="85"/>
      <c r="G33" s="85"/>
      <c r="H33" s="85"/>
      <c r="I33" s="85"/>
      <c r="J33" s="85"/>
    </row>
    <row r="34" spans="1:10" ht="14.1" customHeight="1">
      <c r="A34" s="40" t="s">
        <v>116</v>
      </c>
      <c r="B34" s="40"/>
      <c r="C34" s="40"/>
      <c r="D34" s="40"/>
    </row>
    <row r="35" spans="1:10" ht="14.1" customHeight="1">
      <c r="A35" s="40" t="s">
        <v>340</v>
      </c>
      <c r="B35" s="40"/>
      <c r="C35" s="40"/>
      <c r="D35" s="40"/>
    </row>
    <row r="36" spans="1:10" ht="14.1" customHeight="1">
      <c r="A36" s="40" t="s">
        <v>341</v>
      </c>
      <c r="B36" s="40"/>
      <c r="C36" s="40"/>
      <c r="D36" s="40"/>
    </row>
    <row r="37" spans="1:10">
      <c r="A37" s="40" t="s">
        <v>339</v>
      </c>
      <c r="B37" s="40"/>
      <c r="C37" s="40"/>
      <c r="D37" s="40"/>
    </row>
    <row r="38" spans="1:10">
      <c r="A38" s="40"/>
      <c r="B38" s="40"/>
      <c r="C38" s="40"/>
      <c r="D38" s="40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T58"/>
  <sheetViews>
    <sheetView topLeftCell="A37" zoomScaleNormal="100" workbookViewId="0">
      <selection activeCell="I37" sqref="I37:J57"/>
    </sheetView>
  </sheetViews>
  <sheetFormatPr baseColWidth="10" defaultColWidth="11.42578125" defaultRowHeight="12.75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5" customWidth="1"/>
    <col min="5" max="5" width="6.42578125" style="75" customWidth="1"/>
    <col min="6" max="7" width="11" style="75" bestFit="1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2" width="11.42578125" style="4" hidden="1" customWidth="1"/>
    <col min="13" max="13" width="17.28515625" hidden="1" customWidth="1"/>
    <col min="14" max="14" width="24.5703125" style="4" hidden="1" customWidth="1"/>
    <col min="15" max="15" width="0" style="4" hidden="1" customWidth="1"/>
    <col min="16" max="16384" width="11.42578125" style="4"/>
  </cols>
  <sheetData>
    <row r="1" spans="1:20" ht="14.1" customHeight="1" thickBot="1">
      <c r="A1" s="1" t="s">
        <v>209</v>
      </c>
      <c r="B1" s="1"/>
      <c r="C1" s="1"/>
      <c r="D1" s="83"/>
      <c r="E1" s="83"/>
      <c r="F1" s="83"/>
      <c r="G1" s="83"/>
    </row>
    <row r="2" spans="1:20" ht="14.1" customHeight="1">
      <c r="A2" s="3"/>
      <c r="B2" s="3"/>
      <c r="C2" s="3"/>
      <c r="I2" s="169" t="s">
        <v>234</v>
      </c>
    </row>
    <row r="3" spans="1:20" ht="14.1" customHeight="1">
      <c r="A3" s="78" t="s">
        <v>269</v>
      </c>
      <c r="B3" s="3"/>
      <c r="C3" s="3"/>
      <c r="L3" s="169"/>
    </row>
    <row r="4" spans="1:20" ht="14.1" customHeight="1">
      <c r="A4" s="3"/>
      <c r="B4" s="3"/>
      <c r="C4" s="3"/>
      <c r="L4" s="169"/>
    </row>
    <row r="5" spans="1:20" ht="14.1" customHeight="1">
      <c r="A5" s="78" t="s">
        <v>387</v>
      </c>
      <c r="B5" s="3"/>
      <c r="C5" s="3"/>
    </row>
    <row r="6" spans="1:20" ht="14.1" customHeight="1">
      <c r="A6" s="3"/>
      <c r="B6" s="3"/>
      <c r="C6" s="3"/>
    </row>
    <row r="7" spans="1:20" ht="14.1" customHeight="1">
      <c r="A7" s="6" t="s">
        <v>54</v>
      </c>
      <c r="B7" s="6"/>
      <c r="C7" s="6"/>
      <c r="H7" s="113"/>
      <c r="I7" s="114"/>
      <c r="J7" s="114"/>
      <c r="K7" s="114"/>
      <c r="L7" s="114"/>
    </row>
    <row r="8" spans="1:20" ht="9.9499999999999993" customHeight="1">
      <c r="A8" s="33"/>
      <c r="B8" s="33"/>
      <c r="C8" s="33"/>
      <c r="D8" s="84"/>
    </row>
    <row r="9" spans="1:20" ht="14.1" customHeight="1">
      <c r="A9" s="72"/>
      <c r="B9" s="79" t="s">
        <v>124</v>
      </c>
      <c r="C9" s="79" t="s">
        <v>125</v>
      </c>
      <c r="D9" s="79" t="s">
        <v>127</v>
      </c>
      <c r="E9" s="34"/>
      <c r="F9" s="268" t="s">
        <v>388</v>
      </c>
      <c r="G9" s="268"/>
      <c r="I9" s="131"/>
      <c r="Q9"/>
      <c r="R9"/>
      <c r="S9"/>
      <c r="T9"/>
    </row>
    <row r="10" spans="1:20" ht="14.1" customHeight="1">
      <c r="A10" s="15"/>
      <c r="B10" s="17"/>
      <c r="C10" s="17"/>
      <c r="D10" s="17" t="s">
        <v>126</v>
      </c>
      <c r="E10" s="15"/>
      <c r="F10" s="16" t="s">
        <v>124</v>
      </c>
      <c r="G10" s="16" t="s">
        <v>125</v>
      </c>
      <c r="M10" s="79" t="s">
        <v>124</v>
      </c>
      <c r="N10" s="79" t="s">
        <v>125</v>
      </c>
      <c r="Q10"/>
      <c r="R10"/>
      <c r="S10"/>
      <c r="T10"/>
    </row>
    <row r="11" spans="1:20" ht="12" customHeight="1">
      <c r="A11" s="19"/>
      <c r="B11" s="19"/>
      <c r="C11" s="19"/>
      <c r="D11" s="18"/>
      <c r="E11" s="18"/>
      <c r="F11" s="18"/>
      <c r="G11" s="18"/>
      <c r="M11" s="251">
        <v>2020</v>
      </c>
      <c r="N11" s="251"/>
      <c r="Q11"/>
      <c r="R11"/>
      <c r="S11"/>
      <c r="T11"/>
    </row>
    <row r="12" spans="1:20" ht="12.2" customHeight="1">
      <c r="A12" s="46" t="s">
        <v>0</v>
      </c>
      <c r="B12" s="118">
        <v>393092106.51163995</v>
      </c>
      <c r="C12" s="118">
        <v>455863148.02658999</v>
      </c>
      <c r="D12" s="225">
        <f>B12*100/C12</f>
        <v>86.230288237449571</v>
      </c>
      <c r="E12" s="211"/>
      <c r="F12" s="207">
        <v>24.84720895670791</v>
      </c>
      <c r="G12" s="207">
        <v>31.644522725439963</v>
      </c>
      <c r="I12" s="21"/>
      <c r="J12"/>
      <c r="K12" s="68"/>
      <c r="L12" s="68"/>
      <c r="M12" s="118">
        <v>263628262.17000002</v>
      </c>
      <c r="N12" s="118">
        <v>276925148.69999999</v>
      </c>
      <c r="Q12"/>
      <c r="R12"/>
      <c r="S12"/>
      <c r="T12"/>
    </row>
    <row r="13" spans="1:20" ht="12.2" customHeight="1">
      <c r="A13" s="8" t="s">
        <v>5</v>
      </c>
      <c r="B13" s="118">
        <v>43022041.968149997</v>
      </c>
      <c r="C13" s="118">
        <v>47217439.44923</v>
      </c>
      <c r="D13" s="225">
        <f t="shared" ref="D13:D31" si="0">B13*100/C13</f>
        <v>91.114728943336587</v>
      </c>
      <c r="E13" s="211"/>
      <c r="F13" s="207">
        <v>23.688299295927372</v>
      </c>
      <c r="G13" s="207">
        <v>40.243310639408961</v>
      </c>
      <c r="I13" s="21"/>
      <c r="J13"/>
      <c r="K13" s="68"/>
      <c r="L13" s="68"/>
      <c r="M13" s="118">
        <v>27900530.260000002</v>
      </c>
      <c r="N13" s="118">
        <v>25303258.819999997</v>
      </c>
      <c r="Q13"/>
      <c r="R13"/>
      <c r="S13"/>
      <c r="T13"/>
    </row>
    <row r="14" spans="1:20" ht="12.2" customHeight="1">
      <c r="A14" s="22" t="s">
        <v>6</v>
      </c>
      <c r="B14" s="118">
        <v>16481009.61214</v>
      </c>
      <c r="C14" s="118">
        <v>14715659.940639999</v>
      </c>
      <c r="D14" s="225">
        <f t="shared" si="0"/>
        <v>111.99640164709612</v>
      </c>
      <c r="E14" s="211"/>
      <c r="F14" s="207">
        <v>13.590330107247549</v>
      </c>
      <c r="G14" s="207">
        <v>19.935834708754552</v>
      </c>
      <c r="I14" s="22"/>
      <c r="J14"/>
      <c r="K14" s="68"/>
      <c r="L14" s="68"/>
      <c r="M14" s="118">
        <v>13392409.040000001</v>
      </c>
      <c r="N14" s="118">
        <v>10635445.050000001</v>
      </c>
      <c r="Q14"/>
      <c r="R14"/>
      <c r="S14"/>
      <c r="T14"/>
    </row>
    <row r="15" spans="1:20" ht="12.2" customHeight="1">
      <c r="A15" s="23" t="s">
        <v>161</v>
      </c>
      <c r="B15" s="118">
        <v>6198227.0430900017</v>
      </c>
      <c r="C15" s="118">
        <v>6848837.637219999</v>
      </c>
      <c r="D15" s="225">
        <f t="shared" si="0"/>
        <v>90.500423158022386</v>
      </c>
      <c r="E15" s="211"/>
      <c r="F15" s="207">
        <v>19.431075291717747</v>
      </c>
      <c r="G15" s="207">
        <v>46.12196543416578</v>
      </c>
      <c r="I15" s="26"/>
      <c r="J15"/>
      <c r="K15" s="68"/>
      <c r="L15" s="68"/>
      <c r="M15" s="118">
        <v>3911989.6999999997</v>
      </c>
      <c r="N15" s="118">
        <v>3108758.1000000006</v>
      </c>
      <c r="Q15"/>
      <c r="R15"/>
      <c r="S15"/>
      <c r="T15"/>
    </row>
    <row r="16" spans="1:20" ht="12.2" customHeight="1">
      <c r="A16" s="24" t="s">
        <v>189</v>
      </c>
      <c r="B16" s="118">
        <v>2637280.4901100006</v>
      </c>
      <c r="C16" s="118">
        <v>2252165.0121499998</v>
      </c>
      <c r="D16" s="225">
        <f t="shared" si="0"/>
        <v>117.09978957502565</v>
      </c>
      <c r="E16" s="211"/>
      <c r="F16" s="207">
        <v>43.963393706592655</v>
      </c>
      <c r="G16" s="207">
        <v>60.345313165079517</v>
      </c>
      <c r="I16" s="21"/>
      <c r="J16"/>
      <c r="K16" s="68"/>
      <c r="L16" s="68"/>
      <c r="M16" s="118">
        <v>1624474.69</v>
      </c>
      <c r="N16" s="118">
        <v>996011.36999999988</v>
      </c>
      <c r="Q16"/>
      <c r="R16"/>
      <c r="S16"/>
      <c r="T16"/>
    </row>
    <row r="17" spans="1:20" ht="12.2" customHeight="1">
      <c r="A17" s="22" t="s">
        <v>7</v>
      </c>
      <c r="B17" s="118">
        <v>3268055.3241599998</v>
      </c>
      <c r="C17" s="118">
        <v>3895161.7163599995</v>
      </c>
      <c r="D17" s="225">
        <f t="shared" si="0"/>
        <v>83.900375957021225</v>
      </c>
      <c r="E17" s="211"/>
      <c r="F17" s="207">
        <v>70.259700012140442</v>
      </c>
      <c r="G17" s="207">
        <v>43.545535292600057</v>
      </c>
      <c r="I17" s="46"/>
      <c r="J17"/>
      <c r="K17" s="68"/>
      <c r="L17" s="68"/>
      <c r="M17" s="118">
        <v>1782676.1</v>
      </c>
      <c r="N17" s="118">
        <v>2401253.8100000005</v>
      </c>
      <c r="Q17"/>
      <c r="R17"/>
      <c r="S17"/>
      <c r="T17"/>
    </row>
    <row r="18" spans="1:20" ht="12.2" customHeight="1">
      <c r="A18" s="23" t="s">
        <v>8</v>
      </c>
      <c r="B18" s="118">
        <v>3530975.5294700004</v>
      </c>
      <c r="C18" s="118">
        <v>3068076.5771500003</v>
      </c>
      <c r="D18" s="225">
        <f t="shared" si="0"/>
        <v>115.08759448077389</v>
      </c>
      <c r="E18" s="211"/>
      <c r="F18" s="207">
        <v>18.548059997852206</v>
      </c>
      <c r="G18" s="207">
        <v>24.248148318954122</v>
      </c>
      <c r="I18" s="8"/>
      <c r="J18"/>
      <c r="K18" s="68"/>
      <c r="L18" s="68"/>
      <c r="M18" s="118">
        <v>2477940.67</v>
      </c>
      <c r="N18" s="118">
        <v>1764538.04</v>
      </c>
      <c r="Q18"/>
      <c r="R18"/>
      <c r="S18"/>
      <c r="T18"/>
    </row>
    <row r="19" spans="1:20" ht="12.2" customHeight="1">
      <c r="A19" s="26" t="s">
        <v>9</v>
      </c>
      <c r="B19" s="118">
        <v>10321471.363229999</v>
      </c>
      <c r="C19" s="118">
        <v>14602089.706769997</v>
      </c>
      <c r="D19" s="225">
        <f t="shared" si="0"/>
        <v>70.684892166116711</v>
      </c>
      <c r="E19" s="211"/>
      <c r="F19" s="207">
        <v>12.697505787666842</v>
      </c>
      <c r="G19" s="207">
        <v>24.802868530638179</v>
      </c>
      <c r="I19" s="21"/>
      <c r="J19"/>
      <c r="K19" s="68"/>
      <c r="L19" s="68"/>
      <c r="M19" s="118">
        <v>7253835.0599999996</v>
      </c>
      <c r="N19" s="118">
        <v>9385642.3400000017</v>
      </c>
      <c r="Q19"/>
      <c r="R19"/>
      <c r="S19"/>
      <c r="T19"/>
    </row>
    <row r="20" spans="1:20" ht="12.2" customHeight="1">
      <c r="A20" s="26" t="s">
        <v>10</v>
      </c>
      <c r="B20" s="118">
        <v>16156469.170379998</v>
      </c>
      <c r="C20" s="118">
        <v>13909683.639429998</v>
      </c>
      <c r="D20" s="225">
        <f t="shared" si="0"/>
        <v>116.15267168680245</v>
      </c>
      <c r="E20" s="211"/>
      <c r="F20" s="207">
        <v>10.214788241283191</v>
      </c>
      <c r="G20" s="207">
        <v>25.190850784537421</v>
      </c>
      <c r="I20" s="21"/>
      <c r="J20"/>
      <c r="K20" s="68"/>
      <c r="L20" s="68"/>
      <c r="M20" s="118">
        <v>14306716.66</v>
      </c>
      <c r="N20" s="118">
        <v>10222715.819999998</v>
      </c>
      <c r="Q20"/>
      <c r="R20"/>
      <c r="S20"/>
      <c r="T20"/>
    </row>
    <row r="21" spans="1:20" ht="12.2" customHeight="1">
      <c r="A21" s="21" t="s">
        <v>11</v>
      </c>
      <c r="B21" s="118">
        <v>96264369.25424999</v>
      </c>
      <c r="C21" s="118">
        <v>112195273.09132001</v>
      </c>
      <c r="D21" s="225">
        <f t="shared" si="0"/>
        <v>85.800735273309385</v>
      </c>
      <c r="E21" s="211"/>
      <c r="F21" s="207">
        <v>19.579862888094834</v>
      </c>
      <c r="G21" s="207">
        <v>23.113403802054133</v>
      </c>
      <c r="I21" s="23"/>
      <c r="J21"/>
      <c r="K21" s="68"/>
      <c r="L21" s="68"/>
      <c r="M21" s="118">
        <v>66525942.519999996</v>
      </c>
      <c r="N21" s="118">
        <v>75920451.439999998</v>
      </c>
      <c r="Q21"/>
      <c r="R21"/>
      <c r="S21"/>
      <c r="T21"/>
    </row>
    <row r="22" spans="1:20" ht="12.2" customHeight="1">
      <c r="A22" s="21" t="s">
        <v>18</v>
      </c>
      <c r="B22" s="118">
        <v>39755163.779660001</v>
      </c>
      <c r="C22" s="118">
        <v>39151351.572619997</v>
      </c>
      <c r="D22" s="225">
        <f t="shared" si="0"/>
        <v>101.54225124494111</v>
      </c>
      <c r="E22" s="211"/>
      <c r="F22" s="207">
        <v>22.742153475362059</v>
      </c>
      <c r="G22" s="207">
        <v>30.041912158071483</v>
      </c>
      <c r="I22" s="22"/>
      <c r="J22"/>
      <c r="K22" s="68"/>
      <c r="L22" s="68"/>
      <c r="M22" s="118">
        <v>29127158.010000002</v>
      </c>
      <c r="N22" s="118">
        <v>25237816.699999996</v>
      </c>
      <c r="Q22"/>
      <c r="R22"/>
      <c r="S22"/>
      <c r="T22"/>
    </row>
    <row r="23" spans="1:20" ht="12.2" customHeight="1">
      <c r="A23" s="21" t="s">
        <v>12</v>
      </c>
      <c r="B23" s="118">
        <v>3004321.8920099996</v>
      </c>
      <c r="C23" s="118">
        <v>2288469.3727199999</v>
      </c>
      <c r="D23" s="225">
        <f t="shared" si="0"/>
        <v>131.28084333674786</v>
      </c>
      <c r="E23" s="211"/>
      <c r="F23" s="207">
        <v>23.386367021926112</v>
      </c>
      <c r="G23" s="207">
        <v>18.92232783876786</v>
      </c>
      <c r="I23" s="23"/>
      <c r="J23"/>
      <c r="K23" s="68"/>
      <c r="L23" s="68"/>
      <c r="M23" s="118">
        <v>2183722.3000000003</v>
      </c>
      <c r="N23" s="118">
        <v>1459511.5500000003</v>
      </c>
      <c r="Q23"/>
      <c r="R23"/>
      <c r="S23"/>
      <c r="T23"/>
    </row>
    <row r="24" spans="1:20" ht="12.2" customHeight="1">
      <c r="A24" s="21" t="s">
        <v>13</v>
      </c>
      <c r="B24" s="118">
        <v>29924198.745050006</v>
      </c>
      <c r="C24" s="118">
        <v>26977699.682310004</v>
      </c>
      <c r="D24" s="225">
        <f t="shared" si="0"/>
        <v>110.92198036688836</v>
      </c>
      <c r="E24" s="211"/>
      <c r="F24" s="207">
        <v>23.580122270689017</v>
      </c>
      <c r="G24" s="207">
        <v>33.62938648370293</v>
      </c>
      <c r="I24" s="21"/>
      <c r="J24"/>
      <c r="K24" s="68"/>
      <c r="L24" s="68"/>
      <c r="M24" s="118">
        <v>20956326.380000003</v>
      </c>
      <c r="N24" s="118">
        <v>16801496.93</v>
      </c>
      <c r="Q24"/>
      <c r="R24"/>
      <c r="S24"/>
      <c r="T24"/>
    </row>
    <row r="25" spans="1:20" ht="12.2" customHeight="1">
      <c r="A25" s="21" t="s">
        <v>19</v>
      </c>
      <c r="B25" s="118">
        <v>62535170.500599995</v>
      </c>
      <c r="C25" s="118">
        <v>111337146.29157001</v>
      </c>
      <c r="D25" s="225">
        <f t="shared" si="0"/>
        <v>56.167391192902258</v>
      </c>
      <c r="E25" s="211"/>
      <c r="F25" s="207">
        <v>50.637325969717772</v>
      </c>
      <c r="G25" s="207">
        <v>33.173519589709045</v>
      </c>
      <c r="I25" s="21"/>
      <c r="J25"/>
      <c r="K25" s="68"/>
      <c r="L25" s="68"/>
      <c r="M25" s="118">
        <v>30422929.359999999</v>
      </c>
      <c r="N25" s="118">
        <v>63630701.730000004</v>
      </c>
      <c r="Q25"/>
      <c r="R25"/>
      <c r="S25"/>
      <c r="T25"/>
    </row>
    <row r="26" spans="1:20" ht="12.2" customHeight="1">
      <c r="A26" s="21" t="s">
        <v>20</v>
      </c>
      <c r="B26" s="118">
        <v>14343621.847920001</v>
      </c>
      <c r="C26" s="118">
        <v>18631129.86767</v>
      </c>
      <c r="D26" s="225">
        <f t="shared" si="0"/>
        <v>76.987396630249606</v>
      </c>
      <c r="E26" s="211"/>
      <c r="F26" s="207">
        <v>27.885380221838062</v>
      </c>
      <c r="G26" s="207">
        <v>73.678388752556501</v>
      </c>
      <c r="I26" s="21"/>
      <c r="J26"/>
      <c r="K26" s="68"/>
      <c r="L26" s="68"/>
      <c r="M26" s="118">
        <v>9951818.8300000001</v>
      </c>
      <c r="N26" s="118">
        <v>8135131.1100000003</v>
      </c>
      <c r="Q26"/>
      <c r="R26"/>
      <c r="S26"/>
      <c r="T26"/>
    </row>
    <row r="27" spans="1:20" ht="12.2" customHeight="1">
      <c r="A27" s="21" t="s">
        <v>162</v>
      </c>
      <c r="B27" s="118">
        <v>10743333.910320001</v>
      </c>
      <c r="C27" s="118">
        <v>7256717.2353499997</v>
      </c>
      <c r="D27" s="225">
        <f t="shared" si="0"/>
        <v>148.04674843861181</v>
      </c>
      <c r="E27" s="211"/>
      <c r="F27" s="207">
        <v>11.605732719871508</v>
      </c>
      <c r="G27" s="207">
        <v>26.357429399040022</v>
      </c>
      <c r="I27" s="24"/>
      <c r="J27"/>
      <c r="K27" s="68"/>
      <c r="L27" s="68"/>
      <c r="M27" s="118">
        <v>8919246.2599999998</v>
      </c>
      <c r="N27" s="118">
        <v>4646639.7</v>
      </c>
      <c r="Q27"/>
      <c r="R27"/>
      <c r="S27"/>
      <c r="T27"/>
    </row>
    <row r="28" spans="1:20" ht="12.2" customHeight="1">
      <c r="A28" s="21" t="s">
        <v>14</v>
      </c>
      <c r="B28" s="118">
        <v>32751421.055870008</v>
      </c>
      <c r="C28" s="118">
        <v>29411473.149499994</v>
      </c>
      <c r="D28" s="225">
        <f t="shared" si="0"/>
        <v>111.35593545210365</v>
      </c>
      <c r="E28" s="211"/>
      <c r="F28" s="207">
        <v>25.86132438615023</v>
      </c>
      <c r="G28" s="207">
        <v>38.196305780698857</v>
      </c>
      <c r="I28" s="21"/>
      <c r="J28"/>
      <c r="K28" s="68"/>
      <c r="L28" s="68"/>
      <c r="M28" s="118">
        <v>21124209.800000001</v>
      </c>
      <c r="N28" s="118">
        <v>15868385.369999999</v>
      </c>
      <c r="Q28"/>
      <c r="R28"/>
      <c r="S28"/>
      <c r="T28"/>
    </row>
    <row r="29" spans="1:20" ht="12.2" customHeight="1">
      <c r="A29" s="21" t="s">
        <v>1</v>
      </c>
      <c r="B29" s="118">
        <v>2095371.1461499997</v>
      </c>
      <c r="C29" s="118">
        <v>1701590.3492800002</v>
      </c>
      <c r="D29" s="225">
        <f t="shared" si="0"/>
        <v>123.14192702354133</v>
      </c>
      <c r="E29" s="211"/>
      <c r="F29" s="207">
        <v>13.6921703122302</v>
      </c>
      <c r="G29" s="207">
        <v>22.824618086382365</v>
      </c>
      <c r="I29" s="26"/>
      <c r="J29"/>
      <c r="K29" s="68"/>
      <c r="L29" s="68"/>
      <c r="M29" s="118">
        <v>1705498.1400000001</v>
      </c>
      <c r="N29" s="118">
        <v>1251296.9499999997</v>
      </c>
      <c r="Q29"/>
      <c r="R29"/>
      <c r="S29"/>
      <c r="T29"/>
    </row>
    <row r="30" spans="1:20" ht="12.2" customHeight="1">
      <c r="A30" s="21" t="s">
        <v>117</v>
      </c>
      <c r="B30" s="118">
        <v>57983.101379999993</v>
      </c>
      <c r="C30" s="118">
        <v>402470.91548999993</v>
      </c>
      <c r="D30" s="225">
        <f t="shared" si="0"/>
        <v>14.406780502239965</v>
      </c>
      <c r="E30" s="211"/>
      <c r="F30" s="207">
        <v>-12.602056880609657</v>
      </c>
      <c r="G30" s="207">
        <v>149.40675746744722</v>
      </c>
      <c r="I30" s="21"/>
      <c r="J30"/>
      <c r="K30" s="68"/>
      <c r="L30" s="68"/>
      <c r="M30" s="118">
        <v>58983.770000000004</v>
      </c>
      <c r="N30" s="118">
        <v>139280.11000000002</v>
      </c>
      <c r="Q30"/>
      <c r="R30"/>
      <c r="S30"/>
      <c r="T30"/>
    </row>
    <row r="31" spans="1:20" ht="12.2" customHeight="1">
      <c r="A31" s="21" t="s">
        <v>160</v>
      </c>
      <c r="B31" s="118">
        <v>1620.7776999999999</v>
      </c>
      <c r="C31" s="118">
        <v>712.81980999999996</v>
      </c>
      <c r="D31" s="225">
        <f t="shared" si="0"/>
        <v>227.37551303463354</v>
      </c>
      <c r="E31" s="211"/>
      <c r="F31" s="207">
        <v>-6.745023635294956</v>
      </c>
      <c r="G31" s="207">
        <v>-88.920315687183503</v>
      </c>
      <c r="I31" s="21"/>
      <c r="J31"/>
      <c r="K31" s="68"/>
      <c r="L31" s="68"/>
      <c r="M31" s="118">
        <v>1854.63</v>
      </c>
      <c r="N31" s="118">
        <v>16813.66</v>
      </c>
      <c r="Q31"/>
      <c r="R31"/>
      <c r="S31"/>
      <c r="T31"/>
    </row>
    <row r="32" spans="1:20" ht="12" customHeight="1">
      <c r="A32" s="39"/>
      <c r="B32" s="82"/>
      <c r="C32" s="82"/>
      <c r="D32" s="96"/>
      <c r="E32" s="85"/>
      <c r="F32" s="96"/>
      <c r="G32" s="96"/>
      <c r="J32" s="68"/>
      <c r="K32" s="68"/>
      <c r="L32" s="68"/>
      <c r="N32" s="132"/>
      <c r="Q32"/>
      <c r="R32"/>
      <c r="S32"/>
      <c r="T32"/>
    </row>
    <row r="33" spans="1:20" ht="12.2" customHeight="1">
      <c r="A33" s="97" t="s">
        <v>342</v>
      </c>
      <c r="B33" s="40"/>
      <c r="C33" s="40"/>
      <c r="J33" s="81"/>
      <c r="K33" s="81" t="s">
        <v>232</v>
      </c>
      <c r="L33" s="68"/>
      <c r="N33" s="55"/>
      <c r="Q33"/>
      <c r="R33"/>
      <c r="S33"/>
      <c r="T33"/>
    </row>
    <row r="34" spans="1:20" ht="12.2" customHeight="1">
      <c r="A34" s="97" t="s">
        <v>330</v>
      </c>
      <c r="B34" s="40"/>
      <c r="C34" s="40"/>
      <c r="J34" s="81"/>
      <c r="K34" s="81"/>
      <c r="L34" s="68"/>
      <c r="N34" s="55"/>
    </row>
    <row r="35" spans="1:20" ht="12.2" customHeight="1">
      <c r="A35" s="97"/>
      <c r="B35" s="40"/>
      <c r="C35" s="40"/>
    </row>
    <row r="36" spans="1:20" ht="14.1" customHeight="1">
      <c r="A36" s="97"/>
      <c r="B36" s="40"/>
      <c r="C36" s="40"/>
    </row>
    <row r="37" spans="1:20" ht="15">
      <c r="A37" s="98" t="s">
        <v>386</v>
      </c>
      <c r="B37" s="65"/>
      <c r="C37" s="65"/>
      <c r="D37" s="99"/>
      <c r="E37" s="99"/>
      <c r="F37" s="99"/>
      <c r="G37" s="99"/>
      <c r="I37" s="298" t="s">
        <v>39</v>
      </c>
      <c r="J37" s="286"/>
      <c r="L37" s="21"/>
      <c r="N37"/>
    </row>
    <row r="38" spans="1:20" ht="12.6" customHeight="1">
      <c r="I38" s="298"/>
      <c r="J38" s="286"/>
      <c r="L38" s="21"/>
      <c r="M38" s="21"/>
      <c r="N38" s="225"/>
      <c r="Q38" s="21"/>
    </row>
    <row r="39" spans="1:20" ht="12.6" customHeight="1">
      <c r="I39" s="276" t="s">
        <v>117</v>
      </c>
      <c r="J39" s="307">
        <v>14.406780502239965</v>
      </c>
      <c r="L39" s="26"/>
      <c r="M39" s="21"/>
      <c r="N39" s="225"/>
      <c r="Q39" s="21"/>
    </row>
    <row r="40" spans="1:20" ht="12.6" customHeight="1">
      <c r="I40" s="276" t="s">
        <v>19</v>
      </c>
      <c r="J40" s="307">
        <v>56.167391192902258</v>
      </c>
      <c r="L40" s="46"/>
      <c r="M40" s="22"/>
      <c r="N40" s="225"/>
      <c r="Q40" s="26"/>
    </row>
    <row r="41" spans="1:20" ht="12.6" customHeight="1">
      <c r="I41" s="281" t="s">
        <v>9</v>
      </c>
      <c r="J41" s="307">
        <v>70.684892166116711</v>
      </c>
      <c r="L41" s="21"/>
      <c r="M41" s="26"/>
      <c r="N41" s="225"/>
      <c r="Q41" s="21"/>
    </row>
    <row r="42" spans="1:20" ht="12.6" customHeight="1">
      <c r="I42" s="281" t="s">
        <v>20</v>
      </c>
      <c r="J42" s="307">
        <v>76.987396630249606</v>
      </c>
      <c r="L42" s="24"/>
      <c r="M42" s="21"/>
      <c r="N42" s="225"/>
      <c r="Q42" s="22"/>
    </row>
    <row r="43" spans="1:20" ht="12.6" customHeight="1">
      <c r="I43" s="276" t="s">
        <v>7</v>
      </c>
      <c r="J43" s="307">
        <v>83.900375957021225</v>
      </c>
      <c r="L43" s="21"/>
      <c r="M43" s="46"/>
      <c r="N43" s="225"/>
      <c r="Q43" s="21"/>
    </row>
    <row r="44" spans="1:20" ht="12.6" customHeight="1">
      <c r="I44" s="299" t="s">
        <v>11</v>
      </c>
      <c r="J44" s="307">
        <v>85.800735273309385</v>
      </c>
      <c r="L44" s="22"/>
      <c r="M44" s="8"/>
      <c r="N44" s="225"/>
      <c r="Q44" s="46"/>
    </row>
    <row r="45" spans="1:20" ht="12.6" customHeight="1">
      <c r="I45" s="279" t="s">
        <v>0</v>
      </c>
      <c r="J45" s="307">
        <v>86.230288237449571</v>
      </c>
      <c r="L45" s="21"/>
      <c r="M45" s="21"/>
      <c r="N45" s="225"/>
      <c r="Q45" s="23"/>
    </row>
    <row r="46" spans="1:20" ht="12.6" customHeight="1">
      <c r="I46" s="276" t="s">
        <v>161</v>
      </c>
      <c r="J46" s="307">
        <v>90.500423158022386</v>
      </c>
      <c r="L46" s="22"/>
      <c r="M46" s="21"/>
      <c r="N46" s="225"/>
      <c r="Q46" s="8"/>
    </row>
    <row r="47" spans="1:20" ht="12.6" customHeight="1">
      <c r="I47" s="276" t="s">
        <v>5</v>
      </c>
      <c r="J47" s="307">
        <v>91.114728943336587</v>
      </c>
      <c r="L47" s="21"/>
      <c r="M47" s="21"/>
      <c r="N47" s="225"/>
      <c r="Q47" s="21"/>
    </row>
    <row r="48" spans="1:20" ht="12.6" customHeight="1">
      <c r="I48" s="276" t="s">
        <v>18</v>
      </c>
      <c r="J48" s="307">
        <v>101.54225124494111</v>
      </c>
      <c r="L48" s="8"/>
      <c r="M48" s="23"/>
      <c r="N48" s="225"/>
      <c r="Q48" s="21"/>
    </row>
    <row r="49" spans="9:17" ht="12.6" customHeight="1">
      <c r="I49" s="281" t="s">
        <v>13</v>
      </c>
      <c r="J49" s="307">
        <v>110.92198036688836</v>
      </c>
      <c r="L49" s="26"/>
      <c r="M49" s="22"/>
      <c r="N49" s="225"/>
      <c r="Q49" s="21"/>
    </row>
    <row r="50" spans="9:17" ht="12.6" customHeight="1">
      <c r="I50" s="281" t="s">
        <v>14</v>
      </c>
      <c r="J50" s="307">
        <v>111.35593545210365</v>
      </c>
      <c r="L50" s="21"/>
      <c r="M50" s="21"/>
      <c r="N50" s="225"/>
      <c r="Q50" s="22"/>
    </row>
    <row r="51" spans="9:17" ht="12.6" customHeight="1">
      <c r="I51" s="276" t="s">
        <v>6</v>
      </c>
      <c r="J51" s="307">
        <v>111.99640164709612</v>
      </c>
      <c r="L51" s="21"/>
      <c r="M51" s="26"/>
      <c r="N51" s="225"/>
      <c r="Q51" s="23"/>
    </row>
    <row r="52" spans="9:17" ht="12.6" customHeight="1">
      <c r="I52" s="281" t="s">
        <v>8</v>
      </c>
      <c r="J52" s="307">
        <v>115.08759448077389</v>
      </c>
      <c r="L52" s="23"/>
      <c r="M52" s="21"/>
      <c r="N52" s="225"/>
      <c r="Q52" s="26"/>
    </row>
    <row r="53" spans="9:17" ht="12.6" customHeight="1">
      <c r="I53" s="276" t="s">
        <v>10</v>
      </c>
      <c r="J53" s="307">
        <v>116.15267168680245</v>
      </c>
      <c r="L53" s="23"/>
      <c r="M53" s="23"/>
      <c r="N53" s="225"/>
      <c r="Q53" s="24"/>
    </row>
    <row r="54" spans="9:17" ht="12.75" customHeight="1">
      <c r="I54" s="281" t="s">
        <v>189</v>
      </c>
      <c r="J54" s="307">
        <v>117.09978957502565</v>
      </c>
      <c r="L54" s="21"/>
      <c r="M54" s="21"/>
      <c r="N54" s="225"/>
      <c r="Q54" s="21"/>
    </row>
    <row r="55" spans="9:17" ht="12" customHeight="1">
      <c r="I55" s="276" t="s">
        <v>200</v>
      </c>
      <c r="J55" s="307">
        <v>123.14192702354133</v>
      </c>
      <c r="M55" s="24"/>
      <c r="N55" s="225"/>
      <c r="Q55" s="120"/>
    </row>
    <row r="56" spans="9:17" ht="8.25" customHeight="1">
      <c r="I56" s="281" t="s">
        <v>12</v>
      </c>
      <c r="J56" s="307">
        <v>131.28084333674786</v>
      </c>
      <c r="M56" s="21"/>
      <c r="N56" s="225"/>
      <c r="Q56" s="21"/>
    </row>
    <row r="57" spans="9:17">
      <c r="I57" s="276" t="s">
        <v>162</v>
      </c>
      <c r="J57" s="307">
        <v>148.04674843861181</v>
      </c>
    </row>
    <row r="58" spans="9:17">
      <c r="I58" s="21"/>
      <c r="J58" s="225"/>
    </row>
  </sheetData>
  <sortState ref="Q38:R56">
    <sortCondition ref="R38:R56"/>
  </sortState>
  <mergeCells count="2">
    <mergeCell ref="F9:G9"/>
    <mergeCell ref="M11:N11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12:D31" unlocked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topLeftCell="A4" zoomScaleNormal="100" workbookViewId="0">
      <selection activeCell="K24" sqref="K24"/>
    </sheetView>
  </sheetViews>
  <sheetFormatPr baseColWidth="10" defaultColWidth="11.42578125" defaultRowHeight="12.75"/>
  <cols>
    <col min="1" max="1" width="21.7109375" style="4" customWidth="1"/>
    <col min="2" max="2" width="5.140625" style="4" customWidth="1"/>
    <col min="3" max="4" width="7.7109375" style="75" customWidth="1"/>
    <col min="5" max="6" width="5.140625" style="75" customWidth="1"/>
    <col min="7" max="7" width="4.7109375" style="75" customWidth="1"/>
    <col min="8" max="8" width="7.7109375" style="75" customWidth="1"/>
    <col min="9" max="9" width="5.140625" style="75" customWidth="1"/>
    <col min="10" max="10" width="5.5703125" style="75" customWidth="1"/>
    <col min="11" max="11" width="7.7109375" style="75" customWidth="1"/>
    <col min="12" max="12" width="8.5703125" style="75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>
      <c r="A1" s="1" t="s">
        <v>209</v>
      </c>
      <c r="B1" s="1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7" ht="14.1" customHeight="1">
      <c r="A2" s="3"/>
      <c r="B2" s="3"/>
      <c r="N2" s="169" t="s">
        <v>234</v>
      </c>
    </row>
    <row r="3" spans="1:17" ht="14.1" customHeight="1">
      <c r="A3" s="78" t="s">
        <v>270</v>
      </c>
      <c r="B3" s="3"/>
    </row>
    <row r="4" spans="1:17" ht="14.1" customHeight="1">
      <c r="A4" s="3"/>
      <c r="B4" s="3"/>
    </row>
    <row r="5" spans="1:17" ht="14.1" customHeight="1">
      <c r="A5" s="5" t="s">
        <v>271</v>
      </c>
      <c r="B5" s="5"/>
    </row>
    <row r="6" spans="1:17" ht="14.1" customHeight="1">
      <c r="A6" s="5" t="s">
        <v>238</v>
      </c>
      <c r="B6" s="5"/>
    </row>
    <row r="7" spans="1:17" ht="14.1" customHeight="1">
      <c r="A7" s="5"/>
      <c r="B7" s="5"/>
    </row>
    <row r="8" spans="1:17" ht="14.1" customHeight="1">
      <c r="A8" s="74"/>
      <c r="B8" s="34" t="s">
        <v>165</v>
      </c>
      <c r="C8" s="34"/>
      <c r="D8" s="34"/>
      <c r="E8" s="34"/>
      <c r="F8" s="34" t="s">
        <v>123</v>
      </c>
      <c r="G8" s="34"/>
      <c r="H8" s="34"/>
      <c r="I8" s="34"/>
      <c r="J8" s="100" t="s">
        <v>178</v>
      </c>
      <c r="K8" s="100"/>
      <c r="L8" s="100"/>
    </row>
    <row r="9" spans="1:17" ht="14.1" customHeight="1">
      <c r="A9" s="15"/>
      <c r="B9" s="36">
        <v>2020</v>
      </c>
      <c r="C9" s="36">
        <v>2021</v>
      </c>
      <c r="D9" s="36">
        <v>2022</v>
      </c>
      <c r="E9" s="15"/>
      <c r="F9" s="36">
        <v>2020</v>
      </c>
      <c r="G9" s="36">
        <v>2021</v>
      </c>
      <c r="H9" s="36">
        <v>2022</v>
      </c>
      <c r="I9" s="15"/>
      <c r="J9" s="36">
        <v>2020</v>
      </c>
      <c r="K9" s="36">
        <v>2021</v>
      </c>
      <c r="L9" s="36">
        <v>2022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6" t="s">
        <v>0</v>
      </c>
      <c r="B11" s="225">
        <v>-9.1657116428481071</v>
      </c>
      <c r="C11" s="225">
        <v>7.0552181770476619</v>
      </c>
      <c r="D11" s="225">
        <v>7.0552181770476619</v>
      </c>
      <c r="E11" s="225"/>
      <c r="F11" s="225">
        <v>-15.565993622933949</v>
      </c>
      <c r="G11" s="225">
        <v>15.786984449088637</v>
      </c>
      <c r="H11" s="225">
        <v>19.917887129715318</v>
      </c>
      <c r="I11" s="225"/>
      <c r="J11" s="225">
        <v>-6.8</v>
      </c>
      <c r="K11" s="225">
        <v>3.2302114273560001</v>
      </c>
      <c r="L11" s="225">
        <v>0.69587971863371845</v>
      </c>
      <c r="N11"/>
      <c r="O11"/>
      <c r="P11"/>
      <c r="Q11"/>
    </row>
    <row r="12" spans="1:17" ht="14.1" customHeight="1">
      <c r="A12" s="8" t="s">
        <v>5</v>
      </c>
      <c r="B12" s="225">
        <v>-11.843140374962157</v>
      </c>
      <c r="C12" s="225">
        <v>5.0031633533571984</v>
      </c>
      <c r="D12" s="225">
        <v>5.0031633533571984</v>
      </c>
      <c r="E12" s="225"/>
      <c r="F12" s="225">
        <v>-13.541044731510388</v>
      </c>
      <c r="G12" s="225">
        <v>14.522340968080162</v>
      </c>
      <c r="H12" s="225">
        <v>17.45058822526715</v>
      </c>
      <c r="I12" s="225"/>
      <c r="J12" s="225">
        <v>-8.3000000000000007</v>
      </c>
      <c r="K12" s="225">
        <v>3.1842760565550021</v>
      </c>
      <c r="L12" s="225">
        <v>-2.3613689772916668E-2</v>
      </c>
      <c r="N12"/>
      <c r="O12"/>
      <c r="P12"/>
      <c r="Q12"/>
    </row>
    <row r="13" spans="1:17" ht="14.1" customHeight="1">
      <c r="A13" s="22" t="s">
        <v>6</v>
      </c>
      <c r="B13" s="225">
        <v>-8.3137417869202359</v>
      </c>
      <c r="C13" s="225">
        <v>3.4036915127121592</v>
      </c>
      <c r="D13" s="225">
        <v>3.4036915127121592</v>
      </c>
      <c r="E13" s="225"/>
      <c r="F13" s="225">
        <v>-11.082881745064366</v>
      </c>
      <c r="G13" s="225">
        <v>14.806999440806056</v>
      </c>
      <c r="H13" s="225">
        <v>16.671051009083815</v>
      </c>
      <c r="I13" s="225"/>
      <c r="J13" s="225">
        <v>-6.2</v>
      </c>
      <c r="K13" s="225">
        <v>1.8600924334784663</v>
      </c>
      <c r="L13" s="225">
        <v>-0.88298034310747564</v>
      </c>
      <c r="N13"/>
      <c r="O13"/>
      <c r="P13"/>
      <c r="Q13"/>
    </row>
    <row r="14" spans="1:17" ht="14.1" customHeight="1">
      <c r="A14" s="23" t="s">
        <v>161</v>
      </c>
      <c r="B14" s="225">
        <v>-13.904772697837064</v>
      </c>
      <c r="C14" s="225">
        <v>15.911736333498183</v>
      </c>
      <c r="D14" s="225">
        <v>15.911736333498183</v>
      </c>
      <c r="E14" s="225"/>
      <c r="F14" s="225">
        <v>-12.259345428039881</v>
      </c>
      <c r="G14" s="225">
        <v>14.661080052002173</v>
      </c>
      <c r="H14" s="225">
        <v>15.373954898366527</v>
      </c>
      <c r="I14" s="225"/>
      <c r="J14" s="225">
        <v>-4.0999999999999996</v>
      </c>
      <c r="K14" s="225">
        <v>0.36357664418000812</v>
      </c>
      <c r="L14" s="225">
        <v>-2.1438515314843642</v>
      </c>
      <c r="N14"/>
      <c r="O14"/>
      <c r="P14"/>
      <c r="Q14"/>
    </row>
    <row r="15" spans="1:17" ht="14.1" customHeight="1">
      <c r="A15" s="24" t="s">
        <v>189</v>
      </c>
      <c r="B15" s="225">
        <v>-20.926139105859242</v>
      </c>
      <c r="C15" s="225">
        <v>11.246977179442052</v>
      </c>
      <c r="D15" s="225">
        <v>11.246977179442052</v>
      </c>
      <c r="E15" s="225"/>
      <c r="F15" s="225">
        <v>-37.770079797810183</v>
      </c>
      <c r="G15" s="225">
        <v>21.806523496384322</v>
      </c>
      <c r="H15" s="225">
        <v>42.518361746585498</v>
      </c>
      <c r="I15" s="225"/>
      <c r="J15" s="225">
        <v>-14.6</v>
      </c>
      <c r="K15" s="225">
        <v>7.4341010603912849</v>
      </c>
      <c r="L15" s="225">
        <v>8.1320016088376903</v>
      </c>
      <c r="N15"/>
      <c r="O15"/>
      <c r="P15"/>
      <c r="Q15"/>
    </row>
    <row r="16" spans="1:17" ht="14.1" customHeight="1">
      <c r="A16" s="22" t="s">
        <v>7</v>
      </c>
      <c r="B16" s="225">
        <v>-10.425185246684254</v>
      </c>
      <c r="C16" s="225">
        <v>2.7398503499879601</v>
      </c>
      <c r="D16" s="225">
        <v>2.7398503499879601</v>
      </c>
      <c r="E16" s="225"/>
      <c r="F16" s="225">
        <v>-29.91919726039437</v>
      </c>
      <c r="G16" s="225">
        <v>15.892164260075115</v>
      </c>
      <c r="H16" s="225">
        <v>32.389382051182977</v>
      </c>
      <c r="I16" s="225"/>
      <c r="J16" s="225">
        <v>-15</v>
      </c>
      <c r="K16" s="225">
        <v>1.7811791362927876</v>
      </c>
      <c r="L16" s="225">
        <v>7.2617785303939142</v>
      </c>
      <c r="N16"/>
      <c r="O16"/>
      <c r="P16"/>
      <c r="Q16"/>
    </row>
    <row r="17" spans="1:17" ht="14.1" customHeight="1">
      <c r="A17" s="23" t="s">
        <v>8</v>
      </c>
      <c r="B17" s="225">
        <v>-9.292935863706953</v>
      </c>
      <c r="C17" s="225">
        <v>10.578961222482363</v>
      </c>
      <c r="D17" s="225">
        <v>10.578961222482363</v>
      </c>
      <c r="E17" s="225"/>
      <c r="F17" s="225">
        <v>-11.317971799285154</v>
      </c>
      <c r="G17" s="225">
        <v>14.215251335127466</v>
      </c>
      <c r="H17" s="225">
        <v>13.941334352876545</v>
      </c>
      <c r="I17" s="225"/>
      <c r="J17" s="225">
        <v>-4.5</v>
      </c>
      <c r="K17" s="225">
        <v>3.2684886664060997</v>
      </c>
      <c r="L17" s="225">
        <v>1.1979734358460226</v>
      </c>
      <c r="N17"/>
      <c r="O17"/>
      <c r="P17"/>
      <c r="Q17"/>
    </row>
    <row r="18" spans="1:17" ht="14.1" customHeight="1">
      <c r="A18" s="8" t="s">
        <v>10</v>
      </c>
      <c r="B18" s="225">
        <v>-9.1444338617932441</v>
      </c>
      <c r="C18" s="225">
        <v>5.1563768435574975</v>
      </c>
      <c r="D18" s="225">
        <v>5.1563768435574975</v>
      </c>
      <c r="E18" s="225"/>
      <c r="F18" s="225">
        <v>-10.501213993751913</v>
      </c>
      <c r="G18" s="225">
        <v>15.038540139407086</v>
      </c>
      <c r="H18" s="225">
        <v>13.414049414722573</v>
      </c>
      <c r="I18" s="225"/>
      <c r="J18" s="225">
        <v>-6.6</v>
      </c>
      <c r="K18" s="225">
        <v>1.0274652690811514E-2</v>
      </c>
      <c r="L18" s="225">
        <v>1.2369756256749964</v>
      </c>
      <c r="N18"/>
      <c r="O18"/>
      <c r="P18"/>
      <c r="Q18"/>
    </row>
    <row r="19" spans="1:17" ht="14.1" customHeight="1">
      <c r="A19" s="26" t="s">
        <v>9</v>
      </c>
      <c r="B19" s="225">
        <v>-8.3522835967960276</v>
      </c>
      <c r="C19" s="225">
        <v>5.4069255600117216</v>
      </c>
      <c r="D19" s="225">
        <v>5.4069255600117216</v>
      </c>
      <c r="E19" s="225"/>
      <c r="F19" s="225">
        <v>-9.680418125539159</v>
      </c>
      <c r="G19" s="225">
        <v>14.200874042845179</v>
      </c>
      <c r="H19" s="225">
        <v>12.32079605383991</v>
      </c>
      <c r="I19" s="225"/>
      <c r="J19" s="225">
        <v>-3.2</v>
      </c>
      <c r="K19" s="225">
        <v>0.87093601089447414</v>
      </c>
      <c r="L19" s="225">
        <v>-3.3188178387150824</v>
      </c>
      <c r="N19"/>
      <c r="O19"/>
      <c r="P19"/>
      <c r="Q19"/>
    </row>
    <row r="20" spans="1:17" ht="14.1" customHeight="1">
      <c r="A20" s="21" t="s">
        <v>11</v>
      </c>
      <c r="B20" s="225">
        <v>-9.3303317999413053</v>
      </c>
      <c r="C20" s="225">
        <v>8.2770204626219535</v>
      </c>
      <c r="D20" s="225">
        <v>8.2770204626219535</v>
      </c>
      <c r="E20" s="225"/>
      <c r="F20" s="225">
        <v>-15.570827574578095</v>
      </c>
      <c r="G20" s="225">
        <v>15.141241993640865</v>
      </c>
      <c r="H20" s="225">
        <v>18.73015550464072</v>
      </c>
      <c r="I20" s="225"/>
      <c r="J20" s="225">
        <v>-9.1</v>
      </c>
      <c r="K20" s="225">
        <v>3.3612112025599883</v>
      </c>
      <c r="L20" s="225">
        <v>0.27897507319556425</v>
      </c>
      <c r="N20"/>
      <c r="O20"/>
      <c r="P20"/>
      <c r="Q20"/>
    </row>
    <row r="21" spans="1:17" ht="14.1" customHeight="1">
      <c r="A21" s="21" t="s">
        <v>18</v>
      </c>
      <c r="B21" s="225">
        <v>-5.8206505018463472</v>
      </c>
      <c r="C21" s="225">
        <v>7.0818623958983418</v>
      </c>
      <c r="D21" s="225">
        <v>7.0818623958983418</v>
      </c>
      <c r="E21" s="225"/>
      <c r="F21" s="225">
        <v>-11.028949024543733</v>
      </c>
      <c r="G21" s="225">
        <v>16.042471341926866</v>
      </c>
      <c r="H21" s="225">
        <v>15.303886826602664</v>
      </c>
      <c r="I21" s="225"/>
      <c r="J21" s="225">
        <v>-5.0999999999999996</v>
      </c>
      <c r="K21" s="225">
        <v>2.5277438741928782</v>
      </c>
      <c r="L21" s="225">
        <v>0.971522998237484</v>
      </c>
      <c r="N21"/>
      <c r="O21"/>
      <c r="P21"/>
      <c r="Q21"/>
    </row>
    <row r="22" spans="1:17" ht="14.1" customHeight="1">
      <c r="A22" s="21" t="s">
        <v>12</v>
      </c>
      <c r="B22" s="225">
        <v>-2.3207428484860793</v>
      </c>
      <c r="C22" s="225">
        <v>6.6299106273617348</v>
      </c>
      <c r="D22" s="225">
        <v>6.6299106273617348</v>
      </c>
      <c r="E22" s="225"/>
      <c r="F22" s="225">
        <v>-5.4722850973906052</v>
      </c>
      <c r="G22" s="225">
        <v>11.473044653464903</v>
      </c>
      <c r="H22" s="225">
        <v>13.014472043783275</v>
      </c>
      <c r="I22" s="225"/>
      <c r="J22" s="225">
        <v>-6.4</v>
      </c>
      <c r="K22" s="225">
        <v>-0.80268477450248232</v>
      </c>
      <c r="L22" s="225">
        <v>1.8919234885205638</v>
      </c>
      <c r="N22"/>
      <c r="O22"/>
      <c r="P22"/>
      <c r="Q22"/>
    </row>
    <row r="23" spans="1:17" ht="14.1" customHeight="1">
      <c r="A23" s="21" t="s">
        <v>13</v>
      </c>
      <c r="B23" s="225">
        <v>-8.5323241209119267</v>
      </c>
      <c r="C23" s="225">
        <v>8.3466164826683009</v>
      </c>
      <c r="D23" s="225">
        <v>8.3466164826683009</v>
      </c>
      <c r="E23" s="225"/>
      <c r="F23" s="225">
        <v>-13.637883289901476</v>
      </c>
      <c r="G23" s="225">
        <v>17.792148845583956</v>
      </c>
      <c r="H23" s="225">
        <v>26.022924931898416</v>
      </c>
      <c r="I23" s="225"/>
      <c r="J23" s="225">
        <v>-2.5</v>
      </c>
      <c r="K23" s="225">
        <v>1.7614482186792735</v>
      </c>
      <c r="L23" s="225">
        <v>-1.4985723409850937</v>
      </c>
      <c r="N23"/>
      <c r="O23"/>
      <c r="P23"/>
      <c r="Q23"/>
    </row>
    <row r="24" spans="1:17" ht="14.1" customHeight="1">
      <c r="A24" s="21" t="s">
        <v>19</v>
      </c>
      <c r="B24" s="225">
        <v>-6.6137179586237993</v>
      </c>
      <c r="C24" s="225">
        <v>5.37590806767132</v>
      </c>
      <c r="D24" s="225">
        <v>5.37590806767132</v>
      </c>
      <c r="E24" s="225"/>
      <c r="F24" s="225">
        <v>-18.278186740260416</v>
      </c>
      <c r="G24" s="225">
        <v>17.506550537716482</v>
      </c>
      <c r="H24" s="225">
        <v>23.14216147575754</v>
      </c>
      <c r="I24" s="225"/>
      <c r="J24" s="225">
        <v>-3.4</v>
      </c>
      <c r="K24" s="225">
        <v>7.3171149116965539</v>
      </c>
      <c r="L24" s="225">
        <v>1.8161484257943616</v>
      </c>
      <c r="N24"/>
      <c r="O24"/>
      <c r="P24"/>
      <c r="Q24"/>
    </row>
    <row r="25" spans="1:17" ht="14.1" customHeight="1">
      <c r="A25" s="21" t="s">
        <v>20</v>
      </c>
      <c r="B25" s="225">
        <v>-2.3433726737895344</v>
      </c>
      <c r="C25" s="225">
        <v>2.3910925089961399</v>
      </c>
      <c r="D25" s="225">
        <v>2.3910925089961399</v>
      </c>
      <c r="E25" s="225"/>
      <c r="F25" s="225">
        <v>-2.3548922286819596</v>
      </c>
      <c r="G25" s="225">
        <v>7.4867177677738539</v>
      </c>
      <c r="H25" s="225">
        <v>9.9811275916463558</v>
      </c>
      <c r="I25" s="225"/>
      <c r="J25" s="225">
        <v>-7.3</v>
      </c>
      <c r="K25" s="225">
        <v>2.497115638185643</v>
      </c>
      <c r="L25" s="225">
        <v>-0.94288119471818144</v>
      </c>
      <c r="N25"/>
      <c r="O25"/>
      <c r="P25"/>
      <c r="Q25"/>
    </row>
    <row r="26" spans="1:17" ht="14.1" customHeight="1">
      <c r="A26" s="21" t="s">
        <v>162</v>
      </c>
      <c r="B26" s="225">
        <v>-11.352895100463812</v>
      </c>
      <c r="C26" s="225">
        <v>10.403729020536412</v>
      </c>
      <c r="D26" s="225">
        <v>10.403729020536412</v>
      </c>
      <c r="E26" s="225"/>
      <c r="F26" s="225">
        <v>-10.197349270027045</v>
      </c>
      <c r="G26" s="225">
        <v>14.060359806866707</v>
      </c>
      <c r="H26" s="225">
        <v>20.791348933487196</v>
      </c>
      <c r="I26" s="225"/>
      <c r="J26" s="225">
        <v>-6.1</v>
      </c>
      <c r="K26" s="225">
        <v>-3.7787590555271588E-2</v>
      </c>
      <c r="L26" s="225">
        <v>-0.41872846123938157</v>
      </c>
      <c r="N26"/>
      <c r="O26"/>
      <c r="P26"/>
      <c r="Q26"/>
    </row>
    <row r="27" spans="1:17" ht="14.1" customHeight="1">
      <c r="A27" s="21" t="s">
        <v>14</v>
      </c>
      <c r="B27" s="225">
        <v>-14.122168496186738</v>
      </c>
      <c r="C27" s="225">
        <v>9.4047626504827129</v>
      </c>
      <c r="D27" s="225">
        <v>9.4047626504827129</v>
      </c>
      <c r="E27" s="225"/>
      <c r="F27" s="225">
        <v>-12.446695132600361</v>
      </c>
      <c r="G27" s="225">
        <v>15.373868436697236</v>
      </c>
      <c r="H27" s="225">
        <v>16.172422524627116</v>
      </c>
      <c r="I27" s="225"/>
      <c r="J27" s="225">
        <v>-3.5</v>
      </c>
      <c r="K27" s="225">
        <v>0.76246005494196023</v>
      </c>
      <c r="L27" s="225">
        <v>-2.5265021715579983</v>
      </c>
      <c r="N27"/>
      <c r="O27"/>
      <c r="P27"/>
      <c r="Q27"/>
    </row>
    <row r="28" spans="1:17" ht="14.1" customHeight="1">
      <c r="A28" s="21" t="s">
        <v>1</v>
      </c>
      <c r="B28" s="225">
        <v>-12.039069219397492</v>
      </c>
      <c r="C28" s="225">
        <v>5.2544918380488692</v>
      </c>
      <c r="D28" s="225">
        <v>5.2544918380488692</v>
      </c>
      <c r="E28" s="225"/>
      <c r="F28" s="225">
        <v>-9.5690684713375713</v>
      </c>
      <c r="G28" s="225">
        <v>15.469029145802393</v>
      </c>
      <c r="H28" s="225">
        <v>12.970973698289612</v>
      </c>
      <c r="I28" s="225"/>
      <c r="J28" s="225">
        <v>-4.4000000000000004</v>
      </c>
      <c r="K28" s="225">
        <v>1.1879143615529442</v>
      </c>
      <c r="L28" s="225">
        <v>-0.61389913928786566</v>
      </c>
      <c r="N28"/>
      <c r="O28"/>
      <c r="P28"/>
      <c r="Q28"/>
    </row>
    <row r="29" spans="1:17" ht="14.1" customHeight="1">
      <c r="A29" s="39"/>
      <c r="B29" s="101"/>
      <c r="C29" s="96"/>
      <c r="D29" s="96"/>
      <c r="E29" s="96"/>
      <c r="F29" s="96"/>
      <c r="G29" s="96"/>
      <c r="H29" s="96"/>
      <c r="I29" s="96"/>
      <c r="J29" s="96"/>
      <c r="K29" s="96"/>
      <c r="L29" s="96"/>
      <c r="N29"/>
      <c r="O29"/>
      <c r="P29"/>
      <c r="Q29"/>
    </row>
    <row r="30" spans="1:17" ht="14.1" customHeight="1">
      <c r="A30" s="40" t="s">
        <v>193</v>
      </c>
      <c r="B30" s="40"/>
      <c r="N30"/>
      <c r="O30"/>
      <c r="P30"/>
      <c r="Q30"/>
    </row>
    <row r="31" spans="1:17" ht="14.1" customHeight="1">
      <c r="A31" s="40" t="s">
        <v>343</v>
      </c>
      <c r="B31" s="40"/>
      <c r="N31"/>
      <c r="O31"/>
      <c r="P31"/>
      <c r="Q31"/>
    </row>
    <row r="32" spans="1:17" ht="14.1" customHeight="1">
      <c r="A32" s="40"/>
      <c r="B32" s="40"/>
    </row>
    <row r="33" spans="1:2" s="4" customFormat="1" ht="12.95" customHeight="1">
      <c r="A33" s="40"/>
      <c r="B33" s="40"/>
    </row>
  </sheetData>
  <sortState ref="O10:P26">
    <sortCondition ref="P12:P28"/>
  </sortState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29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7.85546875" style="4" customWidth="1"/>
    <col min="2" max="2" width="22" style="4" customWidth="1"/>
    <col min="3" max="3" width="4.42578125" style="4" customWidth="1"/>
    <col min="4" max="4" width="22" style="4" customWidth="1"/>
    <col min="5" max="5" width="5.5703125" style="4" customWidth="1"/>
    <col min="6" max="7" width="11.42578125" style="4"/>
    <col min="8" max="8" width="44.28515625" style="4" customWidth="1"/>
    <col min="9" max="16384" width="11.42578125" style="4"/>
  </cols>
  <sheetData>
    <row r="1" spans="1:9" ht="14.1" customHeight="1" thickBot="1">
      <c r="A1" s="1" t="s">
        <v>209</v>
      </c>
      <c r="B1" s="1"/>
      <c r="C1" s="83"/>
      <c r="D1" s="83"/>
      <c r="E1" s="121"/>
    </row>
    <row r="2" spans="1:9" ht="14.25">
      <c r="F2" s="169" t="s">
        <v>234</v>
      </c>
    </row>
    <row r="3" spans="1:9">
      <c r="A3"/>
      <c r="B3"/>
      <c r="C3"/>
      <c r="D3"/>
      <c r="E3"/>
      <c r="F3"/>
    </row>
    <row r="4" spans="1:9">
      <c r="A4"/>
      <c r="B4"/>
      <c r="C4"/>
      <c r="D4"/>
      <c r="E4"/>
      <c r="F4"/>
    </row>
    <row r="5" spans="1:9">
      <c r="A5"/>
      <c r="B5"/>
      <c r="C5"/>
      <c r="D5"/>
      <c r="E5"/>
      <c r="F5"/>
    </row>
    <row r="6" spans="1:9">
      <c r="A6"/>
      <c r="B6"/>
      <c r="C6"/>
      <c r="D6"/>
      <c r="E6"/>
      <c r="F6"/>
      <c r="G6"/>
      <c r="H6"/>
      <c r="I6"/>
    </row>
    <row r="7" spans="1:9">
      <c r="A7"/>
      <c r="B7"/>
      <c r="C7"/>
      <c r="D7"/>
      <c r="E7"/>
      <c r="F7"/>
      <c r="G7"/>
      <c r="H7"/>
      <c r="I7"/>
    </row>
    <row r="8" spans="1:9">
      <c r="A8"/>
      <c r="B8"/>
      <c r="C8"/>
      <c r="D8"/>
      <c r="E8"/>
      <c r="F8"/>
      <c r="G8"/>
      <c r="H8"/>
      <c r="I8"/>
    </row>
    <row r="9" spans="1:9">
      <c r="A9"/>
      <c r="B9"/>
      <c r="C9"/>
      <c r="D9"/>
      <c r="E9"/>
      <c r="F9"/>
      <c r="G9"/>
      <c r="H9"/>
      <c r="I9"/>
    </row>
    <row r="10" spans="1:9">
      <c r="A10"/>
      <c r="B10"/>
      <c r="C10"/>
      <c r="D10"/>
      <c r="E10"/>
      <c r="F10"/>
      <c r="G10"/>
      <c r="H10"/>
      <c r="I10"/>
    </row>
    <row r="11" spans="1:9">
      <c r="A11"/>
      <c r="B11"/>
      <c r="C11"/>
      <c r="D11"/>
      <c r="E11"/>
      <c r="F11"/>
      <c r="G11"/>
      <c r="H11"/>
      <c r="I11"/>
    </row>
    <row r="12" spans="1:9">
      <c r="A12"/>
      <c r="B12"/>
      <c r="C12"/>
      <c r="D12"/>
      <c r="E12"/>
      <c r="F12"/>
      <c r="G12"/>
      <c r="H12"/>
      <c r="I12"/>
    </row>
    <row r="13" spans="1:9">
      <c r="A13"/>
      <c r="B13"/>
      <c r="C13"/>
      <c r="D13"/>
      <c r="E13"/>
      <c r="F13"/>
      <c r="G13"/>
      <c r="H13"/>
      <c r="I13"/>
    </row>
    <row r="14" spans="1:9">
      <c r="A14"/>
      <c r="B14"/>
      <c r="C14"/>
      <c r="D14"/>
      <c r="E14"/>
      <c r="F14"/>
      <c r="G14"/>
      <c r="H14"/>
      <c r="I14"/>
    </row>
    <row r="15" spans="1:9">
      <c r="A15"/>
      <c r="B15"/>
      <c r="C15"/>
      <c r="D15"/>
      <c r="E15"/>
      <c r="F15"/>
      <c r="G15"/>
      <c r="H15"/>
      <c r="I15"/>
    </row>
    <row r="16" spans="1:9">
      <c r="A16"/>
      <c r="B16"/>
      <c r="C16"/>
      <c r="D16"/>
      <c r="E16"/>
      <c r="F16"/>
      <c r="G16"/>
      <c r="H16"/>
      <c r="I16"/>
    </row>
    <row r="17" spans="1:9">
      <c r="A17"/>
      <c r="B17"/>
      <c r="C17"/>
      <c r="D17"/>
      <c r="E17"/>
      <c r="F17"/>
      <c r="G17"/>
      <c r="H17"/>
      <c r="I17"/>
    </row>
    <row r="18" spans="1:9">
      <c r="A18"/>
      <c r="B18"/>
      <c r="C18"/>
      <c r="D18"/>
      <c r="E18"/>
      <c r="F18"/>
      <c r="G18"/>
      <c r="H18"/>
      <c r="I18"/>
    </row>
    <row r="19" spans="1:9">
      <c r="A19"/>
      <c r="B19"/>
      <c r="C19"/>
      <c r="D19"/>
      <c r="E19"/>
      <c r="F19"/>
      <c r="G19"/>
      <c r="H19"/>
      <c r="I19"/>
    </row>
    <row r="20" spans="1:9">
      <c r="A20"/>
      <c r="B20"/>
      <c r="C20"/>
      <c r="D20"/>
      <c r="E20"/>
      <c r="F20"/>
      <c r="G20"/>
      <c r="H20"/>
      <c r="I20"/>
    </row>
    <row r="21" spans="1:9">
      <c r="A21"/>
      <c r="B21"/>
      <c r="C21"/>
      <c r="D21"/>
      <c r="E21"/>
      <c r="F21"/>
      <c r="G21"/>
      <c r="H21"/>
      <c r="I21"/>
    </row>
    <row r="22" spans="1:9">
      <c r="A22"/>
      <c r="B22"/>
      <c r="C22"/>
      <c r="D22"/>
      <c r="E22"/>
      <c r="F22"/>
      <c r="G22"/>
      <c r="H22"/>
      <c r="I22"/>
    </row>
    <row r="23" spans="1:9">
      <c r="A23"/>
      <c r="B23"/>
      <c r="C23"/>
      <c r="D23"/>
      <c r="E23"/>
      <c r="F23"/>
      <c r="G23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A25"/>
      <c r="B25"/>
      <c r="C25"/>
      <c r="D25"/>
      <c r="E25"/>
      <c r="F25"/>
      <c r="G25"/>
      <c r="H25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 s="40"/>
      <c r="B29" s="40"/>
      <c r="C29" s="75"/>
      <c r="D29" s="75"/>
      <c r="E29" s="75"/>
      <c r="F29" s="75"/>
      <c r="G29" s="75"/>
      <c r="H29" s="75"/>
      <c r="I29" s="75"/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0.28515625" style="4" customWidth="1"/>
    <col min="2" max="2" width="10.28515625" style="4" customWidth="1"/>
    <col min="3" max="3" width="13" style="75" customWidth="1"/>
    <col min="4" max="4" width="12.42578125" style="75" customWidth="1"/>
    <col min="5" max="5" width="11.28515625" style="75" customWidth="1"/>
    <col min="6" max="6" width="13.5703125" style="75" customWidth="1"/>
    <col min="7" max="7" width="11.140625" style="75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>
      <c r="A1" s="1" t="s">
        <v>209</v>
      </c>
      <c r="B1" s="1"/>
      <c r="C1" s="83"/>
      <c r="D1" s="83"/>
      <c r="E1" s="83"/>
      <c r="F1" s="83"/>
      <c r="G1" s="83"/>
    </row>
    <row r="2" spans="1:28" ht="14.1" customHeight="1">
      <c r="A2" s="3"/>
      <c r="B2" s="3"/>
      <c r="I2" s="169" t="s">
        <v>234</v>
      </c>
    </row>
    <row r="3" spans="1:28" ht="14.1" customHeight="1">
      <c r="A3" s="191" t="s">
        <v>272</v>
      </c>
      <c r="B3" s="3"/>
      <c r="E3"/>
      <c r="F3"/>
      <c r="G3"/>
    </row>
    <row r="4" spans="1:28" ht="14.1" customHeight="1">
      <c r="A4" s="192"/>
      <c r="B4" s="3"/>
    </row>
    <row r="5" spans="1:28" ht="14.1" customHeight="1">
      <c r="A5" s="193" t="s">
        <v>373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>
      <c r="A7" s="189"/>
      <c r="B7" s="269" t="s">
        <v>252</v>
      </c>
      <c r="C7" s="263" t="s">
        <v>250</v>
      </c>
      <c r="D7" s="263" t="s">
        <v>253</v>
      </c>
      <c r="E7" s="263" t="s">
        <v>251</v>
      </c>
      <c r="F7" s="263" t="s">
        <v>257</v>
      </c>
      <c r="G7" s="263" t="s">
        <v>258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190"/>
      <c r="B8" s="270"/>
      <c r="C8" s="265"/>
      <c r="D8" s="265" t="s">
        <v>254</v>
      </c>
      <c r="E8" s="265" t="s">
        <v>255</v>
      </c>
      <c r="F8" s="265"/>
      <c r="G8" s="265" t="s">
        <v>256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>
      <c r="A10" s="46" t="s">
        <v>0</v>
      </c>
      <c r="B10" s="207">
        <v>61.181370000000001</v>
      </c>
      <c r="C10" s="207">
        <v>62.682200000000002</v>
      </c>
      <c r="D10" s="207">
        <v>63.4358</v>
      </c>
      <c r="E10" s="207">
        <v>60.907600000000002</v>
      </c>
      <c r="F10" s="207">
        <v>45.887500000000003</v>
      </c>
      <c r="G10" s="207">
        <v>75.588200000000001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8" t="s">
        <v>5</v>
      </c>
      <c r="B11" s="207">
        <v>57.359120000000004</v>
      </c>
      <c r="C11" s="207">
        <v>59.653799999999997</v>
      </c>
      <c r="D11" s="207">
        <v>56.059699999999999</v>
      </c>
      <c r="E11" s="207">
        <v>59.709699999999998</v>
      </c>
      <c r="F11" s="207">
        <v>40.834200000000003</v>
      </c>
      <c r="G11" s="207">
        <v>75.382999999999996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6</v>
      </c>
      <c r="B12" s="207">
        <v>59.590865000000001</v>
      </c>
      <c r="C12" s="207">
        <v>61.706099999999999</v>
      </c>
      <c r="D12" s="207">
        <v>59.670699999999997</v>
      </c>
      <c r="E12" s="207">
        <v>61.423400000000001</v>
      </c>
      <c r="F12" s="207">
        <v>43.477699999999999</v>
      </c>
      <c r="G12" s="207">
        <v>75.584100000000007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161</v>
      </c>
      <c r="B13" s="207">
        <v>58.576894999999993</v>
      </c>
      <c r="C13" s="207">
        <v>59.122300000000003</v>
      </c>
      <c r="D13" s="207">
        <v>62.170099999999998</v>
      </c>
      <c r="E13" s="207">
        <v>57.5139</v>
      </c>
      <c r="F13" s="207">
        <v>42.325600000000001</v>
      </c>
      <c r="G13" s="207">
        <v>74.410600000000002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189</v>
      </c>
      <c r="B14" s="207">
        <v>59.793345000000002</v>
      </c>
      <c r="C14" s="207">
        <v>61.7361</v>
      </c>
      <c r="D14" s="207">
        <v>60.630800000000001</v>
      </c>
      <c r="E14" s="207">
        <v>61.968899999999998</v>
      </c>
      <c r="F14" s="207">
        <v>43.969099999999997</v>
      </c>
      <c r="G14" s="207">
        <v>74.083100000000002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7</v>
      </c>
      <c r="B15" s="207">
        <v>57.342910000000003</v>
      </c>
      <c r="C15" s="207">
        <v>61.794400000000003</v>
      </c>
      <c r="D15" s="207">
        <v>54.895499999999998</v>
      </c>
      <c r="E15" s="207">
        <v>55.3553</v>
      </c>
      <c r="F15" s="207">
        <v>42.949800000000003</v>
      </c>
      <c r="G15" s="207">
        <v>75.181200000000004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8</v>
      </c>
      <c r="B16" s="207">
        <v>58.780199999999994</v>
      </c>
      <c r="C16" s="207">
        <v>62.755499999999998</v>
      </c>
      <c r="D16" s="207">
        <v>60.505299999999998</v>
      </c>
      <c r="E16" s="207">
        <v>58.101999999999997</v>
      </c>
      <c r="F16" s="207">
        <v>41.081800000000001</v>
      </c>
      <c r="G16" s="207">
        <v>73.555599999999998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2" t="s">
        <v>10</v>
      </c>
      <c r="B17" s="207">
        <v>56.141765000000007</v>
      </c>
      <c r="C17" s="207">
        <v>55.873699999999999</v>
      </c>
      <c r="D17" s="207">
        <v>54.667000000000002</v>
      </c>
      <c r="E17" s="207">
        <v>58.618200000000002</v>
      </c>
      <c r="F17" s="207">
        <v>43.1143</v>
      </c>
      <c r="G17" s="207">
        <v>73.94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2" t="s">
        <v>9</v>
      </c>
      <c r="B18" s="207">
        <v>56.748010000000008</v>
      </c>
      <c r="C18" s="207">
        <v>61.2179</v>
      </c>
      <c r="D18" s="207">
        <v>56.880800000000001</v>
      </c>
      <c r="E18" s="207">
        <v>56.215699999999998</v>
      </c>
      <c r="F18" s="207">
        <v>39.682200000000002</v>
      </c>
      <c r="G18" s="207">
        <v>72.363600000000005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2" t="s">
        <v>11</v>
      </c>
      <c r="B19" s="207">
        <v>63.882480000000001</v>
      </c>
      <c r="C19" s="207">
        <v>65.422600000000003</v>
      </c>
      <c r="D19" s="207">
        <v>64.375900000000001</v>
      </c>
      <c r="E19" s="207">
        <v>64.318299999999994</v>
      </c>
      <c r="F19" s="207">
        <v>50.848100000000002</v>
      </c>
      <c r="G19" s="207">
        <v>77.436599999999999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18</v>
      </c>
      <c r="B20" s="207">
        <v>60.456370000000007</v>
      </c>
      <c r="C20" s="207">
        <v>64.741500000000002</v>
      </c>
      <c r="D20" s="207">
        <v>58.626600000000003</v>
      </c>
      <c r="E20" s="207">
        <v>60.8628</v>
      </c>
      <c r="F20" s="207">
        <v>45.444499999999998</v>
      </c>
      <c r="G20" s="207">
        <v>75.973500000000001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12</v>
      </c>
      <c r="B21" s="207">
        <v>54.072180000000003</v>
      </c>
      <c r="C21" s="207">
        <v>55.035899999999998</v>
      </c>
      <c r="D21" s="207">
        <v>53.079000000000001</v>
      </c>
      <c r="E21" s="207">
        <v>56.011699999999998</v>
      </c>
      <c r="F21" s="207">
        <v>39.303600000000003</v>
      </c>
      <c r="G21" s="207">
        <v>71.873199999999997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13</v>
      </c>
      <c r="B22" s="207">
        <v>58.948720000000009</v>
      </c>
      <c r="C22" s="207">
        <v>59.410600000000002</v>
      </c>
      <c r="D22" s="207">
        <v>60.274700000000003</v>
      </c>
      <c r="E22" s="207">
        <v>59.318199999999997</v>
      </c>
      <c r="F22" s="207">
        <v>44.288600000000002</v>
      </c>
      <c r="G22" s="207">
        <v>75.146299999999997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19</v>
      </c>
      <c r="B23" s="207">
        <v>67.634370000000004</v>
      </c>
      <c r="C23" s="207">
        <v>70.194299999999998</v>
      </c>
      <c r="D23" s="207">
        <v>74.013099999999994</v>
      </c>
      <c r="E23" s="207">
        <v>64.251800000000003</v>
      </c>
      <c r="F23" s="207">
        <v>52.1203</v>
      </c>
      <c r="G23" s="207">
        <v>76.804599999999994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20</v>
      </c>
      <c r="B24" s="207">
        <v>57.404275000000013</v>
      </c>
      <c r="C24" s="207">
        <v>63.991500000000002</v>
      </c>
      <c r="D24" s="207">
        <v>52.222999999999999</v>
      </c>
      <c r="E24" s="207">
        <v>60.579500000000003</v>
      </c>
      <c r="F24" s="207">
        <v>41.0533</v>
      </c>
      <c r="G24" s="207">
        <v>73.687100000000001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162</v>
      </c>
      <c r="B25" s="207">
        <v>57.705335000000005</v>
      </c>
      <c r="C25" s="207">
        <v>60.350900000000003</v>
      </c>
      <c r="D25" s="207">
        <v>55.698099999999997</v>
      </c>
      <c r="E25" s="207">
        <v>61.701099999999997</v>
      </c>
      <c r="F25" s="207">
        <v>41.233899999999998</v>
      </c>
      <c r="G25" s="207">
        <v>74.607600000000005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14</v>
      </c>
      <c r="B26" s="207">
        <v>62.388820000000003</v>
      </c>
      <c r="C26" s="207">
        <v>69.484099999999998</v>
      </c>
      <c r="D26" s="207">
        <v>63.022799999999997</v>
      </c>
      <c r="E26" s="207">
        <v>59.565899999999999</v>
      </c>
      <c r="F26" s="207">
        <v>45.212499999999999</v>
      </c>
      <c r="G26" s="207">
        <v>75.231399999999994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207">
        <v>57.397210000000001</v>
      </c>
      <c r="C27" s="207">
        <v>62.544199999999996</v>
      </c>
      <c r="D27" s="207">
        <v>55.453099999999999</v>
      </c>
      <c r="E27" s="207">
        <v>54.298000000000002</v>
      </c>
      <c r="F27" s="207">
        <v>42.430500000000002</v>
      </c>
      <c r="G27" s="207">
        <v>75.113900000000001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29</v>
      </c>
      <c r="B28" s="207">
        <v>58.278890000000004</v>
      </c>
      <c r="C28" s="207">
        <v>62.855400000000003</v>
      </c>
      <c r="D28" s="207">
        <v>53.037399999999998</v>
      </c>
      <c r="E28" s="207">
        <v>62.871000000000002</v>
      </c>
      <c r="F28" s="207">
        <v>43.296500000000002</v>
      </c>
      <c r="G28" s="207">
        <v>74.771600000000007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27</v>
      </c>
      <c r="B29" s="207">
        <v>57.086474999999993</v>
      </c>
      <c r="C29" s="207">
        <v>55.844499999999996</v>
      </c>
      <c r="D29" s="207">
        <v>60.754399999999997</v>
      </c>
      <c r="E29" s="207">
        <v>63.411999999999999</v>
      </c>
      <c r="F29" s="207">
        <v>31.769100000000002</v>
      </c>
      <c r="G29" s="207">
        <v>80.474199999999996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101"/>
      <c r="C30" s="96"/>
      <c r="D30" s="96"/>
      <c r="E30" s="96"/>
      <c r="F30" s="96"/>
      <c r="G30" s="96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40" t="s">
        <v>260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s="188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s="188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s="188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s="188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s="18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s="188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>
      <c r="A40" s="188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>
      <c r="A41" s="188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s="188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J31"/>
  <sheetViews>
    <sheetView workbookViewId="0">
      <selection activeCell="H2" sqref="H2"/>
    </sheetView>
  </sheetViews>
  <sheetFormatPr baseColWidth="10" defaultRowHeight="12.75"/>
  <cols>
    <col min="1" max="1" width="15.7109375" customWidth="1"/>
    <col min="2" max="2" width="9.140625" customWidth="1"/>
    <col min="3" max="3" width="13.85546875" customWidth="1"/>
    <col min="4" max="4" width="16.5703125" customWidth="1"/>
    <col min="5" max="5" width="18.42578125" customWidth="1"/>
    <col min="6" max="6" width="13.5703125" customWidth="1"/>
    <col min="7" max="7" width="5.5703125" customWidth="1"/>
  </cols>
  <sheetData>
    <row r="1" spans="1:10" s="4" customFormat="1" ht="14.1" customHeight="1" thickBot="1">
      <c r="A1" s="1" t="s">
        <v>209</v>
      </c>
      <c r="B1" s="1"/>
      <c r="C1" s="83"/>
      <c r="D1" s="83"/>
      <c r="E1" s="83"/>
      <c r="F1" s="83"/>
    </row>
    <row r="2" spans="1:10" s="4" customFormat="1" ht="14.1" customHeight="1">
      <c r="A2" s="192"/>
      <c r="B2" s="3"/>
      <c r="C2" s="75"/>
      <c r="D2" s="75"/>
      <c r="E2" s="75"/>
      <c r="F2" s="75"/>
      <c r="H2" s="169" t="s">
        <v>234</v>
      </c>
    </row>
    <row r="3" spans="1:10" s="4" customFormat="1" ht="14.1" customHeight="1">
      <c r="A3" s="193" t="s">
        <v>374</v>
      </c>
      <c r="B3" s="5"/>
      <c r="C3" s="75"/>
      <c r="D3" s="75"/>
      <c r="E3" s="75"/>
      <c r="F3" s="75"/>
      <c r="J3"/>
    </row>
    <row r="4" spans="1:10" s="4" customFormat="1" ht="14.1" customHeight="1">
      <c r="A4" s="5"/>
      <c r="B4" s="5"/>
      <c r="C4" s="5"/>
      <c r="D4" s="5"/>
      <c r="E4" s="75"/>
      <c r="F4" s="75"/>
      <c r="G4" s="75"/>
      <c r="H4" s="75"/>
      <c r="I4" s="75"/>
    </row>
    <row r="5" spans="1:10" s="4" customFormat="1" ht="14.1" customHeight="1">
      <c r="A5" s="6" t="s">
        <v>325</v>
      </c>
      <c r="B5" s="6"/>
      <c r="C5" s="6"/>
      <c r="D5" s="6"/>
      <c r="E5" s="75"/>
      <c r="F5" s="75"/>
      <c r="G5" s="75"/>
      <c r="H5" s="75"/>
      <c r="I5" s="75"/>
    </row>
    <row r="6" spans="1:10" s="4" customFormat="1" ht="9.9499999999999993" customHeight="1">
      <c r="A6" s="33"/>
      <c r="B6" s="33"/>
      <c r="C6" s="33"/>
      <c r="D6" s="33"/>
      <c r="E6" s="84"/>
      <c r="F6" s="75"/>
      <c r="G6" s="75"/>
      <c r="H6" s="75"/>
      <c r="I6" s="75"/>
    </row>
    <row r="7" spans="1:10" s="4" customFormat="1" ht="30" customHeight="1">
      <c r="A7" s="164"/>
      <c r="B7" s="271" t="s">
        <v>296</v>
      </c>
      <c r="C7" s="273" t="s">
        <v>314</v>
      </c>
      <c r="D7" s="273" t="s">
        <v>315</v>
      </c>
      <c r="E7" s="273" t="s">
        <v>316</v>
      </c>
      <c r="F7" s="273" t="s">
        <v>317</v>
      </c>
      <c r="H7"/>
      <c r="I7"/>
      <c r="J7"/>
    </row>
    <row r="8" spans="1:10" s="4" customFormat="1" ht="30" customHeight="1">
      <c r="A8" s="106" t="s">
        <v>273</v>
      </c>
      <c r="B8" s="272"/>
      <c r="C8" s="274"/>
      <c r="D8" s="274"/>
      <c r="E8" s="274"/>
      <c r="F8" s="274"/>
      <c r="I8"/>
      <c r="J8"/>
    </row>
    <row r="9" spans="1:10">
      <c r="A9" s="230" t="s">
        <v>232</v>
      </c>
      <c r="B9" s="230"/>
      <c r="C9" s="230"/>
      <c r="D9" s="230"/>
      <c r="E9" s="230"/>
      <c r="F9" s="230"/>
    </row>
    <row r="10" spans="1:10">
      <c r="A10" s="46" t="s">
        <v>0</v>
      </c>
      <c r="B10" s="229">
        <v>35436056</v>
      </c>
      <c r="C10" s="207">
        <v>8.1</v>
      </c>
      <c r="D10" s="207">
        <v>10.9</v>
      </c>
      <c r="E10" s="207">
        <v>38.799999999999997</v>
      </c>
      <c r="F10" s="207">
        <v>42.2</v>
      </c>
    </row>
    <row r="11" spans="1:10">
      <c r="A11" s="8" t="s">
        <v>5</v>
      </c>
      <c r="B11" s="229">
        <v>6405608</v>
      </c>
      <c r="C11" s="207">
        <v>5</v>
      </c>
      <c r="D11" s="207">
        <v>9.5</v>
      </c>
      <c r="E11" s="207">
        <v>38.799999999999997</v>
      </c>
      <c r="F11" s="207">
        <v>46.8</v>
      </c>
    </row>
    <row r="12" spans="1:10">
      <c r="A12" s="22" t="s">
        <v>6</v>
      </c>
      <c r="B12" s="229">
        <v>956109</v>
      </c>
      <c r="C12" s="207">
        <v>4.5999999999999996</v>
      </c>
      <c r="D12" s="207">
        <v>11.1</v>
      </c>
      <c r="E12" s="207">
        <v>44.8</v>
      </c>
      <c r="F12" s="207">
        <v>39.5</v>
      </c>
    </row>
    <row r="13" spans="1:10">
      <c r="A13" s="23" t="s">
        <v>161</v>
      </c>
      <c r="B13" s="229">
        <v>752700</v>
      </c>
      <c r="C13" s="207">
        <v>3.9</v>
      </c>
      <c r="D13" s="207">
        <v>9</v>
      </c>
      <c r="E13" s="207">
        <v>38.6</v>
      </c>
      <c r="F13" s="207">
        <v>48.5</v>
      </c>
    </row>
    <row r="14" spans="1:10">
      <c r="A14" s="24" t="s">
        <v>189</v>
      </c>
      <c r="B14" s="229">
        <v>944040</v>
      </c>
      <c r="C14" s="207">
        <v>4.4000000000000004</v>
      </c>
      <c r="D14" s="207">
        <v>11.1</v>
      </c>
      <c r="E14" s="207">
        <v>50.5</v>
      </c>
      <c r="F14" s="207">
        <v>34</v>
      </c>
    </row>
    <row r="15" spans="1:10">
      <c r="A15" s="22" t="s">
        <v>7</v>
      </c>
      <c r="B15" s="229">
        <v>1778183</v>
      </c>
      <c r="C15" s="207">
        <v>5.8</v>
      </c>
      <c r="D15" s="207">
        <v>7.5</v>
      </c>
      <c r="E15" s="207">
        <v>42.5</v>
      </c>
      <c r="F15" s="207">
        <v>44.2</v>
      </c>
    </row>
    <row r="16" spans="1:10">
      <c r="A16" s="22" t="s">
        <v>8</v>
      </c>
      <c r="B16" s="229">
        <v>438965</v>
      </c>
      <c r="C16" s="207">
        <v>5</v>
      </c>
      <c r="D16" s="207">
        <v>10.6</v>
      </c>
      <c r="E16" s="207">
        <v>44.2</v>
      </c>
      <c r="F16" s="207">
        <v>40.200000000000003</v>
      </c>
    </row>
    <row r="17" spans="1:10">
      <c r="A17" s="22" t="s">
        <v>10</v>
      </c>
      <c r="B17" s="229">
        <v>1729994</v>
      </c>
      <c r="C17" s="207">
        <v>7</v>
      </c>
      <c r="D17" s="207">
        <v>9.1</v>
      </c>
      <c r="E17" s="207">
        <v>41.3</v>
      </c>
      <c r="F17" s="207">
        <v>42.5</v>
      </c>
    </row>
    <row r="18" spans="1:10">
      <c r="A18" s="22" t="s">
        <v>9</v>
      </c>
      <c r="B18" s="229">
        <v>1524173</v>
      </c>
      <c r="C18" s="207">
        <v>3.2</v>
      </c>
      <c r="D18" s="207">
        <v>9.6</v>
      </c>
      <c r="E18" s="207">
        <v>47.6</v>
      </c>
      <c r="F18" s="207">
        <v>39.6</v>
      </c>
    </row>
    <row r="19" spans="1:10">
      <c r="A19" s="22" t="s">
        <v>11</v>
      </c>
      <c r="B19" s="229">
        <v>5680318</v>
      </c>
      <c r="C19" s="207">
        <v>13.6</v>
      </c>
      <c r="D19" s="207">
        <v>13.8</v>
      </c>
      <c r="E19" s="207">
        <v>35</v>
      </c>
      <c r="F19" s="207">
        <v>37.6</v>
      </c>
    </row>
    <row r="20" spans="1:10">
      <c r="A20" s="21" t="s">
        <v>18</v>
      </c>
      <c r="B20" s="229">
        <v>3810712</v>
      </c>
      <c r="C20" s="207">
        <v>6.5</v>
      </c>
      <c r="D20" s="207">
        <v>12.9</v>
      </c>
      <c r="E20" s="207">
        <v>36.9</v>
      </c>
      <c r="F20" s="207">
        <v>43.6</v>
      </c>
    </row>
    <row r="21" spans="1:10">
      <c r="A21" s="21" t="s">
        <v>12</v>
      </c>
      <c r="B21" s="229">
        <v>783592</v>
      </c>
      <c r="C21" s="207">
        <v>3.1</v>
      </c>
      <c r="D21" s="207">
        <v>9.4</v>
      </c>
      <c r="E21" s="207">
        <v>39.700000000000003</v>
      </c>
      <c r="F21" s="207">
        <v>47.8</v>
      </c>
    </row>
    <row r="22" spans="1:10">
      <c r="A22" s="21" t="s">
        <v>13</v>
      </c>
      <c r="B22" s="229">
        <v>1977908</v>
      </c>
      <c r="C22" s="207">
        <v>4.5999999999999996</v>
      </c>
      <c r="D22" s="207">
        <v>10.6</v>
      </c>
      <c r="E22" s="207">
        <v>37.1</v>
      </c>
      <c r="F22" s="207">
        <v>47.7</v>
      </c>
    </row>
    <row r="23" spans="1:10">
      <c r="A23" s="21" t="s">
        <v>19</v>
      </c>
      <c r="B23" s="229">
        <v>5082634</v>
      </c>
      <c r="C23" s="207">
        <v>15.4</v>
      </c>
      <c r="D23" s="207">
        <v>10</v>
      </c>
      <c r="E23" s="207">
        <v>36.6</v>
      </c>
      <c r="F23" s="207">
        <v>38</v>
      </c>
    </row>
    <row r="24" spans="1:10">
      <c r="A24" s="21" t="s">
        <v>20</v>
      </c>
      <c r="B24" s="229">
        <v>1138229</v>
      </c>
      <c r="C24" s="207">
        <v>4.8</v>
      </c>
      <c r="D24" s="207">
        <v>12</v>
      </c>
      <c r="E24" s="207">
        <v>37.799999999999997</v>
      </c>
      <c r="F24" s="207">
        <v>45.4</v>
      </c>
    </row>
    <row r="25" spans="1:10">
      <c r="A25" s="21" t="s">
        <v>162</v>
      </c>
      <c r="B25" s="229">
        <v>483774</v>
      </c>
      <c r="C25" s="207">
        <v>6.6</v>
      </c>
      <c r="D25" s="207">
        <v>15.9</v>
      </c>
      <c r="E25" s="207">
        <v>40.6</v>
      </c>
      <c r="F25" s="207">
        <v>36.9</v>
      </c>
    </row>
    <row r="26" spans="1:10">
      <c r="A26" s="21" t="s">
        <v>14</v>
      </c>
      <c r="B26" s="229">
        <v>1597629</v>
      </c>
      <c r="C26" s="207">
        <v>7.7</v>
      </c>
      <c r="D26" s="207">
        <v>11.4</v>
      </c>
      <c r="E26" s="207">
        <v>37.5</v>
      </c>
      <c r="F26" s="207">
        <v>43.4</v>
      </c>
    </row>
    <row r="27" spans="1:10">
      <c r="A27" s="21" t="s">
        <v>1</v>
      </c>
      <c r="B27" s="229">
        <v>232393</v>
      </c>
      <c r="C27" s="207">
        <v>4.7</v>
      </c>
      <c r="D27" s="207">
        <v>12.1</v>
      </c>
      <c r="E27" s="207">
        <v>46.5</v>
      </c>
      <c r="F27" s="207">
        <v>36.700000000000003</v>
      </c>
    </row>
    <row r="28" spans="1:10">
      <c r="A28" s="21" t="s">
        <v>29</v>
      </c>
      <c r="B28" s="229">
        <v>57887</v>
      </c>
      <c r="C28" s="207">
        <v>3.7</v>
      </c>
      <c r="D28" s="207">
        <v>8.4</v>
      </c>
      <c r="E28" s="207">
        <v>37</v>
      </c>
      <c r="F28" s="207">
        <v>51</v>
      </c>
    </row>
    <row r="29" spans="1:10">
      <c r="A29" s="21" t="s">
        <v>27</v>
      </c>
      <c r="B29" s="229">
        <v>61208</v>
      </c>
      <c r="C29" s="207">
        <v>2.2000000000000002</v>
      </c>
      <c r="D29" s="207">
        <v>9.3000000000000007</v>
      </c>
      <c r="E29" s="207">
        <v>46.2</v>
      </c>
      <c r="F29" s="207">
        <v>42.3</v>
      </c>
    </row>
    <row r="30" spans="1:10" s="4" customFormat="1" ht="14.1" customHeight="1">
      <c r="A30" s="39"/>
      <c r="B30" s="101"/>
      <c r="C30" s="96"/>
      <c r="D30" s="96"/>
      <c r="E30" s="96"/>
      <c r="F30" s="96"/>
      <c r="H30"/>
      <c r="I30"/>
      <c r="J30"/>
    </row>
    <row r="31" spans="1:10" s="4" customFormat="1" ht="13.5" customHeight="1">
      <c r="A31" s="231" t="s">
        <v>313</v>
      </c>
      <c r="B31" s="40"/>
      <c r="C31" s="75"/>
      <c r="D31" s="75"/>
      <c r="E31" s="75"/>
      <c r="F31" s="75"/>
      <c r="H31"/>
      <c r="I31"/>
      <c r="J31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17.3.5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</vt:lpstr>
      <vt:lpstr>17.9.2</vt:lpstr>
      <vt:lpstr>17.10.1_G.17.12</vt:lpstr>
      <vt:lpstr>17.11.1</vt:lpstr>
      <vt:lpstr>17.12.1-G.17.13</vt:lpstr>
      <vt:lpstr>17.13.1</vt:lpstr>
      <vt:lpstr>G.17.14-G.17.15</vt:lpstr>
      <vt:lpstr>17.14.1</vt:lpstr>
      <vt:lpstr>17.14.2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'17.3.5'!Área_de_impresión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'17.9.1'!Área_de_impresión</vt:lpstr>
      <vt:lpstr>'17.9.2'!Área_de_impresión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Belén Cillero Jiménez</cp:lastModifiedBy>
  <cp:lastPrinted>2023-12-12T10:34:17Z</cp:lastPrinted>
  <dcterms:created xsi:type="dcterms:W3CDTF">2009-10-20T10:32:51Z</dcterms:created>
  <dcterms:modified xsi:type="dcterms:W3CDTF">2023-12-14T21:40:59Z</dcterms:modified>
</cp:coreProperties>
</file>