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2010" yWindow="-15" windowWidth="11340" windowHeight="7875" tabRatio="930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 y 11.5.5" sheetId="40" r:id="rId31"/>
    <sheet name="11.5.6" sheetId="80" r:id="rId32"/>
    <sheet name="11.6.1,11.6.2 Y 11.6.3" sheetId="44" r:id="rId33"/>
    <sheet name="11.7.1" sheetId="43" r:id="rId34"/>
    <sheet name="11.7.2" sheetId="70" r:id="rId35"/>
    <sheet name="11.7.3 (1)" sheetId="71" r:id="rId36"/>
    <sheet name="11.7.3 (2)" sheetId="72" r:id="rId37"/>
    <sheet name="11.7.4" sheetId="73" r:id="rId38"/>
    <sheet name="11.8.1, 11.8.2 Y 11.8.3" sheetId="34" r:id="rId39"/>
  </sheets>
  <definedNames>
    <definedName name="_xlnm.Print_Area" localSheetId="1">'11.1.1'!$A$1:$H$20</definedName>
    <definedName name="_xlnm.Print_Area" localSheetId="9">'11.1.10 y 11.1.11'!$A$1:$F$44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'!$A$1:$I$43</definedName>
    <definedName name="_xlnm.Print_Area" localSheetId="6">'11.1.7'!$A$1:$L$15</definedName>
    <definedName name="_xlnm.Print_Area" localSheetId="7">'11.1.8'!$A$1:$J$12</definedName>
    <definedName name="_xlnm.Print_Area" localSheetId="8">'11.1.9'!$A$1:$F$14</definedName>
    <definedName name="_xlnm.Print_Area" localSheetId="10">'11.2.1'!$A$1:$J$35</definedName>
    <definedName name="_xlnm.Print_Area" localSheetId="19">'11.2.11'!$A$1:$H$32</definedName>
    <definedName name="_xlnm.Print_Area" localSheetId="20">'11.2.12'!$A$1:$F$30</definedName>
    <definedName name="_xlnm.Print_Area" localSheetId="11">'11.2.2'!$A$1:$I$53</definedName>
    <definedName name="_xlnm.Print_Area" localSheetId="12">'11.2.3'!$A$1:$D$60</definedName>
    <definedName name="_xlnm.Print_Area" localSheetId="13">'11.2.4'!$A$1:$F$20</definedName>
    <definedName name="_xlnm.Print_Area" localSheetId="14">'11.2.5'!$A$1:$D$21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'11.3.1'!$A$1:$H$30</definedName>
    <definedName name="_xlnm.Print_Area" localSheetId="22">'11.3.2'!$A$1:$L$30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 y 11.5.5'!$A$1:$F$56</definedName>
    <definedName name="_xlnm.Print_Area" localSheetId="31">'11.5.6'!$A$1:$F$23</definedName>
    <definedName name="_xlnm.Print_Area" localSheetId="32">'11.6.1,11.6.2 Y 11.6.3'!$A$1:$F$50</definedName>
    <definedName name="_xlnm.Print_Area" localSheetId="33">'11.7.1'!$A$1:$F$27</definedName>
    <definedName name="_xlnm.Print_Area" localSheetId="34">'11.7.2'!$A$1:$E$20</definedName>
    <definedName name="_xlnm.Print_Area" localSheetId="35">'11.7.3 (1)'!$A$1:$F$52</definedName>
    <definedName name="_xlnm.Print_Area" localSheetId="36">'11.7.3 (2)'!$A$1:$F$47</definedName>
    <definedName name="_xlnm.Print_Area" localSheetId="37">'11.7.4'!$A$1:$F$23</definedName>
    <definedName name="_xlnm.Print_Area" localSheetId="38">'11.8.1, 11.8.2 Y 11.8.3'!$A$1:$F$29</definedName>
    <definedName name="_xlnm.Print_Area" localSheetId="23">'G.11.1-G.11.2'!$A$1:$K$55</definedName>
  </definedNames>
  <calcPr calcId="162913"/>
</workbook>
</file>

<file path=xl/calcChain.xml><?xml version="1.0" encoding="utf-8"?>
<calcChain xmlns="http://schemas.openxmlformats.org/spreadsheetml/2006/main">
  <c r="F36" i="40" l="1"/>
  <c r="E36" i="40"/>
  <c r="D36" i="40"/>
  <c r="C36" i="40"/>
  <c r="F8" i="40"/>
  <c r="E8" i="40"/>
  <c r="D8" i="40"/>
  <c r="C8" i="40"/>
  <c r="B8" i="40"/>
  <c r="F9" i="80"/>
  <c r="E9" i="80"/>
  <c r="D9" i="80"/>
  <c r="C9" i="80"/>
  <c r="F39" i="51" l="1"/>
  <c r="F36" i="51"/>
  <c r="F33" i="51"/>
  <c r="F13" i="51"/>
  <c r="F10" i="51"/>
  <c r="D31" i="50"/>
  <c r="B31" i="50"/>
  <c r="F31" i="50"/>
  <c r="L38" i="41" l="1"/>
  <c r="K38" i="41"/>
  <c r="L33" i="41"/>
  <c r="K33" i="41"/>
  <c r="L28" i="41"/>
  <c r="K28" i="41"/>
  <c r="L8" i="41"/>
  <c r="K8" i="41"/>
  <c r="F21" i="42"/>
  <c r="F17" i="42"/>
  <c r="F13" i="42"/>
  <c r="F9" i="42"/>
  <c r="F11" i="69" l="1"/>
  <c r="E7" i="33"/>
  <c r="F7" i="33"/>
  <c r="B10" i="33"/>
  <c r="H36" i="20" l="1"/>
  <c r="F39" i="20"/>
  <c r="C39" i="20"/>
  <c r="F38" i="20"/>
  <c r="C38" i="20"/>
  <c r="E36" i="20"/>
  <c r="B36" i="20"/>
  <c r="H15" i="17"/>
  <c r="H13" i="17" l="1"/>
  <c r="D15" i="17"/>
  <c r="D14" i="17"/>
  <c r="D13" i="17"/>
  <c r="D12" i="17"/>
  <c r="D11" i="17"/>
  <c r="D10" i="17"/>
  <c r="F25" i="18" l="1"/>
  <c r="C25" i="18"/>
  <c r="C23" i="18"/>
  <c r="F12" i="18"/>
  <c r="C12" i="18"/>
  <c r="H12" i="17" l="1"/>
  <c r="I12" i="18"/>
  <c r="B18" i="67" l="1"/>
  <c r="B17" i="67"/>
  <c r="B16" i="67"/>
  <c r="B15" i="67"/>
  <c r="B14" i="67"/>
  <c r="B13" i="67"/>
  <c r="B12" i="67"/>
  <c r="B11" i="67"/>
  <c r="B10" i="67"/>
  <c r="B9" i="67"/>
  <c r="B8" i="67"/>
  <c r="B7" i="67"/>
  <c r="D6" i="67"/>
  <c r="C6" i="67"/>
  <c r="B6" i="67" l="1"/>
  <c r="H12" i="77"/>
  <c r="H13" i="77"/>
  <c r="H14" i="77"/>
  <c r="H15" i="77"/>
  <c r="H16" i="77"/>
  <c r="H17" i="77"/>
  <c r="H18" i="77"/>
  <c r="H19" i="77"/>
  <c r="H20" i="77"/>
  <c r="H21" i="77"/>
  <c r="H22" i="77"/>
  <c r="H23" i="77"/>
  <c r="H24" i="77"/>
  <c r="H25" i="77"/>
  <c r="H26" i="77"/>
  <c r="H27" i="77"/>
  <c r="H28" i="77"/>
  <c r="H29" i="77"/>
  <c r="H30" i="77"/>
  <c r="H31" i="77"/>
  <c r="H32" i="77"/>
  <c r="H33" i="77"/>
  <c r="H34" i="77"/>
  <c r="H35" i="77"/>
  <c r="H36" i="77"/>
  <c r="H37" i="77"/>
  <c r="H38" i="77"/>
  <c r="H39" i="77"/>
  <c r="H42" i="77"/>
  <c r="H11" i="77"/>
  <c r="F19" i="72" l="1"/>
  <c r="F22" i="72"/>
  <c r="F16" i="73"/>
  <c r="H10" i="17" l="1"/>
  <c r="E19" i="72" l="1"/>
  <c r="D19" i="72"/>
  <c r="C19" i="72"/>
  <c r="B19" i="72"/>
  <c r="I39" i="20" l="1"/>
  <c r="I38" i="20"/>
  <c r="I25" i="18"/>
  <c r="H11" i="17"/>
  <c r="F16" i="51" l="1"/>
</calcChain>
</file>

<file path=xl/sharedStrings.xml><?xml version="1.0" encoding="utf-8"?>
<sst xmlns="http://schemas.openxmlformats.org/spreadsheetml/2006/main" count="1653" uniqueCount="780">
  <si>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</si>
  <si>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</si>
  <si>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</si>
  <si>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</si>
  <si>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</si>
  <si>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</si>
  <si>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</si>
  <si>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</si>
  <si>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</si>
  <si>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</si>
  <si>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</si>
  <si>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</si>
  <si>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</si>
  <si>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</si>
  <si>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</si>
  <si>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</si>
  <si>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</si>
  <si>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</si>
  <si>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</si>
  <si>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</si>
  <si>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</si>
  <si>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</si>
  <si>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</si>
  <si>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</si>
  <si>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</si>
  <si>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</si>
  <si>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</si>
  <si>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</si>
  <si>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</si>
  <si>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</si>
  <si>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</si>
  <si>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</si>
  <si>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</si>
  <si>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NOTA: Datos a 31 de diciembre.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</si>
  <si>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</si>
  <si>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</si>
  <si>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</si>
  <si>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</si>
  <si>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</si>
  <si>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</si>
  <si>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</si>
  <si>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</si>
  <si>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</si>
  <si>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</si>
  <si>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</si>
  <si>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</si>
  <si>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</si>
  <si>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</si>
  <si>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</si>
  <si>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</si>
  <si>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</si>
  <si>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</si>
  <si>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</si>
  <si>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</si>
  <si>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</si>
  <si>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Sarampión</t>
  </si>
  <si>
    <t>Rubeola</t>
  </si>
  <si>
    <t>Varicela</t>
  </si>
  <si>
    <t>Brucelosis</t>
  </si>
  <si>
    <t>Sífilis</t>
  </si>
  <si>
    <t>Infección gonocócica</t>
  </si>
  <si>
    <t>Parotiditis</t>
  </si>
  <si>
    <t>Lepra</t>
  </si>
  <si>
    <t>Paludismo</t>
  </si>
  <si>
    <t>Tétanos</t>
  </si>
  <si>
    <t>Triquinosis</t>
  </si>
  <si>
    <t>Botulismo</t>
  </si>
  <si>
    <t>Legionelosis</t>
  </si>
  <si>
    <t>Sífilis congénita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</si>
  <si>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</si>
  <si>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</si>
  <si>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</si>
  <si>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</si>
  <si>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</si>
  <si>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</si>
  <si>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</si>
  <si>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</si>
  <si>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</si>
  <si>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</si>
  <si>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</si>
  <si>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</si>
  <si>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</si>
  <si>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</si>
  <si>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</si>
  <si>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</si>
  <si>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</si>
  <si>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</si>
  <si>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</si>
  <si>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</si>
  <si>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</si>
  <si>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</si>
  <si>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</si>
  <si>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</si>
  <si>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</si>
  <si>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</si>
  <si>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</si>
  <si>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</si>
  <si>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</si>
  <si>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</si>
  <si>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</si>
  <si>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</si>
  <si>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</si>
  <si>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</si>
  <si>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</si>
  <si>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</si>
  <si>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</si>
  <si>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</si>
  <si>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</si>
  <si>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</si>
  <si>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</si>
  <si>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</si>
  <si>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</si>
  <si>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</si>
  <si>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</si>
  <si>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</si>
  <si>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</si>
  <si>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</si>
  <si>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</si>
  <si>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</si>
  <si>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FUENTE: Encuesta de Morbilidad Hospitalaria. INE.</t>
  </si>
  <si>
    <t>FUENTE: Defunciones según la causa de muerte. INE.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</si>
  <si>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</si>
  <si>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</si>
  <si>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</si>
  <si>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</si>
  <si>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</si>
  <si>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</si>
  <si>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</si>
  <si>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</si>
  <si>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</si>
  <si>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</si>
  <si>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</si>
  <si>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</si>
  <si>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</si>
  <si>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</si>
  <si>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</si>
  <si>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</si>
  <si>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</si>
  <si>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</si>
  <si>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</si>
  <si>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</si>
  <si>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</si>
  <si>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</si>
  <si>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</si>
  <si>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</si>
  <si>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</si>
  <si>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</si>
  <si>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</si>
  <si>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</si>
  <si>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</si>
  <si>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</si>
  <si>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</si>
  <si>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Título vigentes</t>
  </si>
  <si>
    <t>Títulos del ejercicio</t>
  </si>
  <si>
    <t>Menos de 45</t>
  </si>
  <si>
    <t>Otras exposiciones de riesgo o no conocidas</t>
  </si>
  <si>
    <t>Número de donantes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</si>
  <si>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</si>
  <si>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</si>
  <si>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</si>
  <si>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</si>
  <si>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</si>
  <si>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</si>
  <si>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</si>
  <si>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</si>
  <si>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</si>
  <si>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</si>
  <si>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</si>
  <si>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</si>
  <si>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</si>
  <si>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</si>
  <si>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</si>
  <si>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</si>
  <si>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</si>
  <si>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</si>
  <si>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</si>
  <si>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</si>
  <si>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</si>
  <si>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</si>
  <si>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</si>
  <si>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</si>
  <si>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</si>
  <si>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</si>
  <si>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</si>
  <si>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</si>
  <si>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</si>
  <si>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</si>
  <si>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</si>
  <si>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</si>
  <si>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</si>
  <si>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</si>
  <si>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</si>
  <si>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</si>
  <si>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</si>
  <si>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</si>
  <si>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</si>
  <si>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</si>
  <si>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</si>
  <si>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</si>
  <si>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Tularemia</t>
  </si>
  <si>
    <t>Medicina de familia</t>
  </si>
  <si>
    <t>1.000 hab</t>
  </si>
  <si>
    <t>Número de socios*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</si>
  <si>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</si>
  <si>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</si>
  <si>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</si>
  <si>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</si>
  <si>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</si>
  <si>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</si>
  <si>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</si>
  <si>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</si>
  <si>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</si>
  <si>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</si>
  <si>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</si>
  <si>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</si>
  <si>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</si>
  <si>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</si>
  <si>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</si>
  <si>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</si>
  <si>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</si>
  <si>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</si>
  <si>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</si>
  <si>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</si>
  <si>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</si>
  <si>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</si>
  <si>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</si>
  <si>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</si>
  <si>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</si>
  <si>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</si>
  <si>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</si>
  <si>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</si>
  <si>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</si>
  <si>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</si>
  <si>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</si>
  <si>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</si>
  <si>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</si>
  <si>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</si>
  <si>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</si>
  <si>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</si>
  <si>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</si>
  <si>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</si>
  <si>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</si>
  <si>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</si>
  <si>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</si>
  <si>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</si>
  <si>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</si>
  <si>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</si>
  <si>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</si>
  <si>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</si>
  <si>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</si>
  <si>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</si>
  <si>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</si>
  <si>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</si>
  <si>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</si>
  <si>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</si>
  <si>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Disentería/Shigelosis</t>
  </si>
  <si>
    <t>Varones</t>
  </si>
  <si>
    <t>Demencia con cuerpos de Lewy</t>
  </si>
  <si>
    <t xml:space="preserve">Arteritis de células gigantes </t>
  </si>
  <si>
    <t>Terapeutas ocupacionales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</si>
  <si>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</si>
  <si>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</si>
  <si>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</si>
  <si>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</si>
  <si>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</si>
  <si>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</si>
  <si>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</si>
  <si>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</si>
  <si>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</si>
  <si>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</si>
  <si>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</si>
  <si>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</si>
  <si>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</si>
  <si>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</si>
  <si>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</si>
  <si>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</si>
  <si>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</si>
  <si>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</si>
  <si>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</si>
  <si>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</si>
  <si>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</si>
  <si>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</si>
  <si>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</si>
  <si>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</si>
  <si>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</si>
  <si>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</si>
  <si>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</si>
  <si>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</si>
  <si>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</si>
  <si>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</si>
  <si>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</si>
  <si>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</si>
  <si>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</si>
  <si>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</si>
  <si>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</si>
  <si>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</si>
  <si>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</si>
  <si>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</si>
  <si>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</si>
  <si>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</si>
  <si>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</si>
  <si>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</si>
  <si>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</si>
  <si>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</si>
  <si>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</si>
  <si>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</si>
  <si>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</si>
  <si>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</si>
  <si>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</si>
  <si>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</si>
  <si>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</si>
  <si>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</si>
  <si>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</si>
  <si>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</si>
  <si>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</si>
  <si>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</si>
  <si>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</si>
  <si>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</si>
  <si>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</si>
  <si>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</si>
  <si>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</si>
  <si>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</si>
  <si>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</si>
  <si>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</si>
  <si>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</si>
  <si>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</si>
  <si>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</si>
  <si>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</si>
  <si>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</si>
  <si>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</si>
  <si>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</si>
  <si>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</si>
  <si>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</si>
  <si>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</si>
  <si>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</si>
  <si>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</si>
  <si>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</si>
  <si>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</si>
  <si>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</si>
  <si>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</si>
  <si>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</si>
  <si>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</si>
  <si>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</si>
  <si>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</si>
  <si>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</si>
  <si>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</si>
  <si>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</si>
  <si>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</si>
  <si>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</si>
  <si>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</si>
  <si>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</si>
  <si>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</si>
  <si>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</si>
  <si>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</si>
  <si>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</si>
  <si>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</si>
  <si>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</si>
  <si>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</si>
  <si>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</si>
  <si>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</si>
  <si>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</si>
  <si>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</si>
  <si>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</si>
  <si>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</si>
  <si>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</si>
  <si>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</si>
  <si>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</si>
  <si>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</si>
  <si>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</si>
  <si>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</si>
  <si>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</si>
  <si>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</si>
  <si>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</si>
  <si>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</si>
  <si>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</si>
  <si>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</si>
  <si>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</si>
  <si>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</si>
  <si>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</si>
  <si>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</si>
  <si>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</si>
  <si>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</si>
  <si>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</si>
  <si>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</si>
  <si>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</si>
  <si>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</si>
  <si>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</si>
  <si>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</si>
  <si>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</si>
  <si>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</si>
  <si>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</si>
  <si>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</si>
  <si>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</si>
  <si>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</si>
  <si>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</si>
  <si>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</si>
  <si>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</si>
  <si>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</si>
  <si>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</si>
  <si>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</si>
  <si>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</si>
  <si>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</si>
  <si>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</si>
  <si>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</si>
  <si>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</si>
  <si>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</si>
  <si>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</si>
  <si>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</si>
  <si>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</si>
  <si>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</si>
  <si>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</si>
  <si>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</si>
  <si>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</si>
  <si>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</si>
  <si>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</si>
  <si>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</si>
  <si>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</si>
  <si>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</si>
  <si>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</si>
  <si>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</si>
  <si>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</si>
  <si>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</si>
  <si>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</si>
  <si>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</si>
  <si>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</si>
  <si>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</si>
  <si>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</si>
  <si>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</si>
  <si>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</si>
  <si>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</si>
  <si>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</si>
  <si>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</si>
  <si>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</si>
  <si>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</si>
  <si>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</si>
  <si>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</si>
  <si>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</si>
  <si>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</si>
  <si>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</si>
  <si>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</si>
  <si>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</si>
  <si>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</si>
  <si>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</si>
  <si>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</si>
  <si>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</si>
  <si>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</si>
  <si>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</si>
  <si>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</si>
  <si>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</si>
  <si>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</si>
  <si>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</si>
  <si>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</si>
  <si>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</si>
  <si>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</si>
  <si>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</si>
  <si>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</si>
  <si>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</si>
  <si>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</si>
  <si>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</si>
  <si>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</si>
  <si>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Neoplasias</t>
  </si>
  <si>
    <t>Enfermedades del sistema circulatorio</t>
  </si>
  <si>
    <t>Enfermedades del aparato digestivo</t>
  </si>
  <si>
    <t>Complicaciones del embarazo, parto y puerperio</t>
  </si>
  <si>
    <t>Ciertas enfermedades con origen en el periodo perinatal</t>
  </si>
  <si>
    <t>Lesiones y envenenamientos</t>
  </si>
  <si>
    <t>Hospitalizaciones especiales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</si>
  <si>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</si>
  <si>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</si>
  <si>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</si>
  <si>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</si>
  <si>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</si>
  <si>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(2): Se entenderá como fuente de financiación predominante aquélla que aporte el mayor porcentaje del presupuesto del centro.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</si>
  <si>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</si>
  <si>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</si>
  <si>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</si>
  <si>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</si>
  <si>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</si>
  <si>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</si>
  <si>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</si>
  <si>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</si>
  <si>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</si>
  <si>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</si>
  <si>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</si>
  <si>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</si>
  <si>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</si>
  <si>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</si>
  <si>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</si>
  <si>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</si>
  <si>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</si>
  <si>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</si>
  <si>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</si>
  <si>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</si>
  <si>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</si>
  <si>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</si>
  <si>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</si>
  <si>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Auxiliar de enfermería</t>
  </si>
  <si>
    <t>Campilobacteriosis</t>
  </si>
  <si>
    <t>(*): Los casos proceden de la declaración del Sistema de Información Microbiológica.</t>
  </si>
  <si>
    <t>Carbunco</t>
  </si>
  <si>
    <t>Enf. por virus  Chikunguya (1)</t>
  </si>
  <si>
    <t>(1) Todos los casos de estas enfermedades fueron importados.</t>
  </si>
  <si>
    <t>Infección por C. trachomatis</t>
  </si>
  <si>
    <t>Cólera (1)</t>
  </si>
  <si>
    <t>Criptosporidiais</t>
  </si>
  <si>
    <t>Dengue (1)</t>
  </si>
  <si>
    <t>E. invasora por Haemophilus influenzae</t>
  </si>
  <si>
    <t>Hepatitis C</t>
  </si>
  <si>
    <t>Hidatidosis</t>
  </si>
  <si>
    <t>Infeccón por E. coli verotoxigénico</t>
  </si>
  <si>
    <t>Infección congenita por virus Zika (1)</t>
  </si>
  <si>
    <t>Leishmaniais</t>
  </si>
  <si>
    <t>Enfermedad meningocócica</t>
  </si>
  <si>
    <t>Enf. Neumocócica invasora</t>
  </si>
  <si>
    <t>Enf. por virus Zika (1)</t>
  </si>
  <si>
    <t>Fiebre exantemática Mediterránea</t>
  </si>
  <si>
    <t>Fiebre Q</t>
  </si>
  <si>
    <t>Fiebre recurrente transmitida por garrapatas</t>
  </si>
  <si>
    <t>Giardiasis</t>
  </si>
  <si>
    <t>Leptospirosis</t>
  </si>
  <si>
    <t>Linfogranuloma Venéreo</t>
  </si>
  <si>
    <t>Listeriosis</t>
  </si>
  <si>
    <t>Salmonelosis</t>
  </si>
  <si>
    <t>Toxoplasmosis</t>
  </si>
  <si>
    <t>Tuberculosis</t>
  </si>
  <si>
    <t>Yersioniosis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</si>
  <si>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</si>
  <si>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</si>
  <si>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</si>
  <si>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</si>
  <si>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</si>
  <si>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</si>
  <si>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>CENTROS DE PARTICIPACIÓN ACTIVA</t>
  </si>
  <si>
    <t/>
  </si>
  <si>
    <t>11.1.1 HOSPITALES Y DOTACIÓN INSTALADA Y EN FUNCIONAMIENTO SEGÚN PERTENENCIA</t>
  </si>
  <si>
    <t>11.2.1 ESTANCIAS CAUSADAS SEGÚN DIAGNÓSTICO PRINCIPAL</t>
  </si>
  <si>
    <t>11.2.2 ESTANCIAS CAUSADAS SEGÚN GRUPOS DE EDAD</t>
  </si>
  <si>
    <t>543*</t>
  </si>
  <si>
    <t>8*</t>
  </si>
  <si>
    <t>24*</t>
  </si>
  <si>
    <t>Fiebres hemorrágicas virales (Crimea - Congo) (1)</t>
  </si>
  <si>
    <t>11.7.2 CENTROS DE ATENCIÓN A LAS PERSONAS SIN HOGAR SEGÚN ACTIVIDAD PRINCIPAL</t>
  </si>
  <si>
    <t>Servicio de consigna</t>
  </si>
  <si>
    <t>Con contrato indefinido</t>
  </si>
  <si>
    <t>Con contrato temporal</t>
  </si>
  <si>
    <t>s.d.</t>
  </si>
  <si>
    <t>Guardas con fines de Adopción *</t>
  </si>
  <si>
    <t>450*</t>
  </si>
  <si>
    <t>6*</t>
  </si>
  <si>
    <t>21*</t>
  </si>
  <si>
    <t>153*</t>
  </si>
  <si>
    <t>18*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</si>
  <si>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</si>
  <si>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</si>
  <si>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</si>
  <si>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</si>
  <si>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</si>
  <si>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</si>
  <si>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</si>
  <si>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</si>
  <si>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</si>
  <si>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Paraproteinemia monoclonal   </t>
  </si>
  <si>
    <t xml:space="preserve">Púrpura trombocitopénica inmune  </t>
  </si>
  <si>
    <t xml:space="preserve">Síndrome de Sjogren  </t>
  </si>
  <si>
    <t xml:space="preserve">Neuropatía sensorial hereditaria  </t>
  </si>
  <si>
    <t xml:space="preserve">Sarcoidosis    </t>
  </si>
  <si>
    <t xml:space="preserve">Lupus eritematoso sistémico  </t>
  </si>
  <si>
    <t xml:space="preserve">Distrofia muscular miotónica  </t>
  </si>
  <si>
    <t xml:space="preserve">Esclerosis lateral amiotrófica  </t>
  </si>
  <si>
    <t xml:space="preserve">Síndrome de Cushing  </t>
  </si>
  <si>
    <t xml:space="preserve">Síndrome de Kwashiorkor  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</si>
  <si>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</si>
  <si>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</si>
  <si>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</si>
  <si>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 xml:space="preserve">G.11.1 Defunciones de mujeres en La Rioja, según las principales causas </t>
  </si>
  <si>
    <t xml:space="preserve">G.11.2 Defunciones de hombres en La Rioja, según las principales causas </t>
  </si>
  <si>
    <t>2018</t>
  </si>
  <si>
    <t>337*</t>
  </si>
  <si>
    <t>90*</t>
  </si>
  <si>
    <t>65*</t>
  </si>
  <si>
    <t>5*</t>
  </si>
  <si>
    <t>106*</t>
  </si>
  <si>
    <t>27*</t>
  </si>
  <si>
    <t>Herpes Zoster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</si>
  <si>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</si>
  <si>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</si>
  <si>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</si>
  <si>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</si>
  <si>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</si>
  <si>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</si>
  <si>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</si>
  <si>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</si>
  <si>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FUENTE: Consejería de Servicios Sociales y Gobernanza Pública</t>
  </si>
  <si>
    <t>11.3.1 DEFUNCIONES SEGÚN CAUSA DE MUERTE</t>
  </si>
  <si>
    <t>&gt;</t>
  </si>
  <si>
    <t>009-041 II.Tumores</t>
  </si>
  <si>
    <t>050-052 VI-VIII.Enfermedades del sistema nervioso y de los órganos de los sentidos</t>
  </si>
  <si>
    <t>053-061 IX.Enfermedades del sistema circulatorio</t>
  </si>
  <si>
    <t>062-067 X.Enfermedades del sistema respiratorio</t>
  </si>
  <si>
    <t xml:space="preserve">          PERCIBIDO. AÑO 2020</t>
  </si>
  <si>
    <t xml:space="preserve">          DIAGNOSTICADOS EN LOS ÚLTIMOS 12 MESES. AÑO 2020</t>
  </si>
  <si>
    <t xml:space="preserve">          ACTIVIDAD. AÑO 2020</t>
  </si>
  <si>
    <t>11.4.6 PORCENTAJE DE POBLACIÓN SEGÚN UTILIZACIÓN DE SERVICIOS SANITARIOS. AÑO 2020</t>
  </si>
  <si>
    <t>Unidades: Miles de personas</t>
  </si>
  <si>
    <t>11.4.4 PORCENTAJE DE POBLACIÓN CON LIMITACIÓN EN LAS ACTIVIDADES DE LA VIDA COTIDIANA</t>
  </si>
  <si>
    <t> Columnas : </t>
  </si>
  <si>
    <t>    Medidas    </t>
  </si>
  <si>
    <t>100,00</t>
  </si>
  <si>
    <t>25,57</t>
  </si>
  <si>
    <t>47,78</t>
  </si>
  <si>
    <t>20,19</t>
  </si>
  <si>
    <t>4,30</t>
  </si>
  <si>
    <t>2,16</t>
  </si>
  <si>
    <t>29,21</t>
  </si>
  <si>
    <t>48,72</t>
  </si>
  <si>
    <t>16,34</t>
  </si>
  <si>
    <t>3,91</t>
  </si>
  <si>
    <t>1,82</t>
  </si>
  <si>
    <t>22,07</t>
  </si>
  <si>
    <t>46,87</t>
  </si>
  <si>
    <t>23,90</t>
  </si>
  <si>
    <t>4,67</t>
  </si>
  <si>
    <t>2,49</t>
  </si>
  <si>
    <t>23,45</t>
  </si>
  <si>
    <t>48,49</t>
  </si>
  <si>
    <t>19,56</t>
  </si>
  <si>
    <t>6,62</t>
  </si>
  <si>
    <t>1,87</t>
  </si>
  <si>
    <t>28,17</t>
  </si>
  <si>
    <t>51,10</t>
  </si>
  <si>
    <t>15,23</t>
  </si>
  <si>
    <t>4,37</t>
  </si>
  <si>
    <t>1,13</t>
  </si>
  <si>
    <t>25,75</t>
  </si>
  <si>
    <t>49,76</t>
  </si>
  <si>
    <t>17,45</t>
  </si>
  <si>
    <t>5,53</t>
  </si>
  <si>
    <t>1,51</t>
  </si>
  <si>
    <t xml:space="preserve">         EN LOS ÚLTIMOS SEIS MESES. AÑO 2020</t>
  </si>
  <si>
    <t>0,93</t>
  </si>
  <si>
    <t>16,81</t>
  </si>
  <si>
    <t>4,77</t>
  </si>
  <si>
    <t>15,58</t>
  </si>
  <si>
    <t>15,94</t>
  </si>
  <si>
    <t>4,53</t>
  </si>
  <si>
    <t>14,27</t>
  </si>
  <si>
    <t>14,96</t>
  </si>
  <si>
    <t>4,00</t>
  </si>
  <si>
    <t>13,44</t>
  </si>
  <si>
    <t>12,71</t>
  </si>
  <si>
    <t>3,53</t>
  </si>
  <si>
    <t>18,55</t>
  </si>
  <si>
    <t>5,49</t>
  </si>
  <si>
    <t>17,61</t>
  </si>
  <si>
    <t>19,06</t>
  </si>
  <si>
    <t>5,50</t>
  </si>
  <si>
    <t>15,76</t>
  </si>
  <si>
    <t>4,85</t>
  </si>
  <si>
    <t>6,01</t>
  </si>
  <si>
    <t>2,94</t>
  </si>
  <si>
    <t>2,36</t>
  </si>
  <si>
    <t>2,70</t>
  </si>
  <si>
    <t>8,23</t>
  </si>
  <si>
    <t>2,85</t>
  </si>
  <si>
    <t>2,37</t>
  </si>
  <si>
    <t>3,57</t>
  </si>
  <si>
    <t>4,36</t>
  </si>
  <si>
    <t>0,74</t>
  </si>
  <si>
    <t>2,40</t>
  </si>
  <si>
    <t>1,36</t>
  </si>
  <si>
    <t>1,57</t>
  </si>
  <si>
    <t>6,69</t>
  </si>
  <si>
    <t>4,78</t>
  </si>
  <si>
    <t>1,98</t>
  </si>
  <si>
    <t>5,86</t>
  </si>
  <si>
    <t>7,31</t>
  </si>
  <si>
    <t>1,09</t>
  </si>
  <si>
    <t>3,35</t>
  </si>
  <si>
    <t>3,13</t>
  </si>
  <si>
    <t>3,62</t>
  </si>
  <si>
    <t>9,48</t>
  </si>
  <si>
    <t>1,24</t>
  </si>
  <si>
    <t>2,03</t>
  </si>
  <si>
    <t>7,97</t>
  </si>
  <si>
    <t>12,29</t>
  </si>
  <si>
    <t>7,59</t>
  </si>
  <si>
    <t>13,78</t>
  </si>
  <si>
    <t>8,33</t>
  </si>
  <si>
    <t>10,84</t>
  </si>
  <si>
    <t>24,07</t>
  </si>
  <si>
    <t>24,17</t>
  </si>
  <si>
    <t>21,69</t>
  </si>
  <si>
    <t>22,79</t>
  </si>
  <si>
    <t>26,32</t>
  </si>
  <si>
    <t>25,50</t>
  </si>
  <si>
    <t>84,35</t>
  </si>
  <si>
    <t>0,65</t>
  </si>
  <si>
    <t>14,63</t>
  </si>
  <si>
    <t>0,37</t>
  </si>
  <si>
    <t>82,39</t>
  </si>
  <si>
    <t>1,40</t>
  </si>
  <si>
    <t>16,14</t>
  </si>
  <si>
    <t>0,07</t>
  </si>
  <si>
    <t>84,88</t>
  </si>
  <si>
    <t>13,95</t>
  </si>
  <si>
    <t>0,44</t>
  </si>
  <si>
    <t>81,56</t>
  </si>
  <si>
    <t>2,57</t>
  </si>
  <si>
    <t>15,74</t>
  </si>
  <si>
    <t>0,14</t>
  </si>
  <si>
    <t>83,84</t>
  </si>
  <si>
    <t>0,57</t>
  </si>
  <si>
    <t>15,28</t>
  </si>
  <si>
    <t>0,31</t>
  </si>
  <si>
    <t>83,19</t>
  </si>
  <si>
    <t>0,28</t>
  </si>
  <si>
    <t>16,53</t>
  </si>
  <si>
    <t>23,18</t>
  </si>
  <si>
    <t>25,25</t>
  </si>
  <si>
    <t>21,46</t>
  </si>
  <si>
    <t>23,50</t>
  </si>
  <si>
    <t>24,82</t>
  </si>
  <si>
    <t>26,94</t>
  </si>
  <si>
    <t>FUENTE: Catálago Nacional de Hospitales. Ministerio de Sanidad.</t>
  </si>
  <si>
    <t>FUENTE: Estadística de Centros Sanitarios de Atención Especializada. Ministerio de Sanidad.</t>
  </si>
  <si>
    <t>FUENTE: Estadística de Centros Sanitarios de Atención Especializada.Ministerio de Sanidad.</t>
  </si>
  <si>
    <t>FUENTE: Consejería de Salud.</t>
  </si>
  <si>
    <t>FUENTE: Organización nacional de trasplantes. Ministerio de Sanidad.</t>
  </si>
  <si>
    <t>FUENTE: Ministerio de Sanidad.</t>
  </si>
  <si>
    <t>FUENTE: Consejería de Servicios Sociales y Gobernanza Pública.</t>
  </si>
  <si>
    <t>Número de casos. Periodo 2010-2019</t>
  </si>
  <si>
    <t>NOTA: Número de personas diagnósticas desde 2010 y que seguían vivas a 31 de diciembre de 2019</t>
  </si>
  <si>
    <t>001-008 I.Enfermedades infecciosas y parasitarias</t>
  </si>
  <si>
    <t>068-072 XI.Enfermedades del sistema digestivo</t>
  </si>
  <si>
    <t>11.3.2 DEFUNCIONES SEGÚN CAUSA DE MUERTE Y GRUPOS DE EDAD. AÑO 2020</t>
  </si>
  <si>
    <t>de muerte por grupos de edad. Año 2020</t>
  </si>
  <si>
    <t>FUENTE: Encuesta Europea de Salud en España 2020. INE</t>
  </si>
  <si>
    <t>FUENTE: Encuesta Europea de Salud en España 2020.  INE</t>
  </si>
  <si>
    <t>FUENTE: Sistema de Información de Atención Primaria del Sistema Nacional de Salud. Ministerio de Sanidad.</t>
  </si>
  <si>
    <t>COVID-19</t>
  </si>
  <si>
    <t>https://www.sanidad.gob.es/profesionales/farmacia/datos/diciembre2021.htm</t>
  </si>
  <si>
    <t>ASPRODEMA Nájera</t>
  </si>
  <si>
    <t>ATS / Grado en Enfermería</t>
  </si>
  <si>
    <t>Profesionales por especialidad sanitaria</t>
  </si>
  <si>
    <t>Medicina</t>
  </si>
  <si>
    <t>Odontología</t>
  </si>
  <si>
    <t>Óptica-Optometría</t>
  </si>
  <si>
    <t>Podología</t>
  </si>
  <si>
    <t>Farmacia</t>
  </si>
  <si>
    <t>Veterinaria</t>
  </si>
  <si>
    <t>Fisioterapia</t>
  </si>
  <si>
    <t>Psicología</t>
  </si>
  <si>
    <t>Protésis dentales</t>
  </si>
  <si>
    <t>Dietética y nutrición</t>
  </si>
  <si>
    <t>Logopedia</t>
  </si>
  <si>
    <t>Física</t>
  </si>
  <si>
    <t>Biología</t>
  </si>
  <si>
    <t>Enfermedades Infecciosas y parasitarias</t>
  </si>
  <si>
    <t>Enfermedades de la sangre y de los órganos hematopoyéticos</t>
  </si>
  <si>
    <t xml:space="preserve">Enfermedades  del sistema nervioso </t>
  </si>
  <si>
    <t>Enfermedades del ojo y sus anexos</t>
  </si>
  <si>
    <t>Enfermedades de la piel y del tejido subcutáneo</t>
  </si>
  <si>
    <t>Enfermedades endocrinas, de la nutrición y metabólicas y trastornos de la inmunidad</t>
  </si>
  <si>
    <t>Enfermedades del oído y de la apófisis mastoides</t>
  </si>
  <si>
    <t>Enfermedades del sistema osteomuscular y del tejido conjuntivo</t>
  </si>
  <si>
    <t>Enfermedades del sistema respiratorio</t>
  </si>
  <si>
    <t>Enfermedades del sistema genitourinario</t>
  </si>
  <si>
    <t xml:space="preserve">Anomalías cognitivas no congénitas </t>
  </si>
  <si>
    <t>Enfermedades  del sistema nervioso  y de los órganos de los sentidos</t>
  </si>
  <si>
    <t>Afecciones originadas en el período perinatal</t>
  </si>
  <si>
    <t>11.6 FAMILIAS NUMEROSAS</t>
  </si>
  <si>
    <t>(1): Nº de plazas existentes los días 15 Ó 16 de junio y los días 14 Ó 15 de diciembre.</t>
  </si>
  <si>
    <t>11.5.4 NÚMERO DE PLAZAS EN ALOJAMIENTOS RESIDENCIALES PARA PERSONAS</t>
  </si>
  <si>
    <t>CON DISCAPACIDAD</t>
  </si>
  <si>
    <t>11.5.5 NÚMERO DE PLAZAS PÚBLICAS EN CENTROS DE DÍA PARA PERSONAS</t>
  </si>
  <si>
    <t>11.5.6 NÚMERO DE PLAZAS PÚBLICAS EN CENTROS OCUPACIONALES PARA PERSONAS</t>
  </si>
  <si>
    <t>11.4.1 PORCENTAJE DE POBLACIÓN SEGÚN SU VALORACIÓN DEL ESTADO DE SALUD PERCIBIDO EN</t>
  </si>
  <si>
    <t xml:space="preserve">          LOS  ÚLTIMOS 12 MESES. AÑO 2020</t>
  </si>
  <si>
    <t>MIR</t>
  </si>
  <si>
    <t>MIR: Médico Interno 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</si>
</sst>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b/>
      <sz val="10"/>
      <name val="Arial"/>
      <family val="2"/>
    </font>
    <font>
      <sz val="8"/>
      <name val="Tahoma"/>
      <family val="2"/>
    </font>
    <font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54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15" applyNumberFormat="0" applyAlignment="0" applyProtection="0"/>
    <xf numFmtId="0" fontId="25" fillId="25" borderId="16" applyNumberFormat="0" applyAlignment="0" applyProtection="0"/>
    <xf numFmtId="0" fontId="26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15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21" fillId="0" borderId="0"/>
    <xf numFmtId="0" fontId="17" fillId="0" borderId="0"/>
    <xf numFmtId="0" fontId="21" fillId="35" borderId="18" applyNumberFormat="0" applyFont="0" applyAlignment="0" applyProtection="0"/>
    <xf numFmtId="0" fontId="31" fillId="24" borderId="19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6" fillId="0" borderId="21" applyNumberFormat="0" applyFill="0" applyAlignment="0" applyProtection="0"/>
    <xf numFmtId="0" fontId="27" fillId="0" borderId="22" applyNumberFormat="0" applyFill="0" applyAlignment="0" applyProtection="0"/>
    <xf numFmtId="0" fontId="37" fillId="0" borderId="23" applyNumberFormat="0" applyFill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49" fillId="38" borderId="0">
      <alignment wrapText="1"/>
    </xf>
    <xf numFmtId="0" fontId="49" fillId="0" borderId="0">
      <alignment wrapText="1"/>
    </xf>
    <xf numFmtId="0" fontId="49" fillId="0" borderId="0">
      <alignment wrapText="1"/>
    </xf>
    <xf numFmtId="0" fontId="49" fillId="0" borderId="0">
      <alignment wrapText="1"/>
    </xf>
    <xf numFmtId="167" fontId="49" fillId="0" borderId="0">
      <alignment wrapText="1"/>
    </xf>
    <xf numFmtId="0" fontId="2" fillId="0" borderId="0"/>
    <xf numFmtId="0" fontId="1" fillId="0" borderId="0"/>
  </cellStyleXfs>
  <cellXfs count="266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/>
    <xf numFmtId="0" fontId="4" fillId="0" borderId="0" xfId="0" applyFont="1" applyBorder="1" applyAlignment="1" applyProtection="1">
      <protection locked="0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vertical="center"/>
    </xf>
    <xf numFmtId="0" fontId="6" fillId="3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/>
    <xf numFmtId="0" fontId="6" fillId="2" borderId="4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164" fontId="6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3" xfId="0" applyFont="1" applyBorder="1" applyAlignment="1" applyProtection="1">
      <protection locked="0"/>
    </xf>
    <xf numFmtId="164" fontId="6" fillId="0" borderId="3" xfId="0" applyNumberFormat="1" applyFont="1" applyBorder="1" applyAlignment="1"/>
    <xf numFmtId="49" fontId="6" fillId="0" borderId="3" xfId="0" applyNumberFormat="1" applyFont="1" applyBorder="1" applyAlignment="1"/>
    <xf numFmtId="3" fontId="6" fillId="0" borderId="3" xfId="0" applyNumberFormat="1" applyFont="1" applyBorder="1" applyAlignment="1"/>
    <xf numFmtId="0" fontId="7" fillId="4" borderId="0" xfId="0" applyFont="1" applyFill="1" applyBorder="1" applyAlignment="1"/>
    <xf numFmtId="164" fontId="6" fillId="0" borderId="2" xfId="0" applyNumberFormat="1" applyFont="1" applyBorder="1" applyAlignment="1"/>
    <xf numFmtId="3" fontId="6" fillId="0" borderId="2" xfId="0" applyNumberFormat="1" applyFont="1" applyBorder="1" applyAlignment="1"/>
    <xf numFmtId="3" fontId="5" fillId="0" borderId="0" xfId="0" applyNumberFormat="1" applyFont="1"/>
    <xf numFmtId="0" fontId="8" fillId="0" borderId="0" xfId="0" applyFont="1" applyAlignment="1"/>
    <xf numFmtId="0" fontId="6" fillId="0" borderId="0" xfId="0" applyFont="1" applyAlignment="1"/>
    <xf numFmtId="0" fontId="6" fillId="2" borderId="2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Fill="1" applyBorder="1" applyAlignment="1"/>
    <xf numFmtId="0" fontId="5" fillId="0" borderId="0" xfId="0" applyFo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2" borderId="0" xfId="0" applyNumberFormat="1" applyFont="1" applyFill="1" applyBorder="1" applyAlignment="1"/>
    <xf numFmtId="0" fontId="6" fillId="2" borderId="4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0" fontId="6" fillId="0" borderId="0" xfId="0" applyFont="1" applyBorder="1"/>
    <xf numFmtId="4" fontId="6" fillId="0" borderId="0" xfId="0" applyNumberFormat="1" applyFont="1" applyBorder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3" fontId="6" fillId="0" borderId="3" xfId="0" applyNumberFormat="1" applyFont="1" applyBorder="1" applyAlignment="1" applyProtection="1">
      <protection locked="0"/>
    </xf>
    <xf numFmtId="3" fontId="6" fillId="0" borderId="2" xfId="0" applyNumberFormat="1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3" fontId="6" fillId="0" borderId="0" xfId="0" applyNumberFormat="1" applyFont="1" applyAlignment="1">
      <alignment horizontal="right"/>
    </xf>
    <xf numFmtId="4" fontId="5" fillId="0" borderId="0" xfId="0" applyNumberFormat="1" applyFont="1"/>
    <xf numFmtId="0" fontId="10" fillId="0" borderId="0" xfId="0" applyFont="1" applyBorder="1"/>
    <xf numFmtId="0" fontId="7" fillId="0" borderId="0" xfId="0" applyFont="1" applyBorder="1"/>
    <xf numFmtId="164" fontId="7" fillId="0" borderId="2" xfId="0" applyNumberFormat="1" applyFont="1" applyBorder="1" applyAlignment="1"/>
    <xf numFmtId="164" fontId="7" fillId="0" borderId="0" xfId="0" applyNumberFormat="1" applyFont="1" applyBorder="1" applyAlignment="1"/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3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/>
    <xf numFmtId="0" fontId="10" fillId="0" borderId="0" xfId="0" applyFont="1" applyAlignment="1"/>
    <xf numFmtId="0" fontId="5" fillId="0" borderId="0" xfId="0" applyFont="1" applyBorder="1"/>
    <xf numFmtId="3" fontId="5" fillId="0" borderId="1" xfId="0" applyNumberFormat="1" applyFont="1" applyBorder="1" applyAlignme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7" fillId="0" borderId="0" xfId="0" applyFont="1"/>
    <xf numFmtId="3" fontId="7" fillId="0" borderId="2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Border="1" applyAlignment="1"/>
    <xf numFmtId="0" fontId="5" fillId="0" borderId="0" xfId="0" applyFont="1" applyFill="1"/>
    <xf numFmtId="0" fontId="1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3" fontId="10" fillId="0" borderId="0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Protection="1">
      <protection locked="0"/>
    </xf>
    <xf numFmtId="0" fontId="15" fillId="0" borderId="0" xfId="0" applyFont="1"/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wrapText="1"/>
    </xf>
    <xf numFmtId="3" fontId="5" fillId="0" borderId="0" xfId="0" applyNumberFormat="1" applyFont="1" applyBorder="1" applyAlignment="1"/>
    <xf numFmtId="3" fontId="5" fillId="0" borderId="0" xfId="0" applyNumberFormat="1" applyFont="1" applyBorder="1"/>
    <xf numFmtId="0" fontId="14" fillId="0" borderId="0" xfId="0" applyFont="1" applyFill="1" applyBorder="1" applyAlignment="1">
      <alignment horizontal="left"/>
    </xf>
    <xf numFmtId="0" fontId="5" fillId="0" borderId="8" xfId="0" applyFont="1" applyFill="1" applyBorder="1" applyAlignment="1"/>
    <xf numFmtId="0" fontId="5" fillId="0" borderId="8" xfId="0" applyFont="1" applyFill="1" applyBorder="1"/>
    <xf numFmtId="0" fontId="5" fillId="0" borderId="8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/>
    <xf numFmtId="0" fontId="5" fillId="0" borderId="9" xfId="0" applyFont="1" applyFill="1" applyBorder="1" applyAlignment="1"/>
    <xf numFmtId="0" fontId="4" fillId="0" borderId="8" xfId="0" applyFont="1" applyFill="1" applyBorder="1" applyAlignment="1"/>
    <xf numFmtId="0" fontId="16" fillId="0" borderId="12" xfId="0" applyFont="1" applyBorder="1"/>
    <xf numFmtId="0" fontId="6" fillId="2" borderId="4" xfId="0" applyNumberFormat="1" applyFont="1" applyFill="1" applyBorder="1" applyAlignment="1">
      <alignment horizontal="right" vertical="center" wrapText="1"/>
    </xf>
    <xf numFmtId="0" fontId="6" fillId="3" borderId="4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0" borderId="0" xfId="0" applyNumberFormat="1" applyFont="1" applyFill="1" applyBorder="1"/>
    <xf numFmtId="0" fontId="38" fillId="0" borderId="0" xfId="0" applyFont="1"/>
    <xf numFmtId="0" fontId="38" fillId="0" borderId="0" xfId="0" applyFont="1" applyAlignment="1"/>
    <xf numFmtId="0" fontId="6" fillId="2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3" xfId="0" applyFont="1" applyBorder="1" applyAlignment="1" applyProtection="1">
      <alignment horizontal="right"/>
    </xf>
    <xf numFmtId="0" fontId="5" fillId="0" borderId="14" xfId="0" applyFont="1" applyBorder="1" applyAlignment="1" applyProtection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47" fontId="5" fillId="0" borderId="0" xfId="0" applyNumberFormat="1" applyFont="1"/>
    <xf numFmtId="3" fontId="6" fillId="36" borderId="0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4" fontId="5" fillId="0" borderId="0" xfId="0" applyNumberFormat="1" applyFont="1" applyAlignment="1"/>
    <xf numFmtId="0" fontId="40" fillId="0" borderId="0" xfId="0" applyFont="1"/>
    <xf numFmtId="0" fontId="41" fillId="0" borderId="0" xfId="33" applyFont="1"/>
    <xf numFmtId="3" fontId="41" fillId="0" borderId="0" xfId="33" applyNumberFormat="1" applyFont="1"/>
    <xf numFmtId="0" fontId="7" fillId="0" borderId="0" xfId="0" applyFont="1" applyFill="1" applyBorder="1" applyAlignment="1">
      <alignment horizontal="left"/>
    </xf>
    <xf numFmtId="0" fontId="18" fillId="0" borderId="0" xfId="0" applyFont="1"/>
    <xf numFmtId="4" fontId="41" fillId="0" borderId="0" xfId="33" applyNumberFormat="1" applyFont="1"/>
    <xf numFmtId="0" fontId="9" fillId="0" borderId="0" xfId="0" applyFont="1"/>
    <xf numFmtId="0" fontId="19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/>
    <xf numFmtId="0" fontId="41" fillId="0" borderId="0" xfId="33" applyFont="1" applyAlignment="1">
      <alignment wrapText="1"/>
    </xf>
    <xf numFmtId="0" fontId="41" fillId="0" borderId="0" xfId="33" applyFont="1" applyAlignment="1">
      <alignment horizontal="left" wrapText="1"/>
    </xf>
    <xf numFmtId="0" fontId="0" fillId="0" borderId="0" xfId="0"/>
    <xf numFmtId="0" fontId="5" fillId="0" borderId="0" xfId="0" applyFont="1" applyBorder="1"/>
    <xf numFmtId="0" fontId="0" fillId="0" borderId="0" xfId="0"/>
    <xf numFmtId="0" fontId="5" fillId="36" borderId="0" xfId="0" applyFont="1" applyFill="1" applyAlignment="1"/>
    <xf numFmtId="0" fontId="0" fillId="36" borderId="0" xfId="0" applyFill="1"/>
    <xf numFmtId="0" fontId="4" fillId="36" borderId="0" xfId="0" applyFont="1" applyFill="1" applyBorder="1" applyAlignment="1"/>
    <xf numFmtId="0" fontId="5" fillId="36" borderId="0" xfId="0" applyFont="1" applyFill="1"/>
    <xf numFmtId="0" fontId="4" fillId="36" borderId="0" xfId="0" applyFont="1" applyFill="1" applyBorder="1" applyAlignment="1" applyProtection="1">
      <protection locked="0"/>
    </xf>
    <xf numFmtId="0" fontId="9" fillId="36" borderId="0" xfId="0" applyFont="1" applyFill="1" applyBorder="1" applyAlignment="1" applyProtection="1">
      <protection locked="0"/>
    </xf>
    <xf numFmtId="0" fontId="5" fillId="36" borderId="0" xfId="0" applyFont="1" applyFill="1" applyBorder="1" applyAlignment="1"/>
    <xf numFmtId="0" fontId="6" fillId="36" borderId="0" xfId="0" applyFont="1" applyFill="1" applyBorder="1" applyAlignment="1"/>
    <xf numFmtId="3" fontId="6" fillId="36" borderId="0" xfId="0" applyNumberFormat="1" applyFont="1" applyFill="1" applyBorder="1" applyAlignment="1">
      <alignment horizontal="left"/>
    </xf>
    <xf numFmtId="3" fontId="10" fillId="36" borderId="0" xfId="0" applyNumberFormat="1" applyFont="1" applyFill="1" applyBorder="1" applyAlignment="1">
      <alignment horizontal="left"/>
    </xf>
    <xf numFmtId="0" fontId="6" fillId="36" borderId="3" xfId="0" applyFont="1" applyFill="1" applyBorder="1" applyAlignment="1" applyProtection="1">
      <protection locked="0"/>
    </xf>
    <xf numFmtId="164" fontId="6" fillId="36" borderId="3" xfId="0" applyNumberFormat="1" applyFont="1" applyFill="1" applyBorder="1" applyAlignment="1"/>
    <xf numFmtId="49" fontId="6" fillId="36" borderId="3" xfId="0" applyNumberFormat="1" applyFont="1" applyFill="1" applyBorder="1" applyAlignment="1"/>
    <xf numFmtId="0" fontId="7" fillId="37" borderId="2" xfId="0" applyFont="1" applyFill="1" applyBorder="1" applyAlignment="1" applyProtection="1">
      <protection locked="0"/>
    </xf>
    <xf numFmtId="164" fontId="6" fillId="36" borderId="2" xfId="0" applyNumberFormat="1" applyFont="1" applyFill="1" applyBorder="1" applyAlignment="1"/>
    <xf numFmtId="0" fontId="7" fillId="37" borderId="0" xfId="0" applyFont="1" applyFill="1" applyBorder="1" applyAlignment="1" applyProtection="1">
      <protection locked="0"/>
    </xf>
    <xf numFmtId="164" fontId="6" fillId="36" borderId="0" xfId="0" applyNumberFormat="1" applyFont="1" applyFill="1" applyBorder="1" applyAlignment="1"/>
    <xf numFmtId="0" fontId="10" fillId="36" borderId="0" xfId="0" applyFont="1" applyFill="1" applyBorder="1" applyAlignment="1"/>
    <xf numFmtId="0" fontId="5" fillId="36" borderId="0" xfId="0" applyFont="1" applyFill="1" applyBorder="1"/>
    <xf numFmtId="3" fontId="6" fillId="36" borderId="0" xfId="0" applyNumberFormat="1" applyFont="1" applyFill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 indent="1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42" fillId="0" borderId="0" xfId="0" applyFont="1"/>
    <xf numFmtId="165" fontId="6" fillId="0" borderId="0" xfId="0" applyNumberFormat="1" applyFont="1" applyAlignment="1"/>
    <xf numFmtId="0" fontId="6" fillId="2" borderId="24" xfId="0" applyNumberFormat="1" applyFont="1" applyFill="1" applyBorder="1" applyAlignment="1"/>
    <xf numFmtId="0" fontId="6" fillId="2" borderId="24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1" fillId="0" borderId="0" xfId="0" applyFont="1" applyAlignment="1">
      <alignment wrapText="1"/>
    </xf>
    <xf numFmtId="164" fontId="6" fillId="36" borderId="0" xfId="0" applyNumberFormat="1" applyFont="1" applyFill="1" applyBorder="1" applyAlignment="1">
      <alignment horizontal="right"/>
    </xf>
    <xf numFmtId="165" fontId="0" fillId="0" borderId="0" xfId="0" applyNumberFormat="1"/>
    <xf numFmtId="0" fontId="43" fillId="0" borderId="0" xfId="34" applyFont="1" applyAlignment="1">
      <alignment vertical="center"/>
    </xf>
    <xf numFmtId="0" fontId="44" fillId="0" borderId="0" xfId="34" applyFont="1" applyAlignment="1">
      <alignment vertical="center"/>
    </xf>
    <xf numFmtId="0" fontId="45" fillId="0" borderId="0" xfId="34" applyFont="1" applyAlignment="1">
      <alignment vertical="center"/>
    </xf>
    <xf numFmtId="0" fontId="44" fillId="0" borderId="0" xfId="44" applyFont="1" applyAlignment="1" applyProtection="1">
      <alignment horizontal="left" vertical="center" indent="1"/>
    </xf>
    <xf numFmtId="0" fontId="17" fillId="0" borderId="0" xfId="34"/>
    <xf numFmtId="0" fontId="44" fillId="0" borderId="0" xfId="44" applyFont="1" applyAlignment="1" applyProtection="1">
      <alignment vertical="center"/>
    </xf>
    <xf numFmtId="0" fontId="44" fillId="0" borderId="0" xfId="44" applyFont="1" applyAlignment="1" applyProtection="1">
      <alignment horizontal="left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horizontal="right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right"/>
    </xf>
    <xf numFmtId="165" fontId="5" fillId="0" borderId="0" xfId="0" applyNumberFormat="1" applyFont="1"/>
    <xf numFmtId="2" fontId="0" fillId="0" borderId="0" xfId="0" applyNumberFormat="1"/>
    <xf numFmtId="0" fontId="38" fillId="36" borderId="0" xfId="0" applyFont="1" applyFill="1" applyAlignment="1"/>
    <xf numFmtId="0" fontId="6" fillId="0" borderId="25" xfId="0" applyFont="1" applyBorder="1" applyAlignment="1" applyProtection="1">
      <protection locked="0"/>
    </xf>
    <xf numFmtId="0" fontId="10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 applyProtection="1">
      <alignment wrapText="1"/>
      <protection locked="0"/>
    </xf>
    <xf numFmtId="0" fontId="5" fillId="0" borderId="26" xfId="0" applyFont="1" applyBorder="1" applyAlignment="1"/>
    <xf numFmtId="0" fontId="6" fillId="2" borderId="25" xfId="0" applyNumberFormat="1" applyFont="1" applyFill="1" applyBorder="1" applyAlignment="1">
      <alignment vertical="center"/>
    </xf>
    <xf numFmtId="0" fontId="0" fillId="0" borderId="26" xfId="0" applyBorder="1"/>
    <xf numFmtId="1" fontId="5" fillId="0" borderId="0" xfId="0" applyNumberFormat="1" applyFont="1" applyAlignment="1"/>
    <xf numFmtId="3" fontId="39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2" borderId="4" xfId="0" applyNumberFormat="1" applyFont="1" applyFill="1" applyBorder="1" applyAlignment="1"/>
    <xf numFmtId="0" fontId="0" fillId="0" borderId="0" xfId="0"/>
    <xf numFmtId="0" fontId="6" fillId="0" borderId="0" xfId="0" applyNumberFormat="1" applyFont="1" applyAlignment="1">
      <alignment horizontal="right"/>
    </xf>
    <xf numFmtId="49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indent="1"/>
    </xf>
    <xf numFmtId="0" fontId="41" fillId="0" borderId="0" xfId="33" applyFont="1" applyAlignment="1">
      <alignment horizontal="left" vertical="center" wrapText="1"/>
    </xf>
    <xf numFmtId="164" fontId="41" fillId="0" borderId="0" xfId="33" applyNumberFormat="1" applyFont="1"/>
    <xf numFmtId="3" fontId="17" fillId="0" borderId="0" xfId="0" applyNumberFormat="1" applyFont="1"/>
    <xf numFmtId="0" fontId="17" fillId="0" borderId="0" xfId="0" applyFont="1"/>
    <xf numFmtId="0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4" fontId="17" fillId="0" borderId="0" xfId="0" applyNumberFormat="1" applyFont="1"/>
    <xf numFmtId="0" fontId="0" fillId="0" borderId="0" xfId="0" applyAlignment="1">
      <alignment vertical="center" wrapText="1"/>
    </xf>
    <xf numFmtId="3" fontId="17" fillId="0" borderId="0" xfId="0" applyNumberFormat="1" applyFont="1" applyAlignment="1">
      <alignment vertical="center" wrapText="1"/>
    </xf>
    <xf numFmtId="3" fontId="41" fillId="0" borderId="0" xfId="33" applyNumberFormat="1" applyFont="1" applyFill="1"/>
    <xf numFmtId="0" fontId="6" fillId="0" borderId="7" xfId="0" applyFont="1" applyFill="1" applyBorder="1" applyAlignment="1">
      <alignment horizontal="right"/>
    </xf>
    <xf numFmtId="0" fontId="51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0" fillId="39" borderId="0" xfId="0" applyFont="1" applyFill="1" applyAlignment="1">
      <alignment vertical="center"/>
    </xf>
    <xf numFmtId="0" fontId="50" fillId="39" borderId="0" xfId="0" applyFont="1" applyFill="1" applyAlignment="1">
      <alignment horizontal="left" vertical="top" wrapText="1"/>
    </xf>
    <xf numFmtId="0" fontId="51" fillId="39" borderId="0" xfId="0" applyFont="1" applyFill="1" applyAlignment="1">
      <alignment horizontal="left" vertical="center" wrapText="1"/>
    </xf>
    <xf numFmtId="165" fontId="6" fillId="36" borderId="0" xfId="0" applyNumberFormat="1" applyFont="1" applyFill="1" applyBorder="1" applyAlignment="1">
      <alignment horizontal="right"/>
    </xf>
    <xf numFmtId="0" fontId="52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5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4" fontId="17" fillId="0" borderId="0" xfId="0" applyNumberFormat="1" applyFont="1" applyAlignment="1">
      <alignment vertical="center" wrapText="1"/>
    </xf>
    <xf numFmtId="0" fontId="46" fillId="0" borderId="0" xfId="44" applyAlignment="1" applyProtection="1"/>
    <xf numFmtId="3" fontId="54" fillId="0" borderId="0" xfId="0" applyNumberFormat="1" applyFont="1" applyFill="1" applyBorder="1" applyAlignment="1">
      <alignment horizontal="right" vertical="top" wrapText="1"/>
    </xf>
    <xf numFmtId="0" fontId="54" fillId="0" borderId="0" xfId="0" applyFont="1" applyFill="1" applyBorder="1" applyAlignment="1">
      <alignment horizontal="right" vertical="top" wrapText="1"/>
    </xf>
    <xf numFmtId="0" fontId="17" fillId="0" borderId="0" xfId="0" applyFont="1" applyFill="1"/>
    <xf numFmtId="0" fontId="4" fillId="0" borderId="0" xfId="0" applyFont="1" applyFill="1"/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6" fillId="0" borderId="25" xfId="0" applyFont="1" applyBorder="1"/>
    <xf numFmtId="0" fontId="5" fillId="0" borderId="3" xfId="0" applyFont="1" applyBorder="1" applyAlignment="1"/>
    <xf numFmtId="0" fontId="5" fillId="0" borderId="0" xfId="0" applyFont="1" applyBorder="1"/>
    <xf numFmtId="0" fontId="6" fillId="0" borderId="0" xfId="0" applyFont="1" applyAlignment="1">
      <alignment horizontal="left" vertical="center" wrapText="1" indent="1"/>
    </xf>
    <xf numFmtId="3" fontId="41" fillId="0" borderId="0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 wrapText="1"/>
    </xf>
    <xf numFmtId="0" fontId="0" fillId="0" borderId="0" xfId="0" applyNumberFormat="1"/>
    <xf numFmtId="0" fontId="4" fillId="0" borderId="0" xfId="0" applyFont="1" applyBorder="1" applyAlignment="1">
      <alignment horizontal="left" indent="4"/>
    </xf>
    <xf numFmtId="0" fontId="5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2" borderId="4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5" fillId="0" borderId="0" xfId="0" applyFont="1" applyBorder="1"/>
    <xf numFmtId="0" fontId="13" fillId="0" borderId="0" xfId="0" applyFont="1" applyAlignment="1">
      <alignment horizontal="center"/>
    </xf>
    <xf numFmtId="0" fontId="7" fillId="4" borderId="0" xfId="0" applyFont="1" applyFill="1" applyBorder="1" applyAlignment="1" applyProtection="1">
      <alignment horizontal="left" wrapText="1"/>
      <protection locked="0"/>
    </xf>
    <xf numFmtId="0" fontId="52" fillId="0" borderId="0" xfId="0" applyFont="1" applyAlignment="1">
      <alignment horizontal="center" vertical="center" wrapText="1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rmal 5" xfId="53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85710894612749677"/>
          <c:h val="0.60238924679869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6</c:v>
                </c:pt>
                <c:pt idx="4">
                  <c:v>10</c:v>
                </c:pt>
                <c:pt idx="5">
                  <c:v>8</c:v>
                </c:pt>
                <c:pt idx="6">
                  <c:v>14</c:v>
                </c:pt>
                <c:pt idx="7">
                  <c:v>28</c:v>
                </c:pt>
                <c:pt idx="8">
                  <c:v>47</c:v>
                </c:pt>
                <c:pt idx="9">
                  <c:v>110</c:v>
                </c:pt>
                <c:pt idx="10">
                  <c:v>129</c:v>
                </c:pt>
                <c:pt idx="11">
                  <c:v>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2F-42AF-9B03-ADCA72F875CB}"/>
            </c:ext>
          </c:extLst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6</c:v>
                </c:pt>
                <c:pt idx="1">
                  <c:v>8</c:v>
                </c:pt>
                <c:pt idx="2">
                  <c:v>15</c:v>
                </c:pt>
                <c:pt idx="3">
                  <c:v>17</c:v>
                </c:pt>
                <c:pt idx="4">
                  <c:v>31</c:v>
                </c:pt>
                <c:pt idx="5">
                  <c:v>34</c:v>
                </c:pt>
                <c:pt idx="6">
                  <c:v>40</c:v>
                </c:pt>
                <c:pt idx="7">
                  <c:v>36</c:v>
                </c:pt>
                <c:pt idx="8">
                  <c:v>40</c:v>
                </c:pt>
                <c:pt idx="9">
                  <c:v>58</c:v>
                </c:pt>
                <c:pt idx="10">
                  <c:v>37</c:v>
                </c:pt>
                <c:pt idx="11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2F-42AF-9B03-ADCA72F875CB}"/>
            </c:ext>
          </c:extLst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001-008 I.Enfermedades infecciosas y parasitarias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4</c:v>
                </c:pt>
                <c:pt idx="6">
                  <c:v>12</c:v>
                </c:pt>
                <c:pt idx="7">
                  <c:v>36</c:v>
                </c:pt>
                <c:pt idx="8">
                  <c:v>34</c:v>
                </c:pt>
                <c:pt idx="9">
                  <c:v>87</c:v>
                </c:pt>
                <c:pt idx="10">
                  <c:v>95</c:v>
                </c:pt>
                <c:pt idx="11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2F-42AF-9B03-ADCA72F875CB}"/>
            </c:ext>
          </c:extLst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050-052 VI-VIII.Enfermedades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8</c:v>
                </c:pt>
                <c:pt idx="6">
                  <c:v>4</c:v>
                </c:pt>
                <c:pt idx="7">
                  <c:v>6</c:v>
                </c:pt>
                <c:pt idx="8">
                  <c:v>24</c:v>
                </c:pt>
                <c:pt idx="9">
                  <c:v>34</c:v>
                </c:pt>
                <c:pt idx="10">
                  <c:v>34</c:v>
                </c:pt>
                <c:pt idx="11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E2F-42AF-9B03-ADCA72F875CB}"/>
            </c:ext>
          </c:extLst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062-067 X.Enfermedades del sistema respiratorio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9</c:v>
                </c:pt>
                <c:pt idx="8">
                  <c:v>19</c:v>
                </c:pt>
                <c:pt idx="9">
                  <c:v>25</c:v>
                </c:pt>
                <c:pt idx="10">
                  <c:v>34</c:v>
                </c:pt>
                <c:pt idx="11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E2F-42AF-9B03-ADCA72F87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92000"/>
        <c:axId val="121793536"/>
      </c:barChart>
      <c:catAx>
        <c:axId val="12179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9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93536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92000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009-041 II.Tumores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11</c:v>
                </c:pt>
                <c:pt idx="3">
                  <c:v>26</c:v>
                </c:pt>
                <c:pt idx="4">
                  <c:v>50</c:v>
                </c:pt>
                <c:pt idx="5">
                  <c:v>56</c:v>
                </c:pt>
                <c:pt idx="6">
                  <c:v>66</c:v>
                </c:pt>
                <c:pt idx="7">
                  <c:v>79</c:v>
                </c:pt>
                <c:pt idx="8">
                  <c:v>92</c:v>
                </c:pt>
                <c:pt idx="9">
                  <c:v>79</c:v>
                </c:pt>
                <c:pt idx="10">
                  <c:v>34</c:v>
                </c:pt>
                <c:pt idx="11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A4-4014-9930-0EF67EAD20A6}"/>
            </c:ext>
          </c:extLst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053-061 IX.Enfermedades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17</c:v>
                </c:pt>
                <c:pt idx="4">
                  <c:v>24</c:v>
                </c:pt>
                <c:pt idx="5">
                  <c:v>30</c:v>
                </c:pt>
                <c:pt idx="6">
                  <c:v>26</c:v>
                </c:pt>
                <c:pt idx="7">
                  <c:v>35</c:v>
                </c:pt>
                <c:pt idx="8">
                  <c:v>70</c:v>
                </c:pt>
                <c:pt idx="9">
                  <c:v>103</c:v>
                </c:pt>
                <c:pt idx="10">
                  <c:v>68</c:v>
                </c:pt>
                <c:pt idx="11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A4-4014-9930-0EF67EAD20A6}"/>
            </c:ext>
          </c:extLst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001-008 I.Enfermedades infecciosas y parasitarias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22</c:v>
                </c:pt>
                <c:pt idx="6">
                  <c:v>31</c:v>
                </c:pt>
                <c:pt idx="7">
                  <c:v>49</c:v>
                </c:pt>
                <c:pt idx="8">
                  <c:v>60</c:v>
                </c:pt>
                <c:pt idx="9">
                  <c:v>91</c:v>
                </c:pt>
                <c:pt idx="10">
                  <c:v>53</c:v>
                </c:pt>
                <c:pt idx="11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4A4-4014-9930-0EF67EAD20A6}"/>
            </c:ext>
          </c:extLst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062-067 X.Enfermedades del sistema respiratorio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6</c:v>
                </c:pt>
                <c:pt idx="6">
                  <c:v>11</c:v>
                </c:pt>
                <c:pt idx="7">
                  <c:v>14</c:v>
                </c:pt>
                <c:pt idx="8">
                  <c:v>17</c:v>
                </c:pt>
                <c:pt idx="9">
                  <c:v>40</c:v>
                </c:pt>
                <c:pt idx="10">
                  <c:v>24</c:v>
                </c:pt>
                <c:pt idx="11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4A4-4014-9930-0EF67EAD20A6}"/>
            </c:ext>
          </c:extLst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068-072 XI.Enfermedades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7</c:v>
                </c:pt>
                <c:pt idx="6">
                  <c:v>5</c:v>
                </c:pt>
                <c:pt idx="7">
                  <c:v>10</c:v>
                </c:pt>
                <c:pt idx="8">
                  <c:v>11</c:v>
                </c:pt>
                <c:pt idx="9">
                  <c:v>19</c:v>
                </c:pt>
                <c:pt idx="10">
                  <c:v>8</c:v>
                </c:pt>
                <c:pt idx="11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4A4-4014-9930-0EF67EAD2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19136"/>
        <c:axId val="121820672"/>
      </c:barChart>
      <c:catAx>
        <c:axId val="12181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20672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19136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gi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gi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9525</xdr:rowOff>
    </xdr:from>
    <xdr:to>
      <xdr:col>4</xdr:col>
      <xdr:colOff>209550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0</xdr:rowOff>
    </xdr:from>
    <xdr:to>
      <xdr:col>9</xdr:col>
      <xdr:colOff>66675</xdr:colOff>
      <xdr:row>22</xdr:row>
      <xdr:rowOff>47625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66675</xdr:colOff>
      <xdr:row>22</xdr:row>
      <xdr:rowOff>47625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180975</xdr:colOff>
      <xdr:row>21</xdr:row>
      <xdr:rowOff>0</xdr:rowOff>
    </xdr:from>
    <xdr:to>
      <xdr:col>12</xdr:col>
      <xdr:colOff>190500</xdr:colOff>
      <xdr:row>21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66675</xdr:colOff>
      <xdr:row>22</xdr:row>
      <xdr:rowOff>47625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66675</xdr:colOff>
      <xdr:row>22</xdr:row>
      <xdr:rowOff>47625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5909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180975</xdr:colOff>
      <xdr:row>21</xdr:row>
      <xdr:rowOff>0</xdr:rowOff>
    </xdr:from>
    <xdr:to>
      <xdr:col>11</xdr:col>
      <xdr:colOff>190500</xdr:colOff>
      <xdr:row>21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7</xdr:row>
      <xdr:rowOff>0</xdr:rowOff>
    </xdr:from>
    <xdr:to>
      <xdr:col>15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122872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19050</xdr:colOff>
      <xdr:row>9</xdr:row>
      <xdr:rowOff>0</xdr:rowOff>
    </xdr:from>
    <xdr:to>
      <xdr:col>18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2350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180975</xdr:colOff>
      <xdr:row>9</xdr:row>
      <xdr:rowOff>0</xdr:rowOff>
    </xdr:from>
    <xdr:to>
      <xdr:col>18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54275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66675</xdr:colOff>
      <xdr:row>8</xdr:row>
      <xdr:rowOff>38100</xdr:rowOff>
    </xdr:to>
    <xdr:pic>
      <xdr:nvPicPr>
        <xdr:cNvPr id="2" name="Imagen 1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66675</xdr:colOff>
      <xdr:row>8</xdr:row>
      <xdr:rowOff>38100</xdr:rowOff>
    </xdr:to>
    <xdr:pic>
      <xdr:nvPicPr>
        <xdr:cNvPr id="3" name="Imagen 2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1715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9</xdr:row>
      <xdr:rowOff>0</xdr:rowOff>
    </xdr:from>
    <xdr:to>
      <xdr:col>25</xdr:col>
      <xdr:colOff>9525</xdr:colOff>
      <xdr:row>9</xdr:row>
      <xdr:rowOff>9525</xdr:rowOff>
    </xdr:to>
    <xdr:pic>
      <xdr:nvPicPr>
        <xdr:cNvPr id="4" name="Imagen 3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5" name="Imagen 4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9</xdr:row>
      <xdr:rowOff>0</xdr:rowOff>
    </xdr:from>
    <xdr:to>
      <xdr:col>27</xdr:col>
      <xdr:colOff>171450</xdr:colOff>
      <xdr:row>9</xdr:row>
      <xdr:rowOff>152400</xdr:rowOff>
    </xdr:to>
    <xdr:pic>
      <xdr:nvPicPr>
        <xdr:cNvPr id="6" name="Imagen 5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151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9</xdr:row>
      <xdr:rowOff>0</xdr:rowOff>
    </xdr:from>
    <xdr:to>
      <xdr:col>27</xdr:col>
      <xdr:colOff>190500</xdr:colOff>
      <xdr:row>9</xdr:row>
      <xdr:rowOff>9525</xdr:rowOff>
    </xdr:to>
    <xdr:pic>
      <xdr:nvPicPr>
        <xdr:cNvPr id="7" name="Imagen 6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66675</xdr:colOff>
      <xdr:row>12</xdr:row>
      <xdr:rowOff>38100</xdr:rowOff>
    </xdr:to>
    <xdr:pic>
      <xdr:nvPicPr>
        <xdr:cNvPr id="8" name="Imagen 7" descr="https://pestadistico.inteligenciadegestion.mscbs.es/publicoSNS/OlapChartAxd.axd?frame=1;1;1;d3d3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66675</xdr:colOff>
      <xdr:row>12</xdr:row>
      <xdr:rowOff>38100</xdr:rowOff>
    </xdr:to>
    <xdr:pic>
      <xdr:nvPicPr>
        <xdr:cNvPr id="9" name="Imagen 8" descr="https://pestadistico.inteligenciadegestion.mscbs.es/publicoSNS/OlapChartAxd.axd?frame=1;3;1;d3d3d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1857375"/>
          <a:ext cx="6667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0" name="Imagen 9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9525</xdr:colOff>
      <xdr:row>13</xdr:row>
      <xdr:rowOff>9525</xdr:rowOff>
    </xdr:to>
    <xdr:pic>
      <xdr:nvPicPr>
        <xdr:cNvPr id="11" name="Imagen 10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13</xdr:row>
      <xdr:rowOff>0</xdr:rowOff>
    </xdr:from>
    <xdr:to>
      <xdr:col>27</xdr:col>
      <xdr:colOff>171450</xdr:colOff>
      <xdr:row>13</xdr:row>
      <xdr:rowOff>152400</xdr:rowOff>
    </xdr:to>
    <xdr:pic>
      <xdr:nvPicPr>
        <xdr:cNvPr id="12" name="Imagen 11" descr="https://pestadistico.inteligenciadegestion.mscbs.es/publicoSNS/OlapChartAxd.axd?rs=/wEFF1Jlc291cmNlcy5kc2J0bmRyb3AuZ2lm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20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190500</xdr:colOff>
      <xdr:row>13</xdr:row>
      <xdr:rowOff>9525</xdr:rowOff>
    </xdr:to>
    <xdr:pic>
      <xdr:nvPicPr>
        <xdr:cNvPr id="13" name="Imagen 12" descr="https://pestadistico.inteligenciadegestion.mscbs.es/publicoSNS/OlapChartAxd.axd?rs=/wEFE1Jlc291cmNlcy5lbXB0eS5naWY=&amp;ver=7.0.0.180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72" customWidth="1"/>
    <col min="2" max="2" width="88.5703125" style="172" customWidth="1"/>
    <col min="3" max="6" width="11.42578125" style="172" customWidth="1"/>
    <col min="7" max="253" width="0" style="172" hidden="1" customWidth="1"/>
    <col min="254" max="254" width="1.42578125" style="172" hidden="1"/>
    <col min="255" max="255" width="4.28515625" style="172" hidden="1"/>
    <col min="256" max="256" width="59.85546875" style="172" hidden="1"/>
    <col min="257" max="261" width="11.42578125" style="172" hidden="1"/>
    <col min="262" max="262" width="6.28515625" style="172" hidden="1"/>
    <col min="263" max="509" width="0" style="172" hidden="1"/>
    <col min="510" max="510" width="1.42578125" style="172" hidden="1"/>
    <col min="511" max="511" width="4.28515625" style="172" hidden="1"/>
    <col min="512" max="512" width="59.85546875" style="172" hidden="1"/>
    <col min="513" max="517" width="11.42578125" style="172" hidden="1"/>
    <col min="518" max="518" width="6.28515625" style="172" hidden="1"/>
    <col min="519" max="765" width="0" style="172" hidden="1"/>
    <col min="766" max="766" width="1.42578125" style="172" hidden="1"/>
    <col min="767" max="767" width="4.28515625" style="172" hidden="1"/>
    <col min="768" max="768" width="59.85546875" style="172" hidden="1"/>
    <col min="769" max="773" width="11.42578125" style="172" hidden="1"/>
    <col min="774" max="774" width="6.28515625" style="172" hidden="1"/>
    <col min="775" max="1021" width="0" style="172" hidden="1"/>
    <col min="1022" max="1022" width="1.42578125" style="172" hidden="1"/>
    <col min="1023" max="1023" width="4.28515625" style="172" hidden="1"/>
    <col min="1024" max="1024" width="59.85546875" style="172" hidden="1"/>
    <col min="1025" max="1029" width="11.42578125" style="172" hidden="1"/>
    <col min="1030" max="1030" width="6.28515625" style="172" hidden="1"/>
    <col min="1031" max="1277" width="0" style="172" hidden="1"/>
    <col min="1278" max="1278" width="1.42578125" style="172" hidden="1"/>
    <col min="1279" max="1279" width="4.28515625" style="172" hidden="1"/>
    <col min="1280" max="1280" width="59.85546875" style="172" hidden="1"/>
    <col min="1281" max="1285" width="11.42578125" style="172" hidden="1"/>
    <col min="1286" max="1286" width="6.28515625" style="172" hidden="1"/>
    <col min="1287" max="1533" width="0" style="172" hidden="1"/>
    <col min="1534" max="1534" width="1.42578125" style="172" hidden="1"/>
    <col min="1535" max="1535" width="4.28515625" style="172" hidden="1"/>
    <col min="1536" max="1536" width="59.85546875" style="172" hidden="1"/>
    <col min="1537" max="1541" width="11.42578125" style="172" hidden="1"/>
    <col min="1542" max="1542" width="6.28515625" style="172" hidden="1"/>
    <col min="1543" max="1789" width="0" style="172" hidden="1"/>
    <col min="1790" max="1790" width="1.42578125" style="172" hidden="1"/>
    <col min="1791" max="1791" width="4.28515625" style="172" hidden="1"/>
    <col min="1792" max="1792" width="59.85546875" style="172" hidden="1"/>
    <col min="1793" max="1797" width="11.42578125" style="172" hidden="1"/>
    <col min="1798" max="1798" width="6.28515625" style="172" hidden="1"/>
    <col min="1799" max="2045" width="0" style="172" hidden="1"/>
    <col min="2046" max="2046" width="1.42578125" style="172" hidden="1"/>
    <col min="2047" max="2047" width="4.28515625" style="172" hidden="1"/>
    <col min="2048" max="2048" width="59.85546875" style="172" hidden="1"/>
    <col min="2049" max="2053" width="11.42578125" style="172" hidden="1"/>
    <col min="2054" max="2054" width="6.28515625" style="172" hidden="1"/>
    <col min="2055" max="2301" width="0" style="172" hidden="1"/>
    <col min="2302" max="2302" width="1.42578125" style="172" hidden="1"/>
    <col min="2303" max="2303" width="4.28515625" style="172" hidden="1"/>
    <col min="2304" max="2304" width="59.85546875" style="172" hidden="1"/>
    <col min="2305" max="2309" width="11.42578125" style="172" hidden="1"/>
    <col min="2310" max="2310" width="6.28515625" style="172" hidden="1"/>
    <col min="2311" max="2557" width="0" style="172" hidden="1"/>
    <col min="2558" max="2558" width="1.42578125" style="172" hidden="1"/>
    <col min="2559" max="2559" width="4.28515625" style="172" hidden="1"/>
    <col min="2560" max="2560" width="59.85546875" style="172" hidden="1"/>
    <col min="2561" max="2565" width="11.42578125" style="172" hidden="1"/>
    <col min="2566" max="2566" width="6.28515625" style="172" hidden="1"/>
    <col min="2567" max="2813" width="0" style="172" hidden="1"/>
    <col min="2814" max="2814" width="1.42578125" style="172" hidden="1"/>
    <col min="2815" max="2815" width="4.28515625" style="172" hidden="1"/>
    <col min="2816" max="2816" width="59.85546875" style="172" hidden="1"/>
    <col min="2817" max="2821" width="11.42578125" style="172" hidden="1"/>
    <col min="2822" max="2822" width="6.28515625" style="172" hidden="1"/>
    <col min="2823" max="3069" width="0" style="172" hidden="1"/>
    <col min="3070" max="3070" width="1.42578125" style="172" hidden="1"/>
    <col min="3071" max="3071" width="4.28515625" style="172" hidden="1"/>
    <col min="3072" max="3072" width="59.85546875" style="172" hidden="1"/>
    <col min="3073" max="3077" width="11.42578125" style="172" hidden="1"/>
    <col min="3078" max="3078" width="6.28515625" style="172" hidden="1"/>
    <col min="3079" max="3325" width="0" style="172" hidden="1"/>
    <col min="3326" max="3326" width="1.42578125" style="172" hidden="1"/>
    <col min="3327" max="3327" width="4.28515625" style="172" hidden="1"/>
    <col min="3328" max="3328" width="59.85546875" style="172" hidden="1"/>
    <col min="3329" max="3333" width="11.42578125" style="172" hidden="1"/>
    <col min="3334" max="3334" width="6.28515625" style="172" hidden="1"/>
    <col min="3335" max="3581" width="0" style="172" hidden="1"/>
    <col min="3582" max="3582" width="1.42578125" style="172" hidden="1"/>
    <col min="3583" max="3583" width="4.28515625" style="172" hidden="1"/>
    <col min="3584" max="3584" width="59.85546875" style="172" hidden="1"/>
    <col min="3585" max="3589" width="11.42578125" style="172" hidden="1"/>
    <col min="3590" max="3590" width="6.28515625" style="172" hidden="1"/>
    <col min="3591" max="3837" width="0" style="172" hidden="1"/>
    <col min="3838" max="3838" width="1.42578125" style="172" hidden="1"/>
    <col min="3839" max="3839" width="4.28515625" style="172" hidden="1"/>
    <col min="3840" max="3840" width="59.85546875" style="172" hidden="1"/>
    <col min="3841" max="3845" width="11.42578125" style="172" hidden="1"/>
    <col min="3846" max="3846" width="6.28515625" style="172" hidden="1"/>
    <col min="3847" max="4093" width="0" style="172" hidden="1"/>
    <col min="4094" max="4094" width="1.42578125" style="172" hidden="1"/>
    <col min="4095" max="4095" width="4.28515625" style="172" hidden="1"/>
    <col min="4096" max="4096" width="59.85546875" style="172" hidden="1"/>
    <col min="4097" max="4101" width="11.42578125" style="172" hidden="1"/>
    <col min="4102" max="4102" width="6.28515625" style="172" hidden="1"/>
    <col min="4103" max="4349" width="0" style="172" hidden="1"/>
    <col min="4350" max="4350" width="1.42578125" style="172" hidden="1"/>
    <col min="4351" max="4351" width="4.28515625" style="172" hidden="1"/>
    <col min="4352" max="4352" width="59.85546875" style="172" hidden="1"/>
    <col min="4353" max="4357" width="11.42578125" style="172" hidden="1"/>
    <col min="4358" max="4358" width="6.28515625" style="172" hidden="1"/>
    <col min="4359" max="4605" width="0" style="172" hidden="1"/>
    <col min="4606" max="4606" width="1.42578125" style="172" hidden="1"/>
    <col min="4607" max="4607" width="4.28515625" style="172" hidden="1"/>
    <col min="4608" max="4608" width="59.85546875" style="172" hidden="1"/>
    <col min="4609" max="4613" width="11.42578125" style="172" hidden="1"/>
    <col min="4614" max="4614" width="6.28515625" style="172" hidden="1"/>
    <col min="4615" max="4861" width="0" style="172" hidden="1"/>
    <col min="4862" max="4862" width="1.42578125" style="172" hidden="1"/>
    <col min="4863" max="4863" width="4.28515625" style="172" hidden="1"/>
    <col min="4864" max="4864" width="59.85546875" style="172" hidden="1"/>
    <col min="4865" max="4869" width="11.42578125" style="172" hidden="1"/>
    <col min="4870" max="4870" width="6.28515625" style="172" hidden="1"/>
    <col min="4871" max="5117" width="0" style="172" hidden="1"/>
    <col min="5118" max="5118" width="1.42578125" style="172" hidden="1"/>
    <col min="5119" max="5119" width="4.28515625" style="172" hidden="1"/>
    <col min="5120" max="5120" width="59.85546875" style="172" hidden="1"/>
    <col min="5121" max="5125" width="11.42578125" style="172" hidden="1"/>
    <col min="5126" max="5126" width="6.28515625" style="172" hidden="1"/>
    <col min="5127" max="5373" width="0" style="172" hidden="1"/>
    <col min="5374" max="5374" width="1.42578125" style="172" hidden="1"/>
    <col min="5375" max="5375" width="4.28515625" style="172" hidden="1"/>
    <col min="5376" max="5376" width="59.85546875" style="172" hidden="1"/>
    <col min="5377" max="5381" width="11.42578125" style="172" hidden="1"/>
    <col min="5382" max="5382" width="6.28515625" style="172" hidden="1"/>
    <col min="5383" max="5629" width="0" style="172" hidden="1"/>
    <col min="5630" max="5630" width="1.42578125" style="172" hidden="1"/>
    <col min="5631" max="5631" width="4.28515625" style="172" hidden="1"/>
    <col min="5632" max="5632" width="59.85546875" style="172" hidden="1"/>
    <col min="5633" max="5637" width="11.42578125" style="172" hidden="1"/>
    <col min="5638" max="5638" width="6.28515625" style="172" hidden="1"/>
    <col min="5639" max="5885" width="0" style="172" hidden="1"/>
    <col min="5886" max="5886" width="1.42578125" style="172" hidden="1"/>
    <col min="5887" max="5887" width="4.28515625" style="172" hidden="1"/>
    <col min="5888" max="5888" width="59.85546875" style="172" hidden="1"/>
    <col min="5889" max="5893" width="11.42578125" style="172" hidden="1"/>
    <col min="5894" max="5894" width="6.28515625" style="172" hidden="1"/>
    <col min="5895" max="6141" width="0" style="172" hidden="1"/>
    <col min="6142" max="6142" width="1.42578125" style="172" hidden="1"/>
    <col min="6143" max="6143" width="4.28515625" style="172" hidden="1"/>
    <col min="6144" max="6144" width="59.85546875" style="172" hidden="1"/>
    <col min="6145" max="6149" width="11.42578125" style="172" hidden="1"/>
    <col min="6150" max="6150" width="6.28515625" style="172" hidden="1"/>
    <col min="6151" max="6397" width="0" style="172" hidden="1"/>
    <col min="6398" max="6398" width="1.42578125" style="172" hidden="1"/>
    <col min="6399" max="6399" width="4.28515625" style="172" hidden="1"/>
    <col min="6400" max="6400" width="59.85546875" style="172" hidden="1"/>
    <col min="6401" max="6405" width="11.42578125" style="172" hidden="1"/>
    <col min="6406" max="6406" width="6.28515625" style="172" hidden="1"/>
    <col min="6407" max="6653" width="0" style="172" hidden="1"/>
    <col min="6654" max="6654" width="1.42578125" style="172" hidden="1"/>
    <col min="6655" max="6655" width="4.28515625" style="172" hidden="1"/>
    <col min="6656" max="6656" width="59.85546875" style="172" hidden="1"/>
    <col min="6657" max="6661" width="11.42578125" style="172" hidden="1"/>
    <col min="6662" max="6662" width="6.28515625" style="172" hidden="1"/>
    <col min="6663" max="6909" width="0" style="172" hidden="1"/>
    <col min="6910" max="6910" width="1.42578125" style="172" hidden="1"/>
    <col min="6911" max="6911" width="4.28515625" style="172" hidden="1"/>
    <col min="6912" max="6912" width="59.85546875" style="172" hidden="1"/>
    <col min="6913" max="6917" width="11.42578125" style="172" hidden="1"/>
    <col min="6918" max="6918" width="6.28515625" style="172" hidden="1"/>
    <col min="6919" max="7165" width="0" style="172" hidden="1"/>
    <col min="7166" max="7166" width="1.42578125" style="172" hidden="1"/>
    <col min="7167" max="7167" width="4.28515625" style="172" hidden="1"/>
    <col min="7168" max="7168" width="59.85546875" style="172" hidden="1"/>
    <col min="7169" max="7173" width="11.42578125" style="172" hidden="1"/>
    <col min="7174" max="7174" width="6.28515625" style="172" hidden="1"/>
    <col min="7175" max="7421" width="0" style="172" hidden="1"/>
    <col min="7422" max="7422" width="1.42578125" style="172" hidden="1"/>
    <col min="7423" max="7423" width="4.28515625" style="172" hidden="1"/>
    <col min="7424" max="7424" width="59.85546875" style="172" hidden="1"/>
    <col min="7425" max="7429" width="11.42578125" style="172" hidden="1"/>
    <col min="7430" max="7430" width="6.28515625" style="172" hidden="1"/>
    <col min="7431" max="7677" width="0" style="172" hidden="1"/>
    <col min="7678" max="7678" width="1.42578125" style="172" hidden="1"/>
    <col min="7679" max="7679" width="4.28515625" style="172" hidden="1"/>
    <col min="7680" max="7680" width="59.85546875" style="172" hidden="1"/>
    <col min="7681" max="7685" width="11.42578125" style="172" hidden="1"/>
    <col min="7686" max="7686" width="6.28515625" style="172" hidden="1"/>
    <col min="7687" max="7933" width="0" style="172" hidden="1"/>
    <col min="7934" max="7934" width="1.42578125" style="172" hidden="1"/>
    <col min="7935" max="7935" width="4.28515625" style="172" hidden="1"/>
    <col min="7936" max="7936" width="59.85546875" style="172" hidden="1"/>
    <col min="7937" max="7941" width="11.42578125" style="172" hidden="1"/>
    <col min="7942" max="7942" width="6.28515625" style="172" hidden="1"/>
    <col min="7943" max="8189" width="0" style="172" hidden="1"/>
    <col min="8190" max="8190" width="1.42578125" style="172" hidden="1"/>
    <col min="8191" max="8191" width="4.28515625" style="172" hidden="1"/>
    <col min="8192" max="8192" width="59.85546875" style="172" hidden="1"/>
    <col min="8193" max="8197" width="11.42578125" style="172" hidden="1"/>
    <col min="8198" max="8198" width="6.28515625" style="172" hidden="1"/>
    <col min="8199" max="8445" width="0" style="172" hidden="1"/>
    <col min="8446" max="8446" width="1.42578125" style="172" hidden="1"/>
    <col min="8447" max="8447" width="4.28515625" style="172" hidden="1"/>
    <col min="8448" max="8448" width="59.85546875" style="172" hidden="1"/>
    <col min="8449" max="8453" width="11.42578125" style="172" hidden="1"/>
    <col min="8454" max="8454" width="6.28515625" style="172" hidden="1"/>
    <col min="8455" max="8701" width="0" style="172" hidden="1"/>
    <col min="8702" max="8702" width="1.42578125" style="172" hidden="1"/>
    <col min="8703" max="8703" width="4.28515625" style="172" hidden="1"/>
    <col min="8704" max="8704" width="59.85546875" style="172" hidden="1"/>
    <col min="8705" max="8709" width="11.42578125" style="172" hidden="1"/>
    <col min="8710" max="8710" width="6.28515625" style="172" hidden="1"/>
    <col min="8711" max="8957" width="0" style="172" hidden="1"/>
    <col min="8958" max="8958" width="1.42578125" style="172" hidden="1"/>
    <col min="8959" max="8959" width="4.28515625" style="172" hidden="1"/>
    <col min="8960" max="8960" width="59.85546875" style="172" hidden="1"/>
    <col min="8961" max="8965" width="11.42578125" style="172" hidden="1"/>
    <col min="8966" max="8966" width="6.28515625" style="172" hidden="1"/>
    <col min="8967" max="9213" width="0" style="172" hidden="1"/>
    <col min="9214" max="9214" width="1.42578125" style="172" hidden="1"/>
    <col min="9215" max="9215" width="4.28515625" style="172" hidden="1"/>
    <col min="9216" max="9216" width="59.85546875" style="172" hidden="1"/>
    <col min="9217" max="9221" width="11.42578125" style="172" hidden="1"/>
    <col min="9222" max="9222" width="6.28515625" style="172" hidden="1"/>
    <col min="9223" max="9469" width="0" style="172" hidden="1"/>
    <col min="9470" max="9470" width="1.42578125" style="172" hidden="1"/>
    <col min="9471" max="9471" width="4.28515625" style="172" hidden="1"/>
    <col min="9472" max="9472" width="59.85546875" style="172" hidden="1"/>
    <col min="9473" max="9477" width="11.42578125" style="172" hidden="1"/>
    <col min="9478" max="9478" width="6.28515625" style="172" hidden="1"/>
    <col min="9479" max="9725" width="0" style="172" hidden="1"/>
    <col min="9726" max="9726" width="1.42578125" style="172" hidden="1"/>
    <col min="9727" max="9727" width="4.28515625" style="172" hidden="1"/>
    <col min="9728" max="9728" width="59.85546875" style="172" hidden="1"/>
    <col min="9729" max="9733" width="11.42578125" style="172" hidden="1"/>
    <col min="9734" max="9734" width="6.28515625" style="172" hidden="1"/>
    <col min="9735" max="9981" width="0" style="172" hidden="1"/>
    <col min="9982" max="9982" width="1.42578125" style="172" hidden="1"/>
    <col min="9983" max="9983" width="4.28515625" style="172" hidden="1"/>
    <col min="9984" max="9984" width="59.85546875" style="172" hidden="1"/>
    <col min="9985" max="9989" width="11.42578125" style="172" hidden="1"/>
    <col min="9990" max="9990" width="6.28515625" style="172" hidden="1"/>
    <col min="9991" max="10237" width="0" style="172" hidden="1"/>
    <col min="10238" max="10238" width="1.42578125" style="172" hidden="1"/>
    <col min="10239" max="10239" width="4.28515625" style="172" hidden="1"/>
    <col min="10240" max="10240" width="59.85546875" style="172" hidden="1"/>
    <col min="10241" max="10245" width="11.42578125" style="172" hidden="1"/>
    <col min="10246" max="10246" width="6.28515625" style="172" hidden="1"/>
    <col min="10247" max="10493" width="0" style="172" hidden="1"/>
    <col min="10494" max="10494" width="1.42578125" style="172" hidden="1"/>
    <col min="10495" max="10495" width="4.28515625" style="172" hidden="1"/>
    <col min="10496" max="10496" width="59.85546875" style="172" hidden="1"/>
    <col min="10497" max="10501" width="11.42578125" style="172" hidden="1"/>
    <col min="10502" max="10502" width="6.28515625" style="172" hidden="1"/>
    <col min="10503" max="10749" width="0" style="172" hidden="1"/>
    <col min="10750" max="10750" width="1.42578125" style="172" hidden="1"/>
    <col min="10751" max="10751" width="4.28515625" style="172" hidden="1"/>
    <col min="10752" max="10752" width="59.85546875" style="172" hidden="1"/>
    <col min="10753" max="10757" width="11.42578125" style="172" hidden="1"/>
    <col min="10758" max="10758" width="6.28515625" style="172" hidden="1"/>
    <col min="10759" max="11005" width="0" style="172" hidden="1"/>
    <col min="11006" max="11006" width="1.42578125" style="172" hidden="1"/>
    <col min="11007" max="11007" width="4.28515625" style="172" hidden="1"/>
    <col min="11008" max="11008" width="59.85546875" style="172" hidden="1"/>
    <col min="11009" max="11013" width="11.42578125" style="172" hidden="1"/>
    <col min="11014" max="11014" width="6.28515625" style="172" hidden="1"/>
    <col min="11015" max="11261" width="0" style="172" hidden="1"/>
    <col min="11262" max="11262" width="1.42578125" style="172" hidden="1"/>
    <col min="11263" max="11263" width="4.28515625" style="172" hidden="1"/>
    <col min="11264" max="11264" width="59.85546875" style="172" hidden="1"/>
    <col min="11265" max="11269" width="11.42578125" style="172" hidden="1"/>
    <col min="11270" max="11270" width="6.28515625" style="172" hidden="1"/>
    <col min="11271" max="11517" width="0" style="172" hidden="1"/>
    <col min="11518" max="11518" width="1.42578125" style="172" hidden="1"/>
    <col min="11519" max="11519" width="4.28515625" style="172" hidden="1"/>
    <col min="11520" max="11520" width="59.85546875" style="172" hidden="1"/>
    <col min="11521" max="11525" width="11.42578125" style="172" hidden="1"/>
    <col min="11526" max="11526" width="6.28515625" style="172" hidden="1"/>
    <col min="11527" max="11773" width="0" style="172" hidden="1"/>
    <col min="11774" max="11774" width="1.42578125" style="172" hidden="1"/>
    <col min="11775" max="11775" width="4.28515625" style="172" hidden="1"/>
    <col min="11776" max="11776" width="59.85546875" style="172" hidden="1"/>
    <col min="11777" max="11781" width="11.42578125" style="172" hidden="1"/>
    <col min="11782" max="11782" width="6.28515625" style="172" hidden="1"/>
    <col min="11783" max="12029" width="0" style="172" hidden="1"/>
    <col min="12030" max="12030" width="1.42578125" style="172" hidden="1"/>
    <col min="12031" max="12031" width="4.28515625" style="172" hidden="1"/>
    <col min="12032" max="12032" width="59.85546875" style="172" hidden="1"/>
    <col min="12033" max="12037" width="11.42578125" style="172" hidden="1"/>
    <col min="12038" max="12038" width="6.28515625" style="172" hidden="1"/>
    <col min="12039" max="12285" width="0" style="172" hidden="1"/>
    <col min="12286" max="12286" width="1.42578125" style="172" hidden="1"/>
    <col min="12287" max="12287" width="4.28515625" style="172" hidden="1"/>
    <col min="12288" max="12288" width="59.85546875" style="172" hidden="1"/>
    <col min="12289" max="12293" width="11.42578125" style="172" hidden="1"/>
    <col min="12294" max="12294" width="6.28515625" style="172" hidden="1"/>
    <col min="12295" max="12541" width="0" style="172" hidden="1"/>
    <col min="12542" max="12542" width="1.42578125" style="172" hidden="1"/>
    <col min="12543" max="12543" width="4.28515625" style="172" hidden="1"/>
    <col min="12544" max="12544" width="59.85546875" style="172" hidden="1"/>
    <col min="12545" max="12549" width="11.42578125" style="172" hidden="1"/>
    <col min="12550" max="12550" width="6.28515625" style="172" hidden="1"/>
    <col min="12551" max="12797" width="0" style="172" hidden="1"/>
    <col min="12798" max="12798" width="1.42578125" style="172" hidden="1"/>
    <col min="12799" max="12799" width="4.28515625" style="172" hidden="1"/>
    <col min="12800" max="12800" width="59.85546875" style="172" hidden="1"/>
    <col min="12801" max="12805" width="11.42578125" style="172" hidden="1"/>
    <col min="12806" max="12806" width="6.28515625" style="172" hidden="1"/>
    <col min="12807" max="13053" width="0" style="172" hidden="1"/>
    <col min="13054" max="13054" width="1.42578125" style="172" hidden="1"/>
    <col min="13055" max="13055" width="4.28515625" style="172" hidden="1"/>
    <col min="13056" max="13056" width="59.85546875" style="172" hidden="1"/>
    <col min="13057" max="13061" width="11.42578125" style="172" hidden="1"/>
    <col min="13062" max="13062" width="6.28515625" style="172" hidden="1"/>
    <col min="13063" max="13309" width="0" style="172" hidden="1"/>
    <col min="13310" max="13310" width="1.42578125" style="172" hidden="1"/>
    <col min="13311" max="13311" width="4.28515625" style="172" hidden="1"/>
    <col min="13312" max="13312" width="59.85546875" style="172" hidden="1"/>
    <col min="13313" max="13317" width="11.42578125" style="172" hidden="1"/>
    <col min="13318" max="13318" width="6.28515625" style="172" hidden="1"/>
    <col min="13319" max="13565" width="0" style="172" hidden="1"/>
    <col min="13566" max="13566" width="1.42578125" style="172" hidden="1"/>
    <col min="13567" max="13567" width="4.28515625" style="172" hidden="1"/>
    <col min="13568" max="13568" width="59.85546875" style="172" hidden="1"/>
    <col min="13569" max="13573" width="11.42578125" style="172" hidden="1"/>
    <col min="13574" max="13574" width="6.28515625" style="172" hidden="1"/>
    <col min="13575" max="13821" width="0" style="172" hidden="1"/>
    <col min="13822" max="13822" width="1.42578125" style="172" hidden="1"/>
    <col min="13823" max="13823" width="4.28515625" style="172" hidden="1"/>
    <col min="13824" max="13824" width="59.85546875" style="172" hidden="1"/>
    <col min="13825" max="13829" width="11.42578125" style="172" hidden="1"/>
    <col min="13830" max="13830" width="6.28515625" style="172" hidden="1"/>
    <col min="13831" max="14077" width="0" style="172" hidden="1"/>
    <col min="14078" max="14078" width="1.42578125" style="172" hidden="1"/>
    <col min="14079" max="14079" width="4.28515625" style="172" hidden="1"/>
    <col min="14080" max="14080" width="59.85546875" style="172" hidden="1"/>
    <col min="14081" max="14085" width="11.42578125" style="172" hidden="1"/>
    <col min="14086" max="14086" width="6.28515625" style="172" hidden="1"/>
    <col min="14087" max="14333" width="0" style="172" hidden="1"/>
    <col min="14334" max="14334" width="1.42578125" style="172" hidden="1"/>
    <col min="14335" max="14335" width="4.28515625" style="172" hidden="1"/>
    <col min="14336" max="14336" width="59.85546875" style="172" hidden="1"/>
    <col min="14337" max="14341" width="11.42578125" style="172" hidden="1"/>
    <col min="14342" max="14342" width="6.28515625" style="172" hidden="1"/>
    <col min="14343" max="14589" width="0" style="172" hidden="1"/>
    <col min="14590" max="14590" width="1.42578125" style="172" hidden="1"/>
    <col min="14591" max="14591" width="4.28515625" style="172" hidden="1"/>
    <col min="14592" max="14592" width="59.85546875" style="172" hidden="1"/>
    <col min="14593" max="14597" width="11.42578125" style="172" hidden="1"/>
    <col min="14598" max="14598" width="6.28515625" style="172" hidden="1"/>
    <col min="14599" max="14845" width="0" style="172" hidden="1"/>
    <col min="14846" max="14846" width="1.42578125" style="172" hidden="1"/>
    <col min="14847" max="14847" width="4.28515625" style="172" hidden="1"/>
    <col min="14848" max="14848" width="59.85546875" style="172" hidden="1"/>
    <col min="14849" max="14853" width="11.42578125" style="172" hidden="1"/>
    <col min="14854" max="14854" width="6.28515625" style="172" hidden="1"/>
    <col min="14855" max="15101" width="0" style="172" hidden="1"/>
    <col min="15102" max="15102" width="1.42578125" style="172" hidden="1"/>
    <col min="15103" max="15103" width="4.28515625" style="172" hidden="1"/>
    <col min="15104" max="15104" width="59.85546875" style="172" hidden="1"/>
    <col min="15105" max="15109" width="11.42578125" style="172" hidden="1"/>
    <col min="15110" max="15110" width="6.28515625" style="172" hidden="1"/>
    <col min="15111" max="15357" width="0" style="172" hidden="1"/>
    <col min="15358" max="15358" width="1.42578125" style="172" hidden="1"/>
    <col min="15359" max="15359" width="4.28515625" style="172" hidden="1"/>
    <col min="15360" max="15360" width="59.85546875" style="172" hidden="1"/>
    <col min="15361" max="15365" width="11.42578125" style="172" hidden="1"/>
    <col min="15366" max="15366" width="6.28515625" style="172" hidden="1"/>
    <col min="15367" max="15613" width="0" style="172" hidden="1"/>
    <col min="15614" max="15614" width="1.42578125" style="172" hidden="1"/>
    <col min="15615" max="15615" width="4.28515625" style="172" hidden="1"/>
    <col min="15616" max="15616" width="59.85546875" style="172" hidden="1"/>
    <col min="15617" max="15621" width="11.42578125" style="172" hidden="1"/>
    <col min="15622" max="15622" width="6.28515625" style="172" hidden="1"/>
    <col min="15623" max="15869" width="0" style="172" hidden="1"/>
    <col min="15870" max="15870" width="1.42578125" style="172" hidden="1"/>
    <col min="15871" max="15871" width="4.28515625" style="172" hidden="1"/>
    <col min="15872" max="15872" width="59.85546875" style="172" hidden="1"/>
    <col min="15873" max="15877" width="11.42578125" style="172" hidden="1"/>
    <col min="15878" max="15878" width="6.28515625" style="172" hidden="1"/>
    <col min="15879" max="16125" width="0" style="172" hidden="1"/>
    <col min="16126" max="16126" width="1.42578125" style="172" hidden="1"/>
    <col min="16127" max="16127" width="4.28515625" style="172" hidden="1"/>
    <col min="16128" max="16128" width="59.85546875" style="172" hidden="1"/>
    <col min="16129" max="16133" width="11.42578125" style="172" hidden="1"/>
    <col min="16134" max="16134" width="6.28515625" style="172" hidden="1"/>
    <col min="16135" max="16383" width="0" style="172" hidden="1"/>
    <col min="16384" max="16384" width="1.42578125" style="172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173" t="s">
        <v>441</v>
      </c>
      <c r="C8" s="174"/>
      <c r="D8" s="174"/>
      <c r="E8" s="174"/>
      <c r="F8" s="174"/>
    </row>
    <row r="9" spans="2:6" ht="18" customHeight="1" x14ac:dyDescent="0.2"/>
    <row r="10" spans="2:6" ht="18" customHeight="1" x14ac:dyDescent="0.2">
      <c r="B10" s="175" t="s">
        <v>442</v>
      </c>
    </row>
    <row r="11" spans="2:6" ht="18" customHeight="1" x14ac:dyDescent="0.2">
      <c r="B11" s="175" t="s">
        <v>443</v>
      </c>
    </row>
    <row r="12" spans="2:6" ht="18" customHeight="1" x14ac:dyDescent="0.2">
      <c r="B12" s="175" t="s">
        <v>444</v>
      </c>
    </row>
    <row r="13" spans="2:6" ht="18" customHeight="1" x14ac:dyDescent="0.2">
      <c r="B13" s="175" t="s">
        <v>445</v>
      </c>
    </row>
    <row r="14" spans="2:6" ht="18" customHeight="1" x14ac:dyDescent="0.2">
      <c r="B14" s="175" t="s">
        <v>446</v>
      </c>
    </row>
    <row r="15" spans="2:6" ht="18" customHeight="1" x14ac:dyDescent="0.2">
      <c r="B15" s="175" t="s">
        <v>447</v>
      </c>
    </row>
    <row r="16" spans="2:6" ht="18" customHeight="1" x14ac:dyDescent="0.2">
      <c r="B16" s="175" t="s">
        <v>448</v>
      </c>
    </row>
    <row r="17" spans="2:2" ht="18" customHeight="1" x14ac:dyDescent="0.2">
      <c r="B17" s="175" t="s">
        <v>449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176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A1" display="11.2: Morbilidad"/>
    <hyperlink ref="B12" location="'11.3.1'!A1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A1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1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5703125" style="4" customWidth="1"/>
    <col min="6" max="6" width="10.7109375" style="4" customWidth="1"/>
    <col min="7" max="7" width="11.7109375" style="4" customWidth="1"/>
    <col min="8" max="8" width="9.7109375" style="4" customWidth="1"/>
    <col min="9" max="9" width="5.42578125" style="4" customWidth="1"/>
    <col min="10" max="10" width="15.140625" style="4" customWidth="1"/>
    <col min="11" max="16384" width="11.42578125" style="4"/>
  </cols>
  <sheetData>
    <row r="1" spans="1:19" ht="14.1" customHeight="1" thickBot="1" x14ac:dyDescent="0.25">
      <c r="A1" s="1" t="s">
        <v>245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177" t="s">
        <v>450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5" t="s">
        <v>534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8"/>
      <c r="B7" s="37">
        <v>2019</v>
      </c>
      <c r="C7" s="9"/>
      <c r="D7" s="10"/>
      <c r="E7" s="9"/>
      <c r="F7" s="37">
        <v>2020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11"/>
      <c r="B8" s="38" t="s">
        <v>31</v>
      </c>
      <c r="C8" s="38" t="s">
        <v>176</v>
      </c>
      <c r="D8" s="38" t="s">
        <v>177</v>
      </c>
      <c r="E8" s="29"/>
      <c r="F8" s="38" t="s">
        <v>31</v>
      </c>
      <c r="G8" s="38" t="s">
        <v>176</v>
      </c>
      <c r="H8" s="38" t="s">
        <v>177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7"/>
      <c r="B9" s="14"/>
      <c r="C9" s="14"/>
      <c r="D9" s="14"/>
      <c r="E9" s="15"/>
      <c r="F9" s="14"/>
      <c r="G9" s="14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7" t="s">
        <v>15</v>
      </c>
      <c r="B10" s="16">
        <v>8</v>
      </c>
      <c r="C10" s="16">
        <v>6</v>
      </c>
      <c r="D10" s="16">
        <f>B10-C10</f>
        <v>2</v>
      </c>
      <c r="E10" s="15"/>
      <c r="F10" s="16">
        <v>8</v>
      </c>
      <c r="G10" s="16">
        <v>6</v>
      </c>
      <c r="H10" s="16">
        <f>F10-G10</f>
        <v>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7" t="s">
        <v>16</v>
      </c>
      <c r="B11" s="16">
        <v>1052</v>
      </c>
      <c r="C11" s="16">
        <v>998</v>
      </c>
      <c r="D11" s="16">
        <f t="shared" ref="D11" si="0">B11-C11</f>
        <v>54</v>
      </c>
      <c r="E11" s="15"/>
      <c r="F11" s="16">
        <v>1052</v>
      </c>
      <c r="G11" s="16">
        <v>998</v>
      </c>
      <c r="H11" s="16">
        <f t="shared" ref="H11:H15" si="1">F11-G11</f>
        <v>54</v>
      </c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81" t="s">
        <v>197</v>
      </c>
      <c r="B12" s="56">
        <v>3.35</v>
      </c>
      <c r="C12" s="56">
        <v>3.17</v>
      </c>
      <c r="D12" s="56">
        <f>B12-C12</f>
        <v>0.18000000000000016</v>
      </c>
      <c r="E12" s="14"/>
      <c r="F12" s="56">
        <v>3.32761860176756</v>
      </c>
      <c r="G12" s="56">
        <v>3.15680928190497</v>
      </c>
      <c r="H12" s="56">
        <f>F12-G12</f>
        <v>0.17080931986258996</v>
      </c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7" t="s">
        <v>174</v>
      </c>
      <c r="B13" s="16">
        <v>1018</v>
      </c>
      <c r="C13" s="16">
        <v>964</v>
      </c>
      <c r="D13" s="16">
        <f t="shared" ref="D13" si="2">B13-C13</f>
        <v>54</v>
      </c>
      <c r="E13" s="15"/>
      <c r="F13" s="16">
        <v>1045</v>
      </c>
      <c r="G13" s="16">
        <v>991</v>
      </c>
      <c r="H13" s="16">
        <f>F13-G13</f>
        <v>54</v>
      </c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81" t="s">
        <v>197</v>
      </c>
      <c r="B14" s="56">
        <v>3.24</v>
      </c>
      <c r="C14" s="56">
        <v>3.07</v>
      </c>
      <c r="D14" s="56">
        <f>B14-C14</f>
        <v>0.17000000000000037</v>
      </c>
      <c r="E14" s="14"/>
      <c r="F14" s="56">
        <v>3.3054766528964801</v>
      </c>
      <c r="G14" s="56">
        <v>3.1346673330338901</v>
      </c>
      <c r="H14" s="56">
        <v>0.17092339783053895</v>
      </c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7" t="s">
        <v>190</v>
      </c>
      <c r="B15" s="16">
        <v>27</v>
      </c>
      <c r="C15" s="16">
        <v>23</v>
      </c>
      <c r="D15" s="16">
        <f t="shared" ref="D15" si="3">B15-C15</f>
        <v>4</v>
      </c>
      <c r="E15" s="15"/>
      <c r="F15" s="16">
        <v>22</v>
      </c>
      <c r="G15" s="16">
        <v>18</v>
      </c>
      <c r="H15" s="16">
        <f t="shared" si="1"/>
        <v>4</v>
      </c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81" t="s">
        <v>264</v>
      </c>
      <c r="B16" s="56">
        <v>8.6104901282325219</v>
      </c>
      <c r="C16" s="56">
        <v>7.334861961086963</v>
      </c>
      <c r="D16" s="56">
        <v>1.2756281671455587</v>
      </c>
      <c r="E16" s="14"/>
      <c r="F16" s="56">
        <v>6.963545837540476</v>
      </c>
      <c r="G16" s="56">
        <v>5.6974465943512982</v>
      </c>
      <c r="H16" s="56">
        <v>1.2660992431891773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7" t="s">
        <v>175</v>
      </c>
      <c r="B17" s="16">
        <v>103</v>
      </c>
      <c r="C17" s="16">
        <v>103</v>
      </c>
      <c r="D17" s="56" t="s">
        <v>30</v>
      </c>
      <c r="E17" s="15"/>
      <c r="F17" s="16">
        <v>103</v>
      </c>
      <c r="G17" s="16">
        <v>103</v>
      </c>
      <c r="H17" s="56" t="s">
        <v>30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81" t="s">
        <v>264</v>
      </c>
      <c r="B18" s="56">
        <v>32.76</v>
      </c>
      <c r="C18" s="56">
        <v>32.76</v>
      </c>
      <c r="D18" s="56" t="s">
        <v>30</v>
      </c>
      <c r="E18" s="14"/>
      <c r="F18" s="56">
        <v>32.580296196013201</v>
      </c>
      <c r="G18" s="56">
        <v>32.580296196013201</v>
      </c>
      <c r="H18" s="56" t="s">
        <v>30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22" t="s">
        <v>724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">
      <c r="F21" s="25"/>
      <c r="G21" s="25"/>
      <c r="H21" s="25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O31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34.5703125" style="4" customWidth="1"/>
    <col min="2" max="2" width="8.42578125" style="4" customWidth="1"/>
    <col min="3" max="3" width="9" style="4" customWidth="1"/>
    <col min="4" max="4" width="2.42578125" style="4" customWidth="1"/>
    <col min="5" max="5" width="8.42578125" style="4" customWidth="1"/>
    <col min="6" max="6" width="9" style="4" customWidth="1"/>
    <col min="7" max="7" width="2.42578125" style="4" customWidth="1"/>
    <col min="8" max="8" width="8.42578125" style="4" customWidth="1"/>
    <col min="9" max="9" width="9" style="4" customWidth="1"/>
    <col min="10" max="10" width="4.42578125" style="4" customWidth="1"/>
    <col min="11" max="16384" width="11.42578125" style="4"/>
  </cols>
  <sheetData>
    <row r="1" spans="1:15" ht="14.1" customHeight="1" x14ac:dyDescent="0.2">
      <c r="A1" s="5" t="s">
        <v>242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5" t="s">
        <v>430</v>
      </c>
      <c r="B2" s="3"/>
      <c r="C2" s="3"/>
      <c r="D2" s="3"/>
      <c r="I2" s="3"/>
      <c r="J2" s="3"/>
      <c r="K2" s="177" t="s">
        <v>450</v>
      </c>
      <c r="L2" s="3"/>
      <c r="M2" s="3"/>
      <c r="N2" s="3"/>
      <c r="O2" s="3"/>
    </row>
    <row r="3" spans="1:15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37">
        <v>2019</v>
      </c>
      <c r="C4" s="9"/>
      <c r="D4" s="9"/>
      <c r="E4" s="37">
        <v>2020</v>
      </c>
      <c r="F4" s="9"/>
      <c r="G4" s="9"/>
      <c r="H4" s="37">
        <v>2021</v>
      </c>
      <c r="I4" s="9"/>
      <c r="J4" s="3"/>
      <c r="K4" s="3"/>
      <c r="L4" s="3"/>
      <c r="M4" s="3"/>
      <c r="N4" s="3"/>
      <c r="O4" s="3"/>
    </row>
    <row r="5" spans="1:15" ht="24" customHeight="1" x14ac:dyDescent="0.2">
      <c r="A5" s="11"/>
      <c r="B5" s="55" t="s">
        <v>15</v>
      </c>
      <c r="C5" s="105" t="s">
        <v>16</v>
      </c>
      <c r="D5" s="29"/>
      <c r="E5" s="55" t="s">
        <v>15</v>
      </c>
      <c r="F5" s="105" t="s">
        <v>16</v>
      </c>
      <c r="G5" s="29"/>
      <c r="H5" s="55" t="s">
        <v>15</v>
      </c>
      <c r="I5" s="105" t="s">
        <v>16</v>
      </c>
      <c r="J5" s="3"/>
      <c r="K5" s="3"/>
      <c r="L5" s="3"/>
      <c r="M5" s="3"/>
      <c r="N5" s="3"/>
      <c r="O5" s="3"/>
    </row>
    <row r="6" spans="1:15" ht="14.1" customHeight="1" x14ac:dyDescent="0.2">
      <c r="A6" s="7"/>
      <c r="B6" s="15"/>
      <c r="C6" s="15"/>
      <c r="D6" s="15"/>
      <c r="E6" s="15"/>
      <c r="F6" s="15"/>
      <c r="G6" s="15"/>
      <c r="H6" s="15"/>
      <c r="I6" s="15"/>
      <c r="J6" s="3"/>
      <c r="K6" s="3"/>
      <c r="L6" s="3"/>
      <c r="M6" s="3"/>
      <c r="N6" s="3"/>
      <c r="O6" s="3"/>
    </row>
    <row r="7" spans="1:15" ht="14.1" customHeight="1" x14ac:dyDescent="0.2">
      <c r="A7" s="27" t="s">
        <v>17</v>
      </c>
      <c r="B7" s="16">
        <v>7</v>
      </c>
      <c r="C7" s="16">
        <v>1050</v>
      </c>
      <c r="D7" s="15"/>
      <c r="E7" s="16">
        <v>8</v>
      </c>
      <c r="F7" s="16">
        <v>1050</v>
      </c>
      <c r="G7" s="15"/>
      <c r="H7" s="16">
        <v>8</v>
      </c>
      <c r="I7" s="16">
        <v>1050</v>
      </c>
      <c r="J7" s="3"/>
    </row>
    <row r="8" spans="1:15" ht="12" customHeight="1" x14ac:dyDescent="0.2">
      <c r="A8" s="27"/>
      <c r="B8" s="16"/>
      <c r="C8" s="16"/>
      <c r="D8" s="15"/>
      <c r="E8" s="16"/>
      <c r="F8" s="16"/>
      <c r="G8" s="15"/>
      <c r="H8" s="16"/>
      <c r="I8" s="16"/>
      <c r="J8" s="3"/>
    </row>
    <row r="9" spans="1:15" ht="14.1" customHeight="1" x14ac:dyDescent="0.2">
      <c r="A9" s="27" t="s">
        <v>162</v>
      </c>
      <c r="B9" s="16"/>
      <c r="C9" s="16"/>
      <c r="D9" s="15"/>
      <c r="E9" s="16"/>
      <c r="F9" s="16"/>
      <c r="G9" s="15"/>
      <c r="H9" s="16"/>
      <c r="I9" s="16"/>
      <c r="J9" s="3"/>
    </row>
    <row r="10" spans="1:15" ht="14.1" customHeight="1" x14ac:dyDescent="0.2">
      <c r="A10" s="27" t="s">
        <v>18</v>
      </c>
      <c r="B10" s="16">
        <v>1</v>
      </c>
      <c r="C10" s="16">
        <v>80</v>
      </c>
      <c r="D10" s="15"/>
      <c r="E10" s="16">
        <v>1</v>
      </c>
      <c r="F10" s="16">
        <v>80</v>
      </c>
      <c r="G10" s="15"/>
      <c r="H10" s="16">
        <v>1</v>
      </c>
      <c r="I10" s="16">
        <v>80</v>
      </c>
      <c r="J10" s="3"/>
    </row>
    <row r="11" spans="1:15" ht="14.1" customHeight="1" x14ac:dyDescent="0.2">
      <c r="A11" s="27" t="s">
        <v>19</v>
      </c>
      <c r="B11" s="16">
        <v>4</v>
      </c>
      <c r="C11" s="16">
        <v>831</v>
      </c>
      <c r="D11" s="15"/>
      <c r="E11" s="16">
        <v>4</v>
      </c>
      <c r="F11" s="16">
        <v>831</v>
      </c>
      <c r="G11" s="15"/>
      <c r="H11" s="16">
        <v>4</v>
      </c>
      <c r="I11" s="16">
        <v>831</v>
      </c>
      <c r="J11" s="3"/>
    </row>
    <row r="12" spans="1:15" ht="14.1" customHeight="1" x14ac:dyDescent="0.2">
      <c r="A12" s="27" t="s">
        <v>20</v>
      </c>
      <c r="B12" s="16">
        <v>2</v>
      </c>
      <c r="C12" s="16">
        <f>C7-C10-C11</f>
        <v>139</v>
      </c>
      <c r="D12" s="15"/>
      <c r="E12" s="16">
        <v>3</v>
      </c>
      <c r="F12" s="16">
        <f>F7-F10-F11</f>
        <v>139</v>
      </c>
      <c r="G12" s="15"/>
      <c r="H12" s="16">
        <v>3</v>
      </c>
      <c r="I12" s="16">
        <f>I7-I10-I11</f>
        <v>139</v>
      </c>
      <c r="J12" s="17"/>
    </row>
    <row r="13" spans="1:15" ht="14.1" customHeight="1" x14ac:dyDescent="0.2">
      <c r="A13" s="27" t="s">
        <v>21</v>
      </c>
      <c r="B13" s="16" t="s">
        <v>30</v>
      </c>
      <c r="C13" s="16" t="s">
        <v>30</v>
      </c>
      <c r="D13" s="15"/>
      <c r="E13" s="16" t="s">
        <v>30</v>
      </c>
      <c r="F13" s="16" t="s">
        <v>30</v>
      </c>
      <c r="G13" s="15"/>
      <c r="H13" s="16" t="s">
        <v>30</v>
      </c>
      <c r="I13" s="16" t="s">
        <v>30</v>
      </c>
      <c r="J13" s="17"/>
    </row>
    <row r="14" spans="1:15" ht="12" customHeight="1" x14ac:dyDescent="0.2">
      <c r="A14" s="27"/>
      <c r="B14" s="52"/>
      <c r="C14" s="16"/>
      <c r="D14" s="15"/>
      <c r="E14" s="52"/>
      <c r="F14" s="16"/>
      <c r="G14" s="15"/>
      <c r="H14" s="52"/>
      <c r="I14" s="16"/>
      <c r="J14" s="3"/>
    </row>
    <row r="15" spans="1:15" ht="14.1" customHeight="1" x14ac:dyDescent="0.2">
      <c r="A15" s="27" t="s">
        <v>26</v>
      </c>
      <c r="B15" s="52"/>
      <c r="C15" s="16"/>
      <c r="D15" s="15"/>
      <c r="E15" s="52"/>
      <c r="F15" s="16"/>
      <c r="G15" s="15"/>
      <c r="H15" s="52"/>
      <c r="I15" s="16"/>
      <c r="J15" s="3"/>
    </row>
    <row r="16" spans="1:15" ht="14.1" customHeight="1" x14ac:dyDescent="0.2">
      <c r="A16" s="27" t="s">
        <v>22</v>
      </c>
      <c r="B16" s="16">
        <v>3</v>
      </c>
      <c r="C16" s="16">
        <v>810</v>
      </c>
      <c r="D16" s="16"/>
      <c r="E16" s="16">
        <v>4</v>
      </c>
      <c r="F16" s="16">
        <v>810</v>
      </c>
      <c r="G16" s="16"/>
      <c r="H16" s="16">
        <v>4</v>
      </c>
      <c r="I16" s="16">
        <v>810</v>
      </c>
      <c r="J16" s="3"/>
    </row>
    <row r="17" spans="1:15" ht="14.1" customHeight="1" x14ac:dyDescent="0.2">
      <c r="A17" s="27" t="s">
        <v>19</v>
      </c>
      <c r="B17" s="16" t="s">
        <v>30</v>
      </c>
      <c r="C17" s="16" t="s">
        <v>30</v>
      </c>
      <c r="D17" s="16"/>
      <c r="E17" s="16">
        <v>1</v>
      </c>
      <c r="F17" s="16">
        <v>75</v>
      </c>
      <c r="G17" s="16"/>
      <c r="H17" s="16">
        <v>1</v>
      </c>
      <c r="I17" s="16">
        <v>75</v>
      </c>
      <c r="J17" s="3"/>
    </row>
    <row r="18" spans="1:15" ht="14.1" customHeight="1" x14ac:dyDescent="0.2">
      <c r="A18" s="27" t="s">
        <v>23</v>
      </c>
      <c r="B18" s="16" t="s">
        <v>30</v>
      </c>
      <c r="C18" s="16" t="s">
        <v>30</v>
      </c>
      <c r="D18" s="16"/>
      <c r="E18" s="16" t="s">
        <v>30</v>
      </c>
      <c r="F18" s="16" t="s">
        <v>30</v>
      </c>
      <c r="G18" s="16"/>
      <c r="H18" s="16" t="s">
        <v>30</v>
      </c>
      <c r="I18" s="16" t="s">
        <v>30</v>
      </c>
      <c r="J18" s="3"/>
    </row>
    <row r="19" spans="1:15" ht="14.1" customHeight="1" x14ac:dyDescent="0.2">
      <c r="A19" s="27" t="s">
        <v>20</v>
      </c>
      <c r="B19" s="16">
        <v>4</v>
      </c>
      <c r="C19" s="16">
        <v>240</v>
      </c>
      <c r="D19" s="16"/>
      <c r="E19" s="16">
        <v>3</v>
      </c>
      <c r="F19" s="16">
        <v>165</v>
      </c>
      <c r="G19" s="16"/>
      <c r="H19" s="16">
        <v>3</v>
      </c>
      <c r="I19" s="16">
        <v>165</v>
      </c>
      <c r="J19" s="3"/>
    </row>
    <row r="20" spans="1:15" ht="14.1" customHeight="1" x14ac:dyDescent="0.2">
      <c r="A20" s="27" t="s">
        <v>21</v>
      </c>
      <c r="B20" s="16" t="s">
        <v>30</v>
      </c>
      <c r="C20" s="16"/>
      <c r="D20" s="16"/>
      <c r="E20" s="16" t="s">
        <v>30</v>
      </c>
      <c r="F20" s="16" t="s">
        <v>30</v>
      </c>
      <c r="G20" s="16"/>
      <c r="H20" s="16" t="s">
        <v>30</v>
      </c>
      <c r="I20" s="16" t="s">
        <v>30</v>
      </c>
      <c r="J20" s="3"/>
    </row>
    <row r="21" spans="1:15" ht="12" customHeight="1" x14ac:dyDescent="0.2">
      <c r="A21" s="27"/>
      <c r="B21" s="52"/>
      <c r="C21" s="16"/>
      <c r="D21" s="15"/>
      <c r="E21" s="52"/>
      <c r="F21" s="16"/>
      <c r="G21" s="15"/>
      <c r="H21" s="52"/>
      <c r="I21" s="16"/>
      <c r="J21" s="3"/>
    </row>
    <row r="22" spans="1:15" ht="14.1" customHeight="1" x14ac:dyDescent="0.2">
      <c r="A22" s="27" t="s">
        <v>27</v>
      </c>
      <c r="B22" s="52"/>
      <c r="C22" s="16"/>
      <c r="D22" s="15"/>
      <c r="E22" s="52"/>
      <c r="F22" s="16"/>
      <c r="G22" s="15"/>
      <c r="H22" s="52"/>
      <c r="I22" s="16"/>
      <c r="J22" s="3"/>
    </row>
    <row r="23" spans="1:15" ht="14.1" customHeight="1" x14ac:dyDescent="0.2">
      <c r="A23" s="27" t="s">
        <v>24</v>
      </c>
      <c r="B23" s="16">
        <v>3</v>
      </c>
      <c r="C23" s="16">
        <f>590+87+80</f>
        <v>757</v>
      </c>
      <c r="D23" s="16"/>
      <c r="E23" s="16">
        <v>3</v>
      </c>
      <c r="F23" s="16">
        <v>670</v>
      </c>
      <c r="G23" s="16"/>
      <c r="H23" s="16">
        <v>3</v>
      </c>
      <c r="I23" s="16">
        <v>670</v>
      </c>
      <c r="J23" s="3"/>
    </row>
    <row r="24" spans="1:15" ht="14.1" customHeight="1" x14ac:dyDescent="0.2">
      <c r="A24" s="27" t="s">
        <v>25</v>
      </c>
      <c r="B24" s="16">
        <v>1</v>
      </c>
      <c r="C24" s="16">
        <v>140</v>
      </c>
      <c r="D24" s="16"/>
      <c r="E24" s="16">
        <v>1</v>
      </c>
      <c r="F24" s="16">
        <v>140</v>
      </c>
      <c r="G24" s="16"/>
      <c r="H24" s="16">
        <v>1</v>
      </c>
      <c r="I24" s="16">
        <v>140</v>
      </c>
      <c r="J24" s="3"/>
    </row>
    <row r="25" spans="1:15" ht="14.1" customHeight="1" x14ac:dyDescent="0.2">
      <c r="A25" s="27" t="s">
        <v>21</v>
      </c>
      <c r="B25" s="16">
        <v>3</v>
      </c>
      <c r="C25" s="16">
        <f>75+26+52</f>
        <v>153</v>
      </c>
      <c r="D25" s="16"/>
      <c r="E25" s="16">
        <v>4</v>
      </c>
      <c r="F25" s="16">
        <f>F7-F23-F24</f>
        <v>240</v>
      </c>
      <c r="G25" s="16"/>
      <c r="H25" s="16">
        <v>4</v>
      </c>
      <c r="I25" s="16">
        <f>I7-I23-I24</f>
        <v>240</v>
      </c>
      <c r="J25" s="3"/>
      <c r="K25" s="3"/>
      <c r="L25" s="3"/>
      <c r="M25" s="3"/>
      <c r="N25" s="3"/>
      <c r="O25" s="3"/>
    </row>
    <row r="26" spans="1:15" ht="14.1" customHeight="1" x14ac:dyDescent="0.2">
      <c r="A26" s="18"/>
      <c r="B26" s="19"/>
      <c r="C26" s="20"/>
      <c r="D26" s="20"/>
      <c r="E26" s="21"/>
      <c r="F26" s="21"/>
      <c r="G26" s="21"/>
      <c r="H26" s="21"/>
      <c r="I26" s="21"/>
      <c r="J26" s="3"/>
      <c r="K26" s="3"/>
      <c r="L26" s="3"/>
      <c r="M26" s="3"/>
      <c r="N26" s="3"/>
      <c r="O26" s="3"/>
    </row>
    <row r="27" spans="1:15" ht="14.1" customHeight="1" x14ac:dyDescent="0.2">
      <c r="A27" s="22" t="s">
        <v>723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">
      <c r="A28" s="22" t="s">
        <v>28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"/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4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28515625" style="4" customWidth="1"/>
    <col min="2" max="6" width="11.7109375" style="4" customWidth="1"/>
    <col min="7" max="7" width="4" style="4" customWidth="1"/>
    <col min="8" max="8" width="11" style="4" customWidth="1"/>
    <col min="9" max="9" width="13.5703125" style="4" customWidth="1"/>
    <col min="10" max="10" width="13.28515625" style="4" customWidth="1"/>
    <col min="11" max="11" width="3.85546875" style="4" customWidth="1"/>
    <col min="12" max="16384" width="11.42578125" style="4"/>
  </cols>
  <sheetData>
    <row r="1" spans="1:21" ht="14.1" customHeight="1" thickBot="1" x14ac:dyDescent="0.25">
      <c r="A1" s="1" t="s">
        <v>245</v>
      </c>
      <c r="B1" s="2"/>
      <c r="C1" s="2"/>
      <c r="D1" s="2"/>
      <c r="E1" s="2"/>
      <c r="F1" s="2"/>
      <c r="G1" s="3"/>
    </row>
    <row r="2" spans="1:21" ht="14.1" customHeight="1" x14ac:dyDescent="0.2">
      <c r="A2" s="3"/>
      <c r="B2" s="3"/>
      <c r="C2" s="3"/>
      <c r="D2" s="3"/>
      <c r="E2" s="3"/>
      <c r="G2" s="3"/>
      <c r="H2" s="177" t="s">
        <v>450</v>
      </c>
    </row>
    <row r="3" spans="1:21" ht="14.1" customHeight="1" x14ac:dyDescent="0.2">
      <c r="A3" s="5" t="s">
        <v>241</v>
      </c>
      <c r="B3" s="3"/>
      <c r="C3" s="3"/>
      <c r="D3" s="3"/>
      <c r="E3" s="3"/>
      <c r="G3" s="3"/>
    </row>
    <row r="4" spans="1:21" ht="14.1" customHeight="1" x14ac:dyDescent="0.2">
      <c r="A4" s="6"/>
      <c r="B4" s="7"/>
      <c r="C4" s="7"/>
      <c r="D4" s="7"/>
      <c r="E4" s="7"/>
      <c r="F4" s="6"/>
    </row>
    <row r="5" spans="1:21" ht="15.95" customHeight="1" x14ac:dyDescent="0.2">
      <c r="A5" s="38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  <c r="G5" s="78"/>
    </row>
    <row r="6" spans="1:21" ht="14.1" customHeight="1" x14ac:dyDescent="0.2">
      <c r="A6" s="7"/>
      <c r="B6" s="14"/>
      <c r="C6" s="15"/>
      <c r="D6" s="15"/>
      <c r="E6" s="15"/>
      <c r="F6" s="15"/>
      <c r="G6" s="32"/>
    </row>
    <row r="7" spans="1:21" ht="14.1" customHeight="1" x14ac:dyDescent="0.2">
      <c r="A7" s="30" t="s">
        <v>192</v>
      </c>
      <c r="B7" s="15"/>
      <c r="C7" s="15"/>
      <c r="D7" s="15"/>
      <c r="E7" s="15"/>
      <c r="F7" s="15"/>
    </row>
    <row r="8" spans="1:21" ht="14.1" customHeight="1" x14ac:dyDescent="0.2">
      <c r="A8" s="81" t="s">
        <v>178</v>
      </c>
      <c r="B8" s="15">
        <v>33945</v>
      </c>
      <c r="C8" s="15">
        <v>34757</v>
      </c>
      <c r="D8" s="15">
        <v>35878</v>
      </c>
      <c r="E8" s="15">
        <v>35298</v>
      </c>
      <c r="F8" s="15">
        <v>32251</v>
      </c>
      <c r="G8"/>
      <c r="H8"/>
      <c r="I8"/>
      <c r="J8" s="229"/>
      <c r="K8" s="229"/>
      <c r="L8"/>
      <c r="M8" s="229"/>
      <c r="N8" s="229"/>
      <c r="O8" s="229"/>
      <c r="P8" s="218"/>
      <c r="Q8" s="258"/>
      <c r="R8" s="258"/>
      <c r="S8" s="258"/>
      <c r="T8" s="233"/>
      <c r="U8" s="218"/>
    </row>
    <row r="9" spans="1:21" ht="14.1" customHeight="1" x14ac:dyDescent="0.2">
      <c r="A9" s="81" t="s">
        <v>198</v>
      </c>
      <c r="B9" s="14">
        <v>108.57</v>
      </c>
      <c r="C9" s="14">
        <v>111.27</v>
      </c>
      <c r="D9" s="14">
        <v>114.73</v>
      </c>
      <c r="E9" s="14">
        <v>112.26</v>
      </c>
      <c r="F9" s="14">
        <v>102.01</v>
      </c>
      <c r="G9"/>
      <c r="H9"/>
      <c r="I9"/>
      <c r="J9" s="219"/>
      <c r="K9" s="229"/>
      <c r="L9" s="229"/>
      <c r="M9" s="229"/>
      <c r="N9" s="229"/>
      <c r="O9" s="229"/>
      <c r="P9" s="259"/>
      <c r="Q9" s="259"/>
      <c r="R9" s="259"/>
      <c r="S9" s="259"/>
      <c r="T9"/>
      <c r="U9"/>
    </row>
    <row r="10" spans="1:21" ht="14.1" customHeight="1" x14ac:dyDescent="0.2">
      <c r="A10" s="81" t="s">
        <v>179</v>
      </c>
      <c r="B10" s="14">
        <v>88.557961408160253</v>
      </c>
      <c r="C10" s="14">
        <v>88.105993037373764</v>
      </c>
      <c r="D10" s="14">
        <v>87.856067785272316</v>
      </c>
      <c r="E10" s="14">
        <v>87.72734999150093</v>
      </c>
      <c r="F10" s="14">
        <v>84.301261976372828</v>
      </c>
      <c r="G10"/>
      <c r="H10"/>
      <c r="I10"/>
      <c r="J10" s="229"/>
      <c r="K10" s="229"/>
      <c r="L10" s="229"/>
      <c r="M10" s="229"/>
      <c r="N10" s="229"/>
      <c r="O10" s="229"/>
      <c r="P10" s="259"/>
      <c r="Q10" s="234"/>
      <c r="R10" s="235"/>
      <c r="S10" s="234"/>
      <c r="T10"/>
      <c r="U10"/>
    </row>
    <row r="11" spans="1:21" ht="14.1" customHeight="1" x14ac:dyDescent="0.2">
      <c r="A11" s="81"/>
      <c r="B11" s="14"/>
      <c r="C11" s="14"/>
      <c r="D11" s="14"/>
      <c r="E11" s="14"/>
      <c r="F11" s="14"/>
      <c r="G11" s="229"/>
      <c r="H11" s="219"/>
      <c r="I11" s="219"/>
      <c r="J11" s="229"/>
      <c r="K11" s="229"/>
      <c r="L11" s="229"/>
      <c r="M11" s="229"/>
      <c r="N11" s="229"/>
      <c r="O11" s="229"/>
      <c r="P11" s="259"/>
      <c r="Q11" s="259"/>
      <c r="R11" s="259"/>
      <c r="S11" s="259"/>
      <c r="T11"/>
      <c r="U11"/>
    </row>
    <row r="12" spans="1:21" ht="14.1" customHeight="1" x14ac:dyDescent="0.2">
      <c r="A12" s="30" t="s">
        <v>193</v>
      </c>
      <c r="B12" s="181"/>
      <c r="C12" s="181"/>
      <c r="D12" s="181"/>
      <c r="E12" s="181"/>
      <c r="F12" s="181"/>
    </row>
    <row r="13" spans="1:21" ht="14.1" customHeight="1" x14ac:dyDescent="0.2">
      <c r="A13" s="81" t="s">
        <v>178</v>
      </c>
      <c r="B13" s="15">
        <v>298065</v>
      </c>
      <c r="C13" s="15">
        <v>299968</v>
      </c>
      <c r="D13" s="15">
        <v>298480</v>
      </c>
      <c r="E13" s="15">
        <v>298561</v>
      </c>
      <c r="F13" s="15">
        <v>290973</v>
      </c>
    </row>
    <row r="14" spans="1:21" ht="14.1" customHeight="1" x14ac:dyDescent="0.2">
      <c r="A14" s="81" t="s">
        <v>198</v>
      </c>
      <c r="B14" s="14">
        <v>953.37</v>
      </c>
      <c r="C14" s="14">
        <v>960.28</v>
      </c>
      <c r="D14" s="14">
        <v>954.45</v>
      </c>
      <c r="E14" s="14">
        <v>949.5</v>
      </c>
      <c r="F14" s="14">
        <v>920</v>
      </c>
    </row>
    <row r="15" spans="1:21" ht="14.1" customHeight="1" x14ac:dyDescent="0.2">
      <c r="A15" s="81" t="s">
        <v>179</v>
      </c>
      <c r="B15" s="14">
        <v>95.776089108080456</v>
      </c>
      <c r="C15" s="14">
        <v>96.309939726904204</v>
      </c>
      <c r="D15" s="14">
        <v>96.026199410345754</v>
      </c>
      <c r="E15" s="14">
        <v>96.244653521390944</v>
      </c>
      <c r="F15" s="14">
        <v>96</v>
      </c>
    </row>
    <row r="16" spans="1:21" ht="14.1" customHeight="1" x14ac:dyDescent="0.2">
      <c r="A16" s="81"/>
      <c r="B16" s="14"/>
    </row>
    <row r="17" spans="1:12" ht="14.1" customHeight="1" x14ac:dyDescent="0.2">
      <c r="A17" s="30" t="s">
        <v>180</v>
      </c>
      <c r="B17" s="14"/>
      <c r="C17" s="14"/>
      <c r="D17" s="14"/>
      <c r="E17" s="14"/>
      <c r="F17" s="14"/>
      <c r="H17" s="219"/>
      <c r="I17" s="229"/>
      <c r="J17"/>
      <c r="K17"/>
      <c r="L17"/>
    </row>
    <row r="18" spans="1:12" ht="14.1" customHeight="1" x14ac:dyDescent="0.2">
      <c r="A18" s="81" t="s">
        <v>178</v>
      </c>
      <c r="B18" s="15">
        <v>666196</v>
      </c>
      <c r="C18" s="15">
        <v>654410</v>
      </c>
      <c r="D18" s="15">
        <v>666066</v>
      </c>
      <c r="E18" s="15">
        <v>704886</v>
      </c>
      <c r="F18" s="15">
        <v>598255</v>
      </c>
      <c r="J18"/>
      <c r="K18"/>
      <c r="L18"/>
    </row>
    <row r="19" spans="1:12" ht="14.1" customHeight="1" x14ac:dyDescent="0.2">
      <c r="A19" s="81" t="s">
        <v>198</v>
      </c>
      <c r="B19" s="14">
        <v>2130.86</v>
      </c>
      <c r="C19" s="14">
        <v>2094.96</v>
      </c>
      <c r="D19" s="14">
        <v>2129.88</v>
      </c>
      <c r="E19" s="14">
        <v>2241.71</v>
      </c>
      <c r="F19" s="14">
        <v>1892.36</v>
      </c>
      <c r="H19" s="228"/>
      <c r="I19"/>
      <c r="J19"/>
      <c r="K19"/>
      <c r="L19"/>
    </row>
    <row r="20" spans="1:12" ht="14.1" customHeight="1" x14ac:dyDescent="0.2">
      <c r="A20" s="81" t="s">
        <v>179</v>
      </c>
      <c r="B20" s="14">
        <v>87.285873826921801</v>
      </c>
      <c r="C20" s="14">
        <v>86.605033541663488</v>
      </c>
      <c r="D20" s="14">
        <v>86.434527509285871</v>
      </c>
      <c r="E20" s="14">
        <v>82.258124008704954</v>
      </c>
      <c r="F20" s="14">
        <v>82</v>
      </c>
      <c r="H20" s="219"/>
      <c r="I20" s="236"/>
      <c r="J20"/>
      <c r="K20"/>
      <c r="L20"/>
    </row>
    <row r="21" spans="1:12" ht="14.1" customHeight="1" x14ac:dyDescent="0.2">
      <c r="A21" s="81"/>
      <c r="B21" s="14"/>
      <c r="C21" s="14"/>
      <c r="D21" s="14"/>
      <c r="E21" s="14"/>
      <c r="F21" s="14"/>
      <c r="H21" s="219"/>
      <c r="I21" s="236"/>
    </row>
    <row r="22" spans="1:12" ht="14.1" customHeight="1" x14ac:dyDescent="0.2">
      <c r="A22" s="30" t="s">
        <v>187</v>
      </c>
      <c r="B22" s="14"/>
      <c r="C22" s="14"/>
      <c r="D22" s="14"/>
      <c r="E22" s="14"/>
      <c r="F22" s="14"/>
      <c r="H22" s="219"/>
      <c r="I22" s="236"/>
    </row>
    <row r="23" spans="1:12" ht="14.1" customHeight="1" x14ac:dyDescent="0.2">
      <c r="A23" s="81" t="s">
        <v>178</v>
      </c>
      <c r="B23" s="15">
        <v>156479</v>
      </c>
      <c r="C23" s="15">
        <v>157466</v>
      </c>
      <c r="D23" s="15">
        <v>160762</v>
      </c>
      <c r="E23" s="15">
        <v>162094</v>
      </c>
      <c r="F23" s="15">
        <v>114923</v>
      </c>
      <c r="H23" s="219"/>
      <c r="I23" s="218"/>
    </row>
    <row r="24" spans="1:12" ht="14.1" customHeight="1" x14ac:dyDescent="0.2">
      <c r="A24" s="81" t="s">
        <v>198</v>
      </c>
      <c r="B24" s="14">
        <v>500.51</v>
      </c>
      <c r="C24" s="14">
        <v>504.09</v>
      </c>
      <c r="D24" s="14">
        <v>514.07000000000005</v>
      </c>
      <c r="E24" s="14">
        <v>515.5</v>
      </c>
      <c r="F24" s="14">
        <v>364</v>
      </c>
      <c r="H24" s="219"/>
      <c r="I24" s="236"/>
    </row>
    <row r="25" spans="1:12" ht="14.1" customHeight="1" x14ac:dyDescent="0.2">
      <c r="A25" s="81" t="s">
        <v>179</v>
      </c>
      <c r="B25" s="14">
        <v>80.992337629969512</v>
      </c>
      <c r="C25" s="14">
        <v>80.390052455768227</v>
      </c>
      <c r="D25" s="14">
        <v>79.592814222266455</v>
      </c>
      <c r="E25" s="14">
        <v>79.285476328550104</v>
      </c>
      <c r="F25" s="14">
        <v>80</v>
      </c>
      <c r="H25" s="219"/>
      <c r="I25" s="236"/>
    </row>
    <row r="26" spans="1:12" ht="14.1" customHeight="1" x14ac:dyDescent="0.2">
      <c r="A26" s="18" t="s">
        <v>191</v>
      </c>
      <c r="B26" s="21"/>
      <c r="C26" s="21"/>
      <c r="D26" s="21"/>
      <c r="E26" s="21"/>
      <c r="F26" s="21"/>
      <c r="H26" s="219"/>
      <c r="I26" s="236"/>
    </row>
    <row r="27" spans="1:12" ht="14.1" customHeight="1" x14ac:dyDescent="0.2">
      <c r="A27" s="22" t="s">
        <v>725</v>
      </c>
      <c r="B27" s="23"/>
      <c r="C27" s="23"/>
      <c r="D27" s="23"/>
      <c r="E27" s="23"/>
      <c r="F27" s="24"/>
      <c r="H27" s="219"/>
      <c r="I27" s="236"/>
    </row>
    <row r="28" spans="1:12" ht="12.75" customHeight="1" x14ac:dyDescent="0.2">
      <c r="B28" s="3"/>
      <c r="C28" s="3"/>
      <c r="D28" s="3"/>
      <c r="E28" s="3"/>
      <c r="F28" s="3"/>
      <c r="H28" s="219"/>
      <c r="I28" s="236"/>
    </row>
    <row r="30" spans="1:12" x14ac:dyDescent="0.2">
      <c r="H30" s="219"/>
      <c r="I30" s="236"/>
    </row>
    <row r="31" spans="1:12" x14ac:dyDescent="0.2">
      <c r="B31" s="15"/>
      <c r="C31" s="15"/>
      <c r="D31" s="15"/>
      <c r="E31" s="15"/>
      <c r="F31" s="15"/>
    </row>
    <row r="32" spans="1:12" x14ac:dyDescent="0.2">
      <c r="B32" s="40"/>
      <c r="C32" s="40"/>
      <c r="D32" s="40"/>
      <c r="E32" s="40"/>
      <c r="F32" s="40"/>
    </row>
    <row r="33" spans="2:6" x14ac:dyDescent="0.2">
      <c r="B33" s="15"/>
      <c r="C33" s="15"/>
      <c r="D33" s="15"/>
      <c r="E33" s="15"/>
      <c r="F33" s="40"/>
    </row>
    <row r="34" spans="2:6" x14ac:dyDescent="0.2">
      <c r="B34" s="15"/>
      <c r="C34" s="15"/>
      <c r="D34" s="15"/>
      <c r="E34" s="15"/>
      <c r="F34" s="40"/>
    </row>
    <row r="35" spans="2:6" x14ac:dyDescent="0.2">
      <c r="B35" s="25"/>
      <c r="C35" s="25"/>
      <c r="D35" s="25"/>
      <c r="E35" s="25"/>
    </row>
    <row r="36" spans="2:6" x14ac:dyDescent="0.2">
      <c r="B36" s="15"/>
      <c r="C36" s="15"/>
      <c r="D36" s="15"/>
      <c r="E36" s="15"/>
      <c r="F36" s="15"/>
    </row>
    <row r="37" spans="2:6" x14ac:dyDescent="0.2">
      <c r="B37" s="15"/>
      <c r="C37" s="15"/>
      <c r="D37" s="15"/>
      <c r="E37" s="15"/>
      <c r="F37" s="15"/>
    </row>
    <row r="38" spans="2:6" x14ac:dyDescent="0.2">
      <c r="B38" s="15"/>
      <c r="C38" s="15"/>
      <c r="D38" s="15"/>
      <c r="E38" s="15"/>
      <c r="F38" s="40"/>
    </row>
    <row r="39" spans="2:6" x14ac:dyDescent="0.2">
      <c r="B39" s="15"/>
      <c r="C39" s="15"/>
      <c r="D39" s="15"/>
      <c r="E39" s="15"/>
      <c r="F39" s="40"/>
    </row>
    <row r="40" spans="2:6" x14ac:dyDescent="0.2">
      <c r="B40" s="16"/>
      <c r="C40" s="15"/>
      <c r="D40" s="15"/>
      <c r="E40" s="15"/>
      <c r="F40" s="15"/>
    </row>
    <row r="41" spans="2:6" x14ac:dyDescent="0.2">
      <c r="B41" s="15"/>
      <c r="C41" s="15"/>
      <c r="D41" s="15"/>
      <c r="E41" s="15"/>
      <c r="F41" s="15"/>
    </row>
    <row r="42" spans="2:6" x14ac:dyDescent="0.2">
      <c r="B42" s="40"/>
      <c r="C42" s="40"/>
      <c r="D42" s="40"/>
      <c r="E42" s="40"/>
      <c r="F42" s="40"/>
    </row>
    <row r="43" spans="2:6" x14ac:dyDescent="0.2">
      <c r="B43" s="40"/>
      <c r="C43" s="40"/>
      <c r="D43" s="40"/>
      <c r="E43" s="40"/>
      <c r="F43" s="40"/>
    </row>
    <row r="44" spans="2:6" x14ac:dyDescent="0.2">
      <c r="B44" s="40"/>
      <c r="C44" s="40"/>
      <c r="D44" s="40"/>
      <c r="E44" s="40"/>
      <c r="F44" s="40"/>
    </row>
    <row r="45" spans="2:6" x14ac:dyDescent="0.2">
      <c r="B45" s="16"/>
      <c r="C45" s="15"/>
      <c r="D45" s="15"/>
      <c r="E45" s="15"/>
      <c r="F45" s="15"/>
    </row>
    <row r="46" spans="2:6" x14ac:dyDescent="0.2">
      <c r="B46" s="16"/>
      <c r="C46" s="15"/>
      <c r="D46" s="15"/>
      <c r="E46" s="15"/>
      <c r="F46" s="15"/>
    </row>
    <row r="47" spans="2:6" x14ac:dyDescent="0.2">
      <c r="B47" s="40"/>
      <c r="C47" s="40"/>
      <c r="D47" s="40"/>
      <c r="E47" s="40"/>
      <c r="F47" s="40"/>
    </row>
    <row r="48" spans="2:6" x14ac:dyDescent="0.2">
      <c r="B48" s="40"/>
      <c r="C48" s="40"/>
      <c r="D48" s="40"/>
      <c r="E48" s="40"/>
      <c r="F48" s="40"/>
    </row>
  </sheetData>
  <mergeCells count="4">
    <mergeCell ref="Q8:S8"/>
    <mergeCell ref="Q9:S9"/>
    <mergeCell ref="Q11:S11"/>
    <mergeCell ref="P9:P11"/>
  </mergeCells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6" customWidth="1"/>
    <col min="2" max="3" width="9.42578125" customWidth="1"/>
    <col min="4" max="4" width="4.5703125" customWidth="1"/>
    <col min="5" max="6" width="9.42578125" customWidth="1"/>
    <col min="7" max="7" width="4.5703125" customWidth="1"/>
    <col min="8" max="9" width="9.42578125" customWidth="1"/>
    <col min="10" max="10" width="5.7109375" customWidth="1"/>
  </cols>
  <sheetData>
    <row r="1" spans="1:18" s="4" customFormat="1" ht="14.1" customHeight="1" x14ac:dyDescent="0.2">
      <c r="A1" s="5" t="s">
        <v>244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">
      <c r="A2" s="7"/>
      <c r="B2" s="6"/>
      <c r="C2" s="7"/>
      <c r="D2" s="7"/>
      <c r="E2" s="6"/>
      <c r="F2" s="7"/>
      <c r="G2" s="7"/>
      <c r="H2" s="3"/>
      <c r="I2" s="3"/>
      <c r="J2" s="3"/>
      <c r="K2" s="177" t="s">
        <v>450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">
      <c r="A3" s="37"/>
      <c r="B3" s="37">
        <v>2018</v>
      </c>
      <c r="C3" s="37"/>
      <c r="D3" s="37"/>
      <c r="E3" s="37">
        <v>2019</v>
      </c>
      <c r="F3" s="37"/>
      <c r="G3" s="37"/>
      <c r="H3" s="37">
        <v>2020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">
      <c r="A4" s="11"/>
      <c r="B4" s="38" t="s">
        <v>158</v>
      </c>
      <c r="C4" s="104" t="s">
        <v>204</v>
      </c>
      <c r="D4" s="29"/>
      <c r="E4" s="38" t="s">
        <v>158</v>
      </c>
      <c r="F4" s="104" t="s">
        <v>204</v>
      </c>
      <c r="G4" s="29"/>
      <c r="H4" s="38" t="s">
        <v>158</v>
      </c>
      <c r="I4" s="104" t="s">
        <v>204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">
      <c r="A5" s="7"/>
      <c r="B5" s="3"/>
      <c r="C5" s="3"/>
      <c r="D5" s="14"/>
      <c r="E5" s="3"/>
      <c r="F5" s="3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">
      <c r="A6" s="7" t="s">
        <v>31</v>
      </c>
      <c r="B6" s="3"/>
      <c r="C6" s="3"/>
      <c r="D6" s="16"/>
      <c r="E6" s="3"/>
      <c r="F6" s="3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">
      <c r="A7" s="81" t="s">
        <v>181</v>
      </c>
      <c r="B7" s="56">
        <v>9.09</v>
      </c>
      <c r="C7" s="56">
        <v>2.72</v>
      </c>
      <c r="D7" s="56"/>
      <c r="E7" s="56">
        <v>9.2799999999999994</v>
      </c>
      <c r="F7" s="56">
        <v>2.59</v>
      </c>
      <c r="G7" s="56"/>
      <c r="H7" s="56">
        <v>10.24</v>
      </c>
      <c r="I7" s="56">
        <v>2.48</v>
      </c>
      <c r="J7" s="229"/>
      <c r="K7"/>
      <c r="L7"/>
      <c r="M7"/>
      <c r="N7" s="3"/>
      <c r="O7" s="3"/>
      <c r="P7" s="3"/>
      <c r="Q7" s="3"/>
      <c r="R7" s="3"/>
    </row>
    <row r="8" spans="1:18" s="4" customFormat="1" ht="14.1" customHeight="1" x14ac:dyDescent="0.2">
      <c r="A8" s="81" t="s">
        <v>182</v>
      </c>
      <c r="B8" s="56">
        <v>83.01</v>
      </c>
      <c r="C8" s="56">
        <v>62.49</v>
      </c>
      <c r="D8" s="56"/>
      <c r="E8" s="56">
        <v>81.67</v>
      </c>
      <c r="F8" s="56">
        <v>56.88</v>
      </c>
      <c r="G8" s="56"/>
      <c r="H8" s="56">
        <v>76.97</v>
      </c>
      <c r="I8" s="56">
        <v>63.82</v>
      </c>
      <c r="J8" s="229"/>
      <c r="K8"/>
      <c r="L8"/>
      <c r="M8"/>
      <c r="N8" s="3"/>
      <c r="O8" s="3"/>
      <c r="P8" s="3"/>
      <c r="Q8" s="3"/>
      <c r="R8" s="3"/>
    </row>
    <row r="9" spans="1:18" s="4" customFormat="1" ht="14.1" customHeight="1" x14ac:dyDescent="0.2">
      <c r="A9" s="81" t="s">
        <v>183</v>
      </c>
      <c r="B9" s="56">
        <v>5.05</v>
      </c>
      <c r="C9" s="56">
        <v>0.6</v>
      </c>
      <c r="D9" s="56"/>
      <c r="E9" s="56">
        <v>5.1100000000000003</v>
      </c>
      <c r="F9" s="56">
        <v>0.72</v>
      </c>
      <c r="G9" s="56"/>
      <c r="H9" s="56">
        <v>6.62</v>
      </c>
      <c r="I9" s="56">
        <v>0.99</v>
      </c>
      <c r="J9" s="42"/>
      <c r="K9"/>
      <c r="L9"/>
      <c r="M9"/>
      <c r="N9" s="3"/>
      <c r="O9" s="3"/>
      <c r="P9" s="3"/>
      <c r="Q9" s="3"/>
      <c r="R9" s="3"/>
    </row>
    <row r="10" spans="1:18" s="4" customFormat="1" ht="14.1" customHeight="1" x14ac:dyDescent="0.2">
      <c r="A10" s="81"/>
      <c r="B10" s="181"/>
      <c r="C10" s="181"/>
      <c r="D10" s="56"/>
      <c r="E10" s="181"/>
      <c r="F10" s="181"/>
      <c r="G10" s="56"/>
      <c r="H10" s="181"/>
      <c r="I10" s="181"/>
      <c r="J10" s="42"/>
      <c r="K10"/>
      <c r="L10"/>
      <c r="M10"/>
      <c r="N10" s="3"/>
      <c r="O10" s="3"/>
      <c r="P10" s="3"/>
      <c r="Q10" s="3"/>
      <c r="R10" s="3"/>
    </row>
    <row r="11" spans="1:18" s="4" customFormat="1" ht="14.1" customHeight="1" x14ac:dyDescent="0.2">
      <c r="A11" s="7" t="s">
        <v>184</v>
      </c>
      <c r="B11" s="181"/>
      <c r="C11" s="181"/>
      <c r="D11" s="56"/>
      <c r="E11" s="181"/>
      <c r="F11" s="181"/>
      <c r="G11" s="56"/>
      <c r="H11" s="181"/>
      <c r="I11" s="181"/>
      <c r="J11" s="42"/>
      <c r="K11"/>
      <c r="L11"/>
      <c r="M11"/>
      <c r="N11" s="3"/>
      <c r="O11" s="3"/>
      <c r="P11" s="3"/>
      <c r="Q11" s="3"/>
      <c r="R11" s="3"/>
    </row>
    <row r="12" spans="1:18" s="4" customFormat="1" ht="14.1" customHeight="1" x14ac:dyDescent="0.2">
      <c r="A12" s="81" t="s">
        <v>181</v>
      </c>
      <c r="B12" s="56">
        <v>6.03</v>
      </c>
      <c r="C12" s="56">
        <v>2.72</v>
      </c>
      <c r="D12" s="56"/>
      <c r="E12" s="56">
        <v>6.16</v>
      </c>
      <c r="F12" s="56">
        <v>2.59</v>
      </c>
      <c r="G12" s="56"/>
      <c r="H12" s="56">
        <v>6.7</v>
      </c>
      <c r="I12" s="56">
        <v>2.48</v>
      </c>
      <c r="J12" s="42"/>
      <c r="K12"/>
      <c r="L12"/>
      <c r="M12"/>
      <c r="N12" s="3"/>
      <c r="O12" s="3"/>
      <c r="P12" s="3"/>
      <c r="Q12" s="3"/>
      <c r="R12" s="3"/>
    </row>
    <row r="13" spans="1:18" s="4" customFormat="1" ht="14.1" customHeight="1" x14ac:dyDescent="0.2">
      <c r="A13" s="81" t="s">
        <v>182</v>
      </c>
      <c r="B13" s="56">
        <v>81.069999999999993</v>
      </c>
      <c r="C13" s="56">
        <v>62.49</v>
      </c>
      <c r="D13" s="56"/>
      <c r="E13" s="56">
        <v>78.849999999999994</v>
      </c>
      <c r="F13" s="56">
        <v>56.88</v>
      </c>
      <c r="G13" s="56"/>
      <c r="H13" s="56">
        <v>72.53</v>
      </c>
      <c r="I13" s="56">
        <v>63.82</v>
      </c>
      <c r="J13" s="42"/>
      <c r="K13"/>
      <c r="L13"/>
      <c r="M13"/>
      <c r="N13" s="3"/>
      <c r="O13" s="3"/>
      <c r="P13" s="3"/>
      <c r="Q13" s="3"/>
      <c r="R13" s="3"/>
    </row>
    <row r="14" spans="1:18" s="4" customFormat="1" ht="14.1" customHeight="1" x14ac:dyDescent="0.2">
      <c r="A14" s="81" t="s">
        <v>183</v>
      </c>
      <c r="B14" s="56">
        <v>4.53</v>
      </c>
      <c r="C14" s="56">
        <v>0.6</v>
      </c>
      <c r="D14" s="56"/>
      <c r="E14" s="56">
        <v>4.57</v>
      </c>
      <c r="F14" s="56">
        <v>0.72</v>
      </c>
      <c r="G14" s="56"/>
      <c r="H14" s="56">
        <v>6.21</v>
      </c>
      <c r="I14" s="56">
        <v>0.99</v>
      </c>
      <c r="J14" s="42"/>
      <c r="K14"/>
      <c r="L14"/>
      <c r="M14"/>
      <c r="N14" s="3"/>
      <c r="O14" s="3"/>
      <c r="P14" s="3"/>
      <c r="Q14" s="3"/>
      <c r="R14" s="3"/>
    </row>
    <row r="15" spans="1:18" s="4" customFormat="1" ht="14.1" customHeight="1" x14ac:dyDescent="0.2">
      <c r="A15" s="18"/>
      <c r="B15" s="21"/>
      <c r="C15" s="21"/>
      <c r="D15" s="21"/>
      <c r="E15" s="21"/>
      <c r="F15" s="21"/>
      <c r="G15" s="21"/>
      <c r="H15" s="21"/>
      <c r="I15" s="21"/>
      <c r="J15" s="3"/>
      <c r="K15"/>
      <c r="L15"/>
      <c r="M15"/>
      <c r="N15" s="3"/>
      <c r="O15" s="3"/>
      <c r="P15" s="3"/>
      <c r="Q15" s="3"/>
      <c r="R15" s="3"/>
    </row>
    <row r="16" spans="1:18" s="4" customFormat="1" ht="14.1" customHeight="1" x14ac:dyDescent="0.2">
      <c r="A16" s="22" t="s">
        <v>724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29" customFormat="1" x14ac:dyDescent="0.2">
      <c r="A17" s="128" t="s">
        <v>571</v>
      </c>
    </row>
    <row r="20" spans="1:8" ht="4.5" customHeight="1" x14ac:dyDescent="0.2"/>
    <row r="25" spans="1:8" x14ac:dyDescent="0.2">
      <c r="B25" s="42"/>
      <c r="C25" s="42"/>
      <c r="D25" s="42"/>
      <c r="E25" s="42"/>
      <c r="F25" s="42"/>
      <c r="G25" s="42"/>
      <c r="H25" s="42"/>
    </row>
    <row r="26" spans="1:8" x14ac:dyDescent="0.2">
      <c r="B26" s="42"/>
      <c r="C26" s="42"/>
      <c r="D26" s="42"/>
      <c r="E26" s="42"/>
      <c r="F26" s="42"/>
      <c r="G26" s="42"/>
      <c r="H26" s="42"/>
    </row>
    <row r="27" spans="1:8" x14ac:dyDescent="0.2">
      <c r="B27" s="42"/>
      <c r="C27" s="42"/>
      <c r="D27" s="42"/>
      <c r="E27" s="42"/>
      <c r="F27" s="42"/>
      <c r="G27" s="42"/>
      <c r="H27" s="42"/>
    </row>
    <row r="28" spans="1:8" x14ac:dyDescent="0.2">
      <c r="B28" s="42"/>
      <c r="C28" s="42"/>
      <c r="D28" s="42"/>
      <c r="E28" s="42"/>
      <c r="F28" s="42"/>
      <c r="G28" s="42"/>
      <c r="H28" s="42"/>
    </row>
    <row r="29" spans="1:8" x14ac:dyDescent="0.2">
      <c r="B29" s="42"/>
      <c r="C29" s="42"/>
      <c r="D29" s="42"/>
      <c r="E29" s="42"/>
      <c r="F29" s="42"/>
      <c r="G29" s="42"/>
      <c r="H29" s="42"/>
    </row>
    <row r="30" spans="1:8" x14ac:dyDescent="0.2">
      <c r="B30" s="42"/>
      <c r="C30" s="42"/>
      <c r="D30" s="42"/>
      <c r="E30" s="42"/>
      <c r="F30" s="42"/>
      <c r="G30" s="42"/>
      <c r="H30" s="42"/>
    </row>
    <row r="31" spans="1:8" x14ac:dyDescent="0.2">
      <c r="B31" s="42"/>
      <c r="C31" s="42"/>
      <c r="D31" s="42"/>
      <c r="E31" s="42"/>
      <c r="F31" s="42"/>
      <c r="G31" s="42"/>
      <c r="H31" s="42"/>
    </row>
    <row r="32" spans="1:8" x14ac:dyDescent="0.2">
      <c r="B32" s="42"/>
      <c r="C32" s="42"/>
      <c r="D32" s="42"/>
      <c r="E32" s="42"/>
      <c r="F32" s="42"/>
      <c r="G32" s="42"/>
      <c r="H32" s="42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3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29.42578125" style="4" customWidth="1"/>
    <col min="2" max="3" width="9.42578125" style="4" customWidth="1"/>
    <col min="4" max="4" width="3" style="4" customWidth="1"/>
    <col min="5" max="6" width="9.42578125" style="4" customWidth="1"/>
    <col min="7" max="7" width="3" style="4" customWidth="1"/>
    <col min="8" max="8" width="9.42578125" style="4" customWidth="1"/>
    <col min="9" max="9" width="8.85546875" style="4" customWidth="1"/>
    <col min="10" max="10" width="7.7109375" style="4" customWidth="1"/>
    <col min="11" max="11" width="22.28515625" style="4" customWidth="1"/>
    <col min="12" max="12" width="6.85546875" style="4" customWidth="1"/>
    <col min="13" max="13" width="11" style="4" customWidth="1"/>
    <col min="14" max="16" width="4" style="4" customWidth="1"/>
    <col min="17" max="17" width="5.140625" style="4" customWidth="1"/>
    <col min="18" max="19" width="2.5703125" style="4" customWidth="1"/>
    <col min="20" max="20" width="7.85546875" style="4" customWidth="1"/>
    <col min="21" max="16384" width="11.42578125" style="4"/>
  </cols>
  <sheetData>
    <row r="1" spans="1:30" ht="14.1" customHeight="1" thickBot="1" x14ac:dyDescent="0.25">
      <c r="A1" s="1" t="s">
        <v>245</v>
      </c>
      <c r="B1" s="2"/>
      <c r="C1" s="2"/>
      <c r="D1" s="2"/>
      <c r="E1" s="2"/>
      <c r="F1" s="2"/>
      <c r="G1" s="2"/>
      <c r="H1" s="2"/>
      <c r="I1" s="2"/>
    </row>
    <row r="2" spans="1:30" ht="14.25" x14ac:dyDescent="0.2">
      <c r="K2" s="177" t="s">
        <v>450</v>
      </c>
    </row>
    <row r="3" spans="1:30" ht="14.1" customHeight="1" x14ac:dyDescent="0.2">
      <c r="A3" s="5" t="s">
        <v>243</v>
      </c>
      <c r="C3" s="3"/>
      <c r="D3" s="3"/>
      <c r="E3" s="3"/>
      <c r="F3" s="3"/>
      <c r="G3" s="3"/>
      <c r="H3" s="3"/>
      <c r="I3" s="3"/>
      <c r="J3" s="3"/>
      <c r="K3" s="3"/>
    </row>
    <row r="4" spans="1:30" ht="14.1" customHeight="1" x14ac:dyDescent="0.2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30" ht="12" customHeight="1" x14ac:dyDescent="0.2">
      <c r="A5" s="37"/>
      <c r="B5" s="37">
        <v>2018</v>
      </c>
      <c r="C5" s="9"/>
      <c r="D5" s="37"/>
      <c r="E5" s="37">
        <v>2019</v>
      </c>
      <c r="F5" s="9"/>
      <c r="G5" s="37"/>
      <c r="H5" s="37">
        <v>2020</v>
      </c>
      <c r="I5" s="9"/>
      <c r="J5" s="3"/>
      <c r="K5" s="3"/>
    </row>
    <row r="6" spans="1:30" ht="12" customHeight="1" x14ac:dyDescent="0.2">
      <c r="A6" s="11"/>
      <c r="B6" s="38" t="s">
        <v>178</v>
      </c>
      <c r="C6" s="38" t="s">
        <v>179</v>
      </c>
      <c r="D6" s="29"/>
      <c r="E6" s="38" t="s">
        <v>178</v>
      </c>
      <c r="F6" s="38" t="s">
        <v>179</v>
      </c>
      <c r="G6" s="29"/>
      <c r="H6" s="38" t="s">
        <v>178</v>
      </c>
      <c r="I6" s="38" t="s">
        <v>179</v>
      </c>
      <c r="J6" s="3"/>
      <c r="K6" s="3"/>
    </row>
    <row r="7" spans="1:30" ht="14.1" customHeight="1" x14ac:dyDescent="0.2">
      <c r="A7" s="7"/>
      <c r="B7" s="14"/>
      <c r="C7" s="14"/>
      <c r="D7" s="3"/>
      <c r="E7" s="14"/>
      <c r="F7" s="14"/>
      <c r="G7" s="3"/>
      <c r="H7" s="14"/>
      <c r="I7" s="14"/>
      <c r="J7" s="3"/>
      <c r="K7" s="3"/>
      <c r="L7" s="3"/>
      <c r="M7" s="3"/>
    </row>
    <row r="8" spans="1:30" ht="14.1" customHeight="1" x14ac:dyDescent="0.2">
      <c r="A8" s="30" t="s">
        <v>205</v>
      </c>
      <c r="B8" s="16">
        <v>2</v>
      </c>
      <c r="C8" s="56">
        <v>100</v>
      </c>
      <c r="D8" s="3"/>
      <c r="E8" s="16">
        <v>2</v>
      </c>
      <c r="F8" s="56">
        <v>100</v>
      </c>
      <c r="G8" s="3"/>
      <c r="H8" s="16" t="s">
        <v>30</v>
      </c>
      <c r="I8" s="56" t="s">
        <v>30</v>
      </c>
      <c r="J8" s="3"/>
      <c r="L8" s="16" t="s">
        <v>30</v>
      </c>
      <c r="M8" s="16" t="s">
        <v>30</v>
      </c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18"/>
      <c r="Z8" s="258" t="s">
        <v>605</v>
      </c>
      <c r="AA8" s="258"/>
      <c r="AB8" s="258"/>
      <c r="AC8" s="233"/>
      <c r="AD8" s="218"/>
    </row>
    <row r="9" spans="1:30" ht="14.1" customHeight="1" x14ac:dyDescent="0.2">
      <c r="A9" s="30" t="s">
        <v>206</v>
      </c>
      <c r="B9" s="16">
        <v>3</v>
      </c>
      <c r="C9" s="56">
        <v>66.666666666666671</v>
      </c>
      <c r="E9" s="16">
        <v>4</v>
      </c>
      <c r="F9" s="56">
        <v>50</v>
      </c>
      <c r="H9" s="16">
        <v>4</v>
      </c>
      <c r="I9" s="56">
        <v>0.5</v>
      </c>
      <c r="J9" s="3"/>
      <c r="K9"/>
      <c r="L9"/>
      <c r="M9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59"/>
      <c r="Z9" s="259"/>
      <c r="AA9" s="259"/>
      <c r="AB9" s="259"/>
      <c r="AC9"/>
      <c r="AD9"/>
    </row>
    <row r="10" spans="1:30" ht="14.1" customHeight="1" x14ac:dyDescent="0.2">
      <c r="A10" s="30" t="s">
        <v>207</v>
      </c>
      <c r="B10" s="16">
        <v>1</v>
      </c>
      <c r="C10" s="56">
        <v>100</v>
      </c>
      <c r="E10" s="16">
        <v>1</v>
      </c>
      <c r="F10" s="56">
        <v>100</v>
      </c>
      <c r="H10" s="16">
        <v>1</v>
      </c>
      <c r="I10" s="56">
        <v>1</v>
      </c>
      <c r="J10" s="3"/>
      <c r="K10"/>
      <c r="L10"/>
      <c r="M10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59"/>
      <c r="Z10" s="234"/>
      <c r="AA10" s="235" t="s">
        <v>606</v>
      </c>
      <c r="AB10" s="234"/>
      <c r="AC10"/>
      <c r="AD10"/>
    </row>
    <row r="11" spans="1:30" ht="14.1" customHeight="1" x14ac:dyDescent="0.2">
      <c r="A11" s="30" t="s">
        <v>185</v>
      </c>
      <c r="B11" s="16">
        <v>4</v>
      </c>
      <c r="C11" s="56">
        <v>100</v>
      </c>
      <c r="E11" s="16">
        <v>5</v>
      </c>
      <c r="F11" s="56">
        <v>80</v>
      </c>
      <c r="H11" s="16">
        <v>5</v>
      </c>
      <c r="I11" s="56">
        <v>0.8</v>
      </c>
      <c r="J11" s="3"/>
      <c r="K11"/>
      <c r="L11"/>
      <c r="M11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59"/>
      <c r="Z11" s="259"/>
      <c r="AA11" s="259"/>
      <c r="AB11" s="259"/>
      <c r="AC11"/>
      <c r="AD11"/>
    </row>
    <row r="12" spans="1:30" ht="14.1" customHeight="1" x14ac:dyDescent="0.2">
      <c r="A12" s="30" t="s">
        <v>208</v>
      </c>
      <c r="B12" s="16">
        <v>1</v>
      </c>
      <c r="C12" s="56">
        <v>100</v>
      </c>
      <c r="E12" s="16">
        <v>1</v>
      </c>
      <c r="F12" s="56">
        <v>100</v>
      </c>
      <c r="H12" s="16">
        <v>1</v>
      </c>
      <c r="I12" s="56">
        <v>1</v>
      </c>
      <c r="J12" s="3"/>
      <c r="K12"/>
      <c r="L12"/>
      <c r="M12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18"/>
      <c r="Z12" s="258" t="s">
        <v>605</v>
      </c>
      <c r="AA12" s="258"/>
      <c r="AB12" s="258"/>
      <c r="AC12" s="233"/>
      <c r="AD12" s="218"/>
    </row>
    <row r="13" spans="1:30" ht="14.1" customHeight="1" x14ac:dyDescent="0.2">
      <c r="A13" s="30" t="s">
        <v>253</v>
      </c>
      <c r="B13" s="16">
        <v>4</v>
      </c>
      <c r="C13" s="56">
        <v>75</v>
      </c>
      <c r="E13" s="16">
        <v>4</v>
      </c>
      <c r="F13" s="56">
        <v>75</v>
      </c>
      <c r="H13" s="16">
        <v>4</v>
      </c>
      <c r="I13" s="56">
        <v>0.75</v>
      </c>
      <c r="J13" s="3"/>
      <c r="K13"/>
      <c r="L13"/>
      <c r="M13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59"/>
      <c r="Z13" s="259"/>
      <c r="AA13" s="259"/>
      <c r="AB13" s="259"/>
      <c r="AC13"/>
      <c r="AD13"/>
    </row>
    <row r="14" spans="1:30" ht="14.1" customHeight="1" x14ac:dyDescent="0.2">
      <c r="A14" s="30" t="s">
        <v>209</v>
      </c>
      <c r="B14" s="16">
        <v>1</v>
      </c>
      <c r="C14" s="56">
        <v>100</v>
      </c>
      <c r="E14" s="16">
        <v>1</v>
      </c>
      <c r="F14" s="56">
        <v>100</v>
      </c>
      <c r="H14" s="16">
        <v>1</v>
      </c>
      <c r="I14" s="56">
        <v>1</v>
      </c>
      <c r="J14" s="3"/>
      <c r="K14"/>
      <c r="L14"/>
      <c r="M14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59"/>
      <c r="Z14" s="234"/>
      <c r="AA14" s="235" t="s">
        <v>606</v>
      </c>
      <c r="AB14" s="234"/>
      <c r="AC14"/>
      <c r="AD14"/>
    </row>
    <row r="15" spans="1:30" ht="14.1" customHeight="1" x14ac:dyDescent="0.2">
      <c r="A15" s="30" t="s">
        <v>210</v>
      </c>
      <c r="B15" s="16">
        <v>5</v>
      </c>
      <c r="C15" s="56">
        <v>80</v>
      </c>
      <c r="E15" s="16">
        <v>5</v>
      </c>
      <c r="F15" s="56">
        <v>80</v>
      </c>
      <c r="H15" s="16">
        <v>5</v>
      </c>
      <c r="I15" s="56">
        <v>0.8</v>
      </c>
      <c r="J15" s="3"/>
      <c r="K15"/>
      <c r="L15"/>
      <c r="M15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59"/>
      <c r="Z15" s="259"/>
      <c r="AA15" s="259"/>
      <c r="AB15" s="259"/>
      <c r="AC15"/>
      <c r="AD15"/>
    </row>
    <row r="16" spans="1:30" ht="14.1" customHeight="1" x14ac:dyDescent="0.2">
      <c r="A16" s="30" t="s">
        <v>211</v>
      </c>
      <c r="B16" s="16">
        <v>2</v>
      </c>
      <c r="C16" s="56">
        <v>100</v>
      </c>
      <c r="E16" s="16">
        <v>2</v>
      </c>
      <c r="F16" s="56">
        <v>100</v>
      </c>
      <c r="H16" s="16">
        <v>3</v>
      </c>
      <c r="I16" s="56">
        <v>1</v>
      </c>
      <c r="J16" s="3"/>
      <c r="K16"/>
      <c r="L16"/>
      <c r="M16"/>
    </row>
    <row r="17" spans="1:13" ht="14.1" customHeight="1" x14ac:dyDescent="0.2">
      <c r="A17" s="30" t="s">
        <v>212</v>
      </c>
      <c r="B17" s="16" t="s">
        <v>30</v>
      </c>
      <c r="C17" s="56" t="s">
        <v>30</v>
      </c>
      <c r="E17" s="16" t="s">
        <v>30</v>
      </c>
      <c r="F17" s="16" t="s">
        <v>30</v>
      </c>
      <c r="H17" s="16" t="s">
        <v>30</v>
      </c>
      <c r="I17" s="56" t="s">
        <v>30</v>
      </c>
      <c r="J17" s="3"/>
      <c r="K17"/>
      <c r="L17"/>
      <c r="M17"/>
    </row>
    <row r="18" spans="1:13" ht="14.1" customHeight="1" x14ac:dyDescent="0.2">
      <c r="A18" s="30" t="s">
        <v>213</v>
      </c>
      <c r="B18" s="16">
        <v>2</v>
      </c>
      <c r="C18" s="56">
        <v>50</v>
      </c>
      <c r="E18" s="16">
        <v>2</v>
      </c>
      <c r="F18" s="56">
        <v>50</v>
      </c>
      <c r="H18" s="16">
        <v>2</v>
      </c>
      <c r="I18" s="56">
        <v>0.5</v>
      </c>
      <c r="J18" s="3"/>
      <c r="K18"/>
      <c r="L18"/>
      <c r="M18"/>
    </row>
    <row r="19" spans="1:13" ht="14.1" customHeight="1" x14ac:dyDescent="0.2">
      <c r="A19" s="30" t="s">
        <v>214</v>
      </c>
      <c r="B19" s="16">
        <v>1</v>
      </c>
      <c r="C19" s="56">
        <v>100</v>
      </c>
      <c r="E19" s="16">
        <v>1</v>
      </c>
      <c r="F19" s="56">
        <v>100</v>
      </c>
      <c r="H19" s="16">
        <v>1</v>
      </c>
      <c r="I19" s="56">
        <v>1</v>
      </c>
      <c r="J19" s="3"/>
      <c r="K19"/>
      <c r="L19"/>
      <c r="M19"/>
    </row>
    <row r="20" spans="1:13" ht="14.1" customHeight="1" x14ac:dyDescent="0.2">
      <c r="A20" s="30" t="s">
        <v>215</v>
      </c>
      <c r="B20" s="16">
        <v>37</v>
      </c>
      <c r="C20" s="56">
        <v>100</v>
      </c>
      <c r="E20" s="16">
        <v>38</v>
      </c>
      <c r="F20" s="56">
        <v>100</v>
      </c>
      <c r="H20" s="16">
        <v>39</v>
      </c>
      <c r="I20" s="56">
        <v>1</v>
      </c>
      <c r="J20" s="3"/>
      <c r="K20"/>
      <c r="L20"/>
      <c r="M20"/>
    </row>
    <row r="21" spans="1:13" ht="14.1" customHeight="1" x14ac:dyDescent="0.2">
      <c r="A21" s="18"/>
      <c r="B21" s="19"/>
      <c r="C21" s="21"/>
      <c r="D21" s="21"/>
      <c r="E21" s="19"/>
      <c r="F21" s="21"/>
      <c r="G21" s="21"/>
      <c r="H21" s="19"/>
      <c r="I21" s="21"/>
      <c r="J21" s="3"/>
      <c r="K21"/>
      <c r="L21"/>
      <c r="M21"/>
    </row>
    <row r="22" spans="1:13" ht="14.1" customHeight="1" x14ac:dyDescent="0.2">
      <c r="A22" s="22" t="s">
        <v>724</v>
      </c>
      <c r="B22" s="23"/>
      <c r="C22" s="23"/>
      <c r="D22" s="14"/>
      <c r="E22" s="3"/>
      <c r="F22" s="3"/>
      <c r="G22" s="3"/>
      <c r="H22" s="3"/>
      <c r="I22" s="3"/>
      <c r="J22" s="3"/>
      <c r="K22"/>
      <c r="L22"/>
      <c r="M22"/>
    </row>
    <row r="23" spans="1:13" ht="14.1" customHeight="1" x14ac:dyDescent="0.2">
      <c r="A23"/>
      <c r="B23" s="3"/>
      <c r="C23" s="3"/>
      <c r="D23" s="3"/>
      <c r="E23" s="3"/>
      <c r="F23" s="3"/>
      <c r="G23" s="3"/>
      <c r="H23" s="3"/>
      <c r="I23" s="3"/>
      <c r="J23" s="3"/>
    </row>
    <row r="24" spans="1:13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</row>
    <row r="25" spans="1:13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</row>
    <row r="26" spans="1:13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</row>
    <row r="27" spans="1:13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</row>
    <row r="28" spans="1:13" ht="14.1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3" ht="13.35" customHeight="1" x14ac:dyDescent="0.2">
      <c r="A29" s="5" t="s">
        <v>240</v>
      </c>
      <c r="B29" s="3"/>
      <c r="C29" s="3"/>
      <c r="D29" s="3"/>
      <c r="E29" s="3"/>
      <c r="F29" s="3"/>
      <c r="G29" s="3"/>
      <c r="H29" s="3"/>
      <c r="I29" s="3"/>
      <c r="J29" s="3"/>
    </row>
    <row r="30" spans="1:13" ht="13.35" customHeight="1" x14ac:dyDescent="0.2">
      <c r="A30" s="5"/>
      <c r="B30" s="3"/>
      <c r="C30" s="3"/>
      <c r="D30" s="3"/>
      <c r="E30" s="3"/>
      <c r="F30" s="3"/>
      <c r="G30" s="3"/>
      <c r="H30" s="3"/>
      <c r="I30" s="3"/>
    </row>
    <row r="31" spans="1:13" x14ac:dyDescent="0.2">
      <c r="A31" s="34" t="s">
        <v>195</v>
      </c>
      <c r="B31" s="3"/>
      <c r="C31" s="3"/>
      <c r="D31" s="3"/>
      <c r="E31" s="3"/>
      <c r="F31" s="3"/>
      <c r="G31" s="3"/>
      <c r="H31" s="3"/>
      <c r="I31" s="3"/>
    </row>
    <row r="32" spans="1:13" ht="9.9499999999999993" customHeight="1" x14ac:dyDescent="0.2">
      <c r="A32" s="3"/>
      <c r="B32" s="7"/>
      <c r="C32" s="7"/>
      <c r="D32" s="7"/>
      <c r="E32" s="7"/>
      <c r="F32" s="3"/>
      <c r="G32" s="3"/>
      <c r="H32" s="3"/>
      <c r="I32" s="3"/>
    </row>
    <row r="33" spans="1:17" x14ac:dyDescent="0.2">
      <c r="A33" s="37"/>
      <c r="B33" s="37">
        <v>2018</v>
      </c>
      <c r="C33" s="9"/>
      <c r="D33" s="37"/>
      <c r="E33" s="37">
        <v>2019</v>
      </c>
      <c r="F33" s="9"/>
      <c r="G33" s="37"/>
      <c r="H33" s="37">
        <v>2020</v>
      </c>
      <c r="I33" s="9"/>
    </row>
    <row r="34" spans="1:17" x14ac:dyDescent="0.2">
      <c r="A34" s="11"/>
      <c r="B34" s="38" t="s">
        <v>178</v>
      </c>
      <c r="C34" s="38" t="s">
        <v>194</v>
      </c>
      <c r="D34" s="29"/>
      <c r="E34" s="38" t="s">
        <v>178</v>
      </c>
      <c r="F34" s="38" t="s">
        <v>194</v>
      </c>
      <c r="G34" s="29"/>
      <c r="H34" s="38" t="s">
        <v>178</v>
      </c>
      <c r="I34" s="38" t="s">
        <v>194</v>
      </c>
      <c r="K34"/>
      <c r="L34"/>
      <c r="M34"/>
      <c r="N34"/>
      <c r="O34"/>
      <c r="P34"/>
      <c r="Q34"/>
    </row>
    <row r="35" spans="1:17" x14ac:dyDescent="0.2">
      <c r="A35" s="7"/>
      <c r="D35" s="77"/>
      <c r="G35" s="77"/>
      <c r="K35"/>
      <c r="L35"/>
      <c r="M35"/>
      <c r="N35"/>
      <c r="O35"/>
      <c r="P35"/>
      <c r="Q35"/>
    </row>
    <row r="36" spans="1:17" x14ac:dyDescent="0.2">
      <c r="A36" s="48" t="s">
        <v>17</v>
      </c>
      <c r="B36" s="15">
        <f>B38+B39</f>
        <v>3804</v>
      </c>
      <c r="C36" s="14">
        <v>100</v>
      </c>
      <c r="D36" s="3"/>
      <c r="E36" s="15">
        <f>E38+E39</f>
        <v>3930</v>
      </c>
      <c r="F36" s="14">
        <v>100</v>
      </c>
      <c r="G36" s="3"/>
      <c r="H36" s="15">
        <f>H38+H39</f>
        <v>4280</v>
      </c>
      <c r="I36" s="14">
        <v>100</v>
      </c>
      <c r="K36"/>
      <c r="L36"/>
      <c r="M36"/>
      <c r="N36"/>
      <c r="O36"/>
      <c r="P36"/>
      <c r="Q36"/>
    </row>
    <row r="37" spans="1:17" x14ac:dyDescent="0.2">
      <c r="A37" s="39"/>
      <c r="B37" s="15"/>
      <c r="C37" s="14"/>
      <c r="D37" s="3"/>
      <c r="E37" s="15"/>
      <c r="F37" s="14"/>
      <c r="G37" s="3"/>
      <c r="H37" s="15"/>
      <c r="I37" s="14"/>
      <c r="K37" s="219"/>
      <c r="L37" s="229"/>
      <c r="M37" s="229"/>
    </row>
    <row r="38" spans="1:17" x14ac:dyDescent="0.2">
      <c r="A38" s="39" t="s">
        <v>216</v>
      </c>
      <c r="B38" s="15">
        <v>3697</v>
      </c>
      <c r="C38" s="14">
        <f>B38*100/B36</f>
        <v>97.187171398527866</v>
      </c>
      <c r="D38" s="17"/>
      <c r="E38" s="15">
        <v>3817</v>
      </c>
      <c r="F38" s="14">
        <f>E38*100/E36</f>
        <v>97.12468193384224</v>
      </c>
      <c r="G38" s="17"/>
      <c r="H38" s="15">
        <v>4169</v>
      </c>
      <c r="I38" s="14">
        <f>H38*100/H36</f>
        <v>97.40654205607477</v>
      </c>
      <c r="K38" s="219"/>
      <c r="L38" s="229"/>
      <c r="M38" s="229"/>
    </row>
    <row r="39" spans="1:17" x14ac:dyDescent="0.2">
      <c r="A39" s="39" t="s">
        <v>217</v>
      </c>
      <c r="B39" s="15">
        <v>107</v>
      </c>
      <c r="C39" s="14">
        <f>B39*100/B36</f>
        <v>2.8128286014721344</v>
      </c>
      <c r="D39" s="17"/>
      <c r="E39" s="15">
        <v>113</v>
      </c>
      <c r="F39" s="14">
        <f>E39*100/E36</f>
        <v>2.8753180661577606</v>
      </c>
      <c r="G39" s="17"/>
      <c r="H39" s="15">
        <v>111</v>
      </c>
      <c r="I39" s="14">
        <f>H39*100/H36</f>
        <v>2.5934579439252334</v>
      </c>
    </row>
    <row r="40" spans="1:17" x14ac:dyDescent="0.2">
      <c r="A40" s="48"/>
      <c r="B40" s="15"/>
      <c r="C40" s="14"/>
      <c r="D40" s="3"/>
      <c r="E40" s="15"/>
      <c r="F40" s="14"/>
      <c r="G40" s="3"/>
      <c r="H40" s="15"/>
      <c r="I40" s="14"/>
    </row>
    <row r="41" spans="1:17" x14ac:dyDescent="0.2">
      <c r="A41" s="39" t="s">
        <v>431</v>
      </c>
      <c r="B41" s="14">
        <v>11.82</v>
      </c>
      <c r="C41" s="42" t="s">
        <v>30</v>
      </c>
      <c r="D41" s="3"/>
      <c r="E41" s="14">
        <v>12.14</v>
      </c>
      <c r="F41" s="42" t="s">
        <v>30</v>
      </c>
      <c r="G41" s="3"/>
      <c r="H41" s="14">
        <v>13.1871121205028</v>
      </c>
      <c r="I41" s="42" t="s">
        <v>30</v>
      </c>
    </row>
    <row r="42" spans="1:17" x14ac:dyDescent="0.2">
      <c r="A42" s="18"/>
      <c r="B42" s="19"/>
      <c r="C42" s="21"/>
      <c r="D42" s="21"/>
      <c r="E42" s="19"/>
      <c r="F42" s="19"/>
      <c r="G42" s="19"/>
      <c r="H42" s="19"/>
      <c r="I42" s="19"/>
    </row>
    <row r="43" spans="1:17" x14ac:dyDescent="0.2">
      <c r="A43" s="22" t="s">
        <v>724</v>
      </c>
      <c r="B43" s="23"/>
      <c r="C43" s="24"/>
      <c r="D43" s="24"/>
      <c r="E43" s="23"/>
      <c r="F43" s="23"/>
      <c r="G43" s="23"/>
      <c r="H43" s="23"/>
      <c r="I43" s="23"/>
    </row>
  </sheetData>
  <mergeCells count="8">
    <mergeCell ref="Z12:AB12"/>
    <mergeCell ref="Z13:AB13"/>
    <mergeCell ref="Z15:AB15"/>
    <mergeCell ref="Y13:Y15"/>
    <mergeCell ref="Z8:AB8"/>
    <mergeCell ref="Z9:AB9"/>
    <mergeCell ref="Z11:AB11"/>
    <mergeCell ref="Y9:Y11"/>
  </mergeCells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33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6.140625" style="4" customWidth="1"/>
    <col min="14" max="14" width="21.140625" style="4" customWidth="1"/>
    <col min="15" max="15" width="9.140625" style="4" customWidth="1"/>
    <col min="16" max="17" width="11.42578125" style="4"/>
    <col min="18" max="18" width="2" style="4" customWidth="1"/>
    <col min="19" max="16384" width="11.42578125" style="4"/>
  </cols>
  <sheetData>
    <row r="1" spans="1:23" ht="14.1" customHeight="1" thickBot="1" x14ac:dyDescent="0.25">
      <c r="A1" s="1" t="s">
        <v>245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77" t="s">
        <v>450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">
      <c r="A3" s="5" t="s">
        <v>239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">
      <c r="A5" s="37"/>
      <c r="B5" s="36">
        <v>2018</v>
      </c>
      <c r="C5" s="36"/>
      <c r="D5" s="12"/>
      <c r="E5" s="37"/>
      <c r="F5" s="36">
        <v>2019</v>
      </c>
      <c r="G5" s="36"/>
      <c r="H5" s="12"/>
      <c r="I5" s="37"/>
      <c r="J5" s="36">
        <v>2020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0" customFormat="1" ht="14.1" customHeight="1" x14ac:dyDescent="0.2">
      <c r="A6" s="35"/>
      <c r="B6" s="87" t="s">
        <v>178</v>
      </c>
      <c r="C6" s="87" t="s">
        <v>189</v>
      </c>
      <c r="D6" s="87" t="s">
        <v>179</v>
      </c>
      <c r="E6" s="87"/>
      <c r="F6" s="87" t="s">
        <v>178</v>
      </c>
      <c r="G6" s="87" t="s">
        <v>189</v>
      </c>
      <c r="H6" s="87" t="s">
        <v>179</v>
      </c>
      <c r="I6" s="87"/>
      <c r="J6" s="87" t="s">
        <v>178</v>
      </c>
      <c r="K6" s="87" t="s">
        <v>189</v>
      </c>
      <c r="L6" s="87" t="s">
        <v>179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">
      <c r="A7" s="11"/>
      <c r="B7" s="29"/>
      <c r="C7" s="29" t="s">
        <v>201</v>
      </c>
      <c r="D7" s="29"/>
      <c r="E7" s="29"/>
      <c r="F7" s="29"/>
      <c r="G7" s="29" t="s">
        <v>201</v>
      </c>
      <c r="H7" s="29"/>
      <c r="I7" s="29"/>
      <c r="J7" s="29"/>
      <c r="K7" s="29" t="s">
        <v>201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"/>
      <c r="B8" s="14"/>
      <c r="C8" s="14"/>
      <c r="D8" s="3"/>
      <c r="E8" s="15"/>
      <c r="F8" s="14"/>
      <c r="G8" s="14"/>
      <c r="H8" s="3"/>
      <c r="I8" s="15"/>
      <c r="J8" s="14"/>
      <c r="K8" s="14"/>
      <c r="L8" s="3"/>
      <c r="M8" s="3"/>
      <c r="N8"/>
      <c r="O8"/>
      <c r="P8"/>
      <c r="Q8" s="3"/>
      <c r="R8" s="3"/>
      <c r="S8" s="3"/>
      <c r="T8" s="3"/>
      <c r="U8" s="3"/>
      <c r="V8" s="3"/>
      <c r="W8" s="3"/>
    </row>
    <row r="9" spans="1:23" ht="14.1" customHeight="1" x14ac:dyDescent="0.2">
      <c r="A9" s="7" t="s">
        <v>32</v>
      </c>
      <c r="B9" s="16">
        <v>572</v>
      </c>
      <c r="C9" s="56">
        <v>1.83</v>
      </c>
      <c r="D9" s="56">
        <v>97.902097902097907</v>
      </c>
      <c r="E9" s="15"/>
      <c r="F9" s="16">
        <v>582</v>
      </c>
      <c r="G9" s="56">
        <v>1.85</v>
      </c>
      <c r="H9" s="56">
        <v>98.281786941580762</v>
      </c>
      <c r="I9" s="15"/>
      <c r="J9" s="16">
        <v>585</v>
      </c>
      <c r="K9" s="56">
        <v>1.85</v>
      </c>
      <c r="L9" s="56">
        <v>98.5</v>
      </c>
      <c r="M9" s="3"/>
      <c r="N9"/>
      <c r="O9"/>
      <c r="P9"/>
      <c r="Q9" s="3"/>
      <c r="R9" s="3"/>
      <c r="S9" s="3"/>
      <c r="T9" s="3"/>
      <c r="U9" s="3"/>
      <c r="V9" s="3"/>
      <c r="W9" s="3"/>
    </row>
    <row r="10" spans="1:23" ht="14.1" customHeight="1" x14ac:dyDescent="0.2">
      <c r="A10" s="7" t="s">
        <v>778</v>
      </c>
      <c r="B10" s="16">
        <v>91</v>
      </c>
      <c r="C10" s="56">
        <v>0.28999999999999998</v>
      </c>
      <c r="D10" s="56">
        <v>100</v>
      </c>
      <c r="E10" s="15"/>
      <c r="F10" s="16">
        <v>98</v>
      </c>
      <c r="G10" s="56">
        <v>0.31</v>
      </c>
      <c r="H10" s="56">
        <v>100</v>
      </c>
      <c r="I10" s="15"/>
      <c r="J10" s="16">
        <v>113</v>
      </c>
      <c r="K10" s="56">
        <v>0.36</v>
      </c>
      <c r="L10" s="56">
        <v>99.99</v>
      </c>
      <c r="M10" s="3"/>
      <c r="N10"/>
      <c r="O10"/>
      <c r="P10"/>
      <c r="Q10" s="3"/>
      <c r="R10" s="3"/>
      <c r="S10" s="3"/>
      <c r="T10" s="3"/>
    </row>
    <row r="11" spans="1:23" ht="14.1" customHeight="1" x14ac:dyDescent="0.2">
      <c r="A11" s="7" t="s">
        <v>218</v>
      </c>
      <c r="B11" s="16">
        <v>1068</v>
      </c>
      <c r="C11" s="56">
        <v>3.42</v>
      </c>
      <c r="D11" s="56">
        <v>96.254681647940075</v>
      </c>
      <c r="E11" s="40"/>
      <c r="F11" s="16">
        <v>1080</v>
      </c>
      <c r="G11" s="56">
        <v>3.43</v>
      </c>
      <c r="H11" s="56">
        <v>95.925925925925924</v>
      </c>
      <c r="I11" s="40"/>
      <c r="J11" s="16">
        <v>1175</v>
      </c>
      <c r="K11" s="56">
        <v>3.81</v>
      </c>
      <c r="L11" s="56">
        <v>96.3</v>
      </c>
      <c r="M11" s="3"/>
      <c r="N11"/>
      <c r="O11"/>
      <c r="P11"/>
      <c r="Q11" s="3"/>
      <c r="R11" s="3"/>
      <c r="S11" s="3"/>
      <c r="T11" s="3"/>
    </row>
    <row r="12" spans="1:23" ht="14.1" customHeight="1" x14ac:dyDescent="0.2">
      <c r="A12" s="7" t="s">
        <v>219</v>
      </c>
      <c r="B12" s="16">
        <v>1008</v>
      </c>
      <c r="C12" s="56">
        <v>3.22</v>
      </c>
      <c r="D12" s="56">
        <v>95.238095238095241</v>
      </c>
      <c r="E12" s="15"/>
      <c r="F12" s="16">
        <v>1072</v>
      </c>
      <c r="G12" s="56">
        <v>3.41</v>
      </c>
      <c r="H12" s="56">
        <v>95.242537313432834</v>
      </c>
      <c r="I12" s="15"/>
      <c r="J12" s="16">
        <v>1177</v>
      </c>
      <c r="K12" s="56">
        <v>3.72</v>
      </c>
      <c r="L12" s="56">
        <v>95.412064570943073</v>
      </c>
      <c r="M12" s="3"/>
      <c r="N12"/>
      <c r="O12"/>
      <c r="P12"/>
      <c r="Q12" s="3"/>
      <c r="R12" s="3"/>
      <c r="S12" s="3"/>
      <c r="T12" s="3"/>
    </row>
    <row r="13" spans="1:23" ht="14.1" customHeight="1" x14ac:dyDescent="0.2">
      <c r="A13" s="7" t="s">
        <v>234</v>
      </c>
      <c r="B13" s="16">
        <v>932</v>
      </c>
      <c r="C13" s="56">
        <v>2.98</v>
      </c>
      <c r="D13" s="56">
        <v>95.815450643776828</v>
      </c>
      <c r="E13" s="40"/>
      <c r="F13" s="16">
        <v>949</v>
      </c>
      <c r="G13" s="56">
        <v>3.02</v>
      </c>
      <c r="H13" s="56">
        <v>94.942044257112755</v>
      </c>
      <c r="I13" s="40"/>
      <c r="J13" s="16">
        <v>1071</v>
      </c>
      <c r="K13" s="56">
        <v>3.29</v>
      </c>
      <c r="L13" s="56">
        <v>100</v>
      </c>
      <c r="M13" s="3"/>
      <c r="N13"/>
      <c r="O13"/>
      <c r="P13"/>
      <c r="Q13" s="3"/>
      <c r="R13" s="3"/>
      <c r="S13" s="3"/>
      <c r="T13" s="3"/>
    </row>
    <row r="14" spans="1:23" ht="14.1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  <c r="J14" s="21"/>
      <c r="K14" s="19"/>
      <c r="L14" s="20"/>
      <c r="M14" s="3"/>
      <c r="N14"/>
      <c r="O14"/>
      <c r="P14"/>
      <c r="Q14" s="3"/>
      <c r="R14" s="3"/>
      <c r="S14" s="3"/>
      <c r="T14" s="3"/>
    </row>
    <row r="15" spans="1:23" ht="14.1" customHeight="1" x14ac:dyDescent="0.2">
      <c r="A15" s="22" t="s">
        <v>725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N15"/>
      <c r="O15"/>
      <c r="P15"/>
      <c r="Q15" s="3"/>
      <c r="R15" s="3"/>
      <c r="S15" s="3"/>
      <c r="T15" s="3"/>
    </row>
    <row r="16" spans="1:23" ht="14.1" customHeight="1" x14ac:dyDescent="0.2">
      <c r="A16" s="49" t="s">
        <v>779</v>
      </c>
      <c r="J16" s="25"/>
      <c r="N16" s="229"/>
      <c r="O16" s="229"/>
      <c r="P16" s="219"/>
      <c r="Q16" s="219"/>
      <c r="R16" s="229"/>
      <c r="S16" s="229"/>
      <c r="T16" s="229"/>
      <c r="U16" s="229"/>
      <c r="V16" s="229"/>
      <c r="W16" s="229"/>
    </row>
    <row r="17" spans="14:18" ht="14.1" customHeight="1" x14ac:dyDescent="0.2">
      <c r="N17" s="229"/>
      <c r="O17" s="229"/>
      <c r="P17" s="219"/>
      <c r="Q17" s="219"/>
      <c r="R17" s="229"/>
    </row>
    <row r="18" spans="14:18" ht="13.35" customHeight="1" x14ac:dyDescent="0.2">
      <c r="N18"/>
      <c r="O18" s="200"/>
      <c r="P18" s="200"/>
      <c r="Q18" s="200"/>
      <c r="R18" s="200"/>
    </row>
    <row r="19" spans="14:18" ht="13.35" customHeight="1" x14ac:dyDescent="0.2">
      <c r="N19"/>
      <c r="O19"/>
      <c r="P19"/>
    </row>
    <row r="20" spans="14:18" ht="13.35" customHeight="1" x14ac:dyDescent="0.2">
      <c r="N20"/>
      <c r="O20"/>
      <c r="P20"/>
    </row>
    <row r="21" spans="14:18" ht="13.35" customHeight="1" x14ac:dyDescent="0.2">
      <c r="N21"/>
      <c r="O21"/>
      <c r="P21"/>
    </row>
    <row r="22" spans="14:18" ht="13.35" customHeight="1" x14ac:dyDescent="0.2">
      <c r="N22"/>
      <c r="O22"/>
      <c r="P22"/>
    </row>
    <row r="23" spans="14:18" ht="12" customHeight="1" x14ac:dyDescent="0.2">
      <c r="N23"/>
      <c r="O23"/>
      <c r="P23"/>
    </row>
    <row r="24" spans="14:18" x14ac:dyDescent="0.2">
      <c r="N24"/>
      <c r="O24"/>
      <c r="P24"/>
    </row>
    <row r="25" spans="14:18" x14ac:dyDescent="0.2">
      <c r="N25"/>
      <c r="O25"/>
      <c r="P25"/>
    </row>
    <row r="26" spans="14:18" x14ac:dyDescent="0.2">
      <c r="N26"/>
      <c r="O26"/>
      <c r="P26"/>
    </row>
    <row r="27" spans="14:18" x14ac:dyDescent="0.2">
      <c r="N27"/>
      <c r="O27"/>
      <c r="P27"/>
    </row>
    <row r="28" spans="14:18" x14ac:dyDescent="0.2">
      <c r="N28"/>
      <c r="O28"/>
      <c r="P28"/>
    </row>
    <row r="29" spans="14:18" x14ac:dyDescent="0.2">
      <c r="N29"/>
      <c r="O29"/>
      <c r="P29"/>
    </row>
    <row r="30" spans="14:18" x14ac:dyDescent="0.2">
      <c r="N30"/>
      <c r="O30"/>
      <c r="P30"/>
    </row>
    <row r="31" spans="14:18" x14ac:dyDescent="0.2">
      <c r="N31"/>
      <c r="O31"/>
      <c r="P31"/>
    </row>
    <row r="32" spans="14:18" x14ac:dyDescent="0.2">
      <c r="N32"/>
      <c r="O32"/>
      <c r="P32"/>
    </row>
    <row r="33" spans="14:16" x14ac:dyDescent="0.2">
      <c r="N33"/>
      <c r="O33"/>
      <c r="P33"/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zoomScaleNormal="100" workbookViewId="0">
      <selection activeCell="L2" sqref="L2"/>
    </sheetView>
  </sheetViews>
  <sheetFormatPr baseColWidth="10" defaultColWidth="11.42578125" defaultRowHeight="12.75" x14ac:dyDescent="0.2"/>
  <cols>
    <col min="1" max="1" width="17.42578125" style="4" customWidth="1"/>
    <col min="2" max="2" width="1.5703125" style="4" customWidth="1"/>
    <col min="3" max="4" width="10.85546875" style="4" customWidth="1"/>
    <col min="5" max="5" width="3.7109375" style="4" customWidth="1"/>
    <col min="6" max="7" width="10.85546875" style="4" customWidth="1"/>
    <col min="8" max="8" width="3.7109375" style="4" customWidth="1"/>
    <col min="9" max="9" width="10.85546875" style="33" customWidth="1"/>
    <col min="10" max="10" width="10.85546875" style="4" customWidth="1"/>
    <col min="11" max="11" width="3.28515625" style="4" customWidth="1"/>
    <col min="12" max="16384" width="11.42578125" style="4"/>
  </cols>
  <sheetData>
    <row r="1" spans="1:14" ht="14.1" customHeight="1" x14ac:dyDescent="0.2">
      <c r="A1" s="69"/>
      <c r="B1" s="6"/>
      <c r="C1" s="6"/>
      <c r="D1" s="6"/>
      <c r="E1" s="6"/>
      <c r="F1" s="6"/>
      <c r="G1" s="6"/>
      <c r="H1" s="6"/>
      <c r="I1" s="6"/>
      <c r="J1" s="6"/>
    </row>
    <row r="2" spans="1:14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L2" s="177" t="s">
        <v>450</v>
      </c>
    </row>
    <row r="3" spans="1:14" ht="14.1" customHeight="1" x14ac:dyDescent="0.2">
      <c r="A3" s="5" t="s">
        <v>238</v>
      </c>
      <c r="B3" s="3"/>
      <c r="C3" s="3"/>
      <c r="D3" s="3"/>
      <c r="E3" s="3"/>
      <c r="F3" s="3"/>
      <c r="G3" s="3"/>
      <c r="H3" s="77"/>
      <c r="I3" s="83"/>
      <c r="J3" s="3"/>
    </row>
    <row r="4" spans="1:14" ht="14.1" customHeight="1" x14ac:dyDescent="0.2">
      <c r="A4" s="3"/>
      <c r="B4" s="3"/>
      <c r="C4" s="3"/>
      <c r="D4" s="3"/>
      <c r="E4" s="3"/>
      <c r="F4" s="3"/>
      <c r="G4" s="3"/>
      <c r="H4" s="3"/>
      <c r="I4" s="83"/>
      <c r="J4" s="3"/>
    </row>
    <row r="5" spans="1:14" ht="12" customHeight="1" x14ac:dyDescent="0.2">
      <c r="A5" s="37"/>
      <c r="B5" s="37"/>
      <c r="C5" s="37">
        <v>2018</v>
      </c>
      <c r="D5" s="9"/>
      <c r="E5" s="37"/>
      <c r="F5" s="37">
        <v>2019</v>
      </c>
      <c r="G5" s="9"/>
      <c r="H5" s="37"/>
      <c r="I5" s="37">
        <v>2020</v>
      </c>
      <c r="J5" s="9"/>
    </row>
    <row r="6" spans="1:14" ht="22.5" customHeight="1" x14ac:dyDescent="0.2">
      <c r="A6" s="11"/>
      <c r="B6" s="110"/>
      <c r="C6" s="55" t="s">
        <v>178</v>
      </c>
      <c r="D6" s="104" t="s">
        <v>432</v>
      </c>
      <c r="E6" s="29"/>
      <c r="F6" s="55" t="s">
        <v>178</v>
      </c>
      <c r="G6" s="104" t="s">
        <v>432</v>
      </c>
      <c r="H6" s="29"/>
      <c r="I6" s="55" t="s">
        <v>178</v>
      </c>
      <c r="J6" s="104" t="s">
        <v>432</v>
      </c>
      <c r="K6" s="3"/>
      <c r="L6" s="3"/>
      <c r="M6" s="3"/>
      <c r="N6" s="3"/>
    </row>
    <row r="7" spans="1:14" ht="14.1" customHeight="1" x14ac:dyDescent="0.2">
      <c r="A7" s="7"/>
      <c r="B7" s="15"/>
      <c r="C7" s="77"/>
      <c r="D7" s="15"/>
      <c r="E7" s="77"/>
      <c r="F7" s="77"/>
      <c r="G7" s="15"/>
      <c r="H7" s="77"/>
      <c r="I7" s="77"/>
      <c r="J7" s="15"/>
    </row>
    <row r="8" spans="1:14" ht="14.1" customHeight="1" x14ac:dyDescent="0.2">
      <c r="A8" s="39" t="s">
        <v>186</v>
      </c>
      <c r="B8" s="41"/>
      <c r="C8" s="15">
        <v>298480</v>
      </c>
      <c r="D8" s="182">
        <v>96.026199410345754</v>
      </c>
      <c r="F8" s="15">
        <v>298561</v>
      </c>
      <c r="G8" s="182">
        <v>97.104444317911586</v>
      </c>
      <c r="I8" s="15">
        <v>290973</v>
      </c>
      <c r="J8" s="182">
        <v>97.073955315441694</v>
      </c>
      <c r="L8"/>
      <c r="M8"/>
      <c r="N8" s="219"/>
    </row>
    <row r="9" spans="1:14" ht="14.1" customHeight="1" x14ac:dyDescent="0.2">
      <c r="A9" s="39" t="s">
        <v>180</v>
      </c>
      <c r="B9" s="41"/>
      <c r="C9" s="15">
        <v>666066</v>
      </c>
      <c r="D9" s="182">
        <v>86.434527509285871</v>
      </c>
      <c r="F9" s="15">
        <v>704886</v>
      </c>
      <c r="G9" s="182">
        <v>83.35986244584231</v>
      </c>
      <c r="I9" s="15">
        <v>598255</v>
      </c>
      <c r="J9" s="182">
        <v>83.940125866060498</v>
      </c>
      <c r="L9"/>
      <c r="M9"/>
      <c r="N9" s="219"/>
    </row>
    <row r="10" spans="1:14" ht="14.1" customHeight="1" x14ac:dyDescent="0.2">
      <c r="A10" s="39" t="s">
        <v>187</v>
      </c>
      <c r="B10" s="41"/>
      <c r="C10" s="15">
        <v>160762</v>
      </c>
      <c r="D10" s="182">
        <v>79.592814222266455</v>
      </c>
      <c r="F10" s="15">
        <v>162094</v>
      </c>
      <c r="G10" s="182">
        <v>79.432304712080651</v>
      </c>
      <c r="I10" s="15">
        <v>114923</v>
      </c>
      <c r="J10" s="182">
        <v>80.31</v>
      </c>
      <c r="L10"/>
      <c r="M10"/>
      <c r="N10" s="183"/>
    </row>
    <row r="11" spans="1:14" ht="14.1" customHeight="1" x14ac:dyDescent="0.2">
      <c r="A11" s="18"/>
      <c r="B11" s="19"/>
      <c r="C11" s="19"/>
      <c r="D11" s="19"/>
      <c r="E11" s="19"/>
      <c r="F11" s="43"/>
      <c r="G11" s="19"/>
      <c r="H11" s="43"/>
      <c r="I11" s="43"/>
      <c r="J11" s="19"/>
      <c r="L11"/>
      <c r="M11"/>
    </row>
    <row r="12" spans="1:14" ht="14.1" customHeight="1" x14ac:dyDescent="0.2">
      <c r="A12" s="22" t="s">
        <v>724</v>
      </c>
      <c r="B12" s="23"/>
      <c r="C12" s="23"/>
      <c r="D12" s="23"/>
      <c r="E12" s="23"/>
      <c r="F12" s="44"/>
      <c r="G12" s="23"/>
      <c r="H12" s="44"/>
      <c r="I12" s="44"/>
      <c r="J12" s="23"/>
    </row>
    <row r="13" spans="1:14" ht="12.75" customHeight="1" x14ac:dyDescent="0.2">
      <c r="A13"/>
      <c r="B13" s="3"/>
      <c r="C13" s="3"/>
      <c r="D13" s="3"/>
      <c r="E13" s="3"/>
      <c r="F13" s="3"/>
      <c r="G13" s="3"/>
      <c r="H13" s="3"/>
      <c r="I13" s="45"/>
      <c r="J13" s="3"/>
    </row>
    <row r="14" spans="1:14" ht="12" customHeight="1" x14ac:dyDescent="0.2"/>
    <row r="17" spans="15:15" x14ac:dyDescent="0.2">
      <c r="O17" s="183"/>
    </row>
    <row r="18" spans="15:15" x14ac:dyDescent="0.2">
      <c r="O18" s="183"/>
    </row>
    <row r="19" spans="15:15" x14ac:dyDescent="0.2">
      <c r="O19" s="183"/>
    </row>
    <row r="20" spans="15:15" x14ac:dyDescent="0.2">
      <c r="O20" s="183"/>
    </row>
    <row r="21" spans="15:15" x14ac:dyDescent="0.2">
      <c r="O21" s="183"/>
    </row>
  </sheetData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24"/>
  <sheetViews>
    <sheetView zoomScaleNormal="100" workbookViewId="0">
      <selection activeCell="B11" sqref="B11"/>
    </sheetView>
  </sheetViews>
  <sheetFormatPr baseColWidth="10" defaultColWidth="11.42578125" defaultRowHeight="12.75" x14ac:dyDescent="0.2"/>
  <cols>
    <col min="1" max="1" width="27.140625" style="4" customWidth="1"/>
    <col min="2" max="5" width="12.7109375" style="4" customWidth="1"/>
    <col min="6" max="6" width="13.7109375" style="4" customWidth="1"/>
    <col min="7" max="7" width="6.7109375" style="33" customWidth="1"/>
    <col min="8" max="16384" width="11.42578125" style="4"/>
  </cols>
  <sheetData>
    <row r="1" spans="1:12" ht="14.1" customHeight="1" x14ac:dyDescent="0.2">
      <c r="A1" s="5" t="s">
        <v>237</v>
      </c>
      <c r="B1" s="3"/>
      <c r="C1" s="3"/>
      <c r="D1" s="3"/>
      <c r="E1" s="3"/>
      <c r="F1" s="77"/>
      <c r="G1" s="83"/>
    </row>
    <row r="2" spans="1:12" ht="14.1" customHeight="1" x14ac:dyDescent="0.2">
      <c r="A2" s="5"/>
      <c r="B2" s="3"/>
      <c r="C2" s="3"/>
      <c r="D2" s="3"/>
      <c r="E2" s="3"/>
      <c r="F2" s="77"/>
      <c r="G2" s="83"/>
      <c r="H2" s="177" t="s">
        <v>450</v>
      </c>
    </row>
    <row r="3" spans="1:12" ht="14.1" customHeight="1" x14ac:dyDescent="0.2">
      <c r="A3" s="34" t="s">
        <v>188</v>
      </c>
      <c r="B3" s="3"/>
      <c r="C3" s="3"/>
      <c r="D3" s="3"/>
      <c r="E3" s="3"/>
      <c r="F3" s="77"/>
      <c r="G3" s="83"/>
    </row>
    <row r="4" spans="1:12" ht="9.9499999999999993" customHeight="1" x14ac:dyDescent="0.2">
      <c r="A4" s="7"/>
      <c r="B4" s="7"/>
      <c r="C4" s="7"/>
      <c r="D4" s="7"/>
      <c r="E4" s="7"/>
      <c r="F4" s="76"/>
      <c r="G4" s="82"/>
    </row>
    <row r="5" spans="1:12" ht="15.95" customHeight="1" x14ac:dyDescent="0.2">
      <c r="A5" s="38"/>
      <c r="B5" s="38">
        <v>2016</v>
      </c>
      <c r="C5" s="38">
        <v>2017</v>
      </c>
      <c r="D5" s="38">
        <v>2018</v>
      </c>
      <c r="E5" s="38">
        <v>2019</v>
      </c>
      <c r="F5" s="38">
        <v>2020</v>
      </c>
      <c r="G5" s="77"/>
    </row>
    <row r="6" spans="1:12" s="70" customFormat="1" ht="14.1" customHeight="1" x14ac:dyDescent="0.2">
      <c r="A6" s="106"/>
      <c r="B6" s="79"/>
      <c r="C6" s="79"/>
      <c r="D6" s="79"/>
      <c r="E6" s="79"/>
      <c r="F6" s="79"/>
      <c r="G6" s="77"/>
    </row>
    <row r="7" spans="1:12" ht="14.1" customHeight="1" x14ac:dyDescent="0.2">
      <c r="A7" s="7" t="s">
        <v>220</v>
      </c>
      <c r="B7" s="14">
        <v>296516194</v>
      </c>
      <c r="C7" s="14">
        <v>296072654</v>
      </c>
      <c r="D7" s="14">
        <v>307039885</v>
      </c>
      <c r="E7" s="14">
        <v>325432484</v>
      </c>
      <c r="F7" s="14">
        <v>349653604</v>
      </c>
      <c r="G7" s="219"/>
      <c r="H7" s="213">
        <v>349653604</v>
      </c>
      <c r="I7" s="219"/>
      <c r="J7" s="219"/>
      <c r="K7" s="219"/>
      <c r="L7" s="236"/>
    </row>
    <row r="8" spans="1:12" ht="14.1" customHeight="1" x14ac:dyDescent="0.2">
      <c r="A8" s="7" t="s">
        <v>221</v>
      </c>
      <c r="B8" s="14">
        <v>160002007</v>
      </c>
      <c r="C8" s="14">
        <v>161117752</v>
      </c>
      <c r="D8" s="14">
        <v>168034482</v>
      </c>
      <c r="E8" s="14">
        <v>179277305</v>
      </c>
      <c r="F8" s="14">
        <v>185362492</v>
      </c>
      <c r="G8" s="77"/>
      <c r="H8" s="213"/>
    </row>
    <row r="9" spans="1:12" ht="14.1" customHeight="1" x14ac:dyDescent="0.2">
      <c r="A9" s="7" t="s">
        <v>222</v>
      </c>
      <c r="B9" s="14">
        <v>20836466</v>
      </c>
      <c r="C9" s="14">
        <v>20618938</v>
      </c>
      <c r="D9" s="14">
        <v>19081441</v>
      </c>
      <c r="E9" s="14">
        <v>21064451</v>
      </c>
      <c r="F9" s="14">
        <v>11958092</v>
      </c>
      <c r="G9" s="77"/>
      <c r="H9" s="213"/>
    </row>
    <row r="10" spans="1:12" ht="14.1" customHeight="1" x14ac:dyDescent="0.2">
      <c r="A10" s="39" t="s">
        <v>223</v>
      </c>
      <c r="B10" s="14">
        <v>49060897</v>
      </c>
      <c r="C10" s="14">
        <v>48102166</v>
      </c>
      <c r="D10" s="14">
        <v>51721913</v>
      </c>
      <c r="E10" s="14">
        <v>54199706</v>
      </c>
      <c r="F10" s="14">
        <v>56108004</v>
      </c>
      <c r="G10" s="77"/>
      <c r="H10" s="213"/>
    </row>
    <row r="11" spans="1:12" ht="14.1" customHeight="1" x14ac:dyDescent="0.2">
      <c r="A11" s="39" t="s">
        <v>224</v>
      </c>
      <c r="B11" s="14">
        <v>66616824</v>
      </c>
      <c r="C11" s="14">
        <v>66233798</v>
      </c>
      <c r="D11" s="14">
        <v>68202049</v>
      </c>
      <c r="E11" s="14">
        <v>70891022</v>
      </c>
      <c r="F11" s="14">
        <v>96225016</v>
      </c>
      <c r="G11" s="77"/>
      <c r="H11" s="213"/>
    </row>
    <row r="12" spans="1:12" ht="14.1" customHeight="1" x14ac:dyDescent="0.2">
      <c r="A12" s="39" t="s">
        <v>251</v>
      </c>
      <c r="B12" s="14">
        <v>948.42</v>
      </c>
      <c r="C12" s="14">
        <v>947.81</v>
      </c>
      <c r="D12" s="14">
        <v>981.82</v>
      </c>
      <c r="E12" s="14">
        <v>1034.96</v>
      </c>
      <c r="F12" s="14">
        <v>1106.00174605083</v>
      </c>
      <c r="G12" s="107"/>
      <c r="H12" s="217"/>
    </row>
    <row r="13" spans="1:12" ht="14.1" customHeight="1" x14ac:dyDescent="0.2">
      <c r="A13" s="18"/>
      <c r="B13" s="19"/>
      <c r="C13" s="19"/>
      <c r="D13" s="21"/>
      <c r="E13" s="21"/>
      <c r="F13" s="21"/>
      <c r="G13" s="4"/>
    </row>
    <row r="14" spans="1:12" ht="14.1" customHeight="1" x14ac:dyDescent="0.2">
      <c r="A14" s="22" t="s">
        <v>724</v>
      </c>
      <c r="B14" s="23"/>
      <c r="C14" s="23"/>
      <c r="D14" s="24"/>
      <c r="E14" s="24"/>
      <c r="F14" s="24"/>
      <c r="G14" s="4"/>
    </row>
    <row r="15" spans="1:12" ht="14.1" customHeight="1" x14ac:dyDescent="0.2">
      <c r="A15" s="49"/>
      <c r="B15" s="3"/>
      <c r="C15" s="3"/>
      <c r="D15" s="3"/>
      <c r="E15" s="3"/>
      <c r="F15" s="15"/>
      <c r="G15" s="45"/>
    </row>
    <row r="16" spans="1:12" ht="12.75" customHeight="1" x14ac:dyDescent="0.2">
      <c r="A16" s="22"/>
      <c r="B16" s="3"/>
      <c r="C16" s="3"/>
      <c r="D16" s="3"/>
      <c r="E16" s="3"/>
      <c r="F16" s="6"/>
      <c r="G16" s="45"/>
    </row>
    <row r="17" spans="1:7" ht="12.75" customHeight="1" x14ac:dyDescent="0.2">
      <c r="A17" s="22"/>
      <c r="B17" s="3"/>
      <c r="C17" s="3"/>
      <c r="D17" s="3"/>
      <c r="E17" s="3"/>
      <c r="F17" s="3"/>
      <c r="G17" s="45"/>
    </row>
    <row r="18" spans="1:7" ht="13.35" customHeight="1" x14ac:dyDescent="0.2">
      <c r="A18" s="3"/>
      <c r="B18" s="3"/>
      <c r="C18" s="3"/>
      <c r="D18" s="3"/>
      <c r="E18" s="3"/>
      <c r="F18" s="3"/>
      <c r="G18" s="45"/>
    </row>
    <row r="19" spans="1:7" ht="14.1" customHeight="1" x14ac:dyDescent="0.2">
      <c r="A19" s="3"/>
      <c r="B19" s="3"/>
      <c r="C19" s="3"/>
      <c r="D19" s="3"/>
      <c r="E19" s="3"/>
      <c r="F19" s="3"/>
      <c r="G19" s="45"/>
    </row>
    <row r="20" spans="1:7" ht="14.1" customHeight="1" x14ac:dyDescent="0.2"/>
    <row r="21" spans="1:7" ht="14.1" customHeight="1" x14ac:dyDescent="0.2">
      <c r="A21" s="5"/>
      <c r="B21" s="3"/>
      <c r="C21" s="3"/>
      <c r="D21" s="3"/>
      <c r="E21" s="3"/>
      <c r="G21" s="4"/>
    </row>
    <row r="22" spans="1:7" ht="14.1" customHeight="1" x14ac:dyDescent="0.2">
      <c r="A22" s="5"/>
      <c r="B22" s="3"/>
      <c r="C22" s="3"/>
      <c r="D22" s="3"/>
      <c r="E22" s="3"/>
      <c r="G22" s="4"/>
    </row>
    <row r="23" spans="1:7" ht="12" customHeight="1" x14ac:dyDescent="0.2"/>
    <row r="24" spans="1:7" x14ac:dyDescent="0.2">
      <c r="D24" s="47"/>
      <c r="E24" s="47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5"/>
  <sheetViews>
    <sheetView zoomScaleNormal="100" workbookViewId="0">
      <selection activeCell="F42" sqref="F42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52" customWidth="1"/>
    <col min="7" max="7" width="6" style="4" customWidth="1"/>
    <col min="8" max="11" width="11.42578125" style="4"/>
    <col min="12" max="12" width="2.42578125" style="4" customWidth="1"/>
    <col min="13" max="16384" width="11.42578125" style="4"/>
  </cols>
  <sheetData>
    <row r="1" spans="1:9" ht="14.1" customHeight="1" thickBot="1" x14ac:dyDescent="0.25">
      <c r="A1" s="1" t="s">
        <v>245</v>
      </c>
      <c r="B1" s="196"/>
      <c r="C1" s="196"/>
      <c r="D1" s="196"/>
      <c r="E1" s="196"/>
      <c r="F1" s="196"/>
      <c r="G1" s="3"/>
      <c r="H1" s="3"/>
    </row>
    <row r="2" spans="1:9" ht="14.1" customHeight="1" x14ac:dyDescent="0.2">
      <c r="A2" s="3"/>
      <c r="G2" s="3"/>
      <c r="H2" s="177" t="s">
        <v>450</v>
      </c>
    </row>
    <row r="3" spans="1:9" ht="14.1" customHeight="1" x14ac:dyDescent="0.2">
      <c r="A3" s="5" t="s">
        <v>236</v>
      </c>
      <c r="G3" s="3"/>
      <c r="H3" s="3"/>
    </row>
    <row r="4" spans="1:9" ht="14.1" customHeight="1" x14ac:dyDescent="0.2">
      <c r="A4" s="7"/>
      <c r="B4" s="53"/>
      <c r="C4" s="53"/>
      <c r="D4" s="53"/>
      <c r="E4" s="53"/>
      <c r="F4" s="53"/>
      <c r="G4" s="3"/>
      <c r="H4" s="3"/>
    </row>
    <row r="5" spans="1:9" ht="15.95" customHeight="1" x14ac:dyDescent="0.2">
      <c r="A5" s="12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  <c r="G5" s="3"/>
      <c r="H5" s="3"/>
    </row>
    <row r="6" spans="1:9" ht="14.1" customHeight="1" x14ac:dyDescent="0.2">
      <c r="A6" s="7"/>
      <c r="B6" s="56"/>
      <c r="C6" s="56"/>
      <c r="D6" s="56"/>
      <c r="E6" s="56"/>
      <c r="F6" s="56"/>
      <c r="G6" s="3"/>
      <c r="H6" s="3"/>
    </row>
    <row r="7" spans="1:9" ht="14.1" customHeight="1" x14ac:dyDescent="0.2">
      <c r="A7" s="7" t="s">
        <v>743</v>
      </c>
      <c r="B7" s="56"/>
      <c r="C7" s="56"/>
      <c r="D7" s="56"/>
      <c r="E7" s="56"/>
      <c r="F7" s="56"/>
      <c r="G7" s="3"/>
      <c r="H7" s="3"/>
    </row>
    <row r="8" spans="1:9" ht="14.1" customHeight="1" x14ac:dyDescent="0.2">
      <c r="A8" s="39" t="s">
        <v>744</v>
      </c>
      <c r="B8" s="16">
        <v>1648</v>
      </c>
      <c r="C8" s="16">
        <v>1702</v>
      </c>
      <c r="D8" s="16">
        <v>1755</v>
      </c>
      <c r="E8" s="16">
        <v>1788</v>
      </c>
      <c r="F8" s="16">
        <v>1832</v>
      </c>
      <c r="G8" s="109"/>
      <c r="H8" s="3"/>
      <c r="I8" s="183"/>
    </row>
    <row r="9" spans="1:9" ht="14.1" customHeight="1" x14ac:dyDescent="0.2">
      <c r="A9" s="39" t="s">
        <v>745</v>
      </c>
      <c r="B9" s="16">
        <v>232</v>
      </c>
      <c r="C9" s="215">
        <v>237</v>
      </c>
      <c r="D9" s="16">
        <v>249</v>
      </c>
      <c r="E9" s="16">
        <v>279</v>
      </c>
      <c r="F9" s="16">
        <v>279</v>
      </c>
      <c r="G9" s="109"/>
      <c r="H9" s="3"/>
      <c r="I9" s="183"/>
    </row>
    <row r="10" spans="1:9" ht="14.1" customHeight="1" x14ac:dyDescent="0.2">
      <c r="A10" s="39" t="s">
        <v>746</v>
      </c>
      <c r="B10" s="16">
        <v>113</v>
      </c>
      <c r="C10" s="215">
        <v>119</v>
      </c>
      <c r="D10" s="16">
        <v>121</v>
      </c>
      <c r="E10" s="16">
        <v>124</v>
      </c>
      <c r="F10" s="16">
        <v>117</v>
      </c>
      <c r="G10" s="109"/>
      <c r="H10" s="3"/>
      <c r="I10" s="183"/>
    </row>
    <row r="11" spans="1:9" ht="14.1" customHeight="1" x14ac:dyDescent="0.2">
      <c r="A11" s="39" t="s">
        <v>747</v>
      </c>
      <c r="B11" s="16">
        <v>45</v>
      </c>
      <c r="C11" s="215">
        <v>45</v>
      </c>
      <c r="D11" s="16">
        <v>47</v>
      </c>
      <c r="E11" s="16">
        <v>49</v>
      </c>
      <c r="F11" s="16">
        <v>52</v>
      </c>
      <c r="G11" s="109"/>
      <c r="H11" s="3"/>
      <c r="I11" s="183"/>
    </row>
    <row r="12" spans="1:9" ht="14.1" customHeight="1" x14ac:dyDescent="0.2">
      <c r="A12" s="39" t="s">
        <v>748</v>
      </c>
      <c r="B12" s="16">
        <v>453</v>
      </c>
      <c r="C12" s="215">
        <v>461</v>
      </c>
      <c r="D12" s="16">
        <v>464</v>
      </c>
      <c r="E12" s="16">
        <v>476</v>
      </c>
      <c r="F12" s="16">
        <v>477</v>
      </c>
      <c r="G12" s="109"/>
      <c r="H12" s="3"/>
      <c r="I12" s="183"/>
    </row>
    <row r="13" spans="1:9" ht="14.1" customHeight="1" x14ac:dyDescent="0.2">
      <c r="A13" s="39" t="s">
        <v>749</v>
      </c>
      <c r="B13" s="16">
        <v>205</v>
      </c>
      <c r="C13" s="215">
        <v>214</v>
      </c>
      <c r="D13" s="16">
        <v>206</v>
      </c>
      <c r="E13" s="16">
        <v>203</v>
      </c>
      <c r="F13" s="16">
        <v>212</v>
      </c>
      <c r="G13" s="109"/>
      <c r="H13" s="3"/>
      <c r="I13" s="183"/>
    </row>
    <row r="14" spans="1:9" ht="14.1" customHeight="1" x14ac:dyDescent="0.2">
      <c r="A14" s="39" t="s">
        <v>742</v>
      </c>
      <c r="B14" s="16">
        <v>2017</v>
      </c>
      <c r="C14" s="16">
        <v>2012</v>
      </c>
      <c r="D14" s="16">
        <v>2047</v>
      </c>
      <c r="E14" s="16">
        <v>2029</v>
      </c>
      <c r="F14" s="16">
        <v>2012</v>
      </c>
      <c r="G14" s="109"/>
      <c r="H14" s="3"/>
      <c r="I14" s="183"/>
    </row>
    <row r="15" spans="1:9" ht="14.1" customHeight="1" x14ac:dyDescent="0.2">
      <c r="A15" s="81" t="s">
        <v>555</v>
      </c>
      <c r="B15" s="16">
        <v>52</v>
      </c>
      <c r="C15" s="215">
        <v>53</v>
      </c>
      <c r="D15" s="16">
        <v>59</v>
      </c>
      <c r="E15" s="16">
        <v>56</v>
      </c>
      <c r="F15" s="16">
        <v>56</v>
      </c>
      <c r="G15" s="109"/>
      <c r="H15" s="3"/>
      <c r="I15" s="183"/>
    </row>
    <row r="16" spans="1:9" ht="14.1" customHeight="1" x14ac:dyDescent="0.2">
      <c r="A16" s="39" t="s">
        <v>750</v>
      </c>
      <c r="B16" s="16">
        <v>315</v>
      </c>
      <c r="C16" s="215">
        <v>333</v>
      </c>
      <c r="D16" s="16">
        <v>347</v>
      </c>
      <c r="E16" s="16">
        <v>375</v>
      </c>
      <c r="F16" s="16">
        <v>395</v>
      </c>
      <c r="G16" s="109"/>
      <c r="H16" s="3"/>
      <c r="I16" s="183"/>
    </row>
    <row r="17" spans="1:9" ht="14.1" customHeight="1" x14ac:dyDescent="0.2">
      <c r="A17" s="39" t="s">
        <v>751</v>
      </c>
      <c r="B17" s="16">
        <v>275</v>
      </c>
      <c r="C17" s="215">
        <v>253</v>
      </c>
      <c r="D17" s="16">
        <v>266</v>
      </c>
      <c r="E17" s="16">
        <v>277</v>
      </c>
      <c r="F17" s="16">
        <v>307</v>
      </c>
      <c r="G17" s="109"/>
      <c r="H17" s="3"/>
      <c r="I17" s="183"/>
    </row>
    <row r="18" spans="1:9" ht="14.1" customHeight="1" x14ac:dyDescent="0.2">
      <c r="A18" s="39" t="s">
        <v>752</v>
      </c>
      <c r="B18" s="16">
        <v>26</v>
      </c>
      <c r="C18" s="215">
        <v>27</v>
      </c>
      <c r="D18" s="16">
        <v>29</v>
      </c>
      <c r="E18" s="16">
        <v>27</v>
      </c>
      <c r="F18" s="16">
        <v>27</v>
      </c>
      <c r="G18" s="109"/>
      <c r="H18" s="3"/>
      <c r="I18" s="183"/>
    </row>
    <row r="19" spans="1:9" ht="14.1" customHeight="1" x14ac:dyDescent="0.2">
      <c r="A19" s="39" t="s">
        <v>259</v>
      </c>
      <c r="B19" s="16">
        <v>36</v>
      </c>
      <c r="C19" s="215">
        <v>46</v>
      </c>
      <c r="D19" s="16">
        <v>47</v>
      </c>
      <c r="E19" s="16">
        <v>65</v>
      </c>
      <c r="F19" s="16">
        <v>71</v>
      </c>
      <c r="G19" s="109"/>
      <c r="H19" s="3"/>
      <c r="I19" s="183"/>
    </row>
    <row r="20" spans="1:9" ht="14.1" customHeight="1" x14ac:dyDescent="0.2">
      <c r="A20" s="39" t="s">
        <v>753</v>
      </c>
      <c r="B20" s="16" t="s">
        <v>30</v>
      </c>
      <c r="C20" s="16" t="s">
        <v>30</v>
      </c>
      <c r="D20" s="16">
        <v>18</v>
      </c>
      <c r="E20" s="16">
        <v>23</v>
      </c>
      <c r="F20" s="16"/>
      <c r="G20" s="109"/>
      <c r="H20" s="3"/>
      <c r="I20" s="183"/>
    </row>
    <row r="21" spans="1:9" ht="14.1" customHeight="1" x14ac:dyDescent="0.2">
      <c r="A21" s="39" t="s">
        <v>754</v>
      </c>
      <c r="B21" s="16">
        <v>40</v>
      </c>
      <c r="C21" s="16">
        <v>70</v>
      </c>
      <c r="D21" s="16">
        <v>92</v>
      </c>
      <c r="E21" s="16">
        <v>78</v>
      </c>
      <c r="F21" s="16">
        <v>79</v>
      </c>
      <c r="G21" s="109"/>
      <c r="H21" s="3"/>
      <c r="I21" s="183"/>
    </row>
    <row r="22" spans="1:9" ht="14.1" customHeight="1" x14ac:dyDescent="0.2">
      <c r="A22" s="39" t="s">
        <v>755</v>
      </c>
      <c r="B22" s="16" t="s">
        <v>30</v>
      </c>
      <c r="C22" s="16" t="s">
        <v>30</v>
      </c>
      <c r="D22" s="16" t="s">
        <v>30</v>
      </c>
      <c r="E22" s="16">
        <v>1</v>
      </c>
      <c r="F22" s="16">
        <v>1</v>
      </c>
      <c r="G22" s="109"/>
      <c r="H22" s="3"/>
      <c r="I22" s="183"/>
    </row>
    <row r="23" spans="1:9" ht="14.1" customHeight="1" x14ac:dyDescent="0.2">
      <c r="A23" s="39" t="s">
        <v>756</v>
      </c>
      <c r="B23" s="16" t="s">
        <v>30</v>
      </c>
      <c r="C23" s="16">
        <v>6</v>
      </c>
      <c r="D23" s="16">
        <v>7</v>
      </c>
      <c r="E23" s="16">
        <v>7</v>
      </c>
      <c r="F23" s="16">
        <v>6</v>
      </c>
      <c r="G23" s="109"/>
      <c r="H23" s="3"/>
      <c r="I23" s="183"/>
    </row>
    <row r="24" spans="1:9" ht="14.1" customHeight="1" x14ac:dyDescent="0.2">
      <c r="A24" s="18"/>
      <c r="B24" s="202"/>
      <c r="C24" s="203"/>
      <c r="D24" s="204"/>
      <c r="E24" s="204"/>
      <c r="F24" s="204"/>
      <c r="G24" s="3"/>
      <c r="H24" s="3"/>
    </row>
    <row r="25" spans="1:9" ht="14.1" customHeight="1" x14ac:dyDescent="0.2">
      <c r="A25" s="49" t="s">
        <v>34</v>
      </c>
      <c r="B25" s="197"/>
      <c r="C25" s="197"/>
      <c r="D25" s="197"/>
      <c r="E25" s="205"/>
      <c r="F25" s="205"/>
      <c r="G25" s="3"/>
      <c r="H25" s="3"/>
    </row>
    <row r="26" spans="1:9" ht="14.1" customHeight="1" x14ac:dyDescent="0.2">
      <c r="A26" s="49" t="s">
        <v>33</v>
      </c>
      <c r="G26" s="3"/>
      <c r="H26" s="3"/>
    </row>
    <row r="27" spans="1:9" ht="14.1" customHeight="1" x14ac:dyDescent="0.2">
      <c r="A27" s="49" t="s">
        <v>141</v>
      </c>
      <c r="G27" s="3"/>
      <c r="H27" s="3"/>
    </row>
    <row r="28" spans="1:9" ht="9.9499999999999993" customHeight="1" x14ac:dyDescent="0.2">
      <c r="A28" s="49" t="s">
        <v>142</v>
      </c>
      <c r="G28" s="3"/>
      <c r="H28" s="3"/>
    </row>
    <row r="29" spans="1:9" ht="14.1" customHeight="1" x14ac:dyDescent="0.2">
      <c r="A29" s="49"/>
      <c r="G29" s="3"/>
      <c r="H29" s="3"/>
    </row>
    <row r="30" spans="1:9" ht="9.9499999999999993" customHeight="1" x14ac:dyDescent="0.2">
      <c r="A30" s="49"/>
      <c r="G30" s="3"/>
      <c r="H30" s="3"/>
    </row>
    <row r="31" spans="1:9" ht="13.35" customHeight="1" x14ac:dyDescent="0.2">
      <c r="D31" s="206"/>
      <c r="E31" s="206"/>
      <c r="F31" s="206"/>
    </row>
    <row r="32" spans="1:9" x14ac:dyDescent="0.2">
      <c r="E32" s="206"/>
      <c r="F32" s="206"/>
    </row>
    <row r="34" spans="1:6" ht="14.1" customHeight="1" x14ac:dyDescent="0.2">
      <c r="A34" s="5" t="s">
        <v>235</v>
      </c>
    </row>
    <row r="35" spans="1:6" ht="14.1" customHeight="1" x14ac:dyDescent="0.2">
      <c r="A35" s="6"/>
      <c r="B35" s="53"/>
      <c r="C35" s="53"/>
      <c r="D35" s="53"/>
      <c r="E35" s="53"/>
      <c r="F35" s="53"/>
    </row>
    <row r="36" spans="1:6" ht="15.95" customHeight="1" x14ac:dyDescent="0.2">
      <c r="A36" s="12"/>
      <c r="B36" s="38">
        <v>2017</v>
      </c>
      <c r="C36" s="38">
        <v>2018</v>
      </c>
      <c r="D36" s="38">
        <v>2019</v>
      </c>
      <c r="E36" s="38">
        <v>2020</v>
      </c>
      <c r="F36" s="38">
        <v>2021</v>
      </c>
    </row>
    <row r="37" spans="1:6" ht="14.1" customHeight="1" x14ac:dyDescent="0.2">
      <c r="A37" s="7"/>
      <c r="B37" s="56"/>
      <c r="C37" s="56"/>
      <c r="D37" s="56"/>
      <c r="E37" s="56"/>
      <c r="F37" s="56"/>
    </row>
    <row r="38" spans="1:6" ht="14.1" customHeight="1" x14ac:dyDescent="0.2">
      <c r="A38" s="39" t="s">
        <v>200</v>
      </c>
      <c r="B38" s="16">
        <v>217</v>
      </c>
      <c r="C38" s="16">
        <v>216</v>
      </c>
      <c r="D38" s="16">
        <v>215</v>
      </c>
      <c r="E38" s="16">
        <v>211</v>
      </c>
      <c r="F38" s="16">
        <v>213</v>
      </c>
    </row>
    <row r="39" spans="1:6" ht="14.1" customHeight="1" x14ac:dyDescent="0.2">
      <c r="A39" s="39" t="s">
        <v>29</v>
      </c>
      <c r="B39" s="16">
        <v>44</v>
      </c>
      <c r="C39" s="16">
        <v>44</v>
      </c>
      <c r="D39" s="16">
        <v>43</v>
      </c>
      <c r="E39" s="16">
        <v>43</v>
      </c>
      <c r="F39" s="16">
        <v>43</v>
      </c>
    </row>
    <row r="40" spans="1:6" ht="14.1" customHeight="1" x14ac:dyDescent="0.2">
      <c r="A40" s="39" t="s">
        <v>159</v>
      </c>
      <c r="B40" s="16">
        <v>261</v>
      </c>
      <c r="C40" s="16">
        <v>290</v>
      </c>
      <c r="D40" s="16">
        <v>290</v>
      </c>
      <c r="E40" s="16">
        <v>286</v>
      </c>
      <c r="F40" s="16">
        <v>305</v>
      </c>
    </row>
    <row r="41" spans="1:6" ht="14.1" customHeight="1" x14ac:dyDescent="0.2">
      <c r="A41" s="39" t="s">
        <v>554</v>
      </c>
      <c r="B41" s="16">
        <v>77</v>
      </c>
      <c r="C41" s="16">
        <v>61</v>
      </c>
      <c r="D41" s="16">
        <v>62</v>
      </c>
      <c r="E41" s="16">
        <v>61</v>
      </c>
      <c r="F41" s="16">
        <v>62</v>
      </c>
    </row>
    <row r="42" spans="1:6" ht="14.1" customHeight="1" x14ac:dyDescent="0.2">
      <c r="A42" s="39" t="s">
        <v>496</v>
      </c>
      <c r="B42" s="16">
        <v>44</v>
      </c>
      <c r="C42" s="16">
        <v>35</v>
      </c>
      <c r="D42" s="16">
        <v>35</v>
      </c>
      <c r="E42" s="16">
        <v>36</v>
      </c>
      <c r="F42" s="16">
        <v>41</v>
      </c>
    </row>
    <row r="43" spans="1:6" ht="14.1" customHeight="1" x14ac:dyDescent="0.2">
      <c r="A43" s="18"/>
      <c r="B43" s="203"/>
      <c r="C43" s="204"/>
      <c r="D43" s="204"/>
      <c r="E43" s="204"/>
      <c r="F43" s="204"/>
    </row>
    <row r="44" spans="1:6" ht="14.1" customHeight="1" x14ac:dyDescent="0.2">
      <c r="A44" s="49" t="s">
        <v>738</v>
      </c>
      <c r="B44" s="197"/>
      <c r="C44" s="197"/>
      <c r="D44" s="197"/>
      <c r="E44" s="197"/>
      <c r="F44" s="205"/>
    </row>
    <row r="45" spans="1:6" x14ac:dyDescent="0.2">
      <c r="A45" s="49"/>
      <c r="B45" s="16"/>
      <c r="C45" s="16"/>
      <c r="D45" s="16"/>
      <c r="E45" s="16"/>
      <c r="F45" s="16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96"/>
  <sheetViews>
    <sheetView zoomScaleNormal="100" workbookViewId="0"/>
  </sheetViews>
  <sheetFormatPr baseColWidth="10" defaultColWidth="11.42578125" defaultRowHeight="12.75" x14ac:dyDescent="0.2"/>
  <cols>
    <col min="1" max="1" width="32" style="4" customWidth="1"/>
    <col min="2" max="5" width="7.28515625" style="52" customWidth="1"/>
    <col min="6" max="6" width="1.7109375" style="52" customWidth="1"/>
    <col min="7" max="10" width="7.28515625" style="52" customWidth="1"/>
    <col min="11" max="11" width="6" style="4" customWidth="1"/>
    <col min="12" max="12" width="11.42578125" style="4"/>
    <col min="13" max="13" width="26.42578125" style="4" customWidth="1"/>
    <col min="14" max="16384" width="11.42578125" style="4"/>
  </cols>
  <sheetData>
    <row r="1" spans="1:12" ht="14.1" customHeight="1" thickBot="1" x14ac:dyDescent="0.25">
      <c r="A1" s="1" t="s">
        <v>245</v>
      </c>
      <c r="B1" s="2"/>
      <c r="C1" s="2"/>
      <c r="D1" s="2"/>
      <c r="E1" s="2"/>
      <c r="F1" s="2"/>
      <c r="G1" s="2"/>
      <c r="H1" s="191"/>
      <c r="I1" s="2"/>
      <c r="J1" s="2"/>
      <c r="L1" s="3"/>
    </row>
    <row r="2" spans="1:12" ht="14.1" customHeight="1" x14ac:dyDescent="0.2">
      <c r="A2" s="3"/>
      <c r="B2" s="3"/>
      <c r="C2" s="3"/>
      <c r="D2" s="3"/>
      <c r="E2" s="4"/>
      <c r="F2" s="4"/>
      <c r="G2" s="4"/>
      <c r="H2" s="3"/>
      <c r="I2" s="3"/>
      <c r="J2" s="4"/>
      <c r="L2" s="177" t="s">
        <v>450</v>
      </c>
    </row>
    <row r="3" spans="1:12" ht="14.1" customHeight="1" x14ac:dyDescent="0.2">
      <c r="A3" s="5" t="s">
        <v>249</v>
      </c>
      <c r="B3" s="3"/>
      <c r="C3" s="3"/>
      <c r="D3" s="3"/>
      <c r="E3" s="4"/>
      <c r="F3" s="4"/>
      <c r="G3" s="4"/>
      <c r="H3" s="3"/>
      <c r="I3" s="3"/>
      <c r="J3" s="4"/>
    </row>
    <row r="4" spans="1:12" ht="14.1" customHeight="1" x14ac:dyDescent="0.2">
      <c r="A4" s="3"/>
      <c r="B4" s="3"/>
      <c r="C4" s="3"/>
      <c r="D4" s="3"/>
      <c r="E4" s="4"/>
      <c r="F4" s="4"/>
      <c r="G4" s="4"/>
      <c r="H4" s="185"/>
      <c r="I4" s="3"/>
      <c r="J4" s="4"/>
    </row>
    <row r="5" spans="1:12" ht="14.1" customHeight="1" x14ac:dyDescent="0.2">
      <c r="A5" s="5" t="s">
        <v>535</v>
      </c>
      <c r="B5" s="3"/>
      <c r="C5" s="3"/>
      <c r="D5" s="3"/>
      <c r="E5" s="4"/>
      <c r="F5" s="4"/>
      <c r="G5" s="4"/>
      <c r="H5" s="3"/>
      <c r="I5" s="3"/>
      <c r="J5" s="4"/>
    </row>
    <row r="6" spans="1:12" ht="14.1" customHeight="1" x14ac:dyDescent="0.2">
      <c r="A6" s="6"/>
      <c r="B6" s="53"/>
      <c r="C6" s="53"/>
      <c r="D6" s="53"/>
      <c r="E6" s="54"/>
      <c r="F6" s="54"/>
      <c r="G6" s="54"/>
      <c r="H6" s="54"/>
      <c r="I6" s="53"/>
      <c r="J6" s="54"/>
    </row>
    <row r="7" spans="1:12" ht="14.1" customHeight="1" x14ac:dyDescent="0.2">
      <c r="A7" s="8"/>
      <c r="B7" s="37">
        <v>2019</v>
      </c>
      <c r="C7" s="28"/>
      <c r="D7" s="38"/>
      <c r="E7" s="38"/>
      <c r="F7" s="28" t="s">
        <v>533</v>
      </c>
      <c r="G7" s="37">
        <v>2020</v>
      </c>
      <c r="H7" s="28"/>
      <c r="I7" s="38"/>
      <c r="J7" s="38"/>
    </row>
    <row r="8" spans="1:12" ht="27.95" customHeight="1" x14ac:dyDescent="0.2">
      <c r="A8" s="35"/>
      <c r="B8" s="260" t="s">
        <v>474</v>
      </c>
      <c r="C8" s="260"/>
      <c r="D8" s="260" t="s">
        <v>181</v>
      </c>
      <c r="E8" s="260"/>
      <c r="F8" s="87"/>
      <c r="G8" s="260" t="s">
        <v>474</v>
      </c>
      <c r="H8" s="260"/>
      <c r="I8" s="260" t="s">
        <v>181</v>
      </c>
      <c r="J8" s="260"/>
    </row>
    <row r="9" spans="1:12" ht="14.1" customHeight="1" x14ac:dyDescent="0.2">
      <c r="A9" s="11"/>
      <c r="B9" s="55" t="s">
        <v>35</v>
      </c>
      <c r="C9" s="55" t="s">
        <v>36</v>
      </c>
      <c r="D9" s="55" t="s">
        <v>35</v>
      </c>
      <c r="E9" s="55" t="s">
        <v>36</v>
      </c>
      <c r="F9" s="29"/>
      <c r="G9" s="55" t="s">
        <v>35</v>
      </c>
      <c r="H9" s="55" t="s">
        <v>36</v>
      </c>
      <c r="I9" s="55" t="s">
        <v>35</v>
      </c>
      <c r="J9" s="55" t="s">
        <v>36</v>
      </c>
    </row>
    <row r="10" spans="1:12" ht="14.1" customHeight="1" x14ac:dyDescent="0.2">
      <c r="A10" s="7"/>
      <c r="B10" s="16"/>
      <c r="C10" s="16"/>
      <c r="D10" s="84"/>
      <c r="E10" s="14"/>
      <c r="F10" s="16"/>
      <c r="G10" s="16"/>
      <c r="H10" s="16"/>
      <c r="I10" s="84"/>
      <c r="J10" s="14"/>
    </row>
    <row r="11" spans="1:12" ht="14.1" customHeight="1" x14ac:dyDescent="0.2">
      <c r="A11" s="187" t="s">
        <v>37</v>
      </c>
      <c r="B11" s="216">
        <v>158414</v>
      </c>
      <c r="C11" s="216">
        <v>154023</v>
      </c>
      <c r="D11" s="207">
        <v>9.2899999999999991</v>
      </c>
      <c r="E11" s="207">
        <v>8.85</v>
      </c>
      <c r="F11" t="s">
        <v>533</v>
      </c>
      <c r="G11" s="216">
        <v>143419</v>
      </c>
      <c r="H11" s="216">
        <v>133772</v>
      </c>
      <c r="I11" s="207">
        <v>9.39</v>
      </c>
      <c r="J11" s="207">
        <v>8.67</v>
      </c>
    </row>
    <row r="12" spans="1:12" ht="14.1" customHeight="1" x14ac:dyDescent="0.2">
      <c r="A12" s="188"/>
      <c r="B12" s="216"/>
      <c r="C12" s="216"/>
      <c r="D12" s="208"/>
      <c r="E12" s="208"/>
      <c r="G12" s="216"/>
      <c r="H12" s="216"/>
      <c r="I12" s="208"/>
      <c r="J12" s="208"/>
    </row>
    <row r="13" spans="1:12" ht="13.5" customHeight="1" x14ac:dyDescent="0.2">
      <c r="A13" s="189" t="s">
        <v>757</v>
      </c>
      <c r="B13" s="216">
        <v>6095</v>
      </c>
      <c r="C13" s="216">
        <v>4591</v>
      </c>
      <c r="D13" s="207">
        <v>10.24</v>
      </c>
      <c r="E13" s="207">
        <v>10.75</v>
      </c>
      <c r="F13" t="s">
        <v>533</v>
      </c>
      <c r="G13" s="216">
        <v>11928</v>
      </c>
      <c r="H13" s="216">
        <v>10014</v>
      </c>
      <c r="I13" s="207">
        <v>10.66</v>
      </c>
      <c r="J13" s="207">
        <v>10.44</v>
      </c>
    </row>
    <row r="14" spans="1:12" ht="13.5" customHeight="1" x14ac:dyDescent="0.2">
      <c r="A14" s="247" t="s">
        <v>739</v>
      </c>
      <c r="B14" s="216" t="s">
        <v>30</v>
      </c>
      <c r="C14" s="216" t="s">
        <v>30</v>
      </c>
      <c r="D14" s="207" t="s">
        <v>30</v>
      </c>
      <c r="E14" s="207" t="s">
        <v>30</v>
      </c>
      <c r="F14" s="200"/>
      <c r="G14" s="216">
        <v>7420</v>
      </c>
      <c r="H14" s="216">
        <v>5755</v>
      </c>
      <c r="I14" s="207">
        <v>10.91</v>
      </c>
      <c r="J14" s="207">
        <v>9.9600000000000009</v>
      </c>
    </row>
    <row r="15" spans="1:12" ht="13.5" customHeight="1" x14ac:dyDescent="0.2">
      <c r="A15" s="189" t="s">
        <v>460</v>
      </c>
      <c r="B15" s="216">
        <v>15529</v>
      </c>
      <c r="C15" s="216">
        <v>11239</v>
      </c>
      <c r="D15" s="207">
        <v>9.49</v>
      </c>
      <c r="E15" s="207">
        <v>8.1</v>
      </c>
      <c r="F15" t="s">
        <v>533</v>
      </c>
      <c r="G15" s="216">
        <v>13084</v>
      </c>
      <c r="H15" s="216">
        <v>9313</v>
      </c>
      <c r="I15" s="207">
        <v>8.6999999999999993</v>
      </c>
      <c r="J15" s="207">
        <v>7.52</v>
      </c>
    </row>
    <row r="16" spans="1:12" ht="22.5" customHeight="1" x14ac:dyDescent="0.2">
      <c r="A16" s="189" t="s">
        <v>758</v>
      </c>
      <c r="B16" s="216">
        <v>1508</v>
      </c>
      <c r="C16" s="216">
        <v>1501</v>
      </c>
      <c r="D16" s="207">
        <v>8.42</v>
      </c>
      <c r="E16" s="207">
        <v>7.7</v>
      </c>
      <c r="F16" s="200" t="s">
        <v>533</v>
      </c>
      <c r="G16" s="216">
        <v>1253</v>
      </c>
      <c r="H16" s="216">
        <v>1429</v>
      </c>
      <c r="I16" s="207">
        <v>6.14</v>
      </c>
      <c r="J16" s="207">
        <v>5.65</v>
      </c>
    </row>
    <row r="17" spans="1:10" ht="22.5" customHeight="1" x14ac:dyDescent="0.2">
      <c r="A17" s="189" t="s">
        <v>762</v>
      </c>
      <c r="B17" s="216">
        <v>3665</v>
      </c>
      <c r="C17" s="216">
        <v>2582</v>
      </c>
      <c r="D17" s="207">
        <v>11.82</v>
      </c>
      <c r="E17" s="207">
        <v>7.53</v>
      </c>
      <c r="F17" t="s">
        <v>533</v>
      </c>
      <c r="G17" s="216">
        <v>2683</v>
      </c>
      <c r="H17" s="216">
        <v>1805</v>
      </c>
      <c r="I17" s="207">
        <v>11.18</v>
      </c>
      <c r="J17" s="207">
        <v>7.37</v>
      </c>
    </row>
    <row r="18" spans="1:10" ht="13.5" customHeight="1" x14ac:dyDescent="0.2">
      <c r="A18" s="189" t="s">
        <v>75</v>
      </c>
      <c r="B18" s="216">
        <v>31248</v>
      </c>
      <c r="C18" s="216">
        <v>32536</v>
      </c>
      <c r="D18" s="207">
        <v>80.95</v>
      </c>
      <c r="E18" s="207">
        <v>127.09</v>
      </c>
      <c r="F18" t="s">
        <v>533</v>
      </c>
      <c r="G18" s="216">
        <v>17047</v>
      </c>
      <c r="H18" s="216">
        <v>24179</v>
      </c>
      <c r="I18" s="207">
        <v>57.98</v>
      </c>
      <c r="J18" s="207">
        <v>93.36</v>
      </c>
    </row>
    <row r="19" spans="1:10" ht="13.5" customHeight="1" x14ac:dyDescent="0.2">
      <c r="A19" s="189" t="s">
        <v>759</v>
      </c>
      <c r="B19" s="216">
        <v>2833</v>
      </c>
      <c r="C19" s="216">
        <v>2632</v>
      </c>
      <c r="D19" s="207">
        <v>8.85</v>
      </c>
      <c r="E19" s="207">
        <v>8.86</v>
      </c>
      <c r="F19" t="s">
        <v>533</v>
      </c>
      <c r="G19" s="216">
        <v>4297</v>
      </c>
      <c r="H19" s="216">
        <v>1995</v>
      </c>
      <c r="I19" s="207">
        <v>12.9</v>
      </c>
      <c r="J19" s="207">
        <v>7.7</v>
      </c>
    </row>
    <row r="20" spans="1:10" ht="13.5" customHeight="1" x14ac:dyDescent="0.2">
      <c r="A20" s="189" t="s">
        <v>760</v>
      </c>
      <c r="B20" s="216">
        <v>491</v>
      </c>
      <c r="C20" s="216">
        <v>365</v>
      </c>
      <c r="D20" s="63">
        <v>3.15</v>
      </c>
      <c r="E20" s="207">
        <v>3.41</v>
      </c>
      <c r="F20" t="s">
        <v>533</v>
      </c>
      <c r="G20" s="216">
        <v>225</v>
      </c>
      <c r="H20" s="216">
        <v>221</v>
      </c>
      <c r="I20" s="63">
        <v>3.31</v>
      </c>
      <c r="J20" s="207">
        <v>3.11</v>
      </c>
    </row>
    <row r="21" spans="1:10" ht="22.5" customHeight="1" x14ac:dyDescent="0.2">
      <c r="A21" s="189" t="s">
        <v>763</v>
      </c>
      <c r="B21" s="216">
        <v>187</v>
      </c>
      <c r="C21" s="216">
        <v>278</v>
      </c>
      <c r="D21" s="207">
        <v>3.22</v>
      </c>
      <c r="E21" s="207">
        <v>3.35</v>
      </c>
      <c r="F21" s="200" t="s">
        <v>533</v>
      </c>
      <c r="G21" s="216">
        <v>299</v>
      </c>
      <c r="H21" s="216">
        <v>137</v>
      </c>
      <c r="I21" s="207">
        <v>6.5</v>
      </c>
      <c r="J21" s="207">
        <v>2.54</v>
      </c>
    </row>
    <row r="22" spans="1:10" ht="13.5" customHeight="1" x14ac:dyDescent="0.2">
      <c r="A22" s="189" t="s">
        <v>461</v>
      </c>
      <c r="B22" s="216">
        <v>23501</v>
      </c>
      <c r="C22" s="216">
        <v>20117</v>
      </c>
      <c r="D22" s="207">
        <v>8.94</v>
      </c>
      <c r="E22" s="207">
        <v>9.2799999999999994</v>
      </c>
      <c r="F22" t="s">
        <v>533</v>
      </c>
      <c r="G22" s="216">
        <v>21890</v>
      </c>
      <c r="H22" s="216">
        <v>14671</v>
      </c>
      <c r="I22" s="207">
        <v>9.36</v>
      </c>
      <c r="J22" s="207">
        <v>8.43</v>
      </c>
    </row>
    <row r="23" spans="1:10" ht="13.5" customHeight="1" x14ac:dyDescent="0.2">
      <c r="A23" s="189" t="s">
        <v>765</v>
      </c>
      <c r="B23" s="216">
        <v>18756</v>
      </c>
      <c r="C23" s="216">
        <v>15297</v>
      </c>
      <c r="D23" s="207">
        <v>7.07</v>
      </c>
      <c r="E23" s="207">
        <v>7.05</v>
      </c>
      <c r="F23" t="s">
        <v>533</v>
      </c>
      <c r="G23" s="216">
        <v>19586</v>
      </c>
      <c r="H23" s="216">
        <v>14983</v>
      </c>
      <c r="I23" s="207">
        <v>8.5299999999999994</v>
      </c>
      <c r="J23" s="207">
        <v>7.96</v>
      </c>
    </row>
    <row r="24" spans="1:10" ht="13.5" customHeight="1" x14ac:dyDescent="0.2">
      <c r="A24" s="189" t="s">
        <v>462</v>
      </c>
      <c r="B24" s="216">
        <v>14984</v>
      </c>
      <c r="C24" s="216">
        <v>12332</v>
      </c>
      <c r="D24" s="207">
        <v>5.81</v>
      </c>
      <c r="E24" s="207">
        <v>6.09</v>
      </c>
      <c r="F24" t="s">
        <v>533</v>
      </c>
      <c r="G24" s="216">
        <v>14378</v>
      </c>
      <c r="H24" s="216">
        <v>10786</v>
      </c>
      <c r="I24" s="207">
        <v>6.73</v>
      </c>
      <c r="J24" s="207">
        <v>6.39</v>
      </c>
    </row>
    <row r="25" spans="1:10" ht="22.5" customHeight="1" x14ac:dyDescent="0.2">
      <c r="A25" s="189" t="s">
        <v>761</v>
      </c>
      <c r="B25" s="216">
        <v>2536</v>
      </c>
      <c r="C25" s="216">
        <v>1639</v>
      </c>
      <c r="D25" s="207">
        <v>13.07</v>
      </c>
      <c r="E25" s="207">
        <v>9.16</v>
      </c>
      <c r="F25" s="200" t="s">
        <v>533</v>
      </c>
      <c r="G25" s="216">
        <v>1137</v>
      </c>
      <c r="H25" s="216">
        <v>1167</v>
      </c>
      <c r="I25" s="207">
        <v>8.8800000000000008</v>
      </c>
      <c r="J25" s="207">
        <v>8.16</v>
      </c>
    </row>
    <row r="26" spans="1:10" ht="22.5" customHeight="1" x14ac:dyDescent="0.2">
      <c r="A26" s="189" t="s">
        <v>764</v>
      </c>
      <c r="B26" s="216">
        <v>5171</v>
      </c>
      <c r="C26" s="216">
        <v>5520</v>
      </c>
      <c r="D26" s="207">
        <v>4.53</v>
      </c>
      <c r="E26" s="207">
        <v>5.01</v>
      </c>
      <c r="F26" t="s">
        <v>533</v>
      </c>
      <c r="G26" s="216">
        <v>3785</v>
      </c>
      <c r="H26" s="216">
        <v>3700</v>
      </c>
      <c r="I26" s="207">
        <v>4.8</v>
      </c>
      <c r="J26" s="207">
        <v>4.8499999999999996</v>
      </c>
    </row>
    <row r="27" spans="1:10" ht="13.5" customHeight="1" x14ac:dyDescent="0.2">
      <c r="A27" s="189" t="s">
        <v>766</v>
      </c>
      <c r="B27" s="216">
        <v>7652</v>
      </c>
      <c r="C27" s="216">
        <v>7586</v>
      </c>
      <c r="D27" s="207">
        <v>6.05</v>
      </c>
      <c r="E27" s="207">
        <v>6.01</v>
      </c>
      <c r="F27" t="s">
        <v>533</v>
      </c>
      <c r="G27" s="216">
        <v>5704</v>
      </c>
      <c r="H27" s="216">
        <v>6056</v>
      </c>
      <c r="I27" s="207">
        <v>5.5</v>
      </c>
      <c r="J27" s="207">
        <v>6.81</v>
      </c>
    </row>
    <row r="28" spans="1:10" ht="22.5" customHeight="1" x14ac:dyDescent="0.2">
      <c r="A28" s="189" t="s">
        <v>463</v>
      </c>
      <c r="B28" s="216" t="s">
        <v>30</v>
      </c>
      <c r="C28" s="216">
        <v>8847</v>
      </c>
      <c r="D28" s="207" t="s">
        <v>30</v>
      </c>
      <c r="E28" s="207">
        <v>3.24</v>
      </c>
      <c r="F28" s="200" t="s">
        <v>533</v>
      </c>
      <c r="G28" s="207" t="s">
        <v>30</v>
      </c>
      <c r="H28" s="216">
        <v>8117</v>
      </c>
      <c r="I28" s="207" t="s">
        <v>30</v>
      </c>
      <c r="J28" s="207">
        <v>3.17</v>
      </c>
    </row>
    <row r="29" spans="1:10" ht="22.5" customHeight="1" x14ac:dyDescent="0.2">
      <c r="A29" s="189" t="s">
        <v>464</v>
      </c>
      <c r="B29" s="216">
        <v>1425</v>
      </c>
      <c r="C29" s="216">
        <v>1003</v>
      </c>
      <c r="D29" s="207">
        <v>11.88</v>
      </c>
      <c r="E29" s="207">
        <v>10.56</v>
      </c>
      <c r="F29" t="s">
        <v>533</v>
      </c>
      <c r="G29" s="216">
        <v>1015</v>
      </c>
      <c r="H29" s="216">
        <v>892</v>
      </c>
      <c r="I29" s="207">
        <v>8.25</v>
      </c>
      <c r="J29" s="207">
        <v>8.42</v>
      </c>
    </row>
    <row r="30" spans="1:10" ht="13.5" customHeight="1" x14ac:dyDescent="0.2">
      <c r="A30" s="189" t="s">
        <v>767</v>
      </c>
      <c r="B30" s="216">
        <v>197</v>
      </c>
      <c r="C30" s="216">
        <v>72</v>
      </c>
      <c r="D30" s="207">
        <v>2.94</v>
      </c>
      <c r="E30" s="207">
        <v>2.67</v>
      </c>
      <c r="F30" t="s">
        <v>533</v>
      </c>
      <c r="G30" s="216">
        <v>167</v>
      </c>
      <c r="H30" s="216">
        <v>50</v>
      </c>
      <c r="I30" s="207">
        <v>3.21</v>
      </c>
      <c r="J30" s="207">
        <v>3.33</v>
      </c>
    </row>
    <row r="31" spans="1:10" ht="22.5" customHeight="1" x14ac:dyDescent="0.2">
      <c r="A31" s="189" t="s">
        <v>467</v>
      </c>
      <c r="B31" s="216">
        <v>4504</v>
      </c>
      <c r="C31" s="216">
        <v>3584</v>
      </c>
      <c r="D31" s="207">
        <v>5.48</v>
      </c>
      <c r="E31" s="207">
        <v>5.58</v>
      </c>
      <c r="F31" s="200" t="s">
        <v>533</v>
      </c>
      <c r="G31" s="216">
        <v>7358</v>
      </c>
      <c r="H31" s="216">
        <v>4941</v>
      </c>
      <c r="I31" s="207">
        <v>9.98</v>
      </c>
      <c r="J31" s="207">
        <v>8.81</v>
      </c>
    </row>
    <row r="32" spans="1:10" ht="13.5" customHeight="1" x14ac:dyDescent="0.2">
      <c r="A32" s="189" t="s">
        <v>465</v>
      </c>
      <c r="B32" s="216">
        <v>13197</v>
      </c>
      <c r="C32" s="216">
        <v>18622</v>
      </c>
      <c r="D32" s="207">
        <v>8.48</v>
      </c>
      <c r="E32" s="207">
        <v>11.31</v>
      </c>
      <c r="F32" t="s">
        <v>533</v>
      </c>
      <c r="G32" s="216">
        <v>12145</v>
      </c>
      <c r="H32" s="216">
        <v>16320</v>
      </c>
      <c r="I32" s="207">
        <v>8.3000000000000007</v>
      </c>
      <c r="J32" s="207">
        <v>11</v>
      </c>
    </row>
    <row r="33" spans="1:10" ht="13.5" customHeight="1" x14ac:dyDescent="0.2">
      <c r="A33" s="189" t="s">
        <v>466</v>
      </c>
      <c r="B33" s="216">
        <v>4935</v>
      </c>
      <c r="C33" s="216">
        <v>3680</v>
      </c>
      <c r="D33" s="207">
        <v>12.31</v>
      </c>
      <c r="E33" s="207">
        <v>14.08</v>
      </c>
      <c r="F33" t="s">
        <v>533</v>
      </c>
      <c r="G33" s="216">
        <v>5438</v>
      </c>
      <c r="H33" s="216">
        <v>2996</v>
      </c>
      <c r="I33" s="207">
        <v>14.9</v>
      </c>
      <c r="J33" s="207">
        <v>11.8</v>
      </c>
    </row>
    <row r="34" spans="1:10" customFormat="1" ht="14.1" customHeight="1" x14ac:dyDescent="0.2">
      <c r="A34" s="190"/>
      <c r="B34" s="18"/>
      <c r="C34" s="18"/>
      <c r="D34" s="18"/>
      <c r="E34" s="18"/>
      <c r="F34" s="18"/>
      <c r="G34" s="18"/>
      <c r="H34" s="186"/>
      <c r="I34" s="18"/>
      <c r="J34" s="18"/>
    </row>
    <row r="35" spans="1:10" customFormat="1" ht="14.1" customHeight="1" x14ac:dyDescent="0.2">
      <c r="A35" s="50" t="s">
        <v>119</v>
      </c>
      <c r="B35" s="23"/>
      <c r="C35" s="23"/>
      <c r="D35" s="23"/>
      <c r="E35" s="23"/>
      <c r="F35" s="23"/>
      <c r="G35" s="23"/>
      <c r="H35" s="56"/>
      <c r="I35" s="23"/>
      <c r="J35" s="23"/>
    </row>
    <row r="36" spans="1:10" ht="13.5" customHeight="1" x14ac:dyDescent="0.2">
      <c r="A36" s="7"/>
      <c r="B36" s="56"/>
      <c r="C36" s="56"/>
      <c r="D36" s="56"/>
      <c r="E36" s="16"/>
      <c r="F36" s="16"/>
      <c r="G36" s="16"/>
      <c r="H36" s="16"/>
      <c r="I36" s="56"/>
      <c r="J36" s="16"/>
    </row>
    <row r="37" spans="1:10" ht="13.5" customHeight="1" x14ac:dyDescent="0.2"/>
    <row r="38" spans="1:10" ht="13.5" customHeight="1" x14ac:dyDescent="0.2"/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  <row r="44" spans="1:10" ht="13.5" customHeight="1" x14ac:dyDescent="0.2"/>
    <row r="45" spans="1:10" ht="13.5" customHeight="1" x14ac:dyDescent="0.2"/>
    <row r="46" spans="1:10" ht="13.5" customHeight="1" x14ac:dyDescent="0.2"/>
    <row r="47" spans="1:10" ht="13.5" customHeight="1" x14ac:dyDescent="0.2"/>
    <row r="48" spans="1:1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ht="13.5" customHeight="1" x14ac:dyDescent="0.2"/>
    <row r="95" spans="2:10" x14ac:dyDescent="0.2">
      <c r="B95" s="56"/>
      <c r="C95" s="56"/>
      <c r="D95" s="56"/>
      <c r="E95" s="16"/>
      <c r="F95" s="16"/>
      <c r="G95" s="16"/>
      <c r="H95" s="16"/>
      <c r="I95" s="56"/>
      <c r="J95" s="16"/>
    </row>
    <row r="96" spans="2:10" x14ac:dyDescent="0.2">
      <c r="B96" s="56"/>
      <c r="C96" s="56"/>
      <c r="D96" s="56"/>
      <c r="E96" s="16"/>
      <c r="F96" s="16"/>
      <c r="G96" s="16"/>
      <c r="H96" s="16"/>
      <c r="I96" s="56"/>
      <c r="J96" s="16"/>
    </row>
  </sheetData>
  <mergeCells count="4">
    <mergeCell ref="D8:E8"/>
    <mergeCell ref="I8:J8"/>
    <mergeCell ref="B8:C8"/>
    <mergeCell ref="G8:H8"/>
  </mergeCells>
  <phoneticPr fontId="3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S57"/>
  <sheetViews>
    <sheetView zoomScaleNormal="100" workbookViewId="0">
      <selection activeCell="K2" sqref="K2"/>
    </sheetView>
  </sheetViews>
  <sheetFormatPr baseColWidth="10" defaultColWidth="11.42578125" defaultRowHeight="12.75" x14ac:dyDescent="0.2"/>
  <cols>
    <col min="1" max="1" width="22.5703125" style="4" customWidth="1"/>
    <col min="2" max="2" width="12.42578125" style="4" customWidth="1"/>
    <col min="3" max="3" width="8.28515625" style="4" customWidth="1"/>
    <col min="4" max="4" width="4" style="4" customWidth="1"/>
    <col min="5" max="5" width="11.7109375" style="4" customWidth="1"/>
    <col min="6" max="6" width="8.42578125" style="4" customWidth="1"/>
    <col min="7" max="7" width="4" style="4" customWidth="1"/>
    <col min="8" max="8" width="11.7109375" style="4" customWidth="1"/>
    <col min="9" max="9" width="8.5703125" style="4" customWidth="1"/>
    <col min="10" max="10" width="5.7109375" style="4" customWidth="1"/>
    <col min="11" max="13" width="11.42578125" style="4"/>
    <col min="14" max="14" width="3" style="4" customWidth="1"/>
    <col min="15" max="16384" width="11.42578125" style="4"/>
  </cols>
  <sheetData>
    <row r="1" spans="1:19" ht="14.1" customHeight="1" thickBot="1" x14ac:dyDescent="0.25">
      <c r="A1" s="1" t="s">
        <v>245</v>
      </c>
      <c r="B1" s="2"/>
      <c r="C1" s="2"/>
      <c r="D1" s="2"/>
      <c r="E1" s="2"/>
      <c r="F1" s="2"/>
      <c r="G1" s="2"/>
      <c r="H1" s="2"/>
      <c r="I1" s="193"/>
      <c r="J1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K2" s="177" t="s">
        <v>450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536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7"/>
      <c r="H4" s="6"/>
      <c r="I4"/>
      <c r="J4"/>
      <c r="K4" s="3"/>
      <c r="L4" s="3"/>
      <c r="M4" s="3"/>
      <c r="N4" s="3"/>
      <c r="O4" s="3"/>
      <c r="P4" s="3"/>
      <c r="Q4" s="3"/>
    </row>
    <row r="5" spans="1:19" ht="14.1" customHeight="1" x14ac:dyDescent="0.2">
      <c r="A5" s="37"/>
      <c r="B5" s="36" t="s">
        <v>576</v>
      </c>
      <c r="C5" s="12"/>
      <c r="D5" s="9" t="s">
        <v>533</v>
      </c>
      <c r="E5" s="36">
        <v>2019</v>
      </c>
      <c r="F5" s="12"/>
      <c r="G5" s="9" t="s">
        <v>533</v>
      </c>
      <c r="H5" s="36">
        <v>2020</v>
      </c>
      <c r="I5" s="12"/>
      <c r="J5" s="3"/>
      <c r="K5" s="3"/>
      <c r="L5" s="3"/>
    </row>
    <row r="6" spans="1:19" ht="14.1" customHeight="1" x14ac:dyDescent="0.2">
      <c r="A6" s="11"/>
      <c r="B6" s="192" t="s">
        <v>474</v>
      </c>
      <c r="C6" s="192" t="s">
        <v>473</v>
      </c>
      <c r="D6" s="192"/>
      <c r="E6" s="192" t="s">
        <v>474</v>
      </c>
      <c r="F6" s="192" t="s">
        <v>473</v>
      </c>
      <c r="G6" s="192"/>
      <c r="H6" s="192" t="s">
        <v>474</v>
      </c>
      <c r="I6" s="192" t="s">
        <v>473</v>
      </c>
      <c r="J6" s="3"/>
      <c r="K6" s="3"/>
      <c r="L6" s="3"/>
    </row>
    <row r="7" spans="1:19" ht="13.35" customHeight="1" x14ac:dyDescent="0.2">
      <c r="A7" s="7"/>
      <c r="B7" s="15"/>
      <c r="C7" s="200"/>
      <c r="D7" s="15"/>
      <c r="E7" s="15"/>
      <c r="F7" s="200"/>
      <c r="G7" s="15"/>
      <c r="H7" s="15"/>
      <c r="I7"/>
      <c r="J7" s="3"/>
      <c r="K7" s="3"/>
      <c r="L7" s="3"/>
    </row>
    <row r="8" spans="1:19" ht="13.35" customHeight="1" x14ac:dyDescent="0.2">
      <c r="A8" s="58" t="s">
        <v>17</v>
      </c>
      <c r="B8" s="16">
        <v>289129</v>
      </c>
      <c r="C8" s="207">
        <v>8.2100000000000009</v>
      </c>
      <c r="D8" s="15" t="s">
        <v>533</v>
      </c>
      <c r="E8" s="16">
        <v>312437</v>
      </c>
      <c r="F8" s="207">
        <v>9.07</v>
      </c>
      <c r="G8" s="15" t="s">
        <v>533</v>
      </c>
      <c r="H8" s="16">
        <v>277191</v>
      </c>
      <c r="I8" s="207">
        <v>9.0299999999999994</v>
      </c>
      <c r="J8" s="3"/>
      <c r="K8" s="222"/>
      <c r="L8" s="3"/>
    </row>
    <row r="9" spans="1:19" ht="13.35" customHeight="1" x14ac:dyDescent="0.2">
      <c r="A9" s="30" t="s">
        <v>38</v>
      </c>
      <c r="B9" s="16">
        <v>4121</v>
      </c>
      <c r="C9" s="207">
        <v>6.76</v>
      </c>
      <c r="D9" s="15" t="s">
        <v>533</v>
      </c>
      <c r="E9" s="16">
        <v>3679</v>
      </c>
      <c r="F9" s="207">
        <v>6.73</v>
      </c>
      <c r="G9" s="15" t="s">
        <v>533</v>
      </c>
      <c r="H9" s="16">
        <v>2779</v>
      </c>
      <c r="I9" s="207">
        <v>6.09</v>
      </c>
      <c r="J9" s="3"/>
      <c r="K9" s="223"/>
      <c r="L9" s="3"/>
    </row>
    <row r="10" spans="1:19" ht="13.35" customHeight="1" x14ac:dyDescent="0.2">
      <c r="A10" s="30" t="s">
        <v>39</v>
      </c>
      <c r="B10" s="16">
        <v>1692</v>
      </c>
      <c r="C10" s="207">
        <v>2.83</v>
      </c>
      <c r="D10" s="15" t="s">
        <v>533</v>
      </c>
      <c r="E10" s="16">
        <v>1458</v>
      </c>
      <c r="F10" s="207">
        <v>2.78</v>
      </c>
      <c r="G10" s="15" t="s">
        <v>533</v>
      </c>
      <c r="H10" s="16">
        <v>826</v>
      </c>
      <c r="I10" s="207">
        <v>2.2599999999999998</v>
      </c>
      <c r="J10" s="3"/>
      <c r="K10" s="223"/>
      <c r="L10" s="17"/>
      <c r="O10" s="25"/>
      <c r="R10" s="25"/>
    </row>
    <row r="11" spans="1:19" ht="13.35" customHeight="1" x14ac:dyDescent="0.2">
      <c r="A11" s="30" t="s">
        <v>40</v>
      </c>
      <c r="B11" s="16">
        <v>2426</v>
      </c>
      <c r="C11" s="207">
        <v>2.87</v>
      </c>
      <c r="D11" s="15" t="s">
        <v>533</v>
      </c>
      <c r="E11" s="16">
        <v>1897</v>
      </c>
      <c r="F11" s="207">
        <v>2.9</v>
      </c>
      <c r="G11" s="15" t="s">
        <v>533</v>
      </c>
      <c r="H11" s="16">
        <v>1603</v>
      </c>
      <c r="I11" s="207">
        <v>2.65</v>
      </c>
      <c r="J11" s="3"/>
      <c r="K11" s="223"/>
      <c r="L11" s="17"/>
      <c r="O11" s="25"/>
      <c r="R11" s="25"/>
    </row>
    <row r="12" spans="1:19" ht="13.35" customHeight="1" x14ac:dyDescent="0.2">
      <c r="A12" s="30" t="s">
        <v>41</v>
      </c>
      <c r="B12" s="16">
        <v>4705</v>
      </c>
      <c r="C12" s="207">
        <v>3.91</v>
      </c>
      <c r="D12" s="15" t="s">
        <v>533</v>
      </c>
      <c r="E12" s="16">
        <v>4921</v>
      </c>
      <c r="F12" s="207">
        <v>4.08</v>
      </c>
      <c r="G12" s="15" t="s">
        <v>533</v>
      </c>
      <c r="H12" s="16">
        <v>4141</v>
      </c>
      <c r="I12" s="207">
        <v>4.09</v>
      </c>
      <c r="J12" s="3"/>
      <c r="K12" s="223"/>
      <c r="L12" s="17"/>
      <c r="O12" s="25"/>
      <c r="R12" s="25"/>
    </row>
    <row r="13" spans="1:19" ht="13.35" customHeight="1" x14ac:dyDescent="0.2">
      <c r="A13" s="30" t="s">
        <v>42</v>
      </c>
      <c r="B13" s="16">
        <v>10369</v>
      </c>
      <c r="C13" s="207">
        <v>4.2300000000000004</v>
      </c>
      <c r="D13" s="15" t="s">
        <v>533</v>
      </c>
      <c r="E13" s="16">
        <v>10459</v>
      </c>
      <c r="F13" s="207">
        <v>4.26</v>
      </c>
      <c r="G13" s="15" t="s">
        <v>533</v>
      </c>
      <c r="H13" s="16">
        <v>9300</v>
      </c>
      <c r="I13" s="207">
        <v>4.2300000000000004</v>
      </c>
      <c r="J13" s="3"/>
      <c r="K13" s="223"/>
      <c r="L13" s="17"/>
      <c r="O13" s="25"/>
      <c r="R13" s="25"/>
    </row>
    <row r="14" spans="1:19" ht="13.35" customHeight="1" x14ac:dyDescent="0.2">
      <c r="A14" s="30" t="s">
        <v>43</v>
      </c>
      <c r="B14" s="16">
        <v>16093</v>
      </c>
      <c r="C14" s="207">
        <v>4.78</v>
      </c>
      <c r="D14" s="15" t="s">
        <v>533</v>
      </c>
      <c r="E14" s="16">
        <v>16063</v>
      </c>
      <c r="F14" s="207">
        <v>5.04</v>
      </c>
      <c r="G14" s="15" t="s">
        <v>533</v>
      </c>
      <c r="H14" s="16">
        <v>18005</v>
      </c>
      <c r="I14" s="207">
        <v>6.56</v>
      </c>
      <c r="J14" s="3"/>
      <c r="K14" s="223"/>
      <c r="L14" s="17"/>
      <c r="O14" s="25"/>
      <c r="R14" s="25"/>
    </row>
    <row r="15" spans="1:19" ht="13.35" customHeight="1" x14ac:dyDescent="0.2">
      <c r="A15" s="30" t="s">
        <v>44</v>
      </c>
      <c r="B15" s="16">
        <v>19004</v>
      </c>
      <c r="C15" s="207">
        <v>5.86</v>
      </c>
      <c r="D15" s="15" t="s">
        <v>533</v>
      </c>
      <c r="E15" s="16">
        <v>19696</v>
      </c>
      <c r="F15" s="207">
        <v>6.31</v>
      </c>
      <c r="G15" s="15" t="s">
        <v>533</v>
      </c>
      <c r="H15" s="16">
        <v>20745</v>
      </c>
      <c r="I15" s="207">
        <v>7.2</v>
      </c>
      <c r="J15" s="3"/>
      <c r="K15" s="223"/>
      <c r="L15" s="17"/>
      <c r="O15" s="25"/>
      <c r="R15" s="25"/>
    </row>
    <row r="16" spans="1:19" ht="13.35" customHeight="1" x14ac:dyDescent="0.2">
      <c r="A16" s="30" t="s">
        <v>45</v>
      </c>
      <c r="B16" s="16">
        <v>33434</v>
      </c>
      <c r="C16" s="207">
        <v>7.23</v>
      </c>
      <c r="D16" s="15" t="s">
        <v>533</v>
      </c>
      <c r="E16" s="16">
        <v>39356</v>
      </c>
      <c r="F16" s="207">
        <v>8.4</v>
      </c>
      <c r="G16" s="15" t="s">
        <v>533</v>
      </c>
      <c r="H16" s="16">
        <v>37802</v>
      </c>
      <c r="I16" s="207">
        <v>8.86</v>
      </c>
      <c r="J16" s="3"/>
      <c r="K16" s="223"/>
      <c r="L16" s="17"/>
      <c r="O16" s="25"/>
      <c r="R16" s="25"/>
    </row>
    <row r="17" spans="1:18" ht="13.35" customHeight="1" x14ac:dyDescent="0.2">
      <c r="A17" s="30" t="s">
        <v>46</v>
      </c>
      <c r="B17" s="16">
        <v>61137</v>
      </c>
      <c r="C17" s="207">
        <v>10.51</v>
      </c>
      <c r="D17" s="15" t="s">
        <v>533</v>
      </c>
      <c r="E17" s="16">
        <v>71383</v>
      </c>
      <c r="F17" s="207">
        <v>12.52</v>
      </c>
      <c r="G17" s="15" t="s">
        <v>533</v>
      </c>
      <c r="H17" s="16">
        <v>49115</v>
      </c>
      <c r="I17" s="207">
        <v>9.68</v>
      </c>
      <c r="J17" s="3"/>
      <c r="K17" s="223"/>
      <c r="L17" s="17"/>
      <c r="O17" s="25"/>
      <c r="R17" s="25"/>
    </row>
    <row r="18" spans="1:18" ht="13.35" customHeight="1" x14ac:dyDescent="0.2">
      <c r="A18" s="30" t="s">
        <v>47</v>
      </c>
      <c r="B18" s="16">
        <v>71528</v>
      </c>
      <c r="C18" s="207">
        <v>10.84</v>
      </c>
      <c r="D18" s="15" t="s">
        <v>533</v>
      </c>
      <c r="E18" s="16">
        <v>72968</v>
      </c>
      <c r="F18" s="207">
        <v>11.44</v>
      </c>
      <c r="G18" s="15" t="s">
        <v>533</v>
      </c>
      <c r="H18" s="16">
        <v>73153</v>
      </c>
      <c r="I18" s="207">
        <v>12.81</v>
      </c>
      <c r="J18" s="3"/>
      <c r="K18" s="223"/>
      <c r="L18" s="17"/>
      <c r="O18" s="25"/>
      <c r="R18" s="25"/>
    </row>
    <row r="19" spans="1:18" ht="13.35" customHeight="1" x14ac:dyDescent="0.2">
      <c r="A19" s="30" t="s">
        <v>48</v>
      </c>
      <c r="B19" s="16">
        <v>37292</v>
      </c>
      <c r="C19" s="207">
        <v>10.91</v>
      </c>
      <c r="D19" s="15" t="s">
        <v>533</v>
      </c>
      <c r="E19" s="16">
        <v>44183</v>
      </c>
      <c r="F19" s="207">
        <v>12.91</v>
      </c>
      <c r="G19" s="15" t="s">
        <v>533</v>
      </c>
      <c r="H19" s="16">
        <v>35359</v>
      </c>
      <c r="I19" s="207">
        <v>11.29</v>
      </c>
      <c r="J19" s="3"/>
      <c r="K19" s="223"/>
      <c r="L19" s="17"/>
      <c r="O19" s="25"/>
      <c r="R19" s="25"/>
    </row>
    <row r="20" spans="1:18" ht="13.35" customHeight="1" x14ac:dyDescent="0.2">
      <c r="A20" s="30" t="s">
        <v>49</v>
      </c>
      <c r="B20" s="16">
        <v>20950</v>
      </c>
      <c r="C20" s="207">
        <v>11.21</v>
      </c>
      <c r="D20" s="15" t="s">
        <v>533</v>
      </c>
      <c r="E20" s="16">
        <v>19469</v>
      </c>
      <c r="F20" s="207">
        <v>9.9700000000000006</v>
      </c>
      <c r="G20" s="15" t="s">
        <v>533</v>
      </c>
      <c r="H20" s="16">
        <v>17963</v>
      </c>
      <c r="I20" s="207">
        <v>10.78</v>
      </c>
      <c r="J20" s="3"/>
      <c r="K20" s="223"/>
      <c r="L20" s="17"/>
      <c r="O20" s="25"/>
      <c r="R20" s="25"/>
    </row>
    <row r="21" spans="1:18" ht="13.35" customHeight="1" x14ac:dyDescent="0.2">
      <c r="A21" s="30" t="s">
        <v>50</v>
      </c>
      <c r="B21" s="16">
        <v>6378</v>
      </c>
      <c r="C21" s="207">
        <v>11.03</v>
      </c>
      <c r="D21" s="15" t="s">
        <v>533</v>
      </c>
      <c r="E21" s="16">
        <v>6905</v>
      </c>
      <c r="F21" s="207">
        <v>11.17</v>
      </c>
      <c r="G21" s="15" t="s">
        <v>533</v>
      </c>
      <c r="H21" s="16">
        <v>6400</v>
      </c>
      <c r="I21" s="207">
        <v>10.98</v>
      </c>
      <c r="J21" s="3"/>
      <c r="K21" s="223"/>
      <c r="L21" s="17"/>
      <c r="O21" s="25"/>
      <c r="R21" s="25"/>
    </row>
    <row r="22" spans="1:18" ht="13.35" customHeight="1" x14ac:dyDescent="0.2">
      <c r="A22" s="30"/>
      <c r="B22" s="16"/>
      <c r="C22" s="207"/>
      <c r="D22" s="15"/>
      <c r="E22" s="16"/>
      <c r="F22" s="207"/>
      <c r="G22" s="15"/>
      <c r="H22" s="16"/>
      <c r="I22" s="207"/>
      <c r="J22" s="3"/>
      <c r="K22" s="223"/>
      <c r="L22" s="17"/>
      <c r="O22" s="25"/>
      <c r="R22" s="25"/>
    </row>
    <row r="23" spans="1:18" ht="13.35" customHeight="1" x14ac:dyDescent="0.2">
      <c r="A23" s="58" t="s">
        <v>52</v>
      </c>
      <c r="B23" s="16">
        <v>158018</v>
      </c>
      <c r="C23" s="207">
        <v>8.89</v>
      </c>
      <c r="D23" s="16" t="s">
        <v>533</v>
      </c>
      <c r="E23" s="16">
        <v>158414</v>
      </c>
      <c r="F23" s="207">
        <v>9.2899999999999991</v>
      </c>
      <c r="G23" s="16" t="s">
        <v>533</v>
      </c>
      <c r="H23" s="16">
        <v>143419</v>
      </c>
      <c r="I23" s="207">
        <v>9.39</v>
      </c>
      <c r="J23" s="3"/>
      <c r="K23" s="223"/>
      <c r="L23" s="17"/>
      <c r="O23" s="25"/>
      <c r="R23" s="25"/>
    </row>
    <row r="24" spans="1:18" ht="13.35" customHeight="1" x14ac:dyDescent="0.2">
      <c r="A24" s="30" t="s">
        <v>38</v>
      </c>
      <c r="B24" s="16">
        <v>2081</v>
      </c>
      <c r="C24" s="207">
        <v>6.05</v>
      </c>
      <c r="D24" s="16" t="s">
        <v>533</v>
      </c>
      <c r="E24" s="16">
        <v>2189</v>
      </c>
      <c r="F24" s="207">
        <v>7.02</v>
      </c>
      <c r="G24" s="16" t="s">
        <v>533</v>
      </c>
      <c r="H24" s="16">
        <v>1571</v>
      </c>
      <c r="I24" s="207">
        <v>5.97</v>
      </c>
      <c r="J24" s="3"/>
      <c r="K24" s="223"/>
      <c r="L24" s="17"/>
      <c r="O24" s="25"/>
      <c r="R24" s="25"/>
    </row>
    <row r="25" spans="1:18" ht="13.35" customHeight="1" x14ac:dyDescent="0.2">
      <c r="A25" s="30" t="s">
        <v>39</v>
      </c>
      <c r="B25" s="16">
        <v>995</v>
      </c>
      <c r="C25" s="207">
        <v>2.76</v>
      </c>
      <c r="D25" s="16" t="s">
        <v>533</v>
      </c>
      <c r="E25" s="16">
        <v>757</v>
      </c>
      <c r="F25" s="207">
        <v>2.58</v>
      </c>
      <c r="G25" s="16" t="s">
        <v>533</v>
      </c>
      <c r="H25" s="16">
        <v>511</v>
      </c>
      <c r="I25" s="207">
        <v>2.2200000000000002</v>
      </c>
      <c r="J25" s="3"/>
      <c r="K25" s="223"/>
      <c r="L25" s="17"/>
      <c r="O25" s="25"/>
      <c r="R25" s="25"/>
    </row>
    <row r="26" spans="1:18" ht="13.35" customHeight="1" x14ac:dyDescent="0.2">
      <c r="A26" s="30" t="s">
        <v>40</v>
      </c>
      <c r="B26" s="16">
        <v>1310</v>
      </c>
      <c r="C26" s="207">
        <v>2.59</v>
      </c>
      <c r="D26" s="16" t="s">
        <v>533</v>
      </c>
      <c r="E26" s="16">
        <v>1045</v>
      </c>
      <c r="F26" s="207">
        <v>2.7</v>
      </c>
      <c r="G26" s="16" t="s">
        <v>533</v>
      </c>
      <c r="H26" s="16">
        <v>883</v>
      </c>
      <c r="I26" s="207">
        <v>2.4900000000000002</v>
      </c>
      <c r="J26" s="3"/>
      <c r="K26" s="223"/>
      <c r="L26" s="3"/>
    </row>
    <row r="27" spans="1:18" ht="13.35" customHeight="1" x14ac:dyDescent="0.2">
      <c r="A27" s="30" t="s">
        <v>41</v>
      </c>
      <c r="B27" s="16">
        <v>2050</v>
      </c>
      <c r="C27" s="207">
        <v>4.25</v>
      </c>
      <c r="D27" s="16" t="s">
        <v>533</v>
      </c>
      <c r="E27" s="16">
        <v>2111</v>
      </c>
      <c r="F27" s="207">
        <v>4.47</v>
      </c>
      <c r="G27" s="16" t="s">
        <v>533</v>
      </c>
      <c r="H27" s="16">
        <v>1943</v>
      </c>
      <c r="I27" s="207">
        <v>4.93</v>
      </c>
      <c r="J27" s="3"/>
      <c r="K27" s="223"/>
      <c r="L27" s="17"/>
      <c r="O27" s="25"/>
      <c r="R27" s="25"/>
    </row>
    <row r="28" spans="1:18" ht="13.35" customHeight="1" x14ac:dyDescent="0.2">
      <c r="A28" s="30" t="s">
        <v>42</v>
      </c>
      <c r="B28" s="16">
        <v>3401</v>
      </c>
      <c r="C28" s="207">
        <v>5.77</v>
      </c>
      <c r="D28" s="16" t="s">
        <v>533</v>
      </c>
      <c r="E28" s="16">
        <v>3307</v>
      </c>
      <c r="F28" s="207">
        <v>5.64</v>
      </c>
      <c r="G28" s="16" t="s">
        <v>533</v>
      </c>
      <c r="H28" s="16">
        <v>3308</v>
      </c>
      <c r="I28" s="207">
        <v>6.64</v>
      </c>
      <c r="J28" s="3"/>
      <c r="K28" s="223"/>
      <c r="L28" s="17"/>
      <c r="O28" s="25"/>
      <c r="R28" s="25"/>
    </row>
    <row r="29" spans="1:18" ht="13.35" customHeight="1" x14ac:dyDescent="0.2">
      <c r="A29" s="30" t="s">
        <v>43</v>
      </c>
      <c r="B29" s="16">
        <v>7024</v>
      </c>
      <c r="C29" s="207">
        <v>5.63</v>
      </c>
      <c r="D29" s="16" t="s">
        <v>533</v>
      </c>
      <c r="E29" s="16">
        <v>6235</v>
      </c>
      <c r="F29" s="207">
        <v>6.03</v>
      </c>
      <c r="G29" s="16" t="s">
        <v>533</v>
      </c>
      <c r="H29" s="16">
        <v>6436</v>
      </c>
      <c r="I29" s="207">
        <v>7.44</v>
      </c>
      <c r="J29" s="3"/>
      <c r="K29" s="223"/>
      <c r="L29" s="17"/>
      <c r="O29" s="25"/>
      <c r="R29" s="25"/>
    </row>
    <row r="30" spans="1:18" ht="13.35" customHeight="1" x14ac:dyDescent="0.2">
      <c r="A30" s="30" t="s">
        <v>44</v>
      </c>
      <c r="B30" s="16">
        <v>11205</v>
      </c>
      <c r="C30" s="207">
        <v>6.14</v>
      </c>
      <c r="D30" s="16" t="s">
        <v>533</v>
      </c>
      <c r="E30" s="16">
        <v>10902</v>
      </c>
      <c r="F30" s="207">
        <v>6.33</v>
      </c>
      <c r="G30" s="16" t="s">
        <v>533</v>
      </c>
      <c r="H30" s="16">
        <v>11911</v>
      </c>
      <c r="I30" s="207">
        <v>7.35</v>
      </c>
      <c r="J30" s="3"/>
      <c r="K30" s="223"/>
      <c r="L30" s="17"/>
      <c r="O30" s="25"/>
      <c r="R30" s="25"/>
    </row>
    <row r="31" spans="1:18" ht="13.35" customHeight="1" x14ac:dyDescent="0.2">
      <c r="A31" s="30" t="s">
        <v>45</v>
      </c>
      <c r="B31" s="16">
        <v>20747</v>
      </c>
      <c r="C31" s="207">
        <v>7.56</v>
      </c>
      <c r="D31" s="16" t="s">
        <v>533</v>
      </c>
      <c r="E31" s="16">
        <v>24974</v>
      </c>
      <c r="F31" s="207">
        <v>9.0500000000000007</v>
      </c>
      <c r="G31" s="16" t="s">
        <v>533</v>
      </c>
      <c r="H31" s="16">
        <v>25038</v>
      </c>
      <c r="I31" s="207">
        <v>9.92</v>
      </c>
      <c r="J31" s="3"/>
      <c r="K31" s="223"/>
      <c r="L31" s="17"/>
      <c r="O31" s="25"/>
      <c r="R31" s="25"/>
    </row>
    <row r="32" spans="1:18" ht="13.35" customHeight="1" x14ac:dyDescent="0.2">
      <c r="A32" s="30" t="s">
        <v>46</v>
      </c>
      <c r="B32" s="16">
        <v>44054</v>
      </c>
      <c r="C32" s="207">
        <v>12.31</v>
      </c>
      <c r="D32" s="16" t="s">
        <v>533</v>
      </c>
      <c r="E32" s="16">
        <v>33191</v>
      </c>
      <c r="F32" s="207">
        <v>9.58</v>
      </c>
      <c r="G32" s="16" t="s">
        <v>533</v>
      </c>
      <c r="H32" s="16">
        <v>31645</v>
      </c>
      <c r="I32" s="207">
        <v>10.14</v>
      </c>
      <c r="J32" s="3"/>
      <c r="K32" s="223"/>
      <c r="L32" s="17"/>
      <c r="O32" s="25"/>
      <c r="R32" s="25"/>
    </row>
    <row r="33" spans="1:18" ht="13.35" customHeight="1" x14ac:dyDescent="0.2">
      <c r="A33" s="30" t="s">
        <v>47</v>
      </c>
      <c r="B33" s="16">
        <v>40514</v>
      </c>
      <c r="C33" s="207">
        <v>11.11</v>
      </c>
      <c r="D33" s="15" t="s">
        <v>533</v>
      </c>
      <c r="E33" s="16">
        <v>41383</v>
      </c>
      <c r="F33" s="207">
        <v>11.6</v>
      </c>
      <c r="G33" s="15" t="s">
        <v>533</v>
      </c>
      <c r="H33" s="16">
        <v>34447</v>
      </c>
      <c r="I33" s="207">
        <v>10.8</v>
      </c>
      <c r="J33" s="3"/>
      <c r="K33" s="223"/>
      <c r="L33" s="17"/>
      <c r="O33" s="25"/>
      <c r="R33" s="25"/>
    </row>
    <row r="34" spans="1:18" ht="13.35" customHeight="1" x14ac:dyDescent="0.2">
      <c r="A34" s="30" t="s">
        <v>48</v>
      </c>
      <c r="B34" s="16">
        <v>15807</v>
      </c>
      <c r="C34" s="207">
        <v>10.16</v>
      </c>
      <c r="D34" s="246" t="s">
        <v>533</v>
      </c>
      <c r="E34" s="16">
        <v>22652</v>
      </c>
      <c r="F34" s="207">
        <v>14.94</v>
      </c>
      <c r="G34" s="60" t="s">
        <v>533</v>
      </c>
      <c r="H34" s="16">
        <v>16006</v>
      </c>
      <c r="I34" s="207">
        <v>11.53</v>
      </c>
      <c r="J34" s="3"/>
      <c r="K34" s="223"/>
      <c r="L34" s="17"/>
      <c r="O34" s="25"/>
      <c r="R34" s="25"/>
    </row>
    <row r="35" spans="1:18" ht="13.35" customHeight="1" x14ac:dyDescent="0.2">
      <c r="A35" s="30" t="s">
        <v>49</v>
      </c>
      <c r="B35" s="16">
        <v>6538</v>
      </c>
      <c r="C35" s="207">
        <v>9.27</v>
      </c>
      <c r="D35" s="200" t="s">
        <v>533</v>
      </c>
      <c r="E35" s="16">
        <v>7195</v>
      </c>
      <c r="F35" s="207">
        <v>9.83</v>
      </c>
      <c r="G35" t="s">
        <v>533</v>
      </c>
      <c r="H35" s="16">
        <v>7426</v>
      </c>
      <c r="I35" s="207">
        <v>11.5</v>
      </c>
      <c r="J35" s="3"/>
      <c r="K35" s="223"/>
      <c r="L35" s="17"/>
      <c r="O35" s="25"/>
      <c r="R35" s="25"/>
    </row>
    <row r="36" spans="1:18" ht="13.35" customHeight="1" x14ac:dyDescent="0.2">
      <c r="A36" s="30" t="s">
        <v>50</v>
      </c>
      <c r="B36" s="16">
        <v>2292</v>
      </c>
      <c r="C36" s="207">
        <v>12.26</v>
      </c>
      <c r="D36" s="200" t="s">
        <v>533</v>
      </c>
      <c r="E36" s="16">
        <v>2473</v>
      </c>
      <c r="F36" s="207">
        <v>12.49</v>
      </c>
      <c r="G36" t="s">
        <v>533</v>
      </c>
      <c r="H36" s="16">
        <v>2294</v>
      </c>
      <c r="I36" s="207">
        <v>12.96</v>
      </c>
      <c r="J36" s="3"/>
      <c r="K36" s="223"/>
      <c r="L36" s="17"/>
      <c r="O36" s="25"/>
      <c r="R36" s="25"/>
    </row>
    <row r="37" spans="1:18" ht="13.35" customHeight="1" x14ac:dyDescent="0.2">
      <c r="A37" s="30"/>
      <c r="B37" s="16"/>
      <c r="C37" s="207"/>
      <c r="D37" s="15"/>
      <c r="F37" s="207"/>
      <c r="G37" s="15"/>
      <c r="I37" s="207"/>
      <c r="J37" s="3"/>
      <c r="K37" s="223"/>
      <c r="L37" s="17"/>
      <c r="O37" s="25"/>
      <c r="R37" s="25"/>
    </row>
    <row r="38" spans="1:18" ht="13.35" customHeight="1" x14ac:dyDescent="0.2">
      <c r="A38" s="58" t="s">
        <v>51</v>
      </c>
      <c r="B38" s="16">
        <v>131111</v>
      </c>
      <c r="C38" s="207">
        <v>7.51</v>
      </c>
      <c r="D38" s="16" t="s">
        <v>533</v>
      </c>
      <c r="E38" s="16">
        <v>154023</v>
      </c>
      <c r="F38" s="207">
        <v>8.85</v>
      </c>
      <c r="G38" s="16" t="s">
        <v>533</v>
      </c>
      <c r="H38" s="16">
        <v>133772</v>
      </c>
      <c r="I38" s="207">
        <v>8.67</v>
      </c>
      <c r="J38" s="3"/>
      <c r="K38" s="223"/>
      <c r="L38" s="17"/>
      <c r="O38" s="25"/>
      <c r="R38" s="25"/>
    </row>
    <row r="39" spans="1:18" ht="13.35" customHeight="1" x14ac:dyDescent="0.2">
      <c r="A39" s="30" t="s">
        <v>38</v>
      </c>
      <c r="B39" s="16">
        <v>2040</v>
      </c>
      <c r="C39" s="207">
        <v>7.67</v>
      </c>
      <c r="D39" s="16" t="s">
        <v>533</v>
      </c>
      <c r="E39" s="16">
        <v>1490</v>
      </c>
      <c r="F39" s="207">
        <v>6.34</v>
      </c>
      <c r="G39" s="16" t="s">
        <v>533</v>
      </c>
      <c r="H39" s="16">
        <v>1208</v>
      </c>
      <c r="I39" s="207">
        <v>6.26</v>
      </c>
      <c r="J39" s="3"/>
      <c r="K39" s="223"/>
      <c r="L39" s="17"/>
      <c r="O39" s="25"/>
      <c r="R39" s="25"/>
    </row>
    <row r="40" spans="1:18" ht="13.35" customHeight="1" x14ac:dyDescent="0.2">
      <c r="A40" s="30" t="s">
        <v>39</v>
      </c>
      <c r="B40" s="16">
        <v>697</v>
      </c>
      <c r="C40" s="207">
        <v>2.94</v>
      </c>
      <c r="D40" s="16" t="s">
        <v>533</v>
      </c>
      <c r="E40" s="16">
        <v>701</v>
      </c>
      <c r="F40" s="207">
        <v>3.03</v>
      </c>
      <c r="G40" s="16" t="s">
        <v>533</v>
      </c>
      <c r="H40" s="16">
        <v>315</v>
      </c>
      <c r="I40" s="207">
        <v>2.3199999999999998</v>
      </c>
      <c r="J40" s="3"/>
      <c r="K40" s="223"/>
      <c r="L40" s="3"/>
    </row>
    <row r="41" spans="1:18" ht="13.35" customHeight="1" x14ac:dyDescent="0.2">
      <c r="A41" s="30" t="s">
        <v>40</v>
      </c>
      <c r="B41" s="16">
        <v>1116</v>
      </c>
      <c r="C41" s="207">
        <v>3.28</v>
      </c>
      <c r="D41" s="16" t="s">
        <v>533</v>
      </c>
      <c r="E41" s="16">
        <v>852</v>
      </c>
      <c r="F41" s="207">
        <v>3.19</v>
      </c>
      <c r="G41" s="16" t="s">
        <v>533</v>
      </c>
      <c r="H41" s="16">
        <v>720</v>
      </c>
      <c r="I41" s="207">
        <v>2.88</v>
      </c>
      <c r="J41" s="3"/>
      <c r="K41" s="223"/>
      <c r="L41" s="3"/>
      <c r="O41" s="25"/>
    </row>
    <row r="42" spans="1:18" ht="13.35" customHeight="1" x14ac:dyDescent="0.2">
      <c r="A42" s="30" t="s">
        <v>41</v>
      </c>
      <c r="B42" s="16">
        <v>2655</v>
      </c>
      <c r="C42" s="207">
        <v>3.68</v>
      </c>
      <c r="D42" s="16" t="s">
        <v>533</v>
      </c>
      <c r="E42" s="16">
        <v>2810</v>
      </c>
      <c r="F42" s="207">
        <v>3.82</v>
      </c>
      <c r="G42" s="16" t="s">
        <v>533</v>
      </c>
      <c r="H42" s="16">
        <v>2198</v>
      </c>
      <c r="I42" s="207">
        <v>3.55</v>
      </c>
      <c r="J42" s="3"/>
      <c r="K42" s="223"/>
      <c r="L42" s="17"/>
      <c r="O42" s="25"/>
      <c r="R42" s="25"/>
    </row>
    <row r="43" spans="1:18" ht="13.35" customHeight="1" x14ac:dyDescent="0.2">
      <c r="A43" s="30" t="s">
        <v>42</v>
      </c>
      <c r="B43" s="16">
        <v>6968</v>
      </c>
      <c r="C43" s="207">
        <v>3.74</v>
      </c>
      <c r="D43" s="16" t="s">
        <v>533</v>
      </c>
      <c r="E43" s="16">
        <v>7152</v>
      </c>
      <c r="F43" s="207">
        <v>3.82</v>
      </c>
      <c r="G43" s="16" t="s">
        <v>533</v>
      </c>
      <c r="H43" s="16">
        <v>5992</v>
      </c>
      <c r="I43" s="207">
        <v>3.52</v>
      </c>
      <c r="J43" s="3"/>
      <c r="K43" s="223"/>
      <c r="L43" s="17"/>
      <c r="O43" s="25"/>
      <c r="R43" s="25"/>
    </row>
    <row r="44" spans="1:18" ht="13.35" customHeight="1" x14ac:dyDescent="0.2">
      <c r="A44" s="30" t="s">
        <v>43</v>
      </c>
      <c r="B44" s="16">
        <v>9069</v>
      </c>
      <c r="C44" s="207">
        <v>4.28</v>
      </c>
      <c r="D44" s="16" t="s">
        <v>533</v>
      </c>
      <c r="E44" s="16">
        <v>9828</v>
      </c>
      <c r="F44" s="207">
        <v>4.57</v>
      </c>
      <c r="G44" s="16" t="s">
        <v>533</v>
      </c>
      <c r="H44" s="16">
        <v>11569</v>
      </c>
      <c r="I44" s="207">
        <v>6.15</v>
      </c>
      <c r="J44" s="3"/>
      <c r="K44" s="223"/>
      <c r="L44" s="17"/>
      <c r="O44" s="25"/>
      <c r="R44" s="25"/>
    </row>
    <row r="45" spans="1:18" ht="13.35" customHeight="1" x14ac:dyDescent="0.2">
      <c r="A45" s="30" t="s">
        <v>44</v>
      </c>
      <c r="B45" s="16">
        <v>7799</v>
      </c>
      <c r="C45" s="207">
        <v>5.49</v>
      </c>
      <c r="D45" s="16" t="s">
        <v>533</v>
      </c>
      <c r="E45" s="16">
        <v>8794</v>
      </c>
      <c r="F45" s="207">
        <v>6.28</v>
      </c>
      <c r="G45" s="16" t="s">
        <v>533</v>
      </c>
      <c r="H45" s="16">
        <v>8834</v>
      </c>
      <c r="I45" s="207">
        <v>7.01</v>
      </c>
      <c r="J45" s="3"/>
      <c r="K45" s="223"/>
      <c r="L45" s="17"/>
      <c r="O45" s="25"/>
      <c r="R45" s="25"/>
    </row>
    <row r="46" spans="1:18" ht="13.35" customHeight="1" x14ac:dyDescent="0.2">
      <c r="A46" s="30" t="s">
        <v>45</v>
      </c>
      <c r="B46" s="16">
        <v>12687</v>
      </c>
      <c r="C46" s="207">
        <v>6.74</v>
      </c>
      <c r="D46" s="16" t="s">
        <v>533</v>
      </c>
      <c r="E46" s="16">
        <v>14382</v>
      </c>
      <c r="F46" s="207">
        <v>7.48</v>
      </c>
      <c r="G46" s="16" t="s">
        <v>533</v>
      </c>
      <c r="H46" s="16">
        <v>12764</v>
      </c>
      <c r="I46" s="207">
        <v>7.33</v>
      </c>
      <c r="J46" s="3"/>
      <c r="K46" s="223"/>
      <c r="L46" s="17"/>
      <c r="O46" s="25"/>
      <c r="R46" s="25"/>
    </row>
    <row r="47" spans="1:18" ht="13.35" customHeight="1" x14ac:dyDescent="0.2">
      <c r="A47" s="30" t="s">
        <v>46</v>
      </c>
      <c r="B47" s="16">
        <v>17083</v>
      </c>
      <c r="C47" s="207">
        <v>7.63</v>
      </c>
      <c r="D47" s="16" t="s">
        <v>533</v>
      </c>
      <c r="E47" s="16">
        <v>38192</v>
      </c>
      <c r="F47" s="207">
        <v>17.079999999999998</v>
      </c>
      <c r="G47" s="16" t="s">
        <v>533</v>
      </c>
      <c r="H47" s="16">
        <v>17470</v>
      </c>
      <c r="I47" s="207">
        <v>8.94</v>
      </c>
      <c r="J47" s="3"/>
      <c r="K47" s="223"/>
      <c r="L47" s="17"/>
      <c r="O47" s="25"/>
      <c r="R47" s="25"/>
    </row>
    <row r="48" spans="1:18" ht="13.35" customHeight="1" x14ac:dyDescent="0.2">
      <c r="A48" s="30" t="s">
        <v>47</v>
      </c>
      <c r="B48" s="16">
        <v>31014</v>
      </c>
      <c r="C48" s="207">
        <v>10.5</v>
      </c>
      <c r="D48" s="15" t="s">
        <v>533</v>
      </c>
      <c r="E48" s="16">
        <v>31585</v>
      </c>
      <c r="F48" s="207">
        <v>11.24</v>
      </c>
      <c r="G48" s="15" t="s">
        <v>533</v>
      </c>
      <c r="H48" s="16">
        <v>38706</v>
      </c>
      <c r="I48" s="207">
        <v>15.36</v>
      </c>
      <c r="J48" s="3"/>
      <c r="K48" s="223"/>
      <c r="L48" s="17"/>
      <c r="O48" s="25"/>
      <c r="R48" s="25"/>
    </row>
    <row r="49" spans="1:18" ht="13.35" customHeight="1" x14ac:dyDescent="0.2">
      <c r="A49" s="30" t="s">
        <v>48</v>
      </c>
      <c r="B49" s="16">
        <v>21485</v>
      </c>
      <c r="C49" s="207">
        <v>11.53</v>
      </c>
      <c r="D49" s="246" t="s">
        <v>533</v>
      </c>
      <c r="E49" s="16">
        <v>21531</v>
      </c>
      <c r="F49" s="207">
        <v>11.3</v>
      </c>
      <c r="G49" s="60" t="s">
        <v>533</v>
      </c>
      <c r="H49" s="16">
        <v>19353</v>
      </c>
      <c r="I49" s="207">
        <v>11.1</v>
      </c>
      <c r="J49" s="3"/>
      <c r="K49" s="223"/>
      <c r="L49" s="17"/>
      <c r="O49" s="25"/>
      <c r="R49" s="25"/>
    </row>
    <row r="50" spans="1:18" ht="13.35" customHeight="1" x14ac:dyDescent="0.2">
      <c r="A50" s="30" t="s">
        <v>49</v>
      </c>
      <c r="B50" s="16">
        <v>14412</v>
      </c>
      <c r="C50" s="207">
        <v>12.38</v>
      </c>
      <c r="D50" s="200" t="s">
        <v>533</v>
      </c>
      <c r="E50" s="16">
        <v>12274</v>
      </c>
      <c r="F50" s="207">
        <v>10.06</v>
      </c>
      <c r="G50" t="s">
        <v>533</v>
      </c>
      <c r="H50" s="16">
        <v>10537</v>
      </c>
      <c r="I50" s="207">
        <v>10.33</v>
      </c>
      <c r="K50" s="223"/>
      <c r="L50" s="25"/>
      <c r="O50" s="25"/>
      <c r="R50" s="25"/>
    </row>
    <row r="51" spans="1:18" ht="13.35" customHeight="1" x14ac:dyDescent="0.2">
      <c r="A51" s="30" t="s">
        <v>50</v>
      </c>
      <c r="B51" s="16">
        <v>4086</v>
      </c>
      <c r="C51" s="207">
        <v>10.45</v>
      </c>
      <c r="D51" s="200" t="s">
        <v>533</v>
      </c>
      <c r="E51" s="16">
        <v>4432</v>
      </c>
      <c r="F51" s="207">
        <v>10.55</v>
      </c>
      <c r="G51" t="s">
        <v>533</v>
      </c>
      <c r="H51" s="16">
        <v>4106</v>
      </c>
      <c r="I51" s="207">
        <v>10.11</v>
      </c>
      <c r="K51" s="224"/>
      <c r="L51" s="25"/>
      <c r="O51" s="25"/>
      <c r="R51" s="25"/>
    </row>
    <row r="52" spans="1:18" ht="12" customHeight="1" x14ac:dyDescent="0.2">
      <c r="E52" s="19"/>
      <c r="H52" s="16"/>
      <c r="I52" s="16"/>
    </row>
    <row r="53" spans="1:18" ht="14.1" customHeight="1" x14ac:dyDescent="0.2">
      <c r="A53" s="50" t="s">
        <v>119</v>
      </c>
      <c r="B53" s="23"/>
      <c r="C53" s="23"/>
      <c r="D53" s="23"/>
      <c r="F53" s="23"/>
      <c r="G53" s="24"/>
      <c r="H53" s="24"/>
      <c r="I53" s="24"/>
    </row>
    <row r="54" spans="1:18" x14ac:dyDescent="0.2">
      <c r="K54" s="16"/>
      <c r="L54" s="16"/>
    </row>
    <row r="55" spans="1:18" x14ac:dyDescent="0.2">
      <c r="K55" s="16"/>
      <c r="L55" s="16"/>
    </row>
    <row r="56" spans="1:18" x14ac:dyDescent="0.2">
      <c r="K56" s="16"/>
      <c r="L56" s="16"/>
    </row>
    <row r="57" spans="1:18" x14ac:dyDescent="0.2">
      <c r="K57" s="16"/>
      <c r="L57" s="16"/>
    </row>
  </sheetData>
  <phoneticPr fontId="3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94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37" style="4" customWidth="1"/>
    <col min="2" max="3" width="18.42578125" style="52" customWidth="1"/>
    <col min="4" max="4" width="18.140625" style="52" customWidth="1"/>
    <col min="5" max="5" width="4.28515625" style="52" customWidth="1"/>
    <col min="6" max="251" width="11.42578125" style="4"/>
    <col min="252" max="252" width="26.28515625" style="4" customWidth="1"/>
    <col min="253" max="257" width="10.28515625" style="4" customWidth="1"/>
    <col min="258" max="258" width="2.7109375" style="4" customWidth="1"/>
    <col min="259" max="259" width="11.7109375" style="4" customWidth="1"/>
    <col min="260" max="507" width="11.42578125" style="4"/>
    <col min="508" max="508" width="26.28515625" style="4" customWidth="1"/>
    <col min="509" max="513" width="10.28515625" style="4" customWidth="1"/>
    <col min="514" max="514" width="2.7109375" style="4" customWidth="1"/>
    <col min="515" max="515" width="11.7109375" style="4" customWidth="1"/>
    <col min="516" max="763" width="11.42578125" style="4"/>
    <col min="764" max="764" width="26.28515625" style="4" customWidth="1"/>
    <col min="765" max="769" width="10.28515625" style="4" customWidth="1"/>
    <col min="770" max="770" width="2.7109375" style="4" customWidth="1"/>
    <col min="771" max="771" width="11.7109375" style="4" customWidth="1"/>
    <col min="772" max="1019" width="11.42578125" style="4"/>
    <col min="1020" max="1020" width="26.28515625" style="4" customWidth="1"/>
    <col min="1021" max="1025" width="10.28515625" style="4" customWidth="1"/>
    <col min="1026" max="1026" width="2.7109375" style="4" customWidth="1"/>
    <col min="1027" max="1027" width="11.7109375" style="4" customWidth="1"/>
    <col min="1028" max="1275" width="11.42578125" style="4"/>
    <col min="1276" max="1276" width="26.28515625" style="4" customWidth="1"/>
    <col min="1277" max="1281" width="10.28515625" style="4" customWidth="1"/>
    <col min="1282" max="1282" width="2.7109375" style="4" customWidth="1"/>
    <col min="1283" max="1283" width="11.7109375" style="4" customWidth="1"/>
    <col min="1284" max="1531" width="11.42578125" style="4"/>
    <col min="1532" max="1532" width="26.28515625" style="4" customWidth="1"/>
    <col min="1533" max="1537" width="10.28515625" style="4" customWidth="1"/>
    <col min="1538" max="1538" width="2.7109375" style="4" customWidth="1"/>
    <col min="1539" max="1539" width="11.7109375" style="4" customWidth="1"/>
    <col min="1540" max="1787" width="11.42578125" style="4"/>
    <col min="1788" max="1788" width="26.28515625" style="4" customWidth="1"/>
    <col min="1789" max="1793" width="10.28515625" style="4" customWidth="1"/>
    <col min="1794" max="1794" width="2.7109375" style="4" customWidth="1"/>
    <col min="1795" max="1795" width="11.7109375" style="4" customWidth="1"/>
    <col min="1796" max="2043" width="11.42578125" style="4"/>
    <col min="2044" max="2044" width="26.28515625" style="4" customWidth="1"/>
    <col min="2045" max="2049" width="10.28515625" style="4" customWidth="1"/>
    <col min="2050" max="2050" width="2.7109375" style="4" customWidth="1"/>
    <col min="2051" max="2051" width="11.7109375" style="4" customWidth="1"/>
    <col min="2052" max="2299" width="11.42578125" style="4"/>
    <col min="2300" max="2300" width="26.28515625" style="4" customWidth="1"/>
    <col min="2301" max="2305" width="10.28515625" style="4" customWidth="1"/>
    <col min="2306" max="2306" width="2.7109375" style="4" customWidth="1"/>
    <col min="2307" max="2307" width="11.7109375" style="4" customWidth="1"/>
    <col min="2308" max="2555" width="11.42578125" style="4"/>
    <col min="2556" max="2556" width="26.28515625" style="4" customWidth="1"/>
    <col min="2557" max="2561" width="10.28515625" style="4" customWidth="1"/>
    <col min="2562" max="2562" width="2.7109375" style="4" customWidth="1"/>
    <col min="2563" max="2563" width="11.7109375" style="4" customWidth="1"/>
    <col min="2564" max="2811" width="11.42578125" style="4"/>
    <col min="2812" max="2812" width="26.28515625" style="4" customWidth="1"/>
    <col min="2813" max="2817" width="10.28515625" style="4" customWidth="1"/>
    <col min="2818" max="2818" width="2.7109375" style="4" customWidth="1"/>
    <col min="2819" max="2819" width="11.7109375" style="4" customWidth="1"/>
    <col min="2820" max="3067" width="11.42578125" style="4"/>
    <col min="3068" max="3068" width="26.28515625" style="4" customWidth="1"/>
    <col min="3069" max="3073" width="10.28515625" style="4" customWidth="1"/>
    <col min="3074" max="3074" width="2.7109375" style="4" customWidth="1"/>
    <col min="3075" max="3075" width="11.7109375" style="4" customWidth="1"/>
    <col min="3076" max="3323" width="11.42578125" style="4"/>
    <col min="3324" max="3324" width="26.28515625" style="4" customWidth="1"/>
    <col min="3325" max="3329" width="10.28515625" style="4" customWidth="1"/>
    <col min="3330" max="3330" width="2.7109375" style="4" customWidth="1"/>
    <col min="3331" max="3331" width="11.7109375" style="4" customWidth="1"/>
    <col min="3332" max="3579" width="11.42578125" style="4"/>
    <col min="3580" max="3580" width="26.28515625" style="4" customWidth="1"/>
    <col min="3581" max="3585" width="10.28515625" style="4" customWidth="1"/>
    <col min="3586" max="3586" width="2.7109375" style="4" customWidth="1"/>
    <col min="3587" max="3587" width="11.7109375" style="4" customWidth="1"/>
    <col min="3588" max="3835" width="11.42578125" style="4"/>
    <col min="3836" max="3836" width="26.28515625" style="4" customWidth="1"/>
    <col min="3837" max="3841" width="10.28515625" style="4" customWidth="1"/>
    <col min="3842" max="3842" width="2.7109375" style="4" customWidth="1"/>
    <col min="3843" max="3843" width="11.7109375" style="4" customWidth="1"/>
    <col min="3844" max="4091" width="11.42578125" style="4"/>
    <col min="4092" max="4092" width="26.28515625" style="4" customWidth="1"/>
    <col min="4093" max="4097" width="10.28515625" style="4" customWidth="1"/>
    <col min="4098" max="4098" width="2.7109375" style="4" customWidth="1"/>
    <col min="4099" max="4099" width="11.7109375" style="4" customWidth="1"/>
    <col min="4100" max="4347" width="11.42578125" style="4"/>
    <col min="4348" max="4348" width="26.28515625" style="4" customWidth="1"/>
    <col min="4349" max="4353" width="10.28515625" style="4" customWidth="1"/>
    <col min="4354" max="4354" width="2.7109375" style="4" customWidth="1"/>
    <col min="4355" max="4355" width="11.7109375" style="4" customWidth="1"/>
    <col min="4356" max="4603" width="11.42578125" style="4"/>
    <col min="4604" max="4604" width="26.28515625" style="4" customWidth="1"/>
    <col min="4605" max="4609" width="10.28515625" style="4" customWidth="1"/>
    <col min="4610" max="4610" width="2.7109375" style="4" customWidth="1"/>
    <col min="4611" max="4611" width="11.7109375" style="4" customWidth="1"/>
    <col min="4612" max="4859" width="11.42578125" style="4"/>
    <col min="4860" max="4860" width="26.28515625" style="4" customWidth="1"/>
    <col min="4861" max="4865" width="10.28515625" style="4" customWidth="1"/>
    <col min="4866" max="4866" width="2.7109375" style="4" customWidth="1"/>
    <col min="4867" max="4867" width="11.7109375" style="4" customWidth="1"/>
    <col min="4868" max="5115" width="11.42578125" style="4"/>
    <col min="5116" max="5116" width="26.28515625" style="4" customWidth="1"/>
    <col min="5117" max="5121" width="10.28515625" style="4" customWidth="1"/>
    <col min="5122" max="5122" width="2.7109375" style="4" customWidth="1"/>
    <col min="5123" max="5123" width="11.7109375" style="4" customWidth="1"/>
    <col min="5124" max="5371" width="11.42578125" style="4"/>
    <col min="5372" max="5372" width="26.28515625" style="4" customWidth="1"/>
    <col min="5373" max="5377" width="10.28515625" style="4" customWidth="1"/>
    <col min="5378" max="5378" width="2.7109375" style="4" customWidth="1"/>
    <col min="5379" max="5379" width="11.7109375" style="4" customWidth="1"/>
    <col min="5380" max="5627" width="11.42578125" style="4"/>
    <col min="5628" max="5628" width="26.28515625" style="4" customWidth="1"/>
    <col min="5629" max="5633" width="10.28515625" style="4" customWidth="1"/>
    <col min="5634" max="5634" width="2.7109375" style="4" customWidth="1"/>
    <col min="5635" max="5635" width="11.7109375" style="4" customWidth="1"/>
    <col min="5636" max="5883" width="11.42578125" style="4"/>
    <col min="5884" max="5884" width="26.28515625" style="4" customWidth="1"/>
    <col min="5885" max="5889" width="10.28515625" style="4" customWidth="1"/>
    <col min="5890" max="5890" width="2.7109375" style="4" customWidth="1"/>
    <col min="5891" max="5891" width="11.7109375" style="4" customWidth="1"/>
    <col min="5892" max="6139" width="11.42578125" style="4"/>
    <col min="6140" max="6140" width="26.28515625" style="4" customWidth="1"/>
    <col min="6141" max="6145" width="10.28515625" style="4" customWidth="1"/>
    <col min="6146" max="6146" width="2.7109375" style="4" customWidth="1"/>
    <col min="6147" max="6147" width="11.7109375" style="4" customWidth="1"/>
    <col min="6148" max="6395" width="11.42578125" style="4"/>
    <col min="6396" max="6396" width="26.28515625" style="4" customWidth="1"/>
    <col min="6397" max="6401" width="10.28515625" style="4" customWidth="1"/>
    <col min="6402" max="6402" width="2.7109375" style="4" customWidth="1"/>
    <col min="6403" max="6403" width="11.7109375" style="4" customWidth="1"/>
    <col min="6404" max="6651" width="11.42578125" style="4"/>
    <col min="6652" max="6652" width="26.28515625" style="4" customWidth="1"/>
    <col min="6653" max="6657" width="10.28515625" style="4" customWidth="1"/>
    <col min="6658" max="6658" width="2.7109375" style="4" customWidth="1"/>
    <col min="6659" max="6659" width="11.7109375" style="4" customWidth="1"/>
    <col min="6660" max="6907" width="11.42578125" style="4"/>
    <col min="6908" max="6908" width="26.28515625" style="4" customWidth="1"/>
    <col min="6909" max="6913" width="10.28515625" style="4" customWidth="1"/>
    <col min="6914" max="6914" width="2.7109375" style="4" customWidth="1"/>
    <col min="6915" max="6915" width="11.7109375" style="4" customWidth="1"/>
    <col min="6916" max="7163" width="11.42578125" style="4"/>
    <col min="7164" max="7164" width="26.28515625" style="4" customWidth="1"/>
    <col min="7165" max="7169" width="10.28515625" style="4" customWidth="1"/>
    <col min="7170" max="7170" width="2.7109375" style="4" customWidth="1"/>
    <col min="7171" max="7171" width="11.7109375" style="4" customWidth="1"/>
    <col min="7172" max="7419" width="11.42578125" style="4"/>
    <col min="7420" max="7420" width="26.28515625" style="4" customWidth="1"/>
    <col min="7421" max="7425" width="10.28515625" style="4" customWidth="1"/>
    <col min="7426" max="7426" width="2.7109375" style="4" customWidth="1"/>
    <col min="7427" max="7427" width="11.7109375" style="4" customWidth="1"/>
    <col min="7428" max="7675" width="11.42578125" style="4"/>
    <col min="7676" max="7676" width="26.28515625" style="4" customWidth="1"/>
    <col min="7677" max="7681" width="10.28515625" style="4" customWidth="1"/>
    <col min="7682" max="7682" width="2.7109375" style="4" customWidth="1"/>
    <col min="7683" max="7683" width="11.7109375" style="4" customWidth="1"/>
    <col min="7684" max="7931" width="11.42578125" style="4"/>
    <col min="7932" max="7932" width="26.28515625" style="4" customWidth="1"/>
    <col min="7933" max="7937" width="10.28515625" style="4" customWidth="1"/>
    <col min="7938" max="7938" width="2.7109375" style="4" customWidth="1"/>
    <col min="7939" max="7939" width="11.7109375" style="4" customWidth="1"/>
    <col min="7940" max="8187" width="11.42578125" style="4"/>
    <col min="8188" max="8188" width="26.28515625" style="4" customWidth="1"/>
    <col min="8189" max="8193" width="10.28515625" style="4" customWidth="1"/>
    <col min="8194" max="8194" width="2.7109375" style="4" customWidth="1"/>
    <col min="8195" max="8195" width="11.7109375" style="4" customWidth="1"/>
    <col min="8196" max="8443" width="11.42578125" style="4"/>
    <col min="8444" max="8444" width="26.28515625" style="4" customWidth="1"/>
    <col min="8445" max="8449" width="10.28515625" style="4" customWidth="1"/>
    <col min="8450" max="8450" width="2.7109375" style="4" customWidth="1"/>
    <col min="8451" max="8451" width="11.7109375" style="4" customWidth="1"/>
    <col min="8452" max="8699" width="11.42578125" style="4"/>
    <col min="8700" max="8700" width="26.28515625" style="4" customWidth="1"/>
    <col min="8701" max="8705" width="10.28515625" style="4" customWidth="1"/>
    <col min="8706" max="8706" width="2.7109375" style="4" customWidth="1"/>
    <col min="8707" max="8707" width="11.7109375" style="4" customWidth="1"/>
    <col min="8708" max="8955" width="11.42578125" style="4"/>
    <col min="8956" max="8956" width="26.28515625" style="4" customWidth="1"/>
    <col min="8957" max="8961" width="10.28515625" style="4" customWidth="1"/>
    <col min="8962" max="8962" width="2.7109375" style="4" customWidth="1"/>
    <col min="8963" max="8963" width="11.7109375" style="4" customWidth="1"/>
    <col min="8964" max="9211" width="11.42578125" style="4"/>
    <col min="9212" max="9212" width="26.28515625" style="4" customWidth="1"/>
    <col min="9213" max="9217" width="10.28515625" style="4" customWidth="1"/>
    <col min="9218" max="9218" width="2.7109375" style="4" customWidth="1"/>
    <col min="9219" max="9219" width="11.7109375" style="4" customWidth="1"/>
    <col min="9220" max="9467" width="11.42578125" style="4"/>
    <col min="9468" max="9468" width="26.28515625" style="4" customWidth="1"/>
    <col min="9469" max="9473" width="10.28515625" style="4" customWidth="1"/>
    <col min="9474" max="9474" width="2.7109375" style="4" customWidth="1"/>
    <col min="9475" max="9475" width="11.7109375" style="4" customWidth="1"/>
    <col min="9476" max="9723" width="11.42578125" style="4"/>
    <col min="9724" max="9724" width="26.28515625" style="4" customWidth="1"/>
    <col min="9725" max="9729" width="10.28515625" style="4" customWidth="1"/>
    <col min="9730" max="9730" width="2.7109375" style="4" customWidth="1"/>
    <col min="9731" max="9731" width="11.7109375" style="4" customWidth="1"/>
    <col min="9732" max="9979" width="11.42578125" style="4"/>
    <col min="9980" max="9980" width="26.28515625" style="4" customWidth="1"/>
    <col min="9981" max="9985" width="10.28515625" style="4" customWidth="1"/>
    <col min="9986" max="9986" width="2.7109375" style="4" customWidth="1"/>
    <col min="9987" max="9987" width="11.7109375" style="4" customWidth="1"/>
    <col min="9988" max="10235" width="11.42578125" style="4"/>
    <col min="10236" max="10236" width="26.28515625" style="4" customWidth="1"/>
    <col min="10237" max="10241" width="10.28515625" style="4" customWidth="1"/>
    <col min="10242" max="10242" width="2.7109375" style="4" customWidth="1"/>
    <col min="10243" max="10243" width="11.7109375" style="4" customWidth="1"/>
    <col min="10244" max="10491" width="11.42578125" style="4"/>
    <col min="10492" max="10492" width="26.28515625" style="4" customWidth="1"/>
    <col min="10493" max="10497" width="10.28515625" style="4" customWidth="1"/>
    <col min="10498" max="10498" width="2.7109375" style="4" customWidth="1"/>
    <col min="10499" max="10499" width="11.7109375" style="4" customWidth="1"/>
    <col min="10500" max="10747" width="11.42578125" style="4"/>
    <col min="10748" max="10748" width="26.28515625" style="4" customWidth="1"/>
    <col min="10749" max="10753" width="10.28515625" style="4" customWidth="1"/>
    <col min="10754" max="10754" width="2.7109375" style="4" customWidth="1"/>
    <col min="10755" max="10755" width="11.7109375" style="4" customWidth="1"/>
    <col min="10756" max="11003" width="11.42578125" style="4"/>
    <col min="11004" max="11004" width="26.28515625" style="4" customWidth="1"/>
    <col min="11005" max="11009" width="10.28515625" style="4" customWidth="1"/>
    <col min="11010" max="11010" width="2.7109375" style="4" customWidth="1"/>
    <col min="11011" max="11011" width="11.7109375" style="4" customWidth="1"/>
    <col min="11012" max="11259" width="11.42578125" style="4"/>
    <col min="11260" max="11260" width="26.28515625" style="4" customWidth="1"/>
    <col min="11261" max="11265" width="10.28515625" style="4" customWidth="1"/>
    <col min="11266" max="11266" width="2.7109375" style="4" customWidth="1"/>
    <col min="11267" max="11267" width="11.7109375" style="4" customWidth="1"/>
    <col min="11268" max="11515" width="11.42578125" style="4"/>
    <col min="11516" max="11516" width="26.28515625" style="4" customWidth="1"/>
    <col min="11517" max="11521" width="10.28515625" style="4" customWidth="1"/>
    <col min="11522" max="11522" width="2.7109375" style="4" customWidth="1"/>
    <col min="11523" max="11523" width="11.7109375" style="4" customWidth="1"/>
    <col min="11524" max="11771" width="11.42578125" style="4"/>
    <col min="11772" max="11772" width="26.28515625" style="4" customWidth="1"/>
    <col min="11773" max="11777" width="10.28515625" style="4" customWidth="1"/>
    <col min="11778" max="11778" width="2.7109375" style="4" customWidth="1"/>
    <col min="11779" max="11779" width="11.7109375" style="4" customWidth="1"/>
    <col min="11780" max="12027" width="11.42578125" style="4"/>
    <col min="12028" max="12028" width="26.28515625" style="4" customWidth="1"/>
    <col min="12029" max="12033" width="10.28515625" style="4" customWidth="1"/>
    <col min="12034" max="12034" width="2.7109375" style="4" customWidth="1"/>
    <col min="12035" max="12035" width="11.7109375" style="4" customWidth="1"/>
    <col min="12036" max="12283" width="11.42578125" style="4"/>
    <col min="12284" max="12284" width="26.28515625" style="4" customWidth="1"/>
    <col min="12285" max="12289" width="10.28515625" style="4" customWidth="1"/>
    <col min="12290" max="12290" width="2.7109375" style="4" customWidth="1"/>
    <col min="12291" max="12291" width="11.7109375" style="4" customWidth="1"/>
    <col min="12292" max="12539" width="11.42578125" style="4"/>
    <col min="12540" max="12540" width="26.28515625" style="4" customWidth="1"/>
    <col min="12541" max="12545" width="10.28515625" style="4" customWidth="1"/>
    <col min="12546" max="12546" width="2.7109375" style="4" customWidth="1"/>
    <col min="12547" max="12547" width="11.7109375" style="4" customWidth="1"/>
    <col min="12548" max="12795" width="11.42578125" style="4"/>
    <col min="12796" max="12796" width="26.28515625" style="4" customWidth="1"/>
    <col min="12797" max="12801" width="10.28515625" style="4" customWidth="1"/>
    <col min="12802" max="12802" width="2.7109375" style="4" customWidth="1"/>
    <col min="12803" max="12803" width="11.7109375" style="4" customWidth="1"/>
    <col min="12804" max="13051" width="11.42578125" style="4"/>
    <col min="13052" max="13052" width="26.28515625" style="4" customWidth="1"/>
    <col min="13053" max="13057" width="10.28515625" style="4" customWidth="1"/>
    <col min="13058" max="13058" width="2.7109375" style="4" customWidth="1"/>
    <col min="13059" max="13059" width="11.7109375" style="4" customWidth="1"/>
    <col min="13060" max="13307" width="11.42578125" style="4"/>
    <col min="13308" max="13308" width="26.28515625" style="4" customWidth="1"/>
    <col min="13309" max="13313" width="10.28515625" style="4" customWidth="1"/>
    <col min="13314" max="13314" width="2.7109375" style="4" customWidth="1"/>
    <col min="13315" max="13315" width="11.7109375" style="4" customWidth="1"/>
    <col min="13316" max="13563" width="11.42578125" style="4"/>
    <col min="13564" max="13564" width="26.28515625" style="4" customWidth="1"/>
    <col min="13565" max="13569" width="10.28515625" style="4" customWidth="1"/>
    <col min="13570" max="13570" width="2.7109375" style="4" customWidth="1"/>
    <col min="13571" max="13571" width="11.7109375" style="4" customWidth="1"/>
    <col min="13572" max="13819" width="11.42578125" style="4"/>
    <col min="13820" max="13820" width="26.28515625" style="4" customWidth="1"/>
    <col min="13821" max="13825" width="10.28515625" style="4" customWidth="1"/>
    <col min="13826" max="13826" width="2.7109375" style="4" customWidth="1"/>
    <col min="13827" max="13827" width="11.7109375" style="4" customWidth="1"/>
    <col min="13828" max="14075" width="11.42578125" style="4"/>
    <col min="14076" max="14076" width="26.28515625" style="4" customWidth="1"/>
    <col min="14077" max="14081" width="10.28515625" style="4" customWidth="1"/>
    <col min="14082" max="14082" width="2.7109375" style="4" customWidth="1"/>
    <col min="14083" max="14083" width="11.7109375" style="4" customWidth="1"/>
    <col min="14084" max="14331" width="11.42578125" style="4"/>
    <col min="14332" max="14332" width="26.28515625" style="4" customWidth="1"/>
    <col min="14333" max="14337" width="10.28515625" style="4" customWidth="1"/>
    <col min="14338" max="14338" width="2.7109375" style="4" customWidth="1"/>
    <col min="14339" max="14339" width="11.7109375" style="4" customWidth="1"/>
    <col min="14340" max="14587" width="11.42578125" style="4"/>
    <col min="14588" max="14588" width="26.28515625" style="4" customWidth="1"/>
    <col min="14589" max="14593" width="10.28515625" style="4" customWidth="1"/>
    <col min="14594" max="14594" width="2.7109375" style="4" customWidth="1"/>
    <col min="14595" max="14595" width="11.7109375" style="4" customWidth="1"/>
    <col min="14596" max="14843" width="11.42578125" style="4"/>
    <col min="14844" max="14844" width="26.28515625" style="4" customWidth="1"/>
    <col min="14845" max="14849" width="10.28515625" style="4" customWidth="1"/>
    <col min="14850" max="14850" width="2.7109375" style="4" customWidth="1"/>
    <col min="14851" max="14851" width="11.7109375" style="4" customWidth="1"/>
    <col min="14852" max="15099" width="11.42578125" style="4"/>
    <col min="15100" max="15100" width="26.28515625" style="4" customWidth="1"/>
    <col min="15101" max="15105" width="10.28515625" style="4" customWidth="1"/>
    <col min="15106" max="15106" width="2.7109375" style="4" customWidth="1"/>
    <col min="15107" max="15107" width="11.7109375" style="4" customWidth="1"/>
    <col min="15108" max="15355" width="11.42578125" style="4"/>
    <col min="15356" max="15356" width="26.28515625" style="4" customWidth="1"/>
    <col min="15357" max="15361" width="10.28515625" style="4" customWidth="1"/>
    <col min="15362" max="15362" width="2.7109375" style="4" customWidth="1"/>
    <col min="15363" max="15363" width="11.7109375" style="4" customWidth="1"/>
    <col min="15364" max="15611" width="11.42578125" style="4"/>
    <col min="15612" max="15612" width="26.28515625" style="4" customWidth="1"/>
    <col min="15613" max="15617" width="10.28515625" style="4" customWidth="1"/>
    <col min="15618" max="15618" width="2.7109375" style="4" customWidth="1"/>
    <col min="15619" max="15619" width="11.7109375" style="4" customWidth="1"/>
    <col min="15620" max="15867" width="11.42578125" style="4"/>
    <col min="15868" max="15868" width="26.28515625" style="4" customWidth="1"/>
    <col min="15869" max="15873" width="10.28515625" style="4" customWidth="1"/>
    <col min="15874" max="15874" width="2.7109375" style="4" customWidth="1"/>
    <col min="15875" max="15875" width="11.7109375" style="4" customWidth="1"/>
    <col min="15876" max="16123" width="11.42578125" style="4"/>
    <col min="16124" max="16124" width="26.28515625" style="4" customWidth="1"/>
    <col min="16125" max="16129" width="10.28515625" style="4" customWidth="1"/>
    <col min="16130" max="16130" width="2.7109375" style="4" customWidth="1"/>
    <col min="16131" max="16131" width="11.7109375" style="4" customWidth="1"/>
    <col min="16132" max="16384" width="11.42578125" style="4"/>
  </cols>
  <sheetData>
    <row r="1" spans="1:6" ht="14.1" customHeight="1" thickBot="1" x14ac:dyDescent="0.25">
      <c r="A1" s="1" t="s">
        <v>245</v>
      </c>
      <c r="B1" s="196"/>
      <c r="C1" s="196"/>
      <c r="D1" s="196"/>
      <c r="E1" s="54"/>
    </row>
    <row r="2" spans="1:6" ht="14.1" customHeight="1" x14ac:dyDescent="0.2">
      <c r="A2" s="3"/>
      <c r="F2" s="177" t="s">
        <v>450</v>
      </c>
    </row>
    <row r="3" spans="1:6" ht="14.1" customHeight="1" x14ac:dyDescent="0.2">
      <c r="A3" s="5" t="s">
        <v>552</v>
      </c>
      <c r="F3" s="3"/>
    </row>
    <row r="4" spans="1:6" ht="14.1" customHeight="1" x14ac:dyDescent="0.2">
      <c r="A4" s="6"/>
      <c r="B4" s="53"/>
      <c r="C4" s="53"/>
      <c r="D4" s="53"/>
      <c r="E4" s="53"/>
    </row>
    <row r="5" spans="1:6" ht="14.1" customHeight="1" x14ac:dyDescent="0.2">
      <c r="A5" s="199"/>
      <c r="B5" s="12">
        <v>2016</v>
      </c>
      <c r="C5" s="12">
        <v>2017</v>
      </c>
      <c r="D5" s="12">
        <v>2018</v>
      </c>
      <c r="E5" s="4"/>
    </row>
    <row r="6" spans="1:6" ht="11.1" customHeight="1" x14ac:dyDescent="0.2">
      <c r="A6" s="7"/>
      <c r="B6" s="56"/>
      <c r="C6" s="56"/>
      <c r="D6" s="56"/>
      <c r="E6" s="56"/>
    </row>
    <row r="7" spans="1:6" ht="11.85" customHeight="1" x14ac:dyDescent="0.2">
      <c r="A7" s="62" t="s">
        <v>66</v>
      </c>
      <c r="B7" s="16">
        <v>1</v>
      </c>
      <c r="C7" s="16">
        <v>1</v>
      </c>
      <c r="D7" s="16" t="s">
        <v>30</v>
      </c>
      <c r="E7" s="16"/>
    </row>
    <row r="8" spans="1:6" ht="11.85" customHeight="1" x14ac:dyDescent="0.2">
      <c r="A8" s="62" t="s">
        <v>58</v>
      </c>
      <c r="B8" s="16" t="s">
        <v>30</v>
      </c>
      <c r="C8" s="16" t="s">
        <v>30</v>
      </c>
      <c r="D8" s="16">
        <v>1</v>
      </c>
      <c r="E8" s="16"/>
    </row>
    <row r="9" spans="1:6" ht="11.85" customHeight="1" x14ac:dyDescent="0.2">
      <c r="A9" s="62" t="s">
        <v>497</v>
      </c>
      <c r="B9" s="16" t="s">
        <v>547</v>
      </c>
      <c r="C9" s="16" t="s">
        <v>537</v>
      </c>
      <c r="D9" s="16" t="s">
        <v>577</v>
      </c>
      <c r="E9" s="16"/>
    </row>
    <row r="10" spans="1:6" ht="11.85" customHeight="1" x14ac:dyDescent="0.2">
      <c r="A10" s="62" t="s">
        <v>499</v>
      </c>
      <c r="B10" s="16" t="s">
        <v>30</v>
      </c>
      <c r="C10" s="16" t="s">
        <v>30</v>
      </c>
      <c r="D10" s="16" t="s">
        <v>30</v>
      </c>
      <c r="E10" s="16"/>
    </row>
    <row r="11" spans="1:6" ht="11.85" customHeight="1" x14ac:dyDescent="0.2">
      <c r="A11" s="62" t="s">
        <v>500</v>
      </c>
      <c r="B11" s="16" t="s">
        <v>30</v>
      </c>
      <c r="C11" s="16" t="s">
        <v>30</v>
      </c>
      <c r="D11" s="16" t="s">
        <v>30</v>
      </c>
      <c r="E11" s="16"/>
    </row>
    <row r="12" spans="1:6" ht="11.85" customHeight="1" x14ac:dyDescent="0.2">
      <c r="A12" s="62" t="s">
        <v>502</v>
      </c>
      <c r="B12" s="16" t="s">
        <v>30</v>
      </c>
      <c r="C12" s="16">
        <v>12</v>
      </c>
      <c r="D12" s="16">
        <v>44</v>
      </c>
      <c r="E12" s="16"/>
    </row>
    <row r="13" spans="1:6" ht="11.85" customHeight="1" x14ac:dyDescent="0.2">
      <c r="A13" s="62" t="s">
        <v>503</v>
      </c>
      <c r="B13" s="16" t="s">
        <v>30</v>
      </c>
      <c r="C13" s="16" t="s">
        <v>30</v>
      </c>
      <c r="D13" s="16" t="s">
        <v>30</v>
      </c>
      <c r="E13" s="16"/>
    </row>
    <row r="14" spans="1:6" ht="11.85" customHeight="1" x14ac:dyDescent="0.2">
      <c r="A14" s="62" t="s">
        <v>504</v>
      </c>
      <c r="B14" s="16" t="s">
        <v>548</v>
      </c>
      <c r="C14" s="16" t="s">
        <v>538</v>
      </c>
      <c r="D14" s="16" t="s">
        <v>578</v>
      </c>
      <c r="E14" s="16"/>
    </row>
    <row r="15" spans="1:6" ht="11.85" customHeight="1" x14ac:dyDescent="0.2">
      <c r="A15" s="62" t="s">
        <v>505</v>
      </c>
      <c r="B15" s="16">
        <v>3</v>
      </c>
      <c r="C15" s="16" t="s">
        <v>30</v>
      </c>
      <c r="D15" s="16" t="s">
        <v>30</v>
      </c>
      <c r="E15" s="16"/>
    </row>
    <row r="16" spans="1:6" ht="11.85" customHeight="1" x14ac:dyDescent="0.2">
      <c r="A16" s="62" t="s">
        <v>506</v>
      </c>
      <c r="B16" s="16">
        <v>3</v>
      </c>
      <c r="C16" s="16">
        <v>6</v>
      </c>
      <c r="D16" s="16">
        <v>7</v>
      </c>
      <c r="E16" s="16"/>
    </row>
    <row r="17" spans="1:6" ht="11.85" customHeight="1" x14ac:dyDescent="0.2">
      <c r="A17" s="62" t="s">
        <v>512</v>
      </c>
      <c r="B17" s="16">
        <v>1</v>
      </c>
      <c r="C17" s="16">
        <v>1</v>
      </c>
      <c r="D17" s="16">
        <v>6</v>
      </c>
      <c r="E17" s="16"/>
    </row>
    <row r="18" spans="1:6" ht="11.85" customHeight="1" x14ac:dyDescent="0.2">
      <c r="A18" s="62" t="s">
        <v>513</v>
      </c>
      <c r="B18" s="16">
        <v>39</v>
      </c>
      <c r="C18" s="16">
        <v>18</v>
      </c>
      <c r="D18" s="16">
        <v>35</v>
      </c>
      <c r="E18" s="16"/>
    </row>
    <row r="19" spans="1:6" ht="11.85" customHeight="1" x14ac:dyDescent="0.2">
      <c r="A19" s="62" t="s">
        <v>514</v>
      </c>
      <c r="B19" s="16">
        <v>8</v>
      </c>
      <c r="C19" s="16">
        <v>1</v>
      </c>
      <c r="D19" s="16" t="s">
        <v>30</v>
      </c>
      <c r="E19" s="16"/>
    </row>
    <row r="20" spans="1:6" ht="11.85" customHeight="1" x14ac:dyDescent="0.2">
      <c r="A20" s="62" t="s">
        <v>515</v>
      </c>
      <c r="B20" s="16">
        <v>4</v>
      </c>
      <c r="C20" s="16">
        <v>8</v>
      </c>
      <c r="D20" s="16">
        <v>1</v>
      </c>
      <c r="E20" s="16"/>
    </row>
    <row r="21" spans="1:6" ht="11.85" customHeight="1" x14ac:dyDescent="0.2">
      <c r="A21" s="62" t="s">
        <v>516</v>
      </c>
      <c r="B21" s="16">
        <v>3</v>
      </c>
      <c r="C21" s="16">
        <v>26</v>
      </c>
      <c r="D21" s="16">
        <v>14</v>
      </c>
      <c r="E21" s="16"/>
    </row>
    <row r="22" spans="1:6" ht="11.85" customHeight="1" x14ac:dyDescent="0.2">
      <c r="A22" s="62" t="s">
        <v>517</v>
      </c>
      <c r="B22" s="16" t="s">
        <v>30</v>
      </c>
      <c r="C22" s="16" t="s">
        <v>30</v>
      </c>
      <c r="D22" s="16" t="s">
        <v>30</v>
      </c>
      <c r="E22" s="16"/>
    </row>
    <row r="23" spans="1:6" ht="11.85" customHeight="1" x14ac:dyDescent="0.2">
      <c r="A23" s="62" t="s">
        <v>53</v>
      </c>
      <c r="B23" s="16">
        <v>1</v>
      </c>
      <c r="C23" s="16">
        <v>1</v>
      </c>
      <c r="D23" s="16" t="s">
        <v>30</v>
      </c>
      <c r="E23" s="16"/>
    </row>
    <row r="24" spans="1:6" ht="11.85" customHeight="1" x14ac:dyDescent="0.2">
      <c r="A24" s="62" t="s">
        <v>540</v>
      </c>
      <c r="B24" s="16" t="s">
        <v>30</v>
      </c>
      <c r="C24" s="16" t="s">
        <v>30</v>
      </c>
      <c r="D24" s="16" t="s">
        <v>30</v>
      </c>
      <c r="E24" s="16"/>
    </row>
    <row r="25" spans="1:6" ht="11.85" customHeight="1" x14ac:dyDescent="0.2">
      <c r="A25" s="62" t="s">
        <v>518</v>
      </c>
      <c r="B25" s="16" t="s">
        <v>549</v>
      </c>
      <c r="C25" s="16" t="s">
        <v>30</v>
      </c>
      <c r="D25" s="16" t="s">
        <v>579</v>
      </c>
      <c r="E25" s="16"/>
    </row>
    <row r="26" spans="1:6" ht="11.85" customHeight="1" x14ac:dyDescent="0.2">
      <c r="A26" s="62" t="s">
        <v>54</v>
      </c>
      <c r="B26" s="16">
        <v>6537</v>
      </c>
      <c r="C26" s="16">
        <v>3750</v>
      </c>
      <c r="D26" s="16">
        <v>7045</v>
      </c>
      <c r="E26" s="16"/>
    </row>
    <row r="27" spans="1:6" ht="11.85" customHeight="1" x14ac:dyDescent="0.2">
      <c r="A27" s="62" t="s">
        <v>69</v>
      </c>
      <c r="B27" s="16">
        <v>4</v>
      </c>
      <c r="C27" s="16">
        <v>2</v>
      </c>
      <c r="D27" s="16">
        <v>24</v>
      </c>
      <c r="E27" s="16"/>
    </row>
    <row r="28" spans="1:6" ht="11.85" customHeight="1" x14ac:dyDescent="0.2">
      <c r="A28" s="62" t="s">
        <v>70</v>
      </c>
      <c r="B28" s="16">
        <v>1</v>
      </c>
      <c r="C28" s="16">
        <v>3</v>
      </c>
      <c r="D28" s="16">
        <v>5</v>
      </c>
      <c r="E28" s="16"/>
    </row>
    <row r="29" spans="1:6" ht="11.85" customHeight="1" x14ac:dyDescent="0.2">
      <c r="A29" s="62" t="s">
        <v>507</v>
      </c>
      <c r="B29" s="16">
        <v>7</v>
      </c>
      <c r="C29" s="16">
        <v>2</v>
      </c>
      <c r="D29" s="16">
        <v>5</v>
      </c>
      <c r="E29" s="16"/>
      <c r="F29" s="25"/>
    </row>
    <row r="30" spans="1:6" ht="11.85" customHeight="1" x14ac:dyDescent="0.2">
      <c r="A30" s="62" t="s">
        <v>583</v>
      </c>
      <c r="B30" s="16"/>
      <c r="C30" s="16"/>
      <c r="D30" s="16">
        <v>1764</v>
      </c>
      <c r="E30" s="16"/>
      <c r="F30" s="25"/>
    </row>
    <row r="31" spans="1:6" ht="11.85" customHeight="1" x14ac:dyDescent="0.2">
      <c r="A31" s="62" t="s">
        <v>508</v>
      </c>
      <c r="B31" s="16" t="s">
        <v>30</v>
      </c>
      <c r="C31" s="16" t="s">
        <v>30</v>
      </c>
      <c r="D31" s="16" t="s">
        <v>30</v>
      </c>
      <c r="E31" s="16"/>
    </row>
    <row r="32" spans="1:6" ht="11.85" customHeight="1" x14ac:dyDescent="0.2">
      <c r="A32" s="62" t="s">
        <v>60</v>
      </c>
      <c r="B32" s="16">
        <v>28</v>
      </c>
      <c r="C32" s="16">
        <v>25</v>
      </c>
      <c r="D32" s="16">
        <v>37</v>
      </c>
      <c r="E32" s="16"/>
    </row>
    <row r="33" spans="1:5" ht="11.85" customHeight="1" x14ac:dyDescent="0.2">
      <c r="A33" s="62" t="s">
        <v>509</v>
      </c>
      <c r="B33" s="16" t="s">
        <v>30</v>
      </c>
      <c r="C33" s="16" t="s">
        <v>30</v>
      </c>
      <c r="D33" s="16" t="s">
        <v>30</v>
      </c>
      <c r="E33" s="16"/>
    </row>
    <row r="34" spans="1:5" ht="11.85" customHeight="1" x14ac:dyDescent="0.2">
      <c r="A34" s="62" t="s">
        <v>510</v>
      </c>
      <c r="B34" s="16" t="s">
        <v>30</v>
      </c>
      <c r="C34" s="16" t="s">
        <v>30</v>
      </c>
      <c r="D34" s="16" t="s">
        <v>30</v>
      </c>
      <c r="E34" s="16"/>
    </row>
    <row r="35" spans="1:5" ht="11.85" customHeight="1" x14ac:dyDescent="0.2">
      <c r="A35" s="62" t="s">
        <v>67</v>
      </c>
      <c r="B35" s="16">
        <v>4</v>
      </c>
      <c r="C35" s="16">
        <v>10</v>
      </c>
      <c r="D35" s="16">
        <v>22</v>
      </c>
      <c r="E35" s="16"/>
    </row>
    <row r="36" spans="1:5" ht="11.85" customHeight="1" x14ac:dyDescent="0.2">
      <c r="A36" s="62" t="s">
        <v>511</v>
      </c>
      <c r="B36" s="16">
        <v>2</v>
      </c>
      <c r="C36" s="16" t="s">
        <v>30</v>
      </c>
      <c r="D36" s="16">
        <v>1</v>
      </c>
      <c r="E36" s="16"/>
    </row>
    <row r="37" spans="1:5" ht="11.85" customHeight="1" x14ac:dyDescent="0.2">
      <c r="A37" s="62" t="s">
        <v>62</v>
      </c>
      <c r="B37" s="16" t="s">
        <v>30</v>
      </c>
      <c r="C37" s="16" t="s">
        <v>30</v>
      </c>
      <c r="D37" s="16" t="s">
        <v>30</v>
      </c>
      <c r="E37" s="16"/>
    </row>
    <row r="38" spans="1:5" ht="11.85" customHeight="1" x14ac:dyDescent="0.2">
      <c r="A38" s="62" t="s">
        <v>519</v>
      </c>
      <c r="B38" s="16" t="s">
        <v>30</v>
      </c>
      <c r="C38" s="16">
        <v>1</v>
      </c>
      <c r="D38" s="16" t="s">
        <v>30</v>
      </c>
      <c r="E38" s="16"/>
    </row>
    <row r="39" spans="1:5" ht="11.85" customHeight="1" x14ac:dyDescent="0.2">
      <c r="A39" s="62" t="s">
        <v>520</v>
      </c>
      <c r="B39" s="16" t="s">
        <v>30</v>
      </c>
      <c r="C39" s="16" t="s">
        <v>30</v>
      </c>
      <c r="D39" s="16" t="s">
        <v>30</v>
      </c>
      <c r="E39" s="16"/>
    </row>
    <row r="40" spans="1:5" ht="11.85" customHeight="1" x14ac:dyDescent="0.2">
      <c r="A40" s="62" t="s">
        <v>521</v>
      </c>
      <c r="B40" s="16">
        <v>4</v>
      </c>
      <c r="C40" s="16">
        <v>6</v>
      </c>
      <c r="D40" s="16" t="s">
        <v>580</v>
      </c>
      <c r="E40" s="16"/>
    </row>
    <row r="41" spans="1:5" ht="11.85" customHeight="1" x14ac:dyDescent="0.2">
      <c r="A41" s="62" t="s">
        <v>63</v>
      </c>
      <c r="B41" s="16">
        <v>13</v>
      </c>
      <c r="C41" s="16">
        <v>7</v>
      </c>
      <c r="D41" s="16">
        <v>16</v>
      </c>
      <c r="E41" s="16"/>
    </row>
    <row r="42" spans="1:5" ht="11.85" customHeight="1" x14ac:dyDescent="0.2">
      <c r="A42" s="62" t="s">
        <v>61</v>
      </c>
      <c r="B42" s="16">
        <v>30</v>
      </c>
      <c r="C42" s="16">
        <v>232</v>
      </c>
      <c r="D42" s="16">
        <v>435</v>
      </c>
      <c r="E42" s="16"/>
    </row>
    <row r="43" spans="1:5" ht="11.85" customHeight="1" x14ac:dyDescent="0.2">
      <c r="A43" s="62" t="s">
        <v>56</v>
      </c>
      <c r="B43" s="16" t="s">
        <v>30</v>
      </c>
      <c r="C43" s="16" t="s">
        <v>30</v>
      </c>
      <c r="D43" s="16" t="s">
        <v>30</v>
      </c>
      <c r="E43" s="16"/>
    </row>
    <row r="44" spans="1:5" ht="11.85" customHeight="1" x14ac:dyDescent="0.2">
      <c r="A44" s="62" t="s">
        <v>522</v>
      </c>
      <c r="B44" s="16" t="s">
        <v>550</v>
      </c>
      <c r="C44" s="16">
        <v>55</v>
      </c>
      <c r="D44" s="16" t="s">
        <v>581</v>
      </c>
      <c r="E44" s="16"/>
    </row>
    <row r="45" spans="1:5" ht="11.85" customHeight="1" x14ac:dyDescent="0.2">
      <c r="A45" s="62" t="s">
        <v>55</v>
      </c>
      <c r="B45" s="16" t="s">
        <v>30</v>
      </c>
      <c r="C45" s="16" t="s">
        <v>30</v>
      </c>
      <c r="D45" s="16" t="s">
        <v>30</v>
      </c>
      <c r="E45" s="16"/>
    </row>
    <row r="46" spans="1:5" ht="11.85" customHeight="1" x14ac:dyDescent="0.2">
      <c r="A46" s="62" t="s">
        <v>255</v>
      </c>
      <c r="B46" s="16" t="s">
        <v>30</v>
      </c>
      <c r="C46" s="16" t="s">
        <v>30</v>
      </c>
      <c r="D46" s="16">
        <v>5</v>
      </c>
      <c r="E46" s="16"/>
    </row>
    <row r="47" spans="1:5" ht="11.85" customHeight="1" x14ac:dyDescent="0.2">
      <c r="A47" s="62" t="s">
        <v>59</v>
      </c>
      <c r="B47" s="16">
        <v>15</v>
      </c>
      <c r="C47" s="16">
        <v>18</v>
      </c>
      <c r="D47" s="16">
        <v>17</v>
      </c>
      <c r="E47" s="16"/>
    </row>
    <row r="48" spans="1:5" ht="11.85" customHeight="1" x14ac:dyDescent="0.2">
      <c r="A48" s="62" t="s">
        <v>68</v>
      </c>
      <c r="B48" s="16" t="s">
        <v>30</v>
      </c>
      <c r="C48" s="16" t="s">
        <v>30</v>
      </c>
      <c r="D48" s="16" t="s">
        <v>30</v>
      </c>
      <c r="E48" s="16"/>
    </row>
    <row r="49" spans="1:6" ht="11.85" customHeight="1" x14ac:dyDescent="0.2">
      <c r="A49" s="62" t="s">
        <v>64</v>
      </c>
      <c r="B49" s="16" t="s">
        <v>30</v>
      </c>
      <c r="C49" s="16" t="s">
        <v>30</v>
      </c>
      <c r="D49" s="16" t="s">
        <v>30</v>
      </c>
      <c r="E49" s="16"/>
    </row>
    <row r="50" spans="1:6" ht="11.85" customHeight="1" x14ac:dyDescent="0.2">
      <c r="A50" s="62" t="s">
        <v>254</v>
      </c>
      <c r="B50" s="16">
        <v>92</v>
      </c>
      <c r="C50" s="16">
        <v>99</v>
      </c>
      <c r="D50" s="16">
        <v>51</v>
      </c>
      <c r="E50" s="16"/>
    </row>
    <row r="51" spans="1:6" ht="11.85" customHeight="1" x14ac:dyDescent="0.2">
      <c r="A51" s="62" t="s">
        <v>523</v>
      </c>
      <c r="B51" s="16" t="s">
        <v>30</v>
      </c>
      <c r="C51" s="16" t="s">
        <v>30</v>
      </c>
      <c r="D51" s="16" t="s">
        <v>30</v>
      </c>
      <c r="E51" s="16"/>
    </row>
    <row r="52" spans="1:6" ht="11.85" customHeight="1" x14ac:dyDescent="0.2">
      <c r="A52" s="62" t="s">
        <v>65</v>
      </c>
      <c r="B52" s="16" t="s">
        <v>30</v>
      </c>
      <c r="C52" s="16" t="s">
        <v>30</v>
      </c>
      <c r="D52" s="16" t="s">
        <v>30</v>
      </c>
      <c r="E52" s="16"/>
    </row>
    <row r="53" spans="1:6" ht="11.85" customHeight="1" x14ac:dyDescent="0.2">
      <c r="A53" s="62" t="s">
        <v>524</v>
      </c>
      <c r="B53" s="16">
        <v>41</v>
      </c>
      <c r="C53" s="16">
        <v>29</v>
      </c>
      <c r="D53" s="16">
        <v>28</v>
      </c>
      <c r="E53" s="16"/>
    </row>
    <row r="54" spans="1:6" ht="11.85" customHeight="1" x14ac:dyDescent="0.2">
      <c r="A54" s="62" t="s">
        <v>199</v>
      </c>
      <c r="B54" s="16" t="s">
        <v>30</v>
      </c>
      <c r="C54" s="16" t="s">
        <v>30</v>
      </c>
      <c r="D54" s="16" t="s">
        <v>30</v>
      </c>
      <c r="E54" s="16"/>
    </row>
    <row r="55" spans="1:6" ht="11.85" customHeight="1" x14ac:dyDescent="0.2">
      <c r="A55" s="62" t="s">
        <v>57</v>
      </c>
      <c r="B55" s="16">
        <v>2119</v>
      </c>
      <c r="C55" s="16">
        <v>527</v>
      </c>
      <c r="D55" s="16">
        <v>438</v>
      </c>
      <c r="E55" s="16"/>
    </row>
    <row r="56" spans="1:6" ht="11.85" customHeight="1" x14ac:dyDescent="0.2">
      <c r="A56" s="62" t="s">
        <v>525</v>
      </c>
      <c r="B56" s="16" t="s">
        <v>551</v>
      </c>
      <c r="C56" s="16" t="s">
        <v>539</v>
      </c>
      <c r="D56" s="16" t="s">
        <v>582</v>
      </c>
      <c r="E56" s="16"/>
    </row>
    <row r="57" spans="1:6" ht="11.1" customHeight="1" x14ac:dyDescent="0.2"/>
    <row r="58" spans="1:6" ht="14.1" customHeight="1" x14ac:dyDescent="0.2">
      <c r="A58" s="50" t="s">
        <v>526</v>
      </c>
      <c r="B58" s="197"/>
      <c r="C58" s="197"/>
      <c r="D58" s="197"/>
      <c r="E58" s="56"/>
    </row>
    <row r="59" spans="1:6" ht="12" customHeight="1" x14ac:dyDescent="0.2">
      <c r="A59" s="51" t="s">
        <v>498</v>
      </c>
      <c r="B59" s="198"/>
      <c r="C59" s="198"/>
      <c r="D59" s="198"/>
      <c r="E59" s="198"/>
    </row>
    <row r="60" spans="1:6" ht="12" customHeight="1" x14ac:dyDescent="0.2">
      <c r="A60" s="51" t="s">
        <v>501</v>
      </c>
      <c r="B60" s="198"/>
      <c r="C60" s="198"/>
      <c r="D60" s="198"/>
      <c r="E60" s="198"/>
      <c r="F60" s="183"/>
    </row>
    <row r="63" spans="1:6" x14ac:dyDescent="0.2">
      <c r="A63" s="195"/>
      <c r="B63" s="16"/>
      <c r="C63" s="16"/>
      <c r="D63" s="16"/>
      <c r="E63" s="16"/>
    </row>
    <row r="64" spans="1:6" x14ac:dyDescent="0.2">
      <c r="B64" s="16"/>
      <c r="C64" s="16"/>
      <c r="D64" s="16"/>
      <c r="E64" s="16"/>
    </row>
    <row r="65" spans="1:14" x14ac:dyDescent="0.2">
      <c r="A65" s="62"/>
      <c r="B65" s="16"/>
      <c r="C65" s="16"/>
      <c r="D65" s="16"/>
      <c r="E65" s="16"/>
    </row>
    <row r="66" spans="1:14" x14ac:dyDescent="0.2">
      <c r="A66" s="62"/>
      <c r="B66" s="16"/>
      <c r="C66" s="16"/>
      <c r="D66" s="16"/>
      <c r="E66" s="16"/>
    </row>
    <row r="67" spans="1:14" x14ac:dyDescent="0.2">
      <c r="A67" s="62"/>
      <c r="B67" s="16"/>
      <c r="C67" s="16"/>
      <c r="D67" s="16"/>
      <c r="E67" s="16"/>
    </row>
    <row r="73" spans="1:14" x14ac:dyDescent="0.2">
      <c r="G73" s="25"/>
      <c r="N73" s="25"/>
    </row>
    <row r="94" spans="2:13" x14ac:dyDescent="0.2">
      <c r="B94" s="4"/>
      <c r="C94" s="4"/>
      <c r="D94" s="4"/>
      <c r="E94" s="4"/>
      <c r="M94" s="25"/>
    </row>
  </sheetData>
  <phoneticPr fontId="3" type="noConversion"/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4" customWidth="1"/>
    <col min="2" max="5" width="11.7109375" style="4" customWidth="1"/>
    <col min="6" max="6" width="11.5703125" style="4" customWidth="1"/>
    <col min="7" max="7" width="4.7109375" style="4" customWidth="1"/>
    <col min="8" max="16384" width="11.42578125" style="4"/>
  </cols>
  <sheetData>
    <row r="1" spans="1:8" ht="14.1" customHeight="1" thickBot="1" x14ac:dyDescent="0.25">
      <c r="A1" s="1" t="s">
        <v>245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G2" s="3"/>
      <c r="H2" s="177" t="s">
        <v>450</v>
      </c>
    </row>
    <row r="3" spans="1:8" ht="14.1" customHeight="1" x14ac:dyDescent="0.2">
      <c r="A3" s="5" t="s">
        <v>475</v>
      </c>
      <c r="B3" s="5"/>
      <c r="C3" s="3"/>
      <c r="E3" s="3"/>
      <c r="F3" s="3"/>
      <c r="G3" s="3"/>
      <c r="H3" s="3"/>
    </row>
    <row r="4" spans="1:8" ht="14.1" customHeight="1" x14ac:dyDescent="0.2">
      <c r="A4" s="6"/>
      <c r="B4" s="6"/>
      <c r="C4" s="7"/>
      <c r="D4" s="7"/>
      <c r="E4" s="7"/>
      <c r="F4" s="7"/>
      <c r="G4" s="3"/>
    </row>
    <row r="5" spans="1:8" ht="15.95" customHeight="1" x14ac:dyDescent="0.2">
      <c r="A5" s="12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  <c r="G5" s="3"/>
    </row>
    <row r="6" spans="1:8" ht="14.1" customHeight="1" x14ac:dyDescent="0.2">
      <c r="A6" s="14"/>
      <c r="B6" s="14"/>
      <c r="C6" s="14"/>
      <c r="D6" s="14"/>
      <c r="E6" s="14"/>
      <c r="F6" s="14"/>
      <c r="G6" s="3"/>
    </row>
    <row r="7" spans="1:8" ht="14.1" customHeight="1" x14ac:dyDescent="0.2">
      <c r="A7" s="62" t="s">
        <v>17</v>
      </c>
      <c r="B7" s="16">
        <v>573</v>
      </c>
      <c r="C7" s="16">
        <v>580</v>
      </c>
      <c r="D7" s="16">
        <v>586</v>
      </c>
      <c r="E7" s="16">
        <f>SUM(E9:E15)</f>
        <v>586</v>
      </c>
      <c r="F7" s="16">
        <f>SUM(F9:F15)</f>
        <v>588</v>
      </c>
      <c r="G7" s="3"/>
    </row>
    <row r="8" spans="1:8" ht="14.1" customHeight="1" x14ac:dyDescent="0.2">
      <c r="A8" s="62"/>
      <c r="B8" s="16"/>
      <c r="C8" s="16"/>
      <c r="D8" s="16"/>
      <c r="E8" s="16"/>
      <c r="F8" s="16"/>
      <c r="G8" s="3"/>
    </row>
    <row r="9" spans="1:8" ht="14.1" customHeight="1" x14ac:dyDescent="0.2">
      <c r="A9" s="62" t="s">
        <v>451</v>
      </c>
      <c r="B9" s="16">
        <v>37</v>
      </c>
      <c r="C9" s="16">
        <v>38</v>
      </c>
      <c r="D9" s="16">
        <v>39</v>
      </c>
      <c r="E9" s="16">
        <v>40</v>
      </c>
      <c r="F9" s="16">
        <v>41</v>
      </c>
      <c r="G9" s="3"/>
    </row>
    <row r="10" spans="1:8" ht="14.1" customHeight="1" x14ac:dyDescent="0.2">
      <c r="A10" s="62" t="s">
        <v>71</v>
      </c>
      <c r="B10" s="16">
        <f>289+66</f>
        <v>355</v>
      </c>
      <c r="C10" s="16">
        <v>357</v>
      </c>
      <c r="D10" s="16">
        <v>358</v>
      </c>
      <c r="E10" s="16">
        <v>358</v>
      </c>
      <c r="F10" s="16">
        <v>359</v>
      </c>
      <c r="G10" s="3"/>
    </row>
    <row r="11" spans="1:8" ht="14.1" customHeight="1" x14ac:dyDescent="0.2">
      <c r="A11" s="62" t="s">
        <v>143</v>
      </c>
      <c r="B11" s="16">
        <v>4</v>
      </c>
      <c r="C11" s="16">
        <v>4</v>
      </c>
      <c r="D11" s="16">
        <v>4</v>
      </c>
      <c r="E11" s="16">
        <v>4</v>
      </c>
      <c r="F11" s="16">
        <v>4</v>
      </c>
      <c r="G11" s="3"/>
    </row>
    <row r="12" spans="1:8" ht="14.1" customHeight="1" x14ac:dyDescent="0.2">
      <c r="A12" s="62" t="s">
        <v>144</v>
      </c>
      <c r="B12" s="16">
        <v>1</v>
      </c>
      <c r="C12" s="16">
        <v>1</v>
      </c>
      <c r="D12" s="16">
        <v>1</v>
      </c>
      <c r="E12" s="16">
        <v>1</v>
      </c>
      <c r="F12" s="16">
        <v>1</v>
      </c>
      <c r="G12" s="3"/>
    </row>
    <row r="13" spans="1:8" ht="14.1" customHeight="1" x14ac:dyDescent="0.2">
      <c r="A13" s="62" t="s">
        <v>72</v>
      </c>
      <c r="B13" s="16">
        <v>9</v>
      </c>
      <c r="C13" s="16">
        <v>9</v>
      </c>
      <c r="D13" s="16">
        <v>9</v>
      </c>
      <c r="E13" s="16">
        <v>9</v>
      </c>
      <c r="F13" s="16">
        <v>9</v>
      </c>
      <c r="G13" s="3"/>
    </row>
    <row r="14" spans="1:8" ht="14.1" customHeight="1" x14ac:dyDescent="0.2">
      <c r="A14" s="62" t="s">
        <v>252</v>
      </c>
      <c r="B14" s="16">
        <v>149</v>
      </c>
      <c r="C14" s="16">
        <v>152</v>
      </c>
      <c r="D14" s="16">
        <v>155</v>
      </c>
      <c r="E14" s="16">
        <v>154</v>
      </c>
      <c r="F14" s="16">
        <v>154</v>
      </c>
      <c r="G14" s="3"/>
    </row>
    <row r="15" spans="1:8" ht="14.1" customHeight="1" x14ac:dyDescent="0.2">
      <c r="A15" s="62" t="s">
        <v>155</v>
      </c>
      <c r="B15" s="16">
        <v>18</v>
      </c>
      <c r="C15" s="16">
        <v>19</v>
      </c>
      <c r="D15" s="16">
        <v>20</v>
      </c>
      <c r="E15" s="16">
        <v>20</v>
      </c>
      <c r="F15" s="16">
        <v>20</v>
      </c>
      <c r="G15" s="3"/>
    </row>
    <row r="16" spans="1:8" ht="14.1" customHeight="1" x14ac:dyDescent="0.2">
      <c r="D16" s="26"/>
    </row>
    <row r="17" spans="1:6" ht="14.1" customHeight="1" x14ac:dyDescent="0.2">
      <c r="A17" s="50" t="s">
        <v>526</v>
      </c>
      <c r="B17" s="50"/>
      <c r="C17" s="23"/>
      <c r="D17" s="23"/>
      <c r="E17" s="23"/>
      <c r="F17" s="23"/>
    </row>
    <row r="18" spans="1:6" ht="14.1" customHeight="1" x14ac:dyDescent="0.2">
      <c r="A18" s="51" t="s">
        <v>225</v>
      </c>
      <c r="B18" s="51"/>
    </row>
    <row r="19" spans="1:6" ht="14.1" customHeight="1" x14ac:dyDescent="0.2">
      <c r="A19" s="51" t="s">
        <v>572</v>
      </c>
    </row>
    <row r="20" spans="1:6" ht="14.1" customHeight="1" x14ac:dyDescent="0.2">
      <c r="A20" s="51"/>
    </row>
    <row r="21" spans="1:6" ht="13.35" customHeight="1" x14ac:dyDescent="0.2">
      <c r="A21" s="51"/>
    </row>
    <row r="22" spans="1:6" ht="13.35" customHeight="1" x14ac:dyDescent="0.2">
      <c r="F22" s="89"/>
    </row>
    <row r="23" spans="1:6" ht="13.35" customHeight="1" x14ac:dyDescent="0.2">
      <c r="F23" s="6"/>
    </row>
    <row r="24" spans="1:6" ht="13.35" customHeight="1" x14ac:dyDescent="0.2">
      <c r="F24" s="25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/>
    </row>
    <row r="41" spans="7:7" ht="13.35" customHeight="1" x14ac:dyDescent="0.2">
      <c r="G41"/>
    </row>
    <row r="42" spans="7:7" ht="13.35" customHeight="1" x14ac:dyDescent="0.2">
      <c r="G42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61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29.85546875" style="4" customWidth="1"/>
    <col min="2" max="2" width="21.42578125" style="4" customWidth="1"/>
    <col min="3" max="3" width="20.85546875" style="4" customWidth="1"/>
    <col min="4" max="4" width="19.42578125" style="4" customWidth="1"/>
    <col min="5" max="5" width="4.85546875" style="4" customWidth="1"/>
    <col min="6" max="6" width="11.42578125" style="4"/>
    <col min="7" max="7" width="33" style="4" customWidth="1"/>
    <col min="8" max="16384" width="11.42578125" style="4"/>
  </cols>
  <sheetData>
    <row r="1" spans="1:13" ht="14.1" customHeight="1" x14ac:dyDescent="0.2">
      <c r="A1" s="5" t="s">
        <v>476</v>
      </c>
      <c r="B1" s="5"/>
      <c r="C1" s="3"/>
      <c r="E1" s="3"/>
      <c r="H1" s="3"/>
      <c r="I1" s="3"/>
      <c r="J1" s="3"/>
      <c r="K1" s="3"/>
      <c r="L1" s="3"/>
      <c r="M1" s="3"/>
    </row>
    <row r="2" spans="1:13" ht="14.1" customHeight="1" x14ac:dyDescent="0.2">
      <c r="F2" s="177" t="s">
        <v>450</v>
      </c>
      <c r="G2" s="3"/>
    </row>
    <row r="3" spans="1:13" ht="14.1" customHeight="1" x14ac:dyDescent="0.2">
      <c r="A3" s="8"/>
      <c r="B3" s="9" t="s">
        <v>730</v>
      </c>
      <c r="C3" s="9"/>
      <c r="D3" s="9"/>
      <c r="F3" s="179"/>
    </row>
    <row r="4" spans="1:13" ht="14.1" customHeight="1" x14ac:dyDescent="0.2">
      <c r="A4" s="11"/>
      <c r="B4" s="38" t="s">
        <v>31</v>
      </c>
      <c r="C4" s="38" t="s">
        <v>256</v>
      </c>
      <c r="D4" s="38" t="s">
        <v>36</v>
      </c>
      <c r="F4" s="180"/>
      <c r="G4" s="179"/>
      <c r="H4" s="179"/>
    </row>
    <row r="5" spans="1:13" ht="14.1" customHeight="1" x14ac:dyDescent="0.2">
      <c r="A5" s="30"/>
      <c r="B5" s="30"/>
      <c r="C5" s="30"/>
      <c r="D5" s="30"/>
      <c r="F5" s="180"/>
    </row>
    <row r="6" spans="1:13" ht="14.1" customHeight="1" x14ac:dyDescent="0.2">
      <c r="A6" s="30" t="s">
        <v>17</v>
      </c>
      <c r="B6" s="31">
        <f>SUM(C6:D6)</f>
        <v>1184</v>
      </c>
      <c r="C6" s="31">
        <f>SUM(C7:C18)</f>
        <v>552</v>
      </c>
      <c r="D6" s="31">
        <f>SUM(D7:D18)</f>
        <v>632</v>
      </c>
      <c r="E6" s="121"/>
      <c r="F6" s="180"/>
    </row>
    <row r="7" spans="1:13" ht="14.1" customHeight="1" x14ac:dyDescent="0.2">
      <c r="A7" s="30" t="s">
        <v>561</v>
      </c>
      <c r="B7" s="31">
        <f>SUM(C7:D7)</f>
        <v>370</v>
      </c>
      <c r="C7" s="31">
        <v>205</v>
      </c>
      <c r="D7" s="31">
        <v>165</v>
      </c>
      <c r="F7" s="180"/>
    </row>
    <row r="8" spans="1:13" ht="14.1" customHeight="1" x14ac:dyDescent="0.2">
      <c r="A8" s="30" t="s">
        <v>257</v>
      </c>
      <c r="B8" s="31">
        <f t="shared" ref="B8:B18" si="0">SUM(C8:D8)</f>
        <v>120</v>
      </c>
      <c r="C8" s="31">
        <v>41</v>
      </c>
      <c r="D8" s="31">
        <v>79</v>
      </c>
      <c r="F8" s="180"/>
    </row>
    <row r="9" spans="1:13" ht="14.1" customHeight="1" x14ac:dyDescent="0.2">
      <c r="A9" s="30" t="s">
        <v>258</v>
      </c>
      <c r="B9" s="31">
        <f t="shared" si="0"/>
        <v>87</v>
      </c>
      <c r="C9" s="31">
        <v>35</v>
      </c>
      <c r="D9" s="31">
        <v>52</v>
      </c>
      <c r="F9" s="180"/>
    </row>
    <row r="10" spans="1:13" ht="14.1" customHeight="1" x14ac:dyDescent="0.2">
      <c r="A10" s="30" t="s">
        <v>562</v>
      </c>
      <c r="B10" s="31">
        <f t="shared" si="0"/>
        <v>156</v>
      </c>
      <c r="C10" s="31">
        <v>80</v>
      </c>
      <c r="D10" s="31">
        <v>76</v>
      </c>
      <c r="F10" s="180"/>
    </row>
    <row r="11" spans="1:13" ht="14.1" customHeight="1" x14ac:dyDescent="0.2">
      <c r="A11" s="30" t="s">
        <v>563</v>
      </c>
      <c r="B11" s="31">
        <f t="shared" si="0"/>
        <v>56</v>
      </c>
      <c r="C11" s="31">
        <v>10</v>
      </c>
      <c r="D11" s="31">
        <v>46</v>
      </c>
      <c r="F11" s="180"/>
    </row>
    <row r="12" spans="1:13" ht="14.1" customHeight="1" x14ac:dyDescent="0.2">
      <c r="A12" s="30" t="s">
        <v>564</v>
      </c>
      <c r="B12" s="31">
        <f t="shared" si="0"/>
        <v>126</v>
      </c>
      <c r="C12" s="31">
        <v>80</v>
      </c>
      <c r="D12" s="31">
        <v>46</v>
      </c>
      <c r="F12" s="180"/>
    </row>
    <row r="13" spans="1:13" ht="14.1" customHeight="1" x14ac:dyDescent="0.2">
      <c r="A13" s="30" t="s">
        <v>565</v>
      </c>
      <c r="B13" s="31">
        <f t="shared" si="0"/>
        <v>72</v>
      </c>
      <c r="C13" s="31">
        <v>30</v>
      </c>
      <c r="D13" s="31">
        <v>42</v>
      </c>
      <c r="F13" s="180"/>
    </row>
    <row r="14" spans="1:13" ht="14.1" customHeight="1" x14ac:dyDescent="0.2">
      <c r="A14" s="30" t="s">
        <v>566</v>
      </c>
      <c r="B14" s="31">
        <f t="shared" si="0"/>
        <v>67</v>
      </c>
      <c r="C14" s="31">
        <v>16</v>
      </c>
      <c r="D14" s="31">
        <v>51</v>
      </c>
      <c r="F14" s="180"/>
    </row>
    <row r="15" spans="1:13" ht="14.1" customHeight="1" x14ac:dyDescent="0.2">
      <c r="A15" s="30" t="s">
        <v>567</v>
      </c>
      <c r="B15" s="31">
        <f t="shared" si="0"/>
        <v>66</v>
      </c>
      <c r="C15" s="31">
        <v>35</v>
      </c>
      <c r="D15" s="31">
        <v>31</v>
      </c>
      <c r="F15" s="180"/>
    </row>
    <row r="16" spans="1:13" ht="14.1" customHeight="1" x14ac:dyDescent="0.2">
      <c r="A16" s="30" t="s">
        <v>568</v>
      </c>
      <c r="B16" s="31">
        <f t="shared" si="0"/>
        <v>16</v>
      </c>
      <c r="C16" s="31">
        <v>9</v>
      </c>
      <c r="D16" s="31">
        <v>7</v>
      </c>
    </row>
    <row r="17" spans="1:4" ht="14.1" customHeight="1" x14ac:dyDescent="0.2">
      <c r="A17" s="30" t="s">
        <v>569</v>
      </c>
      <c r="B17" s="31">
        <f t="shared" si="0"/>
        <v>39</v>
      </c>
      <c r="C17" s="31">
        <v>8</v>
      </c>
      <c r="D17" s="31">
        <v>31</v>
      </c>
    </row>
    <row r="18" spans="1:4" ht="14.1" customHeight="1" x14ac:dyDescent="0.2">
      <c r="A18" s="30" t="s">
        <v>570</v>
      </c>
      <c r="B18" s="31">
        <f t="shared" si="0"/>
        <v>9</v>
      </c>
      <c r="C18" s="31">
        <v>3</v>
      </c>
      <c r="D18" s="31">
        <v>6</v>
      </c>
    </row>
    <row r="19" spans="1:4" ht="14.1" customHeight="1" x14ac:dyDescent="0.2"/>
    <row r="20" spans="1:4" ht="14.1" customHeight="1" x14ac:dyDescent="0.2">
      <c r="A20" s="50" t="s">
        <v>726</v>
      </c>
      <c r="B20" s="50"/>
      <c r="C20" s="50"/>
      <c r="D20" s="50"/>
    </row>
    <row r="21" spans="1:4" ht="14.1" customHeight="1" x14ac:dyDescent="0.2">
      <c r="A21" s="51" t="s">
        <v>731</v>
      </c>
    </row>
    <row r="22" spans="1:4" ht="14.1" customHeight="1" x14ac:dyDescent="0.2">
      <c r="A22" s="51"/>
    </row>
    <row r="23" spans="1:4" ht="14.1" customHeight="1" x14ac:dyDescent="0.2">
      <c r="A23" s="241"/>
    </row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</sheetData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140625" style="4" customWidth="1"/>
    <col min="2" max="6" width="11.7109375" style="4" customWidth="1"/>
    <col min="7" max="7" width="3.42578125" style="60" customWidth="1"/>
    <col min="8" max="16384" width="11.42578125" style="4"/>
  </cols>
  <sheetData>
    <row r="1" spans="1:8" ht="13.5" thickBot="1" x14ac:dyDescent="0.25">
      <c r="A1" s="1" t="s">
        <v>245</v>
      </c>
      <c r="B1" s="1"/>
      <c r="C1" s="2"/>
      <c r="D1" s="2"/>
      <c r="E1" s="2"/>
      <c r="F1" s="2"/>
      <c r="G1" s="6"/>
    </row>
    <row r="2" spans="1:8" ht="14.25" x14ac:dyDescent="0.2">
      <c r="G2" s="138"/>
      <c r="H2" s="177" t="s">
        <v>450</v>
      </c>
    </row>
    <row r="3" spans="1:8" ht="14.1" customHeight="1" x14ac:dyDescent="0.2">
      <c r="A3" s="5" t="s">
        <v>477</v>
      </c>
      <c r="B3" s="3"/>
      <c r="D3" s="3"/>
      <c r="E3" s="3"/>
      <c r="F3" s="3"/>
    </row>
    <row r="4" spans="1:8" ht="14.1" customHeight="1" x14ac:dyDescent="0.2">
      <c r="A4" s="6"/>
      <c r="B4" s="7"/>
      <c r="C4" s="7"/>
      <c r="D4" s="7"/>
      <c r="E4" s="7"/>
      <c r="F4" s="7"/>
    </row>
    <row r="5" spans="1:8" ht="15.95" customHeight="1" x14ac:dyDescent="0.2">
      <c r="A5" s="12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</row>
    <row r="6" spans="1:8" ht="14.1" customHeight="1" x14ac:dyDescent="0.2"/>
    <row r="7" spans="1:8" ht="14.1" customHeight="1" x14ac:dyDescent="0.2">
      <c r="A7" s="58" t="s">
        <v>13</v>
      </c>
      <c r="B7" s="30"/>
      <c r="C7" s="30"/>
      <c r="D7" s="30"/>
      <c r="E7" s="30"/>
      <c r="F7" s="30"/>
    </row>
    <row r="8" spans="1:8" ht="14.1" customHeight="1" x14ac:dyDescent="0.2">
      <c r="A8" s="30" t="s">
        <v>156</v>
      </c>
      <c r="B8" s="31">
        <v>22</v>
      </c>
      <c r="C8" s="31">
        <v>25</v>
      </c>
      <c r="D8" s="31">
        <v>12</v>
      </c>
      <c r="E8" s="31">
        <v>14</v>
      </c>
      <c r="F8" s="31">
        <v>7</v>
      </c>
    </row>
    <row r="9" spans="1:8" ht="14.1" customHeight="1" x14ac:dyDescent="0.2">
      <c r="A9" s="30" t="s">
        <v>573</v>
      </c>
      <c r="B9" s="63">
        <v>71</v>
      </c>
      <c r="C9" s="63">
        <v>80.599999999999994</v>
      </c>
      <c r="D9" s="63">
        <v>38.700000000000003</v>
      </c>
      <c r="E9" s="63">
        <v>45.2</v>
      </c>
      <c r="F9" s="63">
        <v>22.6</v>
      </c>
    </row>
    <row r="10" spans="1:8" ht="14.1" customHeight="1" x14ac:dyDescent="0.2">
      <c r="A10" s="30"/>
      <c r="B10" s="30"/>
      <c r="C10" s="30"/>
      <c r="D10" s="30"/>
      <c r="E10" s="30"/>
      <c r="F10" s="30"/>
    </row>
    <row r="11" spans="1:8" ht="14.1" customHeight="1" x14ac:dyDescent="0.2">
      <c r="A11" s="58" t="s">
        <v>14</v>
      </c>
      <c r="B11" s="30"/>
      <c r="C11" s="30"/>
      <c r="D11" s="30"/>
      <c r="E11" s="30"/>
      <c r="F11" s="30"/>
    </row>
    <row r="12" spans="1:8" ht="14.1" customHeight="1" x14ac:dyDescent="0.2">
      <c r="A12" s="30" t="s">
        <v>156</v>
      </c>
      <c r="B12" s="31">
        <v>2183</v>
      </c>
      <c r="C12" s="31">
        <v>2241</v>
      </c>
      <c r="D12" s="31">
        <v>2031</v>
      </c>
      <c r="E12" s="31">
        <v>1777</v>
      </c>
      <c r="F12" s="31">
        <v>1905</v>
      </c>
    </row>
    <row r="13" spans="1:8" ht="14.1" customHeight="1" x14ac:dyDescent="0.2">
      <c r="A13" s="30" t="s">
        <v>573</v>
      </c>
      <c r="B13" s="63">
        <v>46.9</v>
      </c>
      <c r="C13" s="63">
        <v>48</v>
      </c>
      <c r="D13" s="63">
        <v>48.9</v>
      </c>
      <c r="E13" s="63">
        <v>37.4</v>
      </c>
      <c r="F13" s="63">
        <v>40.200000000000003</v>
      </c>
    </row>
    <row r="14" spans="1:8" ht="14.1" customHeight="1" x14ac:dyDescent="0.2">
      <c r="C14" s="26"/>
    </row>
    <row r="15" spans="1:8" ht="14.1" customHeight="1" x14ac:dyDescent="0.2">
      <c r="A15" s="50" t="s">
        <v>727</v>
      </c>
      <c r="B15" s="23"/>
      <c r="C15" s="23"/>
      <c r="D15" s="23"/>
      <c r="E15" s="23"/>
      <c r="F15" s="23"/>
    </row>
    <row r="16" spans="1:8" ht="14.1" customHeight="1" x14ac:dyDescent="0.2">
      <c r="A16" s="51" t="s">
        <v>469</v>
      </c>
      <c r="B16" s="51"/>
      <c r="C16" s="51"/>
      <c r="D16" s="51"/>
      <c r="E16" s="51"/>
      <c r="F16" s="51"/>
      <c r="G16" s="51"/>
    </row>
    <row r="17" spans="1:1" ht="14.1" customHeight="1" x14ac:dyDescent="0.2">
      <c r="A17" s="65" t="s">
        <v>157</v>
      </c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.140625" customWidth="1"/>
    <col min="2" max="6" width="11.7109375" customWidth="1"/>
    <col min="7" max="7" width="4.85546875" customWidth="1"/>
  </cols>
  <sheetData>
    <row r="1" spans="1:13" ht="14.1" customHeight="1" x14ac:dyDescent="0.2">
      <c r="A1" s="5" t="s">
        <v>478</v>
      </c>
      <c r="B1" s="3"/>
      <c r="C1" s="4"/>
      <c r="D1" s="3"/>
      <c r="E1" s="3"/>
      <c r="F1" s="125"/>
    </row>
    <row r="2" spans="1:13" s="4" customFormat="1" ht="14.1" customHeight="1" x14ac:dyDescent="0.2">
      <c r="A2" s="5"/>
      <c r="B2" s="3"/>
      <c r="C2" s="3"/>
      <c r="D2" s="3"/>
      <c r="E2" s="3"/>
      <c r="F2" s="3"/>
      <c r="G2" s="3"/>
      <c r="H2" s="177" t="s">
        <v>450</v>
      </c>
      <c r="I2"/>
    </row>
    <row r="3" spans="1:13" s="4" customFormat="1" ht="14.1" customHeight="1" x14ac:dyDescent="0.2">
      <c r="A3" s="34" t="s">
        <v>263</v>
      </c>
      <c r="B3" s="3"/>
      <c r="C3" s="3"/>
      <c r="D3" s="3"/>
      <c r="E3" s="3"/>
      <c r="F3" s="3"/>
      <c r="G3" s="3"/>
    </row>
    <row r="4" spans="1:13" s="4" customFormat="1" ht="9.9499999999999993" customHeight="1" x14ac:dyDescent="0.2">
      <c r="A4" s="7"/>
      <c r="B4" s="7"/>
      <c r="C4" s="7"/>
      <c r="D4" s="7"/>
      <c r="E4" s="7"/>
      <c r="F4" s="3"/>
      <c r="G4" s="3"/>
    </row>
    <row r="5" spans="1:13" ht="15.95" customHeight="1" x14ac:dyDescent="0.2">
      <c r="A5" s="12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</row>
    <row r="6" spans="1:13" ht="14.1" customHeight="1" x14ac:dyDescent="0.2">
      <c r="B6" s="126"/>
      <c r="C6" s="200"/>
      <c r="D6" s="200"/>
      <c r="E6" s="200"/>
    </row>
    <row r="7" spans="1:13" ht="14.1" customHeight="1" x14ac:dyDescent="0.2">
      <c r="A7" s="135" t="s">
        <v>260</v>
      </c>
      <c r="B7" s="127">
        <v>6079817</v>
      </c>
      <c r="C7" s="127">
        <v>6287936</v>
      </c>
      <c r="D7" s="127">
        <v>6413275</v>
      </c>
      <c r="E7" s="220">
        <v>6371341</v>
      </c>
      <c r="F7" s="220">
        <v>6554998</v>
      </c>
      <c r="G7" s="213"/>
      <c r="H7" s="218"/>
      <c r="I7" s="219"/>
    </row>
    <row r="8" spans="1:13" ht="14.1" customHeight="1" x14ac:dyDescent="0.2">
      <c r="A8" s="135"/>
      <c r="B8" s="200"/>
      <c r="C8" s="127"/>
      <c r="D8" s="127"/>
      <c r="E8" s="220"/>
      <c r="F8" s="220"/>
    </row>
    <row r="9" spans="1:13" ht="24" customHeight="1" x14ac:dyDescent="0.2">
      <c r="A9" s="211" t="s">
        <v>261</v>
      </c>
      <c r="B9" s="127">
        <v>71154358.109999999</v>
      </c>
      <c r="C9" s="127">
        <v>72965794</v>
      </c>
      <c r="D9" s="127">
        <v>73445002</v>
      </c>
      <c r="E9" s="220">
        <v>73706322</v>
      </c>
      <c r="F9" s="220">
        <v>77697778</v>
      </c>
      <c r="H9" s="219"/>
      <c r="I9" s="219"/>
      <c r="J9" s="229"/>
      <c r="K9" s="219"/>
      <c r="L9" s="219"/>
      <c r="M9" s="229"/>
    </row>
    <row r="10" spans="1:13" ht="14.1" customHeight="1" x14ac:dyDescent="0.2">
      <c r="A10" s="136"/>
      <c r="B10" s="130"/>
      <c r="C10" s="127"/>
      <c r="D10" s="127"/>
      <c r="E10" s="127"/>
      <c r="F10" s="127"/>
    </row>
    <row r="11" spans="1:13" ht="14.1" customHeight="1" x14ac:dyDescent="0.2">
      <c r="A11" s="135" t="s">
        <v>262</v>
      </c>
      <c r="B11" s="212">
        <v>11.7</v>
      </c>
      <c r="C11" s="212">
        <v>11.6</v>
      </c>
      <c r="D11" s="212">
        <v>11.45</v>
      </c>
      <c r="E11" s="212">
        <v>11.57</v>
      </c>
      <c r="F11" s="212">
        <f>F9/F7</f>
        <v>11.853211549416185</v>
      </c>
      <c r="H11" s="214"/>
    </row>
    <row r="12" spans="1:13" ht="14.1" customHeight="1" x14ac:dyDescent="0.2">
      <c r="A12" s="18"/>
      <c r="B12" s="20"/>
      <c r="C12" s="19"/>
      <c r="D12" s="19"/>
      <c r="E12" s="21"/>
      <c r="F12" s="21"/>
    </row>
    <row r="13" spans="1:13" ht="14.1" customHeight="1" x14ac:dyDescent="0.2">
      <c r="A13" s="50" t="s">
        <v>728</v>
      </c>
      <c r="B13" s="23"/>
      <c r="C13" s="23"/>
      <c r="D13" s="23"/>
      <c r="E13" s="23"/>
      <c r="F13" s="23"/>
    </row>
    <row r="14" spans="1:13" ht="14.1" customHeight="1" x14ac:dyDescent="0.2">
      <c r="A14" s="51"/>
      <c r="B14" s="3"/>
      <c r="C14" s="3"/>
      <c r="D14" s="3"/>
      <c r="E14" s="3"/>
    </row>
    <row r="16" spans="1:13" x14ac:dyDescent="0.2">
      <c r="G16" s="184"/>
    </row>
    <row r="17" spans="1:1" x14ac:dyDescent="0.2">
      <c r="A17" s="237"/>
    </row>
    <row r="18" spans="1:1" x14ac:dyDescent="0.2">
      <c r="A18" t="s">
        <v>740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workbookViewId="0">
      <selection activeCell="J2" sqref="J2"/>
    </sheetView>
  </sheetViews>
  <sheetFormatPr baseColWidth="10" defaultColWidth="11.42578125" defaultRowHeight="14.1" customHeight="1" x14ac:dyDescent="0.2"/>
  <cols>
    <col min="1" max="1" width="15" style="4" customWidth="1"/>
    <col min="2" max="2" width="14.7109375" style="4" customWidth="1"/>
    <col min="3" max="4" width="10.7109375" style="4" customWidth="1"/>
    <col min="5" max="5" width="3.42578125" style="4" customWidth="1"/>
    <col min="6" max="6" width="14.7109375" style="4" customWidth="1"/>
    <col min="7" max="7" width="11.7109375" style="4" customWidth="1"/>
    <col min="8" max="8" width="10.7109375" style="4" customWidth="1"/>
    <col min="9" max="9" width="4.85546875" style="4" customWidth="1"/>
    <col min="10" max="16384" width="11.42578125" style="4"/>
  </cols>
  <sheetData>
    <row r="1" spans="1:19" ht="14.1" customHeight="1" thickBot="1" x14ac:dyDescent="0.25">
      <c r="A1" s="1" t="s">
        <v>245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">
      <c r="A2" s="3"/>
      <c r="B2" s="3"/>
      <c r="C2" s="3"/>
      <c r="E2" s="3"/>
      <c r="F2" s="3"/>
      <c r="G2" s="6"/>
      <c r="H2" s="6"/>
      <c r="I2" s="6"/>
      <c r="J2" s="177" t="s">
        <v>450</v>
      </c>
      <c r="K2" s="3"/>
      <c r="L2" s="3"/>
      <c r="M2" s="3"/>
      <c r="N2" s="3"/>
    </row>
    <row r="3" spans="1:19" ht="14.1" customHeight="1" x14ac:dyDescent="0.2">
      <c r="A3" s="5" t="s">
        <v>479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435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209">
        <v>2020</v>
      </c>
      <c r="C6" s="10"/>
      <c r="D6" s="9"/>
      <c r="E6" s="9"/>
      <c r="F6" s="209">
        <v>2021</v>
      </c>
      <c r="G6" s="10"/>
      <c r="H6" s="9"/>
      <c r="I6" s="3"/>
      <c r="J6" s="3"/>
      <c r="K6" s="3"/>
      <c r="L6" s="3"/>
    </row>
    <row r="7" spans="1:19" ht="14.1" customHeight="1" x14ac:dyDescent="0.2">
      <c r="A7" s="11"/>
      <c r="B7" s="38" t="s">
        <v>200</v>
      </c>
      <c r="C7" s="38" t="s">
        <v>29</v>
      </c>
      <c r="D7" s="38" t="s">
        <v>159</v>
      </c>
      <c r="E7" s="13"/>
      <c r="F7" s="38" t="s">
        <v>200</v>
      </c>
      <c r="G7" s="38" t="s">
        <v>29</v>
      </c>
      <c r="H7" s="38" t="s">
        <v>159</v>
      </c>
      <c r="I7" s="3"/>
      <c r="J7" s="3"/>
      <c r="K7" s="3"/>
      <c r="L7" s="3"/>
    </row>
    <row r="8" spans="1:19" ht="14.1" customHeight="1" x14ac:dyDescent="0.2">
      <c r="A8" s="7"/>
      <c r="B8" s="14"/>
      <c r="C8" s="14"/>
      <c r="D8" s="15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">
      <c r="A9" s="62" t="s">
        <v>31</v>
      </c>
      <c r="B9" s="16">
        <v>1648485</v>
      </c>
      <c r="C9" s="16">
        <v>201231</v>
      </c>
      <c r="D9" s="16">
        <v>1169970</v>
      </c>
      <c r="E9" s="16"/>
      <c r="F9" s="216">
        <v>1723250</v>
      </c>
      <c r="G9" s="216">
        <v>217382</v>
      </c>
      <c r="H9" s="216">
        <v>1288694</v>
      </c>
      <c r="I9" s="124"/>
      <c r="J9" s="124"/>
      <c r="K9" s="124"/>
      <c r="L9" s="124"/>
      <c r="M9" s="124"/>
      <c r="N9" s="124"/>
    </row>
    <row r="10" spans="1:19" ht="14.1" customHeight="1" x14ac:dyDescent="0.2">
      <c r="A10" s="62"/>
      <c r="B10" s="16"/>
      <c r="E10" s="16"/>
      <c r="F10" s="216"/>
      <c r="G10" s="70"/>
      <c r="H10" s="70"/>
      <c r="I10" s="3"/>
      <c r="J10" s="3"/>
      <c r="K10" s="3"/>
      <c r="L10" s="3"/>
    </row>
    <row r="11" spans="1:19" ht="14.1" customHeight="1" x14ac:dyDescent="0.2">
      <c r="A11" s="62" t="s">
        <v>433</v>
      </c>
      <c r="B11" s="16">
        <v>2426</v>
      </c>
      <c r="C11" s="16">
        <v>96501</v>
      </c>
      <c r="D11" s="16">
        <v>59930</v>
      </c>
      <c r="E11" s="16"/>
      <c r="F11" s="216">
        <v>4371</v>
      </c>
      <c r="G11" s="216">
        <v>106098</v>
      </c>
      <c r="H11" s="216">
        <v>60168</v>
      </c>
      <c r="I11" s="56"/>
      <c r="J11" s="123"/>
      <c r="K11" s="3"/>
      <c r="L11" s="3"/>
    </row>
    <row r="12" spans="1:19" ht="14.1" customHeight="1" x14ac:dyDescent="0.2">
      <c r="A12" s="62" t="s">
        <v>123</v>
      </c>
      <c r="B12" s="16">
        <v>3029</v>
      </c>
      <c r="C12" s="16">
        <v>57058</v>
      </c>
      <c r="D12" s="16">
        <v>22809</v>
      </c>
      <c r="E12" s="16"/>
      <c r="F12" s="216">
        <v>3674</v>
      </c>
      <c r="G12" s="216">
        <v>58402</v>
      </c>
      <c r="H12" s="216">
        <v>26961</v>
      </c>
      <c r="I12" s="56"/>
      <c r="J12" s="3"/>
      <c r="K12" s="3"/>
      <c r="L12" s="3"/>
    </row>
    <row r="13" spans="1:19" ht="14.1" customHeight="1" x14ac:dyDescent="0.2">
      <c r="A13" s="62" t="s">
        <v>124</v>
      </c>
      <c r="B13" s="16">
        <v>8112</v>
      </c>
      <c r="C13" s="16">
        <v>47672</v>
      </c>
      <c r="D13" s="16">
        <v>31840</v>
      </c>
      <c r="E13" s="16"/>
      <c r="F13" s="216">
        <v>9114</v>
      </c>
      <c r="G13" s="216">
        <v>52882</v>
      </c>
      <c r="H13" s="216">
        <v>33077</v>
      </c>
      <c r="I13" s="56"/>
      <c r="J13" s="3"/>
      <c r="K13" s="3"/>
      <c r="L13" s="3"/>
    </row>
    <row r="14" spans="1:19" ht="14.1" customHeight="1" x14ac:dyDescent="0.2">
      <c r="A14" s="62" t="s">
        <v>125</v>
      </c>
      <c r="B14" s="16">
        <v>48298</v>
      </c>
      <c r="C14" s="16"/>
      <c r="D14" s="16">
        <v>38195</v>
      </c>
      <c r="E14" s="16"/>
      <c r="F14" s="216">
        <v>56816</v>
      </c>
      <c r="G14" s="216"/>
      <c r="H14" s="216">
        <v>25031</v>
      </c>
      <c r="I14" s="56"/>
      <c r="J14" s="17"/>
      <c r="K14" s="3"/>
      <c r="L14" s="3"/>
    </row>
    <row r="15" spans="1:19" ht="14.1" customHeight="1" x14ac:dyDescent="0.2">
      <c r="A15" s="62" t="s">
        <v>126</v>
      </c>
      <c r="B15" s="16">
        <v>50496</v>
      </c>
      <c r="C15" s="16"/>
      <c r="D15" s="16">
        <v>22242</v>
      </c>
      <c r="E15" s="16"/>
      <c r="F15" s="216">
        <v>64385</v>
      </c>
      <c r="G15" s="216"/>
      <c r="H15" s="216">
        <v>27034</v>
      </c>
      <c r="I15" s="56"/>
      <c r="J15" s="123"/>
      <c r="K15" s="3"/>
      <c r="L15" s="3"/>
    </row>
    <row r="16" spans="1:19" ht="14.1" customHeight="1" x14ac:dyDescent="0.2">
      <c r="A16" s="62" t="s">
        <v>127</v>
      </c>
      <c r="B16" s="16">
        <v>65674</v>
      </c>
      <c r="C16" s="16"/>
      <c r="D16" s="16">
        <v>25725</v>
      </c>
      <c r="E16" s="16"/>
      <c r="F16" s="216">
        <v>68622</v>
      </c>
      <c r="G16" s="216"/>
      <c r="H16" s="216">
        <v>29684</v>
      </c>
      <c r="I16" s="56"/>
      <c r="J16" s="3"/>
      <c r="K16" s="3"/>
      <c r="L16" s="3"/>
    </row>
    <row r="17" spans="1:12" ht="14.1" customHeight="1" x14ac:dyDescent="0.2">
      <c r="A17" s="62" t="s">
        <v>128</v>
      </c>
      <c r="B17" s="16">
        <v>81673</v>
      </c>
      <c r="C17" s="16"/>
      <c r="D17" s="16">
        <v>37350</v>
      </c>
      <c r="E17" s="16"/>
      <c r="F17" s="216">
        <v>84087</v>
      </c>
      <c r="G17" s="216"/>
      <c r="H17" s="216">
        <v>40927</v>
      </c>
      <c r="I17" s="56"/>
      <c r="J17" s="3"/>
      <c r="K17" s="3"/>
      <c r="L17" s="3"/>
    </row>
    <row r="18" spans="1:12" ht="14.1" customHeight="1" x14ac:dyDescent="0.2">
      <c r="A18" s="62" t="s">
        <v>129</v>
      </c>
      <c r="B18" s="16">
        <v>101440</v>
      </c>
      <c r="C18" s="16"/>
      <c r="D18" s="16">
        <v>43018</v>
      </c>
      <c r="E18" s="16"/>
      <c r="F18" s="216">
        <v>102103</v>
      </c>
      <c r="G18" s="216"/>
      <c r="H18" s="216">
        <v>48605</v>
      </c>
      <c r="I18" s="56"/>
      <c r="J18" s="3"/>
      <c r="K18" s="3"/>
      <c r="L18" s="3"/>
    </row>
    <row r="19" spans="1:12" ht="14.1" customHeight="1" x14ac:dyDescent="0.2">
      <c r="A19" s="62" t="s">
        <v>130</v>
      </c>
      <c r="B19" s="16">
        <v>128221</v>
      </c>
      <c r="C19" s="16"/>
      <c r="D19" s="16">
        <v>47330</v>
      </c>
      <c r="E19" s="16"/>
      <c r="F19" s="216">
        <v>130023</v>
      </c>
      <c r="G19" s="216"/>
      <c r="H19" s="216">
        <v>51749</v>
      </c>
      <c r="I19" s="56"/>
      <c r="J19" s="3"/>
      <c r="K19" s="3"/>
      <c r="L19" s="3"/>
    </row>
    <row r="20" spans="1:12" ht="14.1" customHeight="1" x14ac:dyDescent="0.2">
      <c r="A20" s="62" t="s">
        <v>131</v>
      </c>
      <c r="B20" s="16">
        <v>134138</v>
      </c>
      <c r="C20" s="16"/>
      <c r="D20" s="16">
        <v>50387</v>
      </c>
      <c r="E20" s="16"/>
      <c r="F20" s="216">
        <v>139626</v>
      </c>
      <c r="G20" s="216"/>
      <c r="H20" s="216">
        <v>54820</v>
      </c>
      <c r="I20" s="56"/>
      <c r="J20" s="3"/>
      <c r="K20" s="3"/>
      <c r="L20" s="3"/>
    </row>
    <row r="21" spans="1:12" ht="14.1" customHeight="1" x14ac:dyDescent="0.2">
      <c r="A21" s="62" t="s">
        <v>132</v>
      </c>
      <c r="B21" s="16">
        <v>139142</v>
      </c>
      <c r="C21" s="16"/>
      <c r="D21" s="16">
        <v>59408</v>
      </c>
      <c r="E21" s="16"/>
      <c r="F21" s="216">
        <v>144192</v>
      </c>
      <c r="G21" s="216"/>
      <c r="H21" s="216">
        <v>71104</v>
      </c>
      <c r="I21" s="56"/>
      <c r="J21" s="3"/>
      <c r="K21" s="3"/>
      <c r="L21" s="3"/>
    </row>
    <row r="22" spans="1:12" ht="14.1" customHeight="1" x14ac:dyDescent="0.2">
      <c r="A22" s="62" t="s">
        <v>133</v>
      </c>
      <c r="B22" s="16">
        <v>140696</v>
      </c>
      <c r="C22" s="16"/>
      <c r="D22" s="16">
        <v>68786</v>
      </c>
      <c r="E22" s="16"/>
      <c r="F22" s="216">
        <v>145109</v>
      </c>
      <c r="G22" s="216"/>
      <c r="H22" s="216">
        <v>83439</v>
      </c>
      <c r="I22" s="56"/>
      <c r="J22" s="3"/>
      <c r="K22" s="3"/>
      <c r="L22" s="3"/>
    </row>
    <row r="23" spans="1:12" ht="14.1" customHeight="1" x14ac:dyDescent="0.2">
      <c r="A23" s="62" t="s">
        <v>134</v>
      </c>
      <c r="B23" s="16">
        <v>137007</v>
      </c>
      <c r="C23" s="16"/>
      <c r="D23" s="16">
        <v>85486</v>
      </c>
      <c r="E23" s="16"/>
      <c r="F23" s="216">
        <v>148567</v>
      </c>
      <c r="G23" s="216"/>
      <c r="H23" s="216">
        <v>105513</v>
      </c>
      <c r="I23" s="56"/>
      <c r="J23" s="3"/>
      <c r="K23" s="3"/>
      <c r="L23" s="3"/>
    </row>
    <row r="24" spans="1:12" ht="14.1" customHeight="1" x14ac:dyDescent="0.2">
      <c r="A24" s="62" t="s">
        <v>135</v>
      </c>
      <c r="B24" s="16">
        <v>114429</v>
      </c>
      <c r="C24" s="16"/>
      <c r="D24" s="16">
        <v>96791</v>
      </c>
      <c r="E24" s="16"/>
      <c r="F24" s="216">
        <v>123538</v>
      </c>
      <c r="G24" s="216"/>
      <c r="H24" s="216">
        <v>115625</v>
      </c>
      <c r="I24" s="56"/>
      <c r="J24" s="3"/>
      <c r="K24" s="3"/>
      <c r="L24" s="3"/>
    </row>
    <row r="25" spans="1:12" ht="14.1" customHeight="1" x14ac:dyDescent="0.2">
      <c r="A25" s="62" t="s">
        <v>136</v>
      </c>
      <c r="B25" s="16">
        <v>118784</v>
      </c>
      <c r="C25" s="16"/>
      <c r="D25" s="16">
        <v>105762</v>
      </c>
      <c r="E25" s="16"/>
      <c r="F25" s="216">
        <v>123384</v>
      </c>
      <c r="G25" s="216"/>
      <c r="H25" s="216">
        <v>118608</v>
      </c>
      <c r="I25" s="56"/>
      <c r="J25" s="3"/>
      <c r="K25" s="3"/>
      <c r="L25" s="3"/>
    </row>
    <row r="26" spans="1:12" ht="14.1" customHeight="1" x14ac:dyDescent="0.2">
      <c r="A26" s="62" t="s">
        <v>137</v>
      </c>
      <c r="B26" s="16">
        <v>117104</v>
      </c>
      <c r="C26" s="16"/>
      <c r="D26" s="16">
        <v>110641</v>
      </c>
      <c r="E26" s="16"/>
      <c r="F26" s="216">
        <v>121794</v>
      </c>
      <c r="G26" s="216"/>
      <c r="H26" s="216">
        <v>119359</v>
      </c>
      <c r="I26" s="56"/>
      <c r="J26" s="3"/>
      <c r="K26" s="3"/>
      <c r="L26" s="3"/>
    </row>
    <row r="27" spans="1:12" ht="14.1" customHeight="1" x14ac:dyDescent="0.2">
      <c r="A27" s="62" t="s">
        <v>138</v>
      </c>
      <c r="B27" s="16">
        <v>97589</v>
      </c>
      <c r="C27" s="16"/>
      <c r="D27" s="16">
        <v>98456</v>
      </c>
      <c r="E27" s="16"/>
      <c r="F27" s="216">
        <v>95981</v>
      </c>
      <c r="G27" s="216"/>
      <c r="H27" s="216">
        <v>98906</v>
      </c>
      <c r="I27" s="56"/>
      <c r="J27" s="3"/>
      <c r="K27" s="3"/>
      <c r="L27" s="3"/>
    </row>
    <row r="28" spans="1:12" ht="14.1" customHeight="1" x14ac:dyDescent="0.2">
      <c r="A28" s="62" t="s">
        <v>139</v>
      </c>
      <c r="B28" s="16">
        <v>91912</v>
      </c>
      <c r="C28" s="16"/>
      <c r="D28" s="16">
        <v>98822</v>
      </c>
      <c r="E28" s="16"/>
      <c r="F28" s="216">
        <v>95036</v>
      </c>
      <c r="G28" s="216"/>
      <c r="H28" s="216">
        <v>104956</v>
      </c>
      <c r="I28" s="56"/>
      <c r="J28" s="3"/>
      <c r="K28" s="3"/>
      <c r="L28" s="3"/>
    </row>
    <row r="29" spans="1:12" ht="14.1" customHeight="1" x14ac:dyDescent="0.2">
      <c r="A29" s="62" t="s">
        <v>140</v>
      </c>
      <c r="B29" s="16">
        <v>45857</v>
      </c>
      <c r="C29" s="16"/>
      <c r="D29" s="16">
        <v>50373</v>
      </c>
      <c r="E29" s="16"/>
      <c r="F29" s="216">
        <v>47336</v>
      </c>
      <c r="G29" s="216"/>
      <c r="H29" s="216">
        <v>54472</v>
      </c>
      <c r="I29" s="56"/>
      <c r="J29" s="3"/>
      <c r="K29" s="3"/>
      <c r="L29" s="3"/>
    </row>
    <row r="30" spans="1:12" ht="14.1" customHeight="1" x14ac:dyDescent="0.2">
      <c r="A30" s="62" t="s">
        <v>122</v>
      </c>
      <c r="B30" s="16">
        <v>13963</v>
      </c>
      <c r="C30" s="16"/>
      <c r="D30" s="16">
        <v>15900</v>
      </c>
      <c r="E30" s="16"/>
      <c r="F30" s="216">
        <v>15132</v>
      </c>
      <c r="G30" s="216"/>
      <c r="H30" s="216">
        <v>18656</v>
      </c>
      <c r="I30" s="56"/>
      <c r="J30" s="3"/>
      <c r="K30" s="3"/>
      <c r="L30" s="3"/>
    </row>
    <row r="31" spans="1:12" ht="14.1" customHeight="1" x14ac:dyDescent="0.2">
      <c r="A31" s="62" t="s">
        <v>246</v>
      </c>
      <c r="B31" s="16">
        <f>B9-SUM(B11:B30)</f>
        <v>8495</v>
      </c>
      <c r="C31" s="16"/>
      <c r="D31" s="16">
        <f>D9-SUM(D11:D30)</f>
        <v>719</v>
      </c>
      <c r="E31" s="16"/>
      <c r="F31" s="16">
        <f>F9-SUM(F11:F30)</f>
        <v>360</v>
      </c>
      <c r="G31" s="16"/>
      <c r="H31" s="16" t="s">
        <v>30</v>
      </c>
      <c r="I31" s="3"/>
      <c r="J31" s="3"/>
      <c r="K31" s="3"/>
      <c r="L31" s="3"/>
    </row>
    <row r="32" spans="1:12" ht="14.1" customHeight="1" x14ac:dyDescent="0.2">
      <c r="D32" s="26"/>
    </row>
    <row r="33" spans="1:8" ht="14.1" customHeight="1" x14ac:dyDescent="0.2">
      <c r="A33" s="50" t="s">
        <v>738</v>
      </c>
      <c r="B33" s="50"/>
      <c r="C33" s="23"/>
      <c r="D33" s="23"/>
      <c r="E33" s="23"/>
      <c r="F33" s="23"/>
      <c r="G33" s="24"/>
      <c r="H33" s="24"/>
    </row>
    <row r="34" spans="1:8" ht="14.1" customHeight="1" x14ac:dyDescent="0.2">
      <c r="A34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workbookViewId="0">
      <selection activeCell="H2" sqref="H2"/>
    </sheetView>
  </sheetViews>
  <sheetFormatPr baseColWidth="10" defaultColWidth="11.42578125" defaultRowHeight="14.1" customHeight="1" x14ac:dyDescent="0.2"/>
  <cols>
    <col min="1" max="1" width="18.85546875" style="4" customWidth="1"/>
    <col min="2" max="6" width="14.5703125" style="4" customWidth="1"/>
    <col min="7" max="7" width="4.7109375" style="4" customWidth="1"/>
    <col min="8" max="8" width="11.42578125" style="4" customWidth="1"/>
    <col min="9" max="16384" width="11.42578125" style="4"/>
  </cols>
  <sheetData>
    <row r="1" spans="1:16" ht="14.1" customHeight="1" thickBot="1" x14ac:dyDescent="0.25">
      <c r="A1" s="1" t="s">
        <v>245</v>
      </c>
      <c r="B1" s="2"/>
      <c r="C1" s="2"/>
      <c r="D1" s="2"/>
      <c r="E1" s="2"/>
      <c r="F1" s="2"/>
    </row>
    <row r="2" spans="1:16" ht="14.1" customHeight="1" x14ac:dyDescent="0.2">
      <c r="A2" s="3"/>
      <c r="B2" s="3"/>
      <c r="C2" s="3"/>
      <c r="D2" s="3"/>
      <c r="E2" s="3"/>
      <c r="F2" s="3"/>
      <c r="H2" s="177" t="s">
        <v>450</v>
      </c>
    </row>
    <row r="3" spans="1:16" ht="14.1" customHeight="1" x14ac:dyDescent="0.2">
      <c r="A3" s="5" t="s">
        <v>480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435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5" customHeight="1" x14ac:dyDescent="0.2">
      <c r="A6" s="38"/>
      <c r="B6" s="38">
        <v>2017</v>
      </c>
      <c r="C6" s="38">
        <v>2018</v>
      </c>
      <c r="D6" s="38">
        <v>2019</v>
      </c>
      <c r="E6" s="38">
        <v>2020</v>
      </c>
      <c r="F6" s="38">
        <v>2021</v>
      </c>
      <c r="G6" s="3"/>
      <c r="H6" s="3"/>
      <c r="I6" s="3"/>
      <c r="J6" s="3"/>
      <c r="K6" s="3"/>
    </row>
    <row r="7" spans="1:16" ht="14.1" customHeight="1" x14ac:dyDescent="0.2">
      <c r="G7" s="3"/>
      <c r="H7" s="3"/>
      <c r="I7" s="3"/>
      <c r="J7" s="3"/>
      <c r="K7" s="3"/>
    </row>
    <row r="8" spans="1:16" ht="14.1" customHeight="1" x14ac:dyDescent="0.2">
      <c r="A8" s="86" t="s">
        <v>200</v>
      </c>
      <c r="G8" s="3"/>
      <c r="H8" s="3"/>
      <c r="I8" s="3"/>
      <c r="J8" s="3"/>
      <c r="K8" s="3"/>
    </row>
    <row r="9" spans="1:16" s="30" customFormat="1" ht="14.1" customHeight="1" x14ac:dyDescent="0.2">
      <c r="A9" s="85" t="s">
        <v>160</v>
      </c>
      <c r="B9" s="16">
        <v>1536557</v>
      </c>
      <c r="C9" s="16">
        <v>1561241</v>
      </c>
      <c r="D9" s="16">
        <v>1560075</v>
      </c>
      <c r="E9" s="16">
        <v>1623129</v>
      </c>
      <c r="F9" s="16">
        <v>1701310</v>
      </c>
      <c r="G9" s="3"/>
      <c r="H9" s="238"/>
      <c r="I9" s="238"/>
      <c r="J9" s="3"/>
      <c r="K9" s="3"/>
    </row>
    <row r="10" spans="1:16" s="30" customFormat="1" ht="14.1" customHeight="1" x14ac:dyDescent="0.2">
      <c r="A10" s="85" t="s">
        <v>161</v>
      </c>
      <c r="B10" s="16">
        <v>26387</v>
      </c>
      <c r="C10" s="16">
        <v>29513</v>
      </c>
      <c r="D10" s="16">
        <v>28738</v>
      </c>
      <c r="E10" s="16">
        <v>25256</v>
      </c>
      <c r="F10" s="16">
        <f>'11.2.8'!F9-'11.2.9 Y 11.2.10'!F9</f>
        <v>21940</v>
      </c>
      <c r="G10" s="3"/>
      <c r="H10" s="123"/>
      <c r="I10" s="3"/>
      <c r="J10" s="3"/>
      <c r="K10" s="3"/>
    </row>
    <row r="11" spans="1:16" s="30" customFormat="1" ht="14.1" customHeight="1" x14ac:dyDescent="0.2">
      <c r="A11" s="86" t="s">
        <v>159</v>
      </c>
      <c r="B11" s="16"/>
      <c r="C11" s="16"/>
      <c r="D11" s="16"/>
      <c r="E11" s="16"/>
      <c r="F11" s="16"/>
      <c r="G11" s="3"/>
      <c r="H11" s="3"/>
      <c r="I11" s="3"/>
      <c r="J11" s="3"/>
      <c r="K11" s="3"/>
    </row>
    <row r="12" spans="1:16" s="30" customFormat="1" ht="14.1" customHeight="1" x14ac:dyDescent="0.2">
      <c r="A12" s="85" t="s">
        <v>160</v>
      </c>
      <c r="B12" s="16">
        <v>1164510</v>
      </c>
      <c r="C12" s="16">
        <v>1174039</v>
      </c>
      <c r="D12" s="16">
        <v>1180410</v>
      </c>
      <c r="E12" s="16">
        <v>1086393</v>
      </c>
      <c r="F12" s="16">
        <v>1211938</v>
      </c>
      <c r="G12" s="3"/>
      <c r="H12" s="3"/>
      <c r="I12" s="238"/>
      <c r="J12" s="238"/>
      <c r="K12" s="76"/>
    </row>
    <row r="13" spans="1:16" s="30" customFormat="1" ht="14.1" customHeight="1" x14ac:dyDescent="0.2">
      <c r="A13" s="85" t="s">
        <v>161</v>
      </c>
      <c r="B13" s="16">
        <v>70971</v>
      </c>
      <c r="C13" s="16">
        <v>74338</v>
      </c>
      <c r="D13" s="16">
        <v>70600</v>
      </c>
      <c r="E13" s="16">
        <v>83577</v>
      </c>
      <c r="F13" s="16">
        <f>'11.2.8'!H9-'11.2.9 Y 11.2.10'!F12</f>
        <v>76756</v>
      </c>
      <c r="G13" s="3"/>
      <c r="H13" s="123"/>
      <c r="I13" s="3"/>
      <c r="J13" s="3"/>
      <c r="K13" s="3"/>
    </row>
    <row r="14" spans="1:16" s="30" customFormat="1" ht="14.1" customHeight="1" x14ac:dyDescent="0.2">
      <c r="A14" s="86" t="s">
        <v>29</v>
      </c>
      <c r="B14" s="16"/>
      <c r="C14" s="16"/>
      <c r="D14" s="16"/>
      <c r="E14" s="16"/>
      <c r="F14" s="16"/>
      <c r="G14" s="3"/>
      <c r="H14" s="3"/>
      <c r="I14" s="3"/>
      <c r="J14" s="3"/>
      <c r="K14" s="3"/>
    </row>
    <row r="15" spans="1:16" s="30" customFormat="1" ht="14.1" customHeight="1" x14ac:dyDescent="0.2">
      <c r="A15" s="85" t="s">
        <v>160</v>
      </c>
      <c r="B15" s="16">
        <v>203824</v>
      </c>
      <c r="C15" s="16">
        <v>229630</v>
      </c>
      <c r="D15" s="16">
        <v>229854</v>
      </c>
      <c r="E15" s="16">
        <v>201211</v>
      </c>
      <c r="F15" s="16">
        <v>217372</v>
      </c>
      <c r="G15" s="3"/>
      <c r="H15" s="238"/>
      <c r="I15" s="239"/>
      <c r="J15" s="3"/>
      <c r="K15" s="3"/>
    </row>
    <row r="16" spans="1:16" s="30" customFormat="1" ht="14.1" customHeight="1" x14ac:dyDescent="0.2">
      <c r="A16" s="85" t="s">
        <v>161</v>
      </c>
      <c r="B16" s="16">
        <v>9</v>
      </c>
      <c r="C16" s="16">
        <v>14</v>
      </c>
      <c r="D16" s="16">
        <v>9</v>
      </c>
      <c r="E16" s="16">
        <v>20</v>
      </c>
      <c r="F16" s="16">
        <f>'11.2.8'!G9-'11.2.9 Y 11.2.10'!F15</f>
        <v>10</v>
      </c>
      <c r="G16" s="3"/>
      <c r="H16" s="3"/>
      <c r="I16" s="3"/>
      <c r="J16" s="3"/>
      <c r="K16" s="3"/>
    </row>
    <row r="17" spans="1:16" ht="14.1" customHeight="1" x14ac:dyDescent="0.2">
      <c r="G17" s="3"/>
      <c r="H17" s="3"/>
      <c r="I17" s="3"/>
      <c r="J17" s="3"/>
      <c r="K17" s="3"/>
    </row>
    <row r="18" spans="1:16" ht="14.1" customHeight="1" x14ac:dyDescent="0.2">
      <c r="A18" s="50" t="s">
        <v>738</v>
      </c>
      <c r="B18" s="23"/>
      <c r="C18" s="23"/>
      <c r="D18" s="23"/>
      <c r="E18" s="23"/>
      <c r="F18" s="23"/>
      <c r="G18" s="3"/>
      <c r="H18" s="123"/>
      <c r="I18" s="3"/>
      <c r="J18" s="3"/>
      <c r="K18" s="3"/>
    </row>
    <row r="19" spans="1:16" ht="14.1" customHeight="1" x14ac:dyDescent="0.2">
      <c r="A19" s="51"/>
      <c r="B19" s="14"/>
      <c r="C19" s="14"/>
      <c r="D19" s="14"/>
      <c r="E19" s="14"/>
      <c r="F19" s="14"/>
      <c r="G19" s="3"/>
      <c r="H19" s="3"/>
      <c r="I19" s="3"/>
      <c r="J19" s="3"/>
      <c r="K19" s="3"/>
    </row>
    <row r="20" spans="1:16" ht="14.1" customHeight="1" x14ac:dyDescent="0.2">
      <c r="A20" s="51"/>
      <c r="G20" s="3"/>
      <c r="H20" s="3"/>
      <c r="I20" s="3"/>
      <c r="J20" s="3"/>
      <c r="K20" s="3"/>
    </row>
    <row r="21" spans="1:16" s="30" customFormat="1" ht="14.1" customHeight="1" x14ac:dyDescent="0.2">
      <c r="G21" s="3"/>
      <c r="H21" s="3"/>
      <c r="I21" s="3"/>
      <c r="J21" s="3"/>
      <c r="K21" s="3"/>
    </row>
    <row r="22" spans="1:16" s="30" customFormat="1" ht="14.1" customHeight="1" x14ac:dyDescent="0.2">
      <c r="G22" s="3"/>
      <c r="H22" s="3"/>
      <c r="I22" s="3"/>
      <c r="J22" s="3"/>
      <c r="K22" s="3"/>
    </row>
    <row r="23" spans="1:16" s="30" customFormat="1" ht="14.1" customHeight="1" x14ac:dyDescent="0.2">
      <c r="G23" s="3"/>
      <c r="H23" s="3"/>
      <c r="I23" s="3"/>
      <c r="J23" s="3"/>
      <c r="K23" s="3"/>
    </row>
    <row r="24" spans="1:16" s="30" customFormat="1" ht="14.1" customHeight="1" x14ac:dyDescent="0.2">
      <c r="G24" s="3"/>
      <c r="H24" s="3"/>
      <c r="I24" s="3"/>
      <c r="J24" s="3"/>
      <c r="K24" s="3"/>
    </row>
    <row r="25" spans="1:16" s="30" customFormat="1" ht="14.1" customHeight="1" x14ac:dyDescent="0.2">
      <c r="G25" s="3"/>
      <c r="H25" s="3"/>
      <c r="I25" s="3"/>
      <c r="J25" s="3"/>
      <c r="K25" s="3"/>
    </row>
    <row r="26" spans="1:16" ht="14.1" customHeight="1" x14ac:dyDescent="0.2">
      <c r="A26" s="5" t="s">
        <v>481</v>
      </c>
      <c r="B26" s="3"/>
      <c r="C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">
      <c r="A27" s="5" t="s">
        <v>434</v>
      </c>
      <c r="B27" s="3"/>
      <c r="C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>
      <c r="A29" s="38"/>
      <c r="B29" s="38">
        <v>2017</v>
      </c>
      <c r="C29" s="38">
        <v>2018</v>
      </c>
      <c r="D29" s="38">
        <v>2019</v>
      </c>
      <c r="E29" s="38">
        <v>2020</v>
      </c>
      <c r="F29" s="38">
        <v>2021</v>
      </c>
      <c r="G29" s="3"/>
      <c r="H29" s="3"/>
      <c r="I29" s="3"/>
    </row>
    <row r="31" spans="1:16" ht="14.1" customHeight="1" x14ac:dyDescent="0.2">
      <c r="A31" s="86" t="s">
        <v>200</v>
      </c>
    </row>
    <row r="32" spans="1:16" s="30" customFormat="1" ht="14.1" customHeight="1" x14ac:dyDescent="0.15">
      <c r="A32" s="85" t="s">
        <v>160</v>
      </c>
      <c r="B32" s="16">
        <v>239859</v>
      </c>
      <c r="C32" s="16">
        <v>238895</v>
      </c>
      <c r="D32" s="16">
        <v>239824</v>
      </c>
      <c r="E32" s="16">
        <v>234304</v>
      </c>
      <c r="F32" s="16">
        <v>238542</v>
      </c>
    </row>
    <row r="33" spans="1:6" s="30" customFormat="1" ht="14.1" customHeight="1" x14ac:dyDescent="0.15">
      <c r="A33" s="85" t="s">
        <v>161</v>
      </c>
      <c r="B33" s="16">
        <v>10196</v>
      </c>
      <c r="C33" s="16">
        <v>10712</v>
      </c>
      <c r="D33" s="16">
        <v>10153</v>
      </c>
      <c r="E33" s="16">
        <v>11234</v>
      </c>
      <c r="F33" s="16">
        <f>'11.2.11'!F9-'11.2.9 Y 11.2.10'!F32</f>
        <v>9359</v>
      </c>
    </row>
    <row r="34" spans="1:6" s="30" customFormat="1" ht="14.1" customHeight="1" x14ac:dyDescent="0.15">
      <c r="A34" s="86" t="s">
        <v>159</v>
      </c>
      <c r="B34" s="16"/>
      <c r="C34" s="16"/>
      <c r="D34" s="16"/>
      <c r="E34" s="16"/>
      <c r="F34" s="16"/>
    </row>
    <row r="35" spans="1:6" s="30" customFormat="1" ht="14.1" customHeight="1" x14ac:dyDescent="0.15">
      <c r="A35" s="85" t="s">
        <v>160</v>
      </c>
      <c r="B35" s="16">
        <v>208123</v>
      </c>
      <c r="C35" s="16">
        <v>209616</v>
      </c>
      <c r="D35" s="16">
        <v>212143</v>
      </c>
      <c r="E35" s="16">
        <v>214329</v>
      </c>
      <c r="F35" s="16">
        <v>221197</v>
      </c>
    </row>
    <row r="36" spans="1:6" s="30" customFormat="1" ht="14.1" customHeight="1" x14ac:dyDescent="0.15">
      <c r="A36" s="85" t="s">
        <v>161</v>
      </c>
      <c r="B36" s="16">
        <v>10586</v>
      </c>
      <c r="C36" s="16">
        <v>10967</v>
      </c>
      <c r="D36" s="16">
        <v>10569</v>
      </c>
      <c r="E36" s="16">
        <v>14316</v>
      </c>
      <c r="F36" s="16">
        <f>'11.2.11'!G9-'11.2.9 Y 11.2.10'!F35</f>
        <v>60768</v>
      </c>
    </row>
    <row r="37" spans="1:6" s="30" customFormat="1" ht="14.1" customHeight="1" x14ac:dyDescent="0.15">
      <c r="A37" s="86" t="s">
        <v>29</v>
      </c>
      <c r="B37" s="16"/>
      <c r="C37" s="16"/>
      <c r="D37" s="16"/>
      <c r="E37" s="16"/>
      <c r="F37" s="16"/>
    </row>
    <row r="38" spans="1:6" s="30" customFormat="1" ht="14.1" customHeight="1" x14ac:dyDescent="0.15">
      <c r="A38" s="85" t="s">
        <v>160</v>
      </c>
      <c r="B38" s="16">
        <v>35189</v>
      </c>
      <c r="C38" s="16">
        <v>38586</v>
      </c>
      <c r="D38" s="16">
        <v>38527</v>
      </c>
      <c r="E38" s="16">
        <v>35254</v>
      </c>
      <c r="F38" s="16">
        <v>34054</v>
      </c>
    </row>
    <row r="39" spans="1:6" s="30" customFormat="1" ht="14.1" customHeight="1" x14ac:dyDescent="0.15">
      <c r="A39" s="85" t="s">
        <v>161</v>
      </c>
      <c r="B39" s="16">
        <v>9</v>
      </c>
      <c r="C39" s="16">
        <v>12</v>
      </c>
      <c r="D39" s="16">
        <v>8</v>
      </c>
      <c r="E39" s="16">
        <v>20</v>
      </c>
      <c r="F39" s="16">
        <f>'11.2.11'!H9-'11.2.9 Y 11.2.10'!F38</f>
        <v>10</v>
      </c>
    </row>
    <row r="41" spans="1:6" ht="14.1" customHeight="1" x14ac:dyDescent="0.2">
      <c r="A41" s="50" t="s">
        <v>738</v>
      </c>
      <c r="B41" s="23"/>
      <c r="C41" s="23"/>
      <c r="D41" s="23"/>
      <c r="E41" s="23"/>
      <c r="F41" s="23"/>
    </row>
    <row r="42" spans="1:6" ht="14.1" customHeight="1" x14ac:dyDescent="0.2">
      <c r="A42" s="51"/>
    </row>
    <row r="43" spans="1:6" s="30" customFormat="1" ht="14.1" customHeight="1" x14ac:dyDescent="0.15"/>
    <row r="44" spans="1:6" s="30" customFormat="1" ht="14.1" customHeight="1" x14ac:dyDescent="0.15"/>
    <row r="45" spans="1:6" s="30" customFormat="1" ht="14.1" customHeight="1" x14ac:dyDescent="0.15"/>
    <row r="46" spans="1:6" s="30" customFormat="1" ht="14.1" customHeight="1" x14ac:dyDescent="0.15"/>
    <row r="47" spans="1:6" s="30" customFormat="1" ht="14.1" customHeight="1" x14ac:dyDescent="0.15"/>
    <row r="48" spans="1:6" s="30" customFormat="1" ht="14.1" customHeight="1" x14ac:dyDescent="0.15"/>
    <row r="49" s="30" customFormat="1" ht="14.1" customHeight="1" x14ac:dyDescent="0.15"/>
    <row r="50" s="30" customFormat="1" ht="14.1" customHeight="1" x14ac:dyDescent="0.15"/>
    <row r="51" s="30" customFormat="1" ht="14.1" customHeight="1" x14ac:dyDescent="0.15"/>
    <row r="52" s="30" customFormat="1" ht="14.1" customHeight="1" x14ac:dyDescent="0.15"/>
    <row r="53" s="30" customFormat="1" ht="14.1" customHeight="1" x14ac:dyDescent="0.15"/>
    <row r="54" s="30" customFormat="1" ht="14.1" customHeight="1" x14ac:dyDescent="0.15"/>
    <row r="55" s="30" customFormat="1" ht="14.1" customHeight="1" x14ac:dyDescent="0.15"/>
    <row r="56" s="30" customFormat="1" ht="14.1" customHeight="1" x14ac:dyDescent="0.15"/>
    <row r="57" s="30" customFormat="1" ht="14.1" customHeight="1" x14ac:dyDescent="0.15"/>
    <row r="58" s="30" customFormat="1" ht="14.1" customHeight="1" x14ac:dyDescent="0.15"/>
    <row r="59" s="30" customFormat="1" ht="14.1" customHeight="1" x14ac:dyDescent="0.15"/>
    <row r="60" s="30" customFormat="1" ht="14.1" customHeight="1" x14ac:dyDescent="0.15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P34"/>
  <sheetViews>
    <sheetView zoomScaleNormal="100" workbookViewId="0">
      <selection activeCell="J2" sqref="J2"/>
    </sheetView>
  </sheetViews>
  <sheetFormatPr baseColWidth="10" defaultColWidth="11.42578125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7.42578125" style="4" customWidth="1"/>
    <col min="10" max="16384" width="11.42578125" style="4"/>
  </cols>
  <sheetData>
    <row r="1" spans="1:16" ht="14.1" customHeight="1" thickBot="1" x14ac:dyDescent="0.25">
      <c r="A1" s="1" t="s">
        <v>245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E2" s="3"/>
      <c r="F2" s="3"/>
      <c r="G2" s="6"/>
      <c r="H2" s="6"/>
      <c r="I2" s="3"/>
      <c r="J2" s="177" t="s">
        <v>450</v>
      </c>
      <c r="K2" s="3"/>
      <c r="L2" s="3"/>
      <c r="M2" s="3"/>
      <c r="N2" s="3"/>
      <c r="O2" s="3"/>
      <c r="P2" s="3"/>
    </row>
    <row r="3" spans="1:16" ht="14.1" customHeight="1" x14ac:dyDescent="0.2">
      <c r="A3" s="5" t="s">
        <v>482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435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209">
        <v>2020</v>
      </c>
      <c r="C6" s="10"/>
      <c r="D6" s="9"/>
      <c r="E6" s="9"/>
      <c r="F6" s="209">
        <v>2021</v>
      </c>
      <c r="G6" s="10"/>
      <c r="H6" s="9"/>
      <c r="I6" s="3"/>
      <c r="J6" s="3"/>
    </row>
    <row r="7" spans="1:16" ht="14.1" customHeight="1" x14ac:dyDescent="0.2">
      <c r="A7" s="11"/>
      <c r="B7" s="38" t="s">
        <v>200</v>
      </c>
      <c r="C7" s="38" t="s">
        <v>159</v>
      </c>
      <c r="D7" s="38" t="s">
        <v>29</v>
      </c>
      <c r="E7" s="13"/>
      <c r="F7" s="38" t="s">
        <v>200</v>
      </c>
      <c r="G7" s="38" t="s">
        <v>159</v>
      </c>
      <c r="H7" s="38" t="s">
        <v>29</v>
      </c>
      <c r="I7" s="3"/>
    </row>
    <row r="8" spans="1:16" ht="14.1" customHeight="1" x14ac:dyDescent="0.2">
      <c r="A8" s="7"/>
      <c r="B8" s="14"/>
      <c r="C8" s="14"/>
      <c r="D8" s="15"/>
      <c r="E8" s="15"/>
      <c r="F8" s="14"/>
      <c r="G8" s="14"/>
      <c r="H8" s="15"/>
      <c r="I8" s="3"/>
    </row>
    <row r="9" spans="1:16" ht="14.1" customHeight="1" x14ac:dyDescent="0.2">
      <c r="A9" s="62" t="s">
        <v>31</v>
      </c>
      <c r="B9" s="216">
        <v>245538</v>
      </c>
      <c r="C9" s="216">
        <v>228645</v>
      </c>
      <c r="D9" s="216">
        <v>35274</v>
      </c>
      <c r="E9" s="16"/>
      <c r="F9" s="216">
        <v>247901</v>
      </c>
      <c r="G9" s="216">
        <v>281965</v>
      </c>
      <c r="H9" s="216">
        <v>34064</v>
      </c>
      <c r="I9" s="3"/>
      <c r="J9" s="16"/>
    </row>
    <row r="10" spans="1:16" ht="14.1" customHeight="1" x14ac:dyDescent="0.2">
      <c r="A10" s="62"/>
      <c r="B10" s="216"/>
      <c r="C10" s="70"/>
      <c r="D10" s="70"/>
      <c r="E10" s="16"/>
      <c r="F10" s="216"/>
      <c r="G10" s="70"/>
      <c r="H10" s="70"/>
      <c r="I10" s="3"/>
      <c r="J10" s="16"/>
    </row>
    <row r="11" spans="1:16" ht="14.1" customHeight="1" x14ac:dyDescent="0.2">
      <c r="A11" s="62" t="s">
        <v>433</v>
      </c>
      <c r="B11" s="216">
        <v>1253</v>
      </c>
      <c r="C11" s="216">
        <v>11096</v>
      </c>
      <c r="D11" s="216">
        <v>12115</v>
      </c>
      <c r="E11" s="16"/>
      <c r="F11" s="216">
        <v>1742</v>
      </c>
      <c r="G11" s="216">
        <v>13368</v>
      </c>
      <c r="H11" s="216">
        <v>11441</v>
      </c>
      <c r="I11" s="3"/>
      <c r="J11" s="56"/>
      <c r="K11" s="56"/>
    </row>
    <row r="12" spans="1:16" ht="14.1" customHeight="1" x14ac:dyDescent="0.2">
      <c r="A12" s="62" t="s">
        <v>123</v>
      </c>
      <c r="B12" s="216">
        <v>1488</v>
      </c>
      <c r="C12" s="216">
        <v>7846</v>
      </c>
      <c r="D12" s="216">
        <v>11927</v>
      </c>
      <c r="E12" s="16"/>
      <c r="F12" s="216">
        <v>1684</v>
      </c>
      <c r="G12" s="216">
        <v>13415</v>
      </c>
      <c r="H12" s="216">
        <v>11465</v>
      </c>
      <c r="I12" s="3"/>
      <c r="J12" s="16"/>
      <c r="K12" s="181"/>
    </row>
    <row r="13" spans="1:16" ht="14.1" customHeight="1" x14ac:dyDescent="0.2">
      <c r="A13" s="62" t="s">
        <v>124</v>
      </c>
      <c r="B13" s="216">
        <v>2943</v>
      </c>
      <c r="C13" s="216">
        <v>10444</v>
      </c>
      <c r="D13" s="216">
        <v>11232</v>
      </c>
      <c r="E13" s="16"/>
      <c r="F13" s="216">
        <v>3274</v>
      </c>
      <c r="G13" s="216">
        <v>14175</v>
      </c>
      <c r="H13" s="216">
        <v>11158</v>
      </c>
      <c r="I13" s="3"/>
      <c r="J13" s="16"/>
    </row>
    <row r="14" spans="1:16" ht="14.1" customHeight="1" x14ac:dyDescent="0.2">
      <c r="A14" s="62" t="s">
        <v>125</v>
      </c>
      <c r="B14" s="216">
        <v>11761</v>
      </c>
      <c r="C14" s="216">
        <v>14361</v>
      </c>
      <c r="D14" s="216"/>
      <c r="E14" s="16"/>
      <c r="F14" s="216">
        <v>12308</v>
      </c>
      <c r="G14" s="216">
        <v>8198</v>
      </c>
      <c r="H14" s="216"/>
      <c r="I14" s="3"/>
    </row>
    <row r="15" spans="1:16" ht="14.1" customHeight="1" x14ac:dyDescent="0.2">
      <c r="A15" s="62" t="s">
        <v>126</v>
      </c>
      <c r="B15" s="216">
        <v>11437</v>
      </c>
      <c r="C15" s="216">
        <v>6509</v>
      </c>
      <c r="D15" s="216"/>
      <c r="E15" s="16"/>
      <c r="F15" s="216">
        <v>11910</v>
      </c>
      <c r="G15" s="216">
        <v>7751</v>
      </c>
      <c r="H15" s="216"/>
      <c r="I15" s="3"/>
    </row>
    <row r="16" spans="1:16" ht="14.1" customHeight="1" x14ac:dyDescent="0.2">
      <c r="A16" s="62" t="s">
        <v>127</v>
      </c>
      <c r="B16" s="216">
        <v>11570</v>
      </c>
      <c r="C16" s="216">
        <v>6871</v>
      </c>
      <c r="D16" s="216"/>
      <c r="E16" s="16"/>
      <c r="F16" s="216">
        <v>11821</v>
      </c>
      <c r="G16" s="216">
        <v>7924</v>
      </c>
      <c r="H16" s="216"/>
      <c r="I16" s="3"/>
    </row>
    <row r="17" spans="1:9" ht="14.1" customHeight="1" x14ac:dyDescent="0.2">
      <c r="A17" s="62" t="s">
        <v>128</v>
      </c>
      <c r="B17" s="216">
        <v>13362</v>
      </c>
      <c r="C17" s="216">
        <v>8397</v>
      </c>
      <c r="D17" s="216"/>
      <c r="E17" s="16"/>
      <c r="F17" s="216">
        <v>13480</v>
      </c>
      <c r="G17" s="216">
        <v>9353</v>
      </c>
      <c r="H17" s="216"/>
      <c r="I17" s="3"/>
    </row>
    <row r="18" spans="1:9" ht="14.1" customHeight="1" x14ac:dyDescent="0.2">
      <c r="A18" s="62" t="s">
        <v>129</v>
      </c>
      <c r="B18" s="216">
        <v>16043</v>
      </c>
      <c r="C18" s="216">
        <v>10367</v>
      </c>
      <c r="D18" s="216"/>
      <c r="E18" s="16"/>
      <c r="F18" s="216">
        <v>15725</v>
      </c>
      <c r="G18" s="216">
        <v>11131</v>
      </c>
      <c r="H18" s="216"/>
      <c r="I18" s="3"/>
    </row>
    <row r="19" spans="1:9" ht="14.1" customHeight="1" x14ac:dyDescent="0.2">
      <c r="A19" s="62" t="s">
        <v>130</v>
      </c>
      <c r="B19" s="216">
        <v>20282</v>
      </c>
      <c r="C19" s="216">
        <v>13174</v>
      </c>
      <c r="D19" s="216"/>
      <c r="E19" s="16"/>
      <c r="F19" s="216">
        <v>19822</v>
      </c>
      <c r="G19" s="216">
        <v>13899</v>
      </c>
      <c r="H19" s="216"/>
      <c r="I19" s="3"/>
    </row>
    <row r="20" spans="1:9" ht="14.1" customHeight="1" x14ac:dyDescent="0.2">
      <c r="A20" s="62" t="s">
        <v>131</v>
      </c>
      <c r="B20" s="216">
        <v>20565</v>
      </c>
      <c r="C20" s="216">
        <v>13868</v>
      </c>
      <c r="D20" s="216"/>
      <c r="E20" s="16"/>
      <c r="F20" s="216">
        <v>20967</v>
      </c>
      <c r="G20" s="216">
        <v>14890</v>
      </c>
      <c r="H20" s="216"/>
      <c r="I20" s="3"/>
    </row>
    <row r="21" spans="1:9" ht="14.1" customHeight="1" x14ac:dyDescent="0.2">
      <c r="A21" s="62" t="s">
        <v>132</v>
      </c>
      <c r="B21" s="216">
        <v>20024</v>
      </c>
      <c r="C21" s="216">
        <v>14705</v>
      </c>
      <c r="D21" s="216"/>
      <c r="E21" s="16"/>
      <c r="F21" s="216">
        <v>20182</v>
      </c>
      <c r="G21" s="216">
        <v>16210</v>
      </c>
      <c r="H21" s="216"/>
      <c r="I21" s="3"/>
    </row>
    <row r="22" spans="1:9" ht="14.1" customHeight="1" x14ac:dyDescent="0.2">
      <c r="A22" s="62" t="s">
        <v>133</v>
      </c>
      <c r="B22" s="216">
        <v>19549</v>
      </c>
      <c r="C22" s="216">
        <v>15271</v>
      </c>
      <c r="D22" s="216"/>
      <c r="E22" s="16"/>
      <c r="F22" s="216">
        <v>19682</v>
      </c>
      <c r="G22" s="216">
        <v>16672</v>
      </c>
      <c r="H22" s="216"/>
      <c r="I22" s="3"/>
    </row>
    <row r="23" spans="1:9" ht="14.1" customHeight="1" x14ac:dyDescent="0.2">
      <c r="A23" s="62" t="s">
        <v>134</v>
      </c>
      <c r="B23" s="216">
        <v>18929</v>
      </c>
      <c r="C23" s="216">
        <v>18146</v>
      </c>
      <c r="D23" s="216"/>
      <c r="E23" s="16"/>
      <c r="F23" s="216">
        <v>19368</v>
      </c>
      <c r="G23" s="216">
        <v>18146</v>
      </c>
      <c r="H23" s="216"/>
      <c r="I23" s="3"/>
    </row>
    <row r="24" spans="1:9" ht="14.1" customHeight="1" x14ac:dyDescent="0.2">
      <c r="A24" s="62" t="s">
        <v>135</v>
      </c>
      <c r="B24" s="216">
        <v>16523</v>
      </c>
      <c r="C24" s="216">
        <v>16517</v>
      </c>
      <c r="D24" s="216"/>
      <c r="E24" s="16"/>
      <c r="F24" s="216">
        <v>16860</v>
      </c>
      <c r="G24" s="216">
        <v>17045</v>
      </c>
      <c r="H24" s="216"/>
      <c r="I24" s="3"/>
    </row>
    <row r="25" spans="1:9" ht="14.1" customHeight="1" x14ac:dyDescent="0.2">
      <c r="A25" s="62" t="s">
        <v>136</v>
      </c>
      <c r="B25" s="216">
        <v>15729</v>
      </c>
      <c r="C25" s="216">
        <v>15816</v>
      </c>
      <c r="D25" s="216"/>
      <c r="E25" s="16"/>
      <c r="F25" s="216">
        <v>15721</v>
      </c>
      <c r="G25" s="216">
        <v>15958</v>
      </c>
      <c r="H25" s="216"/>
      <c r="I25" s="3"/>
    </row>
    <row r="26" spans="1:9" ht="14.1" customHeight="1" x14ac:dyDescent="0.2">
      <c r="A26" s="62" t="s">
        <v>137</v>
      </c>
      <c r="B26" s="216">
        <v>13894</v>
      </c>
      <c r="C26" s="216">
        <v>14158</v>
      </c>
      <c r="D26" s="216"/>
      <c r="E26" s="16"/>
      <c r="F26" s="216">
        <v>14100</v>
      </c>
      <c r="G26" s="216">
        <v>14349</v>
      </c>
      <c r="H26" s="216"/>
      <c r="I26" s="3"/>
    </row>
    <row r="27" spans="1:9" ht="14.1" customHeight="1" x14ac:dyDescent="0.2">
      <c r="A27" s="62" t="s">
        <v>138</v>
      </c>
      <c r="B27" s="216">
        <v>11127</v>
      </c>
      <c r="C27" s="216">
        <v>11389</v>
      </c>
      <c r="D27" s="216"/>
      <c r="E27" s="16"/>
      <c r="F27" s="216">
        <v>10477</v>
      </c>
      <c r="G27" s="216">
        <v>10755</v>
      </c>
      <c r="H27" s="216"/>
      <c r="I27" s="3"/>
    </row>
    <row r="28" spans="1:9" ht="14.1" customHeight="1" x14ac:dyDescent="0.2">
      <c r="A28" s="62" t="s">
        <v>139</v>
      </c>
      <c r="B28" s="216">
        <v>10802</v>
      </c>
      <c r="C28" s="216">
        <v>11249</v>
      </c>
      <c r="D28" s="216"/>
      <c r="E28" s="16"/>
      <c r="F28" s="216">
        <v>10651</v>
      </c>
      <c r="G28" s="216">
        <v>11063</v>
      </c>
      <c r="H28" s="216"/>
      <c r="I28" s="3"/>
    </row>
    <row r="29" spans="1:9" ht="14.1" customHeight="1" x14ac:dyDescent="0.2">
      <c r="A29" s="62" t="s">
        <v>140</v>
      </c>
      <c r="B29" s="216">
        <v>6035</v>
      </c>
      <c r="C29" s="216">
        <v>6266</v>
      </c>
      <c r="D29" s="216"/>
      <c r="E29" s="16"/>
      <c r="F29" s="216">
        <v>5882</v>
      </c>
      <c r="G29" s="216">
        <v>6211</v>
      </c>
      <c r="H29" s="216"/>
      <c r="I29" s="3"/>
    </row>
    <row r="30" spans="1:9" ht="14.1" customHeight="1" x14ac:dyDescent="0.2">
      <c r="A30" s="62" t="s">
        <v>122</v>
      </c>
      <c r="B30" s="216">
        <v>2222</v>
      </c>
      <c r="C30" s="216">
        <v>2195</v>
      </c>
      <c r="D30" s="216"/>
      <c r="E30" s="16"/>
      <c r="F30" s="216">
        <v>2245</v>
      </c>
      <c r="G30" s="216">
        <v>2367</v>
      </c>
      <c r="H30" s="216"/>
      <c r="I30" s="3"/>
    </row>
    <row r="31" spans="1:9" ht="14.1" customHeight="1" x14ac:dyDescent="0.2">
      <c r="D31" s="26"/>
      <c r="F31" s="70"/>
      <c r="G31" s="70"/>
      <c r="H31" s="70"/>
    </row>
    <row r="32" spans="1:9" ht="14.1" customHeight="1" x14ac:dyDescent="0.2">
      <c r="A32" s="50" t="s">
        <v>738</v>
      </c>
      <c r="B32" s="50"/>
      <c r="C32" s="23"/>
      <c r="D32" s="23"/>
      <c r="E32" s="23"/>
      <c r="F32" s="23"/>
      <c r="G32" s="24"/>
      <c r="H32" s="24"/>
    </row>
    <row r="33" spans="1:1" ht="14.1" customHeight="1" x14ac:dyDescent="0.2">
      <c r="A33" s="51"/>
    </row>
    <row r="34" spans="1:1" ht="14.1" customHeight="1" x14ac:dyDescent="0.2">
      <c r="A34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2"/>
  <sheetViews>
    <sheetView zoomScaleNormal="100" workbookViewId="0">
      <selection activeCell="H2" sqref="H2"/>
    </sheetView>
  </sheetViews>
  <sheetFormatPr baseColWidth="10" defaultColWidth="11.42578125" defaultRowHeight="14.1" customHeight="1" x14ac:dyDescent="0.2"/>
  <cols>
    <col min="1" max="1" width="18.140625" style="4" customWidth="1"/>
    <col min="2" max="6" width="14.7109375" style="4" customWidth="1"/>
    <col min="7" max="7" width="4.7109375" style="4" customWidth="1"/>
    <col min="8" max="16384" width="11.42578125" style="4"/>
  </cols>
  <sheetData>
    <row r="1" spans="1:16" ht="14.1" customHeight="1" thickBot="1" x14ac:dyDescent="0.25">
      <c r="A1" s="1" t="s">
        <v>245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77" t="s">
        <v>450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483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5" customHeight="1" x14ac:dyDescent="0.2">
      <c r="A5" s="38"/>
      <c r="B5" s="38">
        <v>2017</v>
      </c>
      <c r="C5" s="38">
        <v>2018</v>
      </c>
      <c r="D5" s="38">
        <v>2019</v>
      </c>
      <c r="E5" s="38">
        <v>2020</v>
      </c>
      <c r="F5" s="38">
        <v>2021</v>
      </c>
    </row>
    <row r="6" spans="1:16" ht="14.1" customHeight="1" x14ac:dyDescent="0.2">
      <c r="A6" s="3"/>
      <c r="B6" s="3"/>
      <c r="C6" s="16"/>
      <c r="D6" s="16"/>
      <c r="E6" s="16"/>
      <c r="F6" s="16"/>
      <c r="H6"/>
      <c r="I6"/>
      <c r="J6"/>
      <c r="K6"/>
      <c r="L6"/>
      <c r="M6"/>
      <c r="N6"/>
      <c r="O6"/>
    </row>
    <row r="7" spans="1:16" ht="14.1" customHeight="1" x14ac:dyDescent="0.2">
      <c r="A7" s="62" t="s">
        <v>31</v>
      </c>
      <c r="B7" s="16">
        <v>232417</v>
      </c>
      <c r="C7" s="16">
        <v>243396</v>
      </c>
      <c r="D7" s="16">
        <v>240488</v>
      </c>
      <c r="E7" s="16">
        <v>154440</v>
      </c>
      <c r="F7" s="16">
        <v>160798</v>
      </c>
      <c r="H7"/>
      <c r="I7"/>
      <c r="J7"/>
      <c r="K7"/>
      <c r="L7"/>
      <c r="M7"/>
      <c r="N7"/>
      <c r="O7"/>
    </row>
    <row r="8" spans="1:16" ht="14.1" customHeight="1" x14ac:dyDescent="0.2">
      <c r="A8" s="62"/>
      <c r="H8"/>
      <c r="I8"/>
      <c r="J8"/>
      <c r="K8"/>
      <c r="L8"/>
      <c r="M8"/>
      <c r="N8"/>
      <c r="O8"/>
    </row>
    <row r="9" spans="1:16" ht="14.1" customHeight="1" x14ac:dyDescent="0.2">
      <c r="A9" s="62" t="s">
        <v>433</v>
      </c>
      <c r="B9" s="16">
        <v>19472</v>
      </c>
      <c r="C9" s="216">
        <v>19212</v>
      </c>
      <c r="D9" s="216">
        <v>19158</v>
      </c>
      <c r="E9" s="216">
        <v>7243</v>
      </c>
      <c r="F9" s="16">
        <v>10236</v>
      </c>
      <c r="H9"/>
      <c r="I9"/>
      <c r="J9"/>
      <c r="K9"/>
      <c r="L9"/>
      <c r="M9"/>
      <c r="N9"/>
      <c r="O9"/>
    </row>
    <row r="10" spans="1:16" ht="14.1" customHeight="1" x14ac:dyDescent="0.2">
      <c r="A10" s="62" t="s">
        <v>123</v>
      </c>
      <c r="B10" s="16">
        <v>14713</v>
      </c>
      <c r="C10" s="216">
        <v>15005</v>
      </c>
      <c r="D10" s="216">
        <v>13830</v>
      </c>
      <c r="E10" s="216">
        <v>6135</v>
      </c>
      <c r="F10" s="16">
        <v>5437</v>
      </c>
      <c r="H10"/>
      <c r="I10"/>
      <c r="J10"/>
      <c r="K10"/>
      <c r="L10"/>
      <c r="M10"/>
      <c r="N10"/>
      <c r="O10"/>
    </row>
    <row r="11" spans="1:16" ht="14.1" customHeight="1" x14ac:dyDescent="0.2">
      <c r="A11" s="62" t="s">
        <v>124</v>
      </c>
      <c r="B11" s="16">
        <v>11886</v>
      </c>
      <c r="C11" s="216">
        <v>12559</v>
      </c>
      <c r="D11" s="216">
        <v>12234</v>
      </c>
      <c r="E11" s="216">
        <v>6194</v>
      </c>
      <c r="F11" s="16">
        <v>5063</v>
      </c>
      <c r="H11"/>
      <c r="I11"/>
      <c r="J11"/>
      <c r="K11"/>
      <c r="L11"/>
      <c r="M11"/>
      <c r="N11"/>
      <c r="O11"/>
    </row>
    <row r="12" spans="1:16" ht="14.1" customHeight="1" x14ac:dyDescent="0.2">
      <c r="A12" s="62" t="s">
        <v>125</v>
      </c>
      <c r="B12" s="16">
        <v>11334</v>
      </c>
      <c r="C12" s="216">
        <v>12960</v>
      </c>
      <c r="D12" s="216">
        <v>12545</v>
      </c>
      <c r="E12" s="216">
        <v>6798</v>
      </c>
      <c r="F12" s="16">
        <v>8277</v>
      </c>
      <c r="H12"/>
      <c r="I12"/>
      <c r="J12"/>
      <c r="K12"/>
      <c r="L12"/>
      <c r="M12"/>
      <c r="N12"/>
      <c r="O12"/>
    </row>
    <row r="13" spans="1:16" ht="14.1" customHeight="1" x14ac:dyDescent="0.2">
      <c r="A13" s="62" t="s">
        <v>126</v>
      </c>
      <c r="B13" s="16">
        <v>12132</v>
      </c>
      <c r="C13" s="216">
        <v>13523</v>
      </c>
      <c r="D13" s="216">
        <v>13520</v>
      </c>
      <c r="E13" s="216">
        <v>8919</v>
      </c>
      <c r="F13" s="16">
        <v>10066</v>
      </c>
      <c r="H13"/>
      <c r="I13"/>
      <c r="J13"/>
      <c r="K13"/>
      <c r="L13"/>
      <c r="M13"/>
      <c r="N13"/>
      <c r="O13"/>
    </row>
    <row r="14" spans="1:16" ht="14.1" customHeight="1" x14ac:dyDescent="0.2">
      <c r="A14" s="62" t="s">
        <v>127</v>
      </c>
      <c r="B14" s="16">
        <v>12579</v>
      </c>
      <c r="C14" s="216">
        <v>13209</v>
      </c>
      <c r="D14" s="216">
        <v>13148</v>
      </c>
      <c r="E14" s="216">
        <v>8395</v>
      </c>
      <c r="F14" s="16">
        <v>8585</v>
      </c>
      <c r="H14"/>
      <c r="I14"/>
      <c r="J14"/>
      <c r="K14"/>
      <c r="L14"/>
      <c r="M14"/>
      <c r="N14"/>
      <c r="O14"/>
    </row>
    <row r="15" spans="1:16" ht="14.1" customHeight="1" x14ac:dyDescent="0.2">
      <c r="A15" s="62" t="s">
        <v>128</v>
      </c>
      <c r="B15" s="16">
        <v>12915</v>
      </c>
      <c r="C15" s="216">
        <v>13380</v>
      </c>
      <c r="D15" s="216">
        <v>13861</v>
      </c>
      <c r="E15" s="216">
        <v>9182</v>
      </c>
      <c r="F15" s="16">
        <v>8992</v>
      </c>
      <c r="H15"/>
      <c r="I15"/>
      <c r="J15"/>
      <c r="K15"/>
      <c r="L15"/>
      <c r="M15"/>
      <c r="N15"/>
      <c r="O15"/>
    </row>
    <row r="16" spans="1:16" ht="14.1" customHeight="1" x14ac:dyDescent="0.2">
      <c r="A16" s="62" t="s">
        <v>129</v>
      </c>
      <c r="B16" s="16">
        <v>15641</v>
      </c>
      <c r="C16" s="216">
        <v>15790</v>
      </c>
      <c r="D16" s="216">
        <v>15093</v>
      </c>
      <c r="E16" s="216">
        <v>9560</v>
      </c>
      <c r="F16" s="16">
        <v>9150</v>
      </c>
      <c r="H16"/>
      <c r="I16"/>
      <c r="J16"/>
      <c r="K16"/>
      <c r="L16"/>
      <c r="M16"/>
      <c r="N16"/>
      <c r="O16"/>
    </row>
    <row r="17" spans="1:15" ht="14.1" customHeight="1" x14ac:dyDescent="0.2">
      <c r="A17" s="62" t="s">
        <v>130</v>
      </c>
      <c r="B17" s="16">
        <v>16627</v>
      </c>
      <c r="C17" s="216">
        <v>17456</v>
      </c>
      <c r="D17" s="216">
        <v>17311</v>
      </c>
      <c r="E17" s="216">
        <v>11370</v>
      </c>
      <c r="F17" s="16">
        <v>10824</v>
      </c>
      <c r="H17"/>
      <c r="I17"/>
      <c r="J17"/>
      <c r="K17"/>
      <c r="L17"/>
      <c r="M17"/>
      <c r="N17"/>
      <c r="O17"/>
    </row>
    <row r="18" spans="1:15" ht="14.1" customHeight="1" x14ac:dyDescent="0.2">
      <c r="A18" s="62" t="s">
        <v>131</v>
      </c>
      <c r="B18" s="16">
        <v>15008</v>
      </c>
      <c r="C18" s="216">
        <v>15360</v>
      </c>
      <c r="D18" s="216">
        <v>15785</v>
      </c>
      <c r="E18" s="216">
        <v>10620</v>
      </c>
      <c r="F18" s="16">
        <v>11066</v>
      </c>
      <c r="H18"/>
      <c r="I18"/>
      <c r="J18"/>
      <c r="K18"/>
      <c r="L18"/>
      <c r="M18"/>
      <c r="N18"/>
      <c r="O18"/>
    </row>
    <row r="19" spans="1:15" ht="14.1" customHeight="1" x14ac:dyDescent="0.2">
      <c r="A19" s="62" t="s">
        <v>132</v>
      </c>
      <c r="B19" s="16">
        <v>14532</v>
      </c>
      <c r="C19" s="216">
        <v>14923</v>
      </c>
      <c r="D19" s="216">
        <v>14961</v>
      </c>
      <c r="E19" s="216">
        <v>10265</v>
      </c>
      <c r="F19" s="16">
        <v>10625</v>
      </c>
      <c r="H19"/>
      <c r="I19"/>
      <c r="J19"/>
      <c r="K19"/>
      <c r="L19"/>
      <c r="M19"/>
      <c r="N19"/>
      <c r="O19"/>
    </row>
    <row r="20" spans="1:15" ht="14.1" customHeight="1" x14ac:dyDescent="0.2">
      <c r="A20" s="62" t="s">
        <v>133</v>
      </c>
      <c r="B20" s="16">
        <v>12493</v>
      </c>
      <c r="C20" s="216">
        <v>13916</v>
      </c>
      <c r="D20" s="216">
        <v>13894</v>
      </c>
      <c r="E20" s="216">
        <v>10388</v>
      </c>
      <c r="F20" s="16">
        <v>10512</v>
      </c>
      <c r="H20"/>
      <c r="I20"/>
      <c r="J20"/>
      <c r="K20"/>
      <c r="L20"/>
      <c r="M20"/>
      <c r="N20"/>
      <c r="O20"/>
    </row>
    <row r="21" spans="1:15" ht="14.1" customHeight="1" x14ac:dyDescent="0.2">
      <c r="A21" s="62" t="s">
        <v>134</v>
      </c>
      <c r="B21" s="16">
        <v>10491</v>
      </c>
      <c r="C21" s="216">
        <v>11446</v>
      </c>
      <c r="D21" s="216">
        <v>11481</v>
      </c>
      <c r="E21" s="216">
        <v>8293</v>
      </c>
      <c r="F21" s="16">
        <v>9370</v>
      </c>
      <c r="H21"/>
      <c r="I21"/>
      <c r="J21"/>
      <c r="K21"/>
      <c r="L21"/>
      <c r="M21"/>
      <c r="N21"/>
      <c r="O21"/>
    </row>
    <row r="22" spans="1:15" ht="14.1" customHeight="1" x14ac:dyDescent="0.2">
      <c r="A22" s="62" t="s">
        <v>135</v>
      </c>
      <c r="B22" s="16">
        <v>9320</v>
      </c>
      <c r="C22" s="216">
        <v>10033</v>
      </c>
      <c r="D22" s="216">
        <v>9518</v>
      </c>
      <c r="E22" s="216">
        <v>6970</v>
      </c>
      <c r="F22" s="16">
        <v>7512</v>
      </c>
      <c r="H22"/>
      <c r="I22"/>
      <c r="J22"/>
      <c r="K22"/>
      <c r="L22"/>
      <c r="M22"/>
      <c r="N22"/>
      <c r="O22"/>
    </row>
    <row r="23" spans="1:15" ht="14.1" customHeight="1" x14ac:dyDescent="0.2">
      <c r="A23" s="62" t="s">
        <v>136</v>
      </c>
      <c r="B23" s="16">
        <v>9679</v>
      </c>
      <c r="C23" s="216">
        <v>9804</v>
      </c>
      <c r="D23" s="216">
        <v>10118</v>
      </c>
      <c r="E23" s="216">
        <v>7243</v>
      </c>
      <c r="F23" s="16">
        <v>7289</v>
      </c>
      <c r="H23"/>
      <c r="I23"/>
      <c r="J23"/>
      <c r="K23"/>
      <c r="L23"/>
      <c r="M23"/>
      <c r="N23"/>
      <c r="O23"/>
    </row>
    <row r="24" spans="1:15" ht="14.1" customHeight="1" x14ac:dyDescent="0.2">
      <c r="A24" s="62" t="s">
        <v>137</v>
      </c>
      <c r="B24" s="16">
        <v>8378</v>
      </c>
      <c r="C24" s="216">
        <v>9150</v>
      </c>
      <c r="D24" s="216">
        <v>9567</v>
      </c>
      <c r="E24" s="216">
        <v>7318</v>
      </c>
      <c r="F24" s="16">
        <v>7287</v>
      </c>
      <c r="H24"/>
      <c r="I24"/>
      <c r="J24"/>
      <c r="K24"/>
      <c r="L24"/>
      <c r="M24"/>
      <c r="N24"/>
      <c r="O24"/>
    </row>
    <row r="25" spans="1:15" ht="14.1" customHeight="1" x14ac:dyDescent="0.2">
      <c r="A25" s="62" t="s">
        <v>138</v>
      </c>
      <c r="B25" s="16">
        <v>10359</v>
      </c>
      <c r="C25" s="216">
        <v>9548</v>
      </c>
      <c r="D25" s="216">
        <v>8726</v>
      </c>
      <c r="E25" s="216">
        <v>6330</v>
      </c>
      <c r="F25" s="16">
        <v>6449</v>
      </c>
      <c r="H25"/>
      <c r="I25"/>
      <c r="J25"/>
      <c r="K25"/>
      <c r="L25"/>
      <c r="M25"/>
      <c r="N25"/>
      <c r="O25"/>
    </row>
    <row r="26" spans="1:15" ht="14.1" customHeight="1" x14ac:dyDescent="0.2">
      <c r="A26" s="62" t="s">
        <v>139</v>
      </c>
      <c r="B26" s="16">
        <v>8860</v>
      </c>
      <c r="C26" s="216">
        <v>9729</v>
      </c>
      <c r="D26" s="216">
        <v>9395</v>
      </c>
      <c r="E26" s="216">
        <v>7179</v>
      </c>
      <c r="F26" s="16">
        <v>7244</v>
      </c>
      <c r="H26"/>
      <c r="I26"/>
      <c r="J26"/>
      <c r="K26"/>
      <c r="L26"/>
      <c r="M26"/>
      <c r="N26"/>
      <c r="O26"/>
    </row>
    <row r="27" spans="1:15" ht="14.1" customHeight="1" x14ac:dyDescent="0.2">
      <c r="A27" s="62" t="s">
        <v>140</v>
      </c>
      <c r="B27" s="16">
        <v>4416</v>
      </c>
      <c r="C27" s="216">
        <v>4600</v>
      </c>
      <c r="D27" s="216">
        <v>4381</v>
      </c>
      <c r="E27" s="216">
        <v>4534</v>
      </c>
      <c r="F27" s="16">
        <v>4962</v>
      </c>
      <c r="H27"/>
      <c r="I27"/>
      <c r="J27"/>
      <c r="K27"/>
      <c r="L27"/>
      <c r="M27"/>
      <c r="N27"/>
      <c r="O27"/>
    </row>
    <row r="28" spans="1:15" ht="14.1" customHeight="1" x14ac:dyDescent="0.2">
      <c r="A28" s="62" t="s">
        <v>122</v>
      </c>
      <c r="B28" s="16">
        <v>1582</v>
      </c>
      <c r="C28" s="216">
        <v>1793</v>
      </c>
      <c r="D28" s="216">
        <v>1962</v>
      </c>
      <c r="E28" s="216">
        <v>1504</v>
      </c>
      <c r="F28" s="16">
        <v>1852</v>
      </c>
      <c r="H28"/>
      <c r="I28"/>
      <c r="J28"/>
      <c r="K28"/>
      <c r="L28"/>
      <c r="M28"/>
      <c r="N28"/>
      <c r="O28"/>
    </row>
    <row r="29" spans="1:15" ht="14.1" customHeight="1" x14ac:dyDescent="0.2">
      <c r="H29"/>
      <c r="I29"/>
      <c r="J29"/>
      <c r="K29"/>
      <c r="L29"/>
      <c r="M29"/>
      <c r="N29"/>
      <c r="O29"/>
    </row>
    <row r="30" spans="1:15" ht="14.1" customHeight="1" x14ac:dyDescent="0.2">
      <c r="A30" s="50" t="s">
        <v>738</v>
      </c>
      <c r="B30" s="23"/>
      <c r="C30" s="23"/>
      <c r="D30" s="23"/>
      <c r="E30" s="24"/>
      <c r="F30" s="24"/>
      <c r="H30"/>
      <c r="I30"/>
      <c r="J30"/>
      <c r="K30"/>
      <c r="L30"/>
      <c r="M30"/>
      <c r="N30"/>
      <c r="O30"/>
    </row>
    <row r="31" spans="1:15" ht="14.1" customHeight="1" x14ac:dyDescent="0.2">
      <c r="A31" s="51"/>
      <c r="H31"/>
      <c r="I31"/>
      <c r="J31"/>
      <c r="K31"/>
      <c r="L31"/>
      <c r="M31"/>
      <c r="N31"/>
      <c r="O31"/>
    </row>
    <row r="32" spans="1:15" ht="14.1" customHeight="1" x14ac:dyDescent="0.2">
      <c r="A32" s="51"/>
      <c r="H32"/>
      <c r="I32"/>
      <c r="J32"/>
      <c r="K32"/>
      <c r="L32"/>
      <c r="M32"/>
      <c r="N32"/>
      <c r="O32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P31"/>
  <sheetViews>
    <sheetView zoomScaleNormal="100" workbookViewId="0"/>
  </sheetViews>
  <sheetFormatPr baseColWidth="10" defaultColWidth="11.42578125" defaultRowHeight="12.75" x14ac:dyDescent="0.2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28515625" style="4" customWidth="1"/>
    <col min="6" max="6" width="7" style="4" customWidth="1"/>
    <col min="7" max="7" width="7.42578125" style="4" customWidth="1"/>
    <col min="8" max="8" width="7.140625" style="4" customWidth="1"/>
    <col min="9" max="9" width="4.7109375" style="4" customWidth="1"/>
    <col min="10" max="16384" width="11.42578125" style="4"/>
  </cols>
  <sheetData>
    <row r="1" spans="1:16" ht="14.1" customHeight="1" thickBot="1" x14ac:dyDescent="0.25">
      <c r="A1" s="1" t="s">
        <v>245</v>
      </c>
      <c r="B1" s="1"/>
      <c r="C1" s="2"/>
      <c r="D1" s="2"/>
      <c r="E1" s="2"/>
      <c r="F1" s="2"/>
      <c r="G1" s="2"/>
      <c r="H1" s="2"/>
    </row>
    <row r="2" spans="1:16" ht="14.1" customHeight="1" x14ac:dyDescent="0.2">
      <c r="A2" s="3"/>
      <c r="B2" s="3"/>
      <c r="C2" s="3"/>
      <c r="E2" s="3"/>
      <c r="F2" s="3"/>
      <c r="G2" s="3"/>
      <c r="H2" s="3"/>
      <c r="J2" s="177" t="s">
        <v>450</v>
      </c>
    </row>
    <row r="3" spans="1:16" ht="14.1" customHeight="1" x14ac:dyDescent="0.2">
      <c r="A3" s="5" t="s">
        <v>250</v>
      </c>
      <c r="B3" s="3"/>
      <c r="C3" s="3"/>
      <c r="E3" s="3"/>
      <c r="F3" s="3"/>
      <c r="G3" s="3"/>
      <c r="H3" s="3"/>
    </row>
    <row r="4" spans="1:16" ht="14.1" customHeight="1" x14ac:dyDescent="0.2">
      <c r="A4" s="5"/>
      <c r="B4" s="3"/>
      <c r="C4" s="3"/>
      <c r="E4" s="3"/>
      <c r="F4" s="3"/>
      <c r="G4" s="3"/>
      <c r="H4" s="3"/>
    </row>
    <row r="5" spans="1:16" ht="14.1" customHeight="1" x14ac:dyDescent="0.2">
      <c r="A5" s="5" t="s">
        <v>593</v>
      </c>
      <c r="B5" s="3"/>
      <c r="C5" s="3"/>
      <c r="E5" s="3"/>
      <c r="F5" s="3"/>
      <c r="G5" s="3"/>
      <c r="H5" s="3"/>
    </row>
    <row r="6" spans="1:16" ht="14.1" customHeight="1" x14ac:dyDescent="0.2">
      <c r="A6" s="6"/>
      <c r="B6" s="6"/>
      <c r="C6" s="7"/>
      <c r="D6" s="7"/>
      <c r="E6" s="6"/>
      <c r="F6" s="6"/>
      <c r="G6" s="6"/>
      <c r="H6" s="6"/>
    </row>
    <row r="7" spans="1:16" ht="14.1" customHeight="1" x14ac:dyDescent="0.2">
      <c r="A7" s="8"/>
      <c r="B7" s="37">
        <v>2019</v>
      </c>
      <c r="C7" s="9"/>
      <c r="D7" s="9"/>
      <c r="E7" s="9"/>
      <c r="F7" s="37">
        <v>2020</v>
      </c>
      <c r="G7" s="9"/>
      <c r="H7" s="9"/>
    </row>
    <row r="8" spans="1:16" ht="14.1" customHeight="1" x14ac:dyDescent="0.2">
      <c r="A8" s="11"/>
      <c r="B8" s="12" t="s">
        <v>31</v>
      </c>
      <c r="C8" s="12" t="s">
        <v>35</v>
      </c>
      <c r="D8" s="12" t="s">
        <v>36</v>
      </c>
      <c r="E8" s="13"/>
      <c r="F8" s="12" t="s">
        <v>31</v>
      </c>
      <c r="G8" s="12" t="s">
        <v>35</v>
      </c>
      <c r="H8" s="12" t="s">
        <v>36</v>
      </c>
    </row>
    <row r="9" spans="1:16" ht="14.1" customHeight="1" x14ac:dyDescent="0.2">
      <c r="A9" s="7"/>
      <c r="B9" s="15"/>
      <c r="C9" s="15"/>
      <c r="D9" s="15"/>
      <c r="E9" s="15"/>
      <c r="F9" s="15"/>
      <c r="G9" s="15"/>
      <c r="H9" s="15"/>
      <c r="I9" s="183"/>
    </row>
    <row r="10" spans="1:16" ht="14.1" customHeight="1" x14ac:dyDescent="0.2">
      <c r="A10" s="39" t="s">
        <v>73</v>
      </c>
      <c r="B10" s="46">
        <v>3147</v>
      </c>
      <c r="C10" s="46">
        <v>1609</v>
      </c>
      <c r="D10" s="46">
        <v>1538</v>
      </c>
      <c r="E10" s="46" t="s">
        <v>533</v>
      </c>
      <c r="F10" s="46">
        <v>3700</v>
      </c>
      <c r="G10" s="46">
        <v>1893</v>
      </c>
      <c r="H10" s="46">
        <v>1807</v>
      </c>
      <c r="I10"/>
      <c r="J10"/>
      <c r="K10"/>
      <c r="L10"/>
    </row>
    <row r="11" spans="1:16" ht="14.1" customHeight="1" x14ac:dyDescent="0.2">
      <c r="A11" s="39"/>
      <c r="B11" s="46"/>
      <c r="C11" s="46"/>
      <c r="D11" s="46"/>
      <c r="E11" s="46"/>
      <c r="F11" s="46"/>
      <c r="G11" s="46"/>
      <c r="H11" s="46"/>
      <c r="I11"/>
      <c r="J11"/>
      <c r="K11"/>
      <c r="L11"/>
    </row>
    <row r="12" spans="1:16" ht="14.1" customHeight="1" x14ac:dyDescent="0.2">
      <c r="A12" s="39" t="s">
        <v>74</v>
      </c>
      <c r="B12" s="201">
        <v>57</v>
      </c>
      <c r="C12" s="201">
        <v>28</v>
      </c>
      <c r="D12" s="201">
        <v>29</v>
      </c>
      <c r="E12" s="46" t="s">
        <v>533</v>
      </c>
      <c r="F12" s="201">
        <v>690</v>
      </c>
      <c r="G12" s="201">
        <v>358</v>
      </c>
      <c r="H12" s="201">
        <v>332</v>
      </c>
      <c r="I12"/>
      <c r="J12"/>
      <c r="K12"/>
      <c r="L12"/>
      <c r="N12" s="25"/>
      <c r="O12" s="25"/>
      <c r="P12" s="25"/>
    </row>
    <row r="13" spans="1:16" ht="14.1" customHeight="1" x14ac:dyDescent="0.2">
      <c r="A13" s="39" t="s">
        <v>527</v>
      </c>
      <c r="B13" s="201">
        <v>854</v>
      </c>
      <c r="C13" s="201">
        <v>507</v>
      </c>
      <c r="D13" s="201">
        <v>347</v>
      </c>
      <c r="E13" s="46" t="s">
        <v>533</v>
      </c>
      <c r="F13" s="201">
        <v>855</v>
      </c>
      <c r="G13" s="201">
        <v>521</v>
      </c>
      <c r="H13" s="201">
        <v>334</v>
      </c>
      <c r="I13"/>
      <c r="J13"/>
      <c r="K13"/>
      <c r="L13"/>
    </row>
    <row r="14" spans="1:16" ht="22.5" customHeight="1" x14ac:dyDescent="0.2">
      <c r="A14" s="188" t="s">
        <v>528</v>
      </c>
      <c r="B14" s="201">
        <v>14</v>
      </c>
      <c r="C14" s="201">
        <v>7</v>
      </c>
      <c r="D14" s="201">
        <v>7</v>
      </c>
      <c r="E14" s="46" t="s">
        <v>533</v>
      </c>
      <c r="F14" s="201">
        <v>19</v>
      </c>
      <c r="G14" s="201">
        <v>8</v>
      </c>
      <c r="H14" s="201">
        <v>11</v>
      </c>
      <c r="I14"/>
      <c r="J14"/>
      <c r="K14"/>
      <c r="L14"/>
    </row>
    <row r="15" spans="1:16" ht="14.1" customHeight="1" x14ac:dyDescent="0.2">
      <c r="A15" s="39" t="s">
        <v>529</v>
      </c>
      <c r="B15" s="201">
        <v>104</v>
      </c>
      <c r="C15" s="201">
        <v>56</v>
      </c>
      <c r="D15" s="201">
        <v>48</v>
      </c>
      <c r="E15" s="46" t="s">
        <v>533</v>
      </c>
      <c r="F15" s="201">
        <v>102</v>
      </c>
      <c r="G15" s="201">
        <v>40</v>
      </c>
      <c r="H15" s="201">
        <v>62</v>
      </c>
      <c r="I15"/>
      <c r="J15"/>
      <c r="K15"/>
      <c r="L15"/>
    </row>
    <row r="16" spans="1:16" ht="14.1" customHeight="1" x14ac:dyDescent="0.2">
      <c r="A16" s="39" t="s">
        <v>530</v>
      </c>
      <c r="B16" s="201">
        <v>189</v>
      </c>
      <c r="C16" s="201">
        <v>83</v>
      </c>
      <c r="D16" s="201">
        <v>106</v>
      </c>
      <c r="E16" s="46" t="s">
        <v>533</v>
      </c>
      <c r="F16" s="201">
        <v>193</v>
      </c>
      <c r="G16" s="201">
        <v>76</v>
      </c>
      <c r="H16" s="201">
        <v>117</v>
      </c>
      <c r="I16"/>
      <c r="J16"/>
      <c r="K16"/>
      <c r="L16"/>
    </row>
    <row r="17" spans="1:12" ht="14.1" customHeight="1" x14ac:dyDescent="0.2">
      <c r="A17" s="39" t="s">
        <v>76</v>
      </c>
      <c r="B17" s="201">
        <v>256</v>
      </c>
      <c r="C17" s="201">
        <v>117</v>
      </c>
      <c r="D17" s="201">
        <v>139</v>
      </c>
      <c r="E17" s="46" t="s">
        <v>533</v>
      </c>
      <c r="F17" s="201">
        <v>207</v>
      </c>
      <c r="G17" s="201">
        <v>77</v>
      </c>
      <c r="H17" s="201">
        <v>130</v>
      </c>
      <c r="I17"/>
      <c r="J17"/>
      <c r="K17"/>
      <c r="L17"/>
    </row>
    <row r="18" spans="1:12" ht="14.1" customHeight="1" x14ac:dyDescent="0.2">
      <c r="A18" s="39" t="s">
        <v>145</v>
      </c>
      <c r="B18" s="201">
        <v>914</v>
      </c>
      <c r="C18" s="201">
        <v>423</v>
      </c>
      <c r="D18" s="201">
        <v>491</v>
      </c>
      <c r="E18" s="46" t="s">
        <v>533</v>
      </c>
      <c r="F18" s="201">
        <v>883</v>
      </c>
      <c r="G18" s="201">
        <v>425</v>
      </c>
      <c r="H18" s="201">
        <v>458</v>
      </c>
      <c r="I18"/>
      <c r="J18"/>
      <c r="K18"/>
      <c r="L18"/>
    </row>
    <row r="19" spans="1:12" ht="14.1" customHeight="1" x14ac:dyDescent="0.2">
      <c r="A19" s="39" t="s">
        <v>146</v>
      </c>
      <c r="B19" s="201">
        <v>312</v>
      </c>
      <c r="C19" s="201">
        <v>174</v>
      </c>
      <c r="D19" s="201">
        <v>138</v>
      </c>
      <c r="E19" s="46" t="s">
        <v>533</v>
      </c>
      <c r="F19" s="201">
        <v>262</v>
      </c>
      <c r="G19" s="201">
        <v>137</v>
      </c>
      <c r="H19" s="201">
        <v>125</v>
      </c>
      <c r="I19"/>
      <c r="J19"/>
      <c r="K19"/>
      <c r="L19"/>
    </row>
    <row r="20" spans="1:12" ht="14.1" customHeight="1" x14ac:dyDescent="0.2">
      <c r="A20" s="39" t="s">
        <v>147</v>
      </c>
      <c r="B20" s="201">
        <v>148</v>
      </c>
      <c r="C20" s="201">
        <v>66</v>
      </c>
      <c r="D20" s="201">
        <v>82</v>
      </c>
      <c r="E20" s="46" t="s">
        <v>533</v>
      </c>
      <c r="F20" s="201">
        <v>166</v>
      </c>
      <c r="G20" s="201">
        <v>83</v>
      </c>
      <c r="H20" s="201">
        <v>83</v>
      </c>
      <c r="I20"/>
      <c r="J20"/>
      <c r="K20"/>
      <c r="L20"/>
    </row>
    <row r="21" spans="1:12" ht="14.1" customHeight="1" x14ac:dyDescent="0.2">
      <c r="A21" s="39" t="s">
        <v>77</v>
      </c>
      <c r="B21" s="201">
        <v>20</v>
      </c>
      <c r="C21" s="201">
        <v>5</v>
      </c>
      <c r="D21" s="201">
        <v>15</v>
      </c>
      <c r="E21" s="46" t="s">
        <v>533</v>
      </c>
      <c r="F21" s="201">
        <v>15</v>
      </c>
      <c r="G21" s="201">
        <v>5</v>
      </c>
      <c r="H21" s="201">
        <v>10</v>
      </c>
      <c r="I21"/>
      <c r="J21"/>
      <c r="K21"/>
      <c r="L21"/>
    </row>
    <row r="22" spans="1:12" ht="14.1" customHeight="1" x14ac:dyDescent="0.2">
      <c r="A22" s="39" t="s">
        <v>78</v>
      </c>
      <c r="B22" s="201">
        <v>46</v>
      </c>
      <c r="C22" s="201">
        <v>16</v>
      </c>
      <c r="D22" s="201">
        <v>30</v>
      </c>
      <c r="E22" s="46" t="s">
        <v>533</v>
      </c>
      <c r="F22" s="201">
        <v>36</v>
      </c>
      <c r="G22" s="201">
        <v>10</v>
      </c>
      <c r="H22" s="201">
        <v>26</v>
      </c>
      <c r="I22"/>
      <c r="J22"/>
      <c r="K22"/>
      <c r="L22"/>
    </row>
    <row r="23" spans="1:12" ht="14.1" customHeight="1" x14ac:dyDescent="0.2">
      <c r="A23" s="39" t="s">
        <v>148</v>
      </c>
      <c r="B23" s="201">
        <v>95</v>
      </c>
      <c r="C23" s="201">
        <v>45</v>
      </c>
      <c r="D23" s="201">
        <v>50</v>
      </c>
      <c r="E23" s="46" t="s">
        <v>533</v>
      </c>
      <c r="F23" s="201">
        <v>115</v>
      </c>
      <c r="G23" s="201">
        <v>55</v>
      </c>
      <c r="H23" s="201">
        <v>60</v>
      </c>
      <c r="I23"/>
      <c r="J23"/>
      <c r="K23"/>
      <c r="L23"/>
    </row>
    <row r="24" spans="1:12" ht="14.1" customHeight="1" x14ac:dyDescent="0.2">
      <c r="A24" s="39" t="s">
        <v>0</v>
      </c>
      <c r="B24" s="201" t="s">
        <v>30</v>
      </c>
      <c r="C24" s="201" t="s">
        <v>30</v>
      </c>
      <c r="D24" s="201" t="s">
        <v>30</v>
      </c>
      <c r="E24" s="46" t="s">
        <v>533</v>
      </c>
      <c r="F24" s="201" t="s">
        <v>30</v>
      </c>
      <c r="G24" s="201" t="s">
        <v>30</v>
      </c>
      <c r="H24" s="201" t="s">
        <v>30</v>
      </c>
      <c r="I24"/>
      <c r="J24"/>
      <c r="K24"/>
      <c r="L24"/>
    </row>
    <row r="25" spans="1:12" ht="14.1" customHeight="1" x14ac:dyDescent="0.2">
      <c r="A25" s="39" t="s">
        <v>531</v>
      </c>
      <c r="B25" s="201">
        <v>3</v>
      </c>
      <c r="C25" s="201">
        <v>2</v>
      </c>
      <c r="D25" s="201">
        <v>1</v>
      </c>
      <c r="E25" s="46" t="s">
        <v>533</v>
      </c>
      <c r="F25" s="201">
        <v>2</v>
      </c>
      <c r="G25" s="201">
        <v>1</v>
      </c>
      <c r="H25" s="201">
        <v>1</v>
      </c>
      <c r="I25"/>
      <c r="J25"/>
      <c r="K25"/>
      <c r="L25"/>
    </row>
    <row r="26" spans="1:12" ht="14.1" customHeight="1" x14ac:dyDescent="0.2">
      <c r="A26" s="39" t="s">
        <v>468</v>
      </c>
      <c r="B26" s="201">
        <v>8</v>
      </c>
      <c r="C26" s="201">
        <v>1</v>
      </c>
      <c r="D26" s="201">
        <v>7</v>
      </c>
      <c r="E26" s="46" t="s">
        <v>533</v>
      </c>
      <c r="F26" s="201">
        <v>7</v>
      </c>
      <c r="G26" s="201">
        <v>3</v>
      </c>
      <c r="H26" s="201">
        <v>4</v>
      </c>
      <c r="I26"/>
      <c r="J26"/>
      <c r="K26"/>
      <c r="L26"/>
    </row>
    <row r="27" spans="1:12" ht="14.1" customHeight="1" x14ac:dyDescent="0.2">
      <c r="A27" s="39" t="s">
        <v>467</v>
      </c>
      <c r="B27" s="201">
        <v>27</v>
      </c>
      <c r="C27" s="201">
        <v>11</v>
      </c>
      <c r="D27" s="201">
        <v>16</v>
      </c>
      <c r="E27" s="46" t="s">
        <v>533</v>
      </c>
      <c r="F27" s="201">
        <v>26</v>
      </c>
      <c r="G27" s="201">
        <v>12</v>
      </c>
      <c r="H27" s="201">
        <v>14</v>
      </c>
      <c r="I27"/>
      <c r="J27"/>
      <c r="K27"/>
      <c r="L27"/>
    </row>
    <row r="28" spans="1:12" ht="14.1" customHeight="1" x14ac:dyDescent="0.2">
      <c r="A28" s="39" t="s">
        <v>1</v>
      </c>
      <c r="B28" s="201">
        <v>100</v>
      </c>
      <c r="C28" s="201">
        <v>68</v>
      </c>
      <c r="D28" s="201">
        <v>32</v>
      </c>
      <c r="E28" s="46" t="s">
        <v>533</v>
      </c>
      <c r="F28" s="201">
        <v>122</v>
      </c>
      <c r="G28" s="201">
        <v>82</v>
      </c>
      <c r="H28" s="201">
        <v>40</v>
      </c>
      <c r="I28"/>
      <c r="J28"/>
      <c r="K28"/>
      <c r="L28"/>
    </row>
    <row r="29" spans="1:12" ht="14.1" customHeight="1" x14ac:dyDescent="0.2">
      <c r="A29" s="39"/>
      <c r="B29" s="46"/>
      <c r="C29" s="46"/>
      <c r="D29" s="46"/>
      <c r="E29" s="46"/>
      <c r="F29" s="46"/>
      <c r="G29" s="46"/>
      <c r="H29" s="46"/>
      <c r="I29" s="224"/>
    </row>
    <row r="30" spans="1:12" ht="14.1" customHeight="1" x14ac:dyDescent="0.2">
      <c r="A30" s="50" t="s">
        <v>120</v>
      </c>
      <c r="B30" s="50"/>
      <c r="C30" s="23"/>
      <c r="D30" s="23"/>
      <c r="E30" s="24"/>
      <c r="F30" s="24"/>
      <c r="G30" s="24"/>
      <c r="H30" s="66"/>
    </row>
    <row r="31" spans="1:12" ht="12" customHeight="1" x14ac:dyDescent="0.2">
      <c r="A31" s="51"/>
      <c r="B31" s="51"/>
    </row>
  </sheetData>
  <phoneticPr fontId="3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S105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5.285156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3" width="5" style="4" customWidth="1"/>
    <col min="14" max="14" width="11.42578125" style="4"/>
    <col min="15" max="19" width="6.5703125" style="4" customWidth="1"/>
    <col min="20" max="20" width="4.5703125" style="4" customWidth="1"/>
    <col min="21" max="21" width="9.42578125" style="4" customWidth="1"/>
    <col min="22" max="22" width="9.7109375" style="4" customWidth="1"/>
    <col min="23" max="23" width="5.42578125" style="4" customWidth="1"/>
    <col min="24" max="16384" width="11.42578125" style="4"/>
  </cols>
  <sheetData>
    <row r="1" spans="1:19" ht="14.1" customHeight="1" thickBot="1" x14ac:dyDescent="0.25">
      <c r="A1" s="1" t="s">
        <v>245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6"/>
      <c r="N1" s="3"/>
      <c r="O1" s="3"/>
      <c r="P1" s="3"/>
      <c r="Q1" s="3"/>
      <c r="R1" s="3"/>
      <c r="S1" s="3"/>
    </row>
    <row r="2" spans="1:19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77" t="s">
        <v>450</v>
      </c>
      <c r="O2" s="3"/>
      <c r="P2" s="3"/>
      <c r="Q2" s="3"/>
      <c r="R2" s="3"/>
      <c r="S2" s="3"/>
    </row>
    <row r="3" spans="1:19" ht="14.1" customHeight="1" x14ac:dyDescent="0.2">
      <c r="A3" s="5" t="s">
        <v>734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/>
      <c r="O3" s="3"/>
      <c r="P3" s="3"/>
      <c r="Q3" s="3"/>
      <c r="R3" s="3"/>
      <c r="S3" s="3"/>
    </row>
    <row r="4" spans="1:19" ht="14.1" customHeight="1" x14ac:dyDescent="0.2">
      <c r="A4" s="24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 s="3"/>
      <c r="Q4" s="3"/>
      <c r="R4" s="3"/>
      <c r="S4" s="3"/>
    </row>
    <row r="5" spans="1:19" s="67" customFormat="1" ht="12" customHeight="1" x14ac:dyDescent="0.2">
      <c r="A5" s="28"/>
      <c r="B5" s="28" t="s">
        <v>2</v>
      </c>
      <c r="C5" s="28" t="s">
        <v>4</v>
      </c>
      <c r="D5" s="28" t="s">
        <v>6</v>
      </c>
      <c r="E5" s="28" t="s">
        <v>8</v>
      </c>
      <c r="F5" s="28" t="s">
        <v>164</v>
      </c>
      <c r="G5" s="28" t="s">
        <v>166</v>
      </c>
      <c r="H5" s="28" t="s">
        <v>168</v>
      </c>
      <c r="I5" s="28" t="s">
        <v>170</v>
      </c>
      <c r="J5" s="28" t="s">
        <v>10</v>
      </c>
      <c r="K5" s="28" t="s">
        <v>173</v>
      </c>
      <c r="L5" s="28" t="s">
        <v>12</v>
      </c>
      <c r="M5" s="242"/>
      <c r="N5" s="3"/>
    </row>
    <row r="6" spans="1:19" s="67" customFormat="1" ht="12" customHeight="1" x14ac:dyDescent="0.2">
      <c r="A6" s="29"/>
      <c r="B6" s="29" t="s">
        <v>3</v>
      </c>
      <c r="C6" s="29" t="s">
        <v>5</v>
      </c>
      <c r="D6" s="29" t="s">
        <v>7</v>
      </c>
      <c r="E6" s="29" t="s">
        <v>163</v>
      </c>
      <c r="F6" s="29" t="s">
        <v>165</v>
      </c>
      <c r="G6" s="29" t="s">
        <v>167</v>
      </c>
      <c r="H6" s="29" t="s">
        <v>169</v>
      </c>
      <c r="I6" s="29" t="s">
        <v>9</v>
      </c>
      <c r="J6" s="29" t="s">
        <v>171</v>
      </c>
      <c r="K6" s="29" t="s">
        <v>11</v>
      </c>
      <c r="L6" s="29" t="s">
        <v>172</v>
      </c>
      <c r="M6" s="242"/>
      <c r="N6" s="3"/>
    </row>
    <row r="7" spans="1:19" ht="14.1" customHeight="1" x14ac:dyDescent="0.2">
      <c r="A7" s="39"/>
      <c r="B7" s="201"/>
      <c r="C7" s="201"/>
      <c r="D7" s="201"/>
      <c r="E7" s="46"/>
      <c r="F7" s="201"/>
      <c r="G7" s="201"/>
      <c r="H7" s="201"/>
      <c r="I7" s="39"/>
      <c r="J7" s="201"/>
      <c r="K7" s="201"/>
      <c r="L7" s="201"/>
      <c r="M7" s="6"/>
      <c r="N7" s="3"/>
      <c r="O7" s="3"/>
      <c r="P7" s="3"/>
      <c r="Q7" s="3"/>
      <c r="R7" s="3"/>
      <c r="S7" s="3"/>
    </row>
    <row r="8" spans="1:19" ht="14.1" customHeight="1" x14ac:dyDescent="0.2">
      <c r="A8" s="39" t="s">
        <v>17</v>
      </c>
      <c r="B8" s="46">
        <v>3700</v>
      </c>
      <c r="C8" s="46">
        <v>6</v>
      </c>
      <c r="D8" s="46">
        <v>3</v>
      </c>
      <c r="E8" s="46">
        <v>14</v>
      </c>
      <c r="F8" s="46">
        <v>15</v>
      </c>
      <c r="G8" s="46">
        <v>67</v>
      </c>
      <c r="H8" s="46">
        <v>167</v>
      </c>
      <c r="I8" s="252">
        <v>156</v>
      </c>
      <c r="J8" s="46">
        <v>202</v>
      </c>
      <c r="K8" s="46">
        <v>258</v>
      </c>
      <c r="L8" s="46">
        <v>2812</v>
      </c>
      <c r="M8" s="6"/>
      <c r="N8" s="3"/>
      <c r="Q8" s="3"/>
      <c r="R8" s="3"/>
      <c r="S8" s="3"/>
    </row>
    <row r="9" spans="1:19" ht="5.0999999999999996" customHeight="1" x14ac:dyDescent="0.2">
      <c r="A9" s="188"/>
      <c r="B9" s="46"/>
      <c r="C9" s="46"/>
      <c r="D9" s="46"/>
      <c r="E9" s="46"/>
      <c r="F9" s="46"/>
      <c r="G9" s="46"/>
      <c r="H9" s="46"/>
      <c r="I9" s="253"/>
      <c r="J9" s="46"/>
      <c r="K9" s="46"/>
      <c r="L9" s="46"/>
      <c r="M9" s="6"/>
      <c r="N9" s="3"/>
      <c r="Q9" s="3"/>
      <c r="R9" s="3"/>
      <c r="S9" s="3"/>
    </row>
    <row r="10" spans="1:19" ht="24" customHeight="1" x14ac:dyDescent="0.2">
      <c r="A10" s="250" t="s">
        <v>74</v>
      </c>
      <c r="B10" s="249">
        <v>690</v>
      </c>
      <c r="C10" s="249" t="s">
        <v>30</v>
      </c>
      <c r="D10" s="249" t="s">
        <v>30</v>
      </c>
      <c r="E10" s="249">
        <v>1</v>
      </c>
      <c r="F10" s="249">
        <v>3</v>
      </c>
      <c r="G10" s="249">
        <v>8</v>
      </c>
      <c r="H10" s="249">
        <v>20</v>
      </c>
      <c r="I10" s="254">
        <v>15</v>
      </c>
      <c r="J10" s="249">
        <v>26</v>
      </c>
      <c r="K10" s="249">
        <v>43</v>
      </c>
      <c r="L10" s="249">
        <v>574</v>
      </c>
      <c r="M10" s="6"/>
      <c r="N10" s="3"/>
      <c r="Q10" s="3"/>
      <c r="R10" s="3"/>
      <c r="S10" s="3"/>
    </row>
    <row r="11" spans="1:19" x14ac:dyDescent="0.2">
      <c r="A11" s="251" t="s">
        <v>527</v>
      </c>
      <c r="B11" s="249">
        <v>855</v>
      </c>
      <c r="C11" s="249" t="s">
        <v>30</v>
      </c>
      <c r="D11" s="249" t="s">
        <v>30</v>
      </c>
      <c r="E11" s="249">
        <v>2</v>
      </c>
      <c r="F11" s="249">
        <v>1</v>
      </c>
      <c r="G11" s="249">
        <v>26</v>
      </c>
      <c r="H11" s="249">
        <v>69</v>
      </c>
      <c r="I11" s="254">
        <v>81</v>
      </c>
      <c r="J11" s="249">
        <v>90</v>
      </c>
      <c r="K11" s="249">
        <v>106</v>
      </c>
      <c r="L11" s="249">
        <v>480</v>
      </c>
      <c r="M11" s="6"/>
      <c r="N11" s="3"/>
      <c r="Q11" s="3"/>
      <c r="R11" s="3"/>
      <c r="S11" s="3"/>
    </row>
    <row r="12" spans="1:19" ht="24" customHeight="1" x14ac:dyDescent="0.2">
      <c r="A12" s="250" t="s">
        <v>758</v>
      </c>
      <c r="B12" s="249">
        <v>19</v>
      </c>
      <c r="C12" s="249" t="s">
        <v>30</v>
      </c>
      <c r="D12" s="249" t="s">
        <v>30</v>
      </c>
      <c r="E12" s="249">
        <v>1</v>
      </c>
      <c r="F12" s="249" t="s">
        <v>30</v>
      </c>
      <c r="G12" s="249" t="s">
        <v>30</v>
      </c>
      <c r="H12" s="249">
        <v>1</v>
      </c>
      <c r="I12" s="254" t="s">
        <v>30</v>
      </c>
      <c r="J12" s="249" t="s">
        <v>30</v>
      </c>
      <c r="K12" s="249" t="s">
        <v>30</v>
      </c>
      <c r="L12" s="249">
        <v>17</v>
      </c>
      <c r="M12" s="6"/>
      <c r="N12" s="3"/>
      <c r="Q12" s="3"/>
      <c r="R12" s="3"/>
      <c r="S12" s="3"/>
    </row>
    <row r="13" spans="1:19" ht="30" customHeight="1" x14ac:dyDescent="0.2">
      <c r="A13" s="250" t="s">
        <v>762</v>
      </c>
      <c r="B13" s="249">
        <v>102</v>
      </c>
      <c r="C13" s="249">
        <v>1</v>
      </c>
      <c r="D13" s="249" t="s">
        <v>30</v>
      </c>
      <c r="E13" s="249" t="s">
        <v>30</v>
      </c>
      <c r="F13" s="249" t="s">
        <v>30</v>
      </c>
      <c r="G13" s="249">
        <v>1</v>
      </c>
      <c r="H13" s="249">
        <v>2</v>
      </c>
      <c r="I13" s="254">
        <v>5</v>
      </c>
      <c r="J13" s="249">
        <v>4</v>
      </c>
      <c r="K13" s="249">
        <v>12</v>
      </c>
      <c r="L13" s="249">
        <v>77</v>
      </c>
      <c r="M13" s="6"/>
      <c r="N13" s="3"/>
      <c r="Q13" s="3"/>
      <c r="R13" s="3"/>
      <c r="S13" s="3"/>
    </row>
    <row r="14" spans="1:19" ht="24" customHeight="1" x14ac:dyDescent="0.2">
      <c r="A14" s="250" t="s">
        <v>530</v>
      </c>
      <c r="B14" s="249">
        <v>193</v>
      </c>
      <c r="C14" s="249" t="s">
        <v>30</v>
      </c>
      <c r="D14" s="249" t="s">
        <v>30</v>
      </c>
      <c r="E14" s="249" t="s">
        <v>30</v>
      </c>
      <c r="F14" s="249" t="s">
        <v>30</v>
      </c>
      <c r="G14" s="249">
        <v>1</v>
      </c>
      <c r="H14" s="249">
        <v>2</v>
      </c>
      <c r="I14" s="254">
        <v>1</v>
      </c>
      <c r="J14" s="249">
        <v>1</v>
      </c>
      <c r="K14" s="249">
        <v>4</v>
      </c>
      <c r="L14" s="249">
        <v>184</v>
      </c>
      <c r="M14" s="6"/>
      <c r="N14" s="3"/>
      <c r="Q14" s="3"/>
      <c r="R14" s="3"/>
      <c r="S14" s="3"/>
    </row>
    <row r="15" spans="1:19" ht="30" customHeight="1" x14ac:dyDescent="0.2">
      <c r="A15" s="250" t="s">
        <v>768</v>
      </c>
      <c r="B15" s="249">
        <v>207</v>
      </c>
      <c r="C15" s="249" t="s">
        <v>30</v>
      </c>
      <c r="D15" s="249" t="s">
        <v>30</v>
      </c>
      <c r="E15" s="249">
        <v>1</v>
      </c>
      <c r="F15" s="249">
        <v>1</v>
      </c>
      <c r="G15" s="249" t="s">
        <v>30</v>
      </c>
      <c r="H15" s="249">
        <v>9</v>
      </c>
      <c r="I15" s="254">
        <v>2</v>
      </c>
      <c r="J15" s="249">
        <v>10</v>
      </c>
      <c r="K15" s="249">
        <v>9</v>
      </c>
      <c r="L15" s="249">
        <v>175</v>
      </c>
      <c r="M15" s="6"/>
      <c r="N15" s="3"/>
      <c r="Q15" s="3"/>
      <c r="R15" s="3"/>
      <c r="S15" s="3"/>
    </row>
    <row r="16" spans="1:19" ht="24" customHeight="1" x14ac:dyDescent="0.2">
      <c r="A16" s="250" t="s">
        <v>461</v>
      </c>
      <c r="B16" s="249">
        <v>883</v>
      </c>
      <c r="C16" s="249">
        <v>1</v>
      </c>
      <c r="D16" s="249">
        <v>1</v>
      </c>
      <c r="E16" s="249">
        <v>1</v>
      </c>
      <c r="F16" s="249">
        <v>1</v>
      </c>
      <c r="G16" s="249">
        <v>14</v>
      </c>
      <c r="H16" s="249">
        <v>34</v>
      </c>
      <c r="I16" s="254">
        <v>34</v>
      </c>
      <c r="J16" s="249">
        <v>38</v>
      </c>
      <c r="K16" s="249">
        <v>40</v>
      </c>
      <c r="L16" s="249">
        <v>719</v>
      </c>
      <c r="M16" s="6"/>
      <c r="N16" s="3"/>
      <c r="Q16" s="3"/>
      <c r="R16" s="3"/>
      <c r="S16" s="3"/>
    </row>
    <row r="17" spans="1:19" ht="24" customHeight="1" x14ac:dyDescent="0.2">
      <c r="A17" s="250" t="s">
        <v>765</v>
      </c>
      <c r="B17" s="249">
        <v>262</v>
      </c>
      <c r="C17" s="249" t="s">
        <v>30</v>
      </c>
      <c r="D17" s="249" t="s">
        <v>30</v>
      </c>
      <c r="E17" s="249" t="s">
        <v>30</v>
      </c>
      <c r="F17" s="249" t="s">
        <v>30</v>
      </c>
      <c r="G17" s="249">
        <v>2</v>
      </c>
      <c r="H17" s="249">
        <v>5</v>
      </c>
      <c r="I17" s="254">
        <v>5</v>
      </c>
      <c r="J17" s="249">
        <v>9</v>
      </c>
      <c r="K17" s="249">
        <v>14</v>
      </c>
      <c r="L17" s="249">
        <v>227</v>
      </c>
      <c r="M17" s="6"/>
      <c r="N17" s="3"/>
      <c r="Q17" s="3"/>
      <c r="R17" s="3"/>
      <c r="S17" s="3"/>
    </row>
    <row r="18" spans="1:19" ht="24" customHeight="1" x14ac:dyDescent="0.2">
      <c r="A18" s="250" t="s">
        <v>462</v>
      </c>
      <c r="B18" s="249">
        <v>166</v>
      </c>
      <c r="C18" s="249" t="s">
        <v>30</v>
      </c>
      <c r="D18" s="249" t="s">
        <v>30</v>
      </c>
      <c r="E18" s="249" t="s">
        <v>30</v>
      </c>
      <c r="F18" s="249">
        <v>1</v>
      </c>
      <c r="G18" s="249">
        <v>4</v>
      </c>
      <c r="H18" s="249">
        <v>8</v>
      </c>
      <c r="I18" s="254">
        <v>6</v>
      </c>
      <c r="J18" s="249">
        <v>10</v>
      </c>
      <c r="K18" s="249">
        <v>8</v>
      </c>
      <c r="L18" s="249">
        <v>129</v>
      </c>
      <c r="M18" s="6"/>
      <c r="N18" s="3"/>
      <c r="Q18" s="3"/>
      <c r="R18" s="3"/>
      <c r="S18" s="3"/>
    </row>
    <row r="19" spans="1:19" ht="24" customHeight="1" x14ac:dyDescent="0.2">
      <c r="A19" s="250" t="s">
        <v>761</v>
      </c>
      <c r="B19" s="249">
        <v>15</v>
      </c>
      <c r="C19" s="249" t="s">
        <v>30</v>
      </c>
      <c r="D19" s="249" t="s">
        <v>30</v>
      </c>
      <c r="E19" s="249" t="s">
        <v>30</v>
      </c>
      <c r="F19" s="249" t="s">
        <v>30</v>
      </c>
      <c r="G19" s="249" t="s">
        <v>30</v>
      </c>
      <c r="H19" s="249">
        <v>1</v>
      </c>
      <c r="I19" s="254" t="s">
        <v>30</v>
      </c>
      <c r="J19" s="249" t="s">
        <v>30</v>
      </c>
      <c r="K19" s="249">
        <v>1</v>
      </c>
      <c r="L19" s="249">
        <v>13</v>
      </c>
      <c r="M19" s="6"/>
      <c r="N19" s="3"/>
      <c r="Q19" s="3"/>
      <c r="R19" s="3"/>
      <c r="S19" s="3"/>
    </row>
    <row r="20" spans="1:19" ht="30" customHeight="1" x14ac:dyDescent="0.2">
      <c r="A20" s="250" t="s">
        <v>764</v>
      </c>
      <c r="B20" s="249">
        <v>36</v>
      </c>
      <c r="C20" s="249" t="s">
        <v>30</v>
      </c>
      <c r="D20" s="249" t="s">
        <v>30</v>
      </c>
      <c r="E20" s="249" t="s">
        <v>30</v>
      </c>
      <c r="F20" s="249" t="s">
        <v>30</v>
      </c>
      <c r="G20" s="249">
        <v>1</v>
      </c>
      <c r="H20" s="249" t="s">
        <v>30</v>
      </c>
      <c r="I20" s="254" t="s">
        <v>30</v>
      </c>
      <c r="J20" s="249">
        <v>1</v>
      </c>
      <c r="K20" s="249">
        <v>2</v>
      </c>
      <c r="L20" s="249">
        <v>32</v>
      </c>
      <c r="M20" s="6"/>
      <c r="N20" s="3"/>
      <c r="Q20" s="3"/>
      <c r="R20" s="3"/>
      <c r="S20" s="3"/>
    </row>
    <row r="21" spans="1:19" ht="24" customHeight="1" x14ac:dyDescent="0.2">
      <c r="A21" s="250" t="s">
        <v>766</v>
      </c>
      <c r="B21" s="249">
        <v>115</v>
      </c>
      <c r="C21" s="249" t="s">
        <v>30</v>
      </c>
      <c r="D21" s="249" t="s">
        <v>30</v>
      </c>
      <c r="E21" s="249" t="s">
        <v>30</v>
      </c>
      <c r="F21" s="249" t="s">
        <v>30</v>
      </c>
      <c r="G21" s="249" t="s">
        <v>30</v>
      </c>
      <c r="H21" s="249" t="s">
        <v>30</v>
      </c>
      <c r="I21" s="254" t="s">
        <v>30</v>
      </c>
      <c r="J21" s="249">
        <v>6</v>
      </c>
      <c r="K21" s="249">
        <v>6</v>
      </c>
      <c r="L21" s="249">
        <v>103</v>
      </c>
      <c r="M21" s="6"/>
      <c r="N21" s="3"/>
      <c r="Q21" s="3"/>
      <c r="R21" s="3"/>
      <c r="S21" s="3"/>
    </row>
    <row r="22" spans="1:19" ht="24" customHeight="1" x14ac:dyDescent="0.2">
      <c r="A22" s="250" t="s">
        <v>463</v>
      </c>
      <c r="B22" s="249" t="s">
        <v>30</v>
      </c>
      <c r="C22" s="249" t="s">
        <v>30</v>
      </c>
      <c r="D22" s="249" t="s">
        <v>30</v>
      </c>
      <c r="E22" s="249" t="s">
        <v>30</v>
      </c>
      <c r="F22" s="249" t="s">
        <v>30</v>
      </c>
      <c r="G22" s="249" t="s">
        <v>30</v>
      </c>
      <c r="H22" s="249" t="s">
        <v>30</v>
      </c>
      <c r="I22" s="254" t="s">
        <v>30</v>
      </c>
      <c r="J22" s="249" t="s">
        <v>30</v>
      </c>
      <c r="K22" s="249" t="s">
        <v>30</v>
      </c>
      <c r="L22" s="249" t="s">
        <v>30</v>
      </c>
      <c r="M22" s="6"/>
      <c r="N22" s="3"/>
      <c r="Q22" s="3"/>
      <c r="R22" s="3"/>
      <c r="S22" s="3"/>
    </row>
    <row r="23" spans="1:19" ht="24" customHeight="1" x14ac:dyDescent="0.2">
      <c r="A23" s="250" t="s">
        <v>769</v>
      </c>
      <c r="B23" s="249">
        <v>2</v>
      </c>
      <c r="C23" s="249">
        <v>2</v>
      </c>
      <c r="D23" s="249" t="s">
        <v>30</v>
      </c>
      <c r="E23" s="249" t="s">
        <v>30</v>
      </c>
      <c r="F23" s="249" t="s">
        <v>30</v>
      </c>
      <c r="G23" s="249" t="s">
        <v>30</v>
      </c>
      <c r="H23" s="249" t="s">
        <v>30</v>
      </c>
      <c r="I23" s="254" t="s">
        <v>30</v>
      </c>
      <c r="J23" s="249" t="s">
        <v>30</v>
      </c>
      <c r="K23" s="249" t="s">
        <v>30</v>
      </c>
      <c r="L23" s="249" t="s">
        <v>30</v>
      </c>
      <c r="M23" s="6"/>
      <c r="N23" s="3"/>
      <c r="Q23" s="3"/>
      <c r="R23" s="3"/>
      <c r="S23" s="3"/>
    </row>
    <row r="24" spans="1:19" ht="30" customHeight="1" x14ac:dyDescent="0.2">
      <c r="A24" s="250" t="s">
        <v>468</v>
      </c>
      <c r="B24" s="249">
        <v>7</v>
      </c>
      <c r="C24" s="249">
        <v>2</v>
      </c>
      <c r="D24" s="249" t="s">
        <v>30</v>
      </c>
      <c r="E24" s="249">
        <v>2</v>
      </c>
      <c r="F24" s="249">
        <v>1</v>
      </c>
      <c r="G24" s="249" t="s">
        <v>30</v>
      </c>
      <c r="H24" s="249" t="s">
        <v>30</v>
      </c>
      <c r="I24" s="254">
        <v>1</v>
      </c>
      <c r="J24" s="249" t="s">
        <v>30</v>
      </c>
      <c r="K24" s="249" t="s">
        <v>30</v>
      </c>
      <c r="L24" s="249">
        <v>1</v>
      </c>
      <c r="M24" s="6"/>
      <c r="N24" s="3"/>
      <c r="Q24" s="3"/>
      <c r="R24" s="3"/>
      <c r="S24" s="3"/>
    </row>
    <row r="25" spans="1:19" ht="24" customHeight="1" x14ac:dyDescent="0.2">
      <c r="A25" s="250" t="s">
        <v>467</v>
      </c>
      <c r="B25" s="249">
        <v>26</v>
      </c>
      <c r="C25" s="249" t="s">
        <v>30</v>
      </c>
      <c r="D25" s="249" t="s">
        <v>30</v>
      </c>
      <c r="E25" s="249" t="s">
        <v>30</v>
      </c>
      <c r="F25" s="249" t="s">
        <v>30</v>
      </c>
      <c r="G25" s="249">
        <v>1</v>
      </c>
      <c r="H25" s="249">
        <v>3</v>
      </c>
      <c r="I25" s="254" t="s">
        <v>30</v>
      </c>
      <c r="J25" s="249" t="s">
        <v>30</v>
      </c>
      <c r="K25" s="249">
        <v>1</v>
      </c>
      <c r="L25" s="249">
        <v>21</v>
      </c>
      <c r="M25" s="6"/>
      <c r="N25" s="3"/>
      <c r="Q25" s="3"/>
      <c r="R25" s="3"/>
      <c r="S25" s="3"/>
    </row>
    <row r="26" spans="1:19" x14ac:dyDescent="0.2">
      <c r="A26" s="250" t="s">
        <v>1</v>
      </c>
      <c r="B26" s="249">
        <v>122</v>
      </c>
      <c r="C26" s="249" t="s">
        <v>30</v>
      </c>
      <c r="D26" s="249">
        <v>2</v>
      </c>
      <c r="E26" s="249">
        <v>6</v>
      </c>
      <c r="F26" s="249">
        <v>7</v>
      </c>
      <c r="G26" s="249">
        <v>9</v>
      </c>
      <c r="H26" s="249">
        <v>13</v>
      </c>
      <c r="I26" s="255">
        <v>6</v>
      </c>
      <c r="J26" s="249">
        <v>7</v>
      </c>
      <c r="K26" s="249">
        <v>12</v>
      </c>
      <c r="L26" s="249">
        <v>60</v>
      </c>
      <c r="M26" s="6"/>
      <c r="N26" s="3"/>
      <c r="Q26" s="3"/>
      <c r="R26" s="3"/>
      <c r="S26" s="3"/>
    </row>
    <row r="27" spans="1:19" ht="14.1" customHeight="1" x14ac:dyDescent="0.2">
      <c r="A27" s="244"/>
      <c r="B27" s="244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6"/>
      <c r="N27" s="3"/>
    </row>
    <row r="28" spans="1:19" ht="14.1" customHeight="1" x14ac:dyDescent="0.2">
      <c r="A28" s="51" t="s">
        <v>120</v>
      </c>
      <c r="B28" s="51"/>
      <c r="C28" s="14"/>
      <c r="D28" s="14"/>
      <c r="E28" s="15"/>
      <c r="F28" s="15"/>
      <c r="G28" s="15"/>
      <c r="H28" s="243"/>
      <c r="I28" s="51"/>
      <c r="J28" s="51"/>
      <c r="K28" s="14"/>
      <c r="L28" s="14"/>
      <c r="M28" s="6"/>
      <c r="N28" s="3"/>
    </row>
    <row r="29" spans="1:19" ht="13.35" customHeight="1" x14ac:dyDescent="0.2">
      <c r="N29" s="3"/>
    </row>
    <row r="30" spans="1:19" ht="12" customHeight="1" x14ac:dyDescent="0.2">
      <c r="N30" s="3"/>
    </row>
    <row r="31" spans="1:19" x14ac:dyDescent="0.2">
      <c r="N31" s="3"/>
    </row>
    <row r="34" spans="1:15" x14ac:dyDescent="0.2">
      <c r="A34" s="94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</row>
    <row r="35" spans="1:15" x14ac:dyDescent="0.2">
      <c r="A35" s="94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</row>
    <row r="36" spans="1:15" x14ac:dyDescent="0.2">
      <c r="A36" s="94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</row>
    <row r="37" spans="1:15" x14ac:dyDescent="0.2">
      <c r="A37" s="94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</row>
    <row r="46" spans="1:15" x14ac:dyDescent="0.2">
      <c r="O46" s="25"/>
    </row>
    <row r="104" spans="14:14" x14ac:dyDescent="0.2">
      <c r="N104" s="225"/>
    </row>
    <row r="105" spans="14:14" x14ac:dyDescent="0.2">
      <c r="N105" s="226" t="s">
        <v>594</v>
      </c>
    </row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A46"/>
  <sheetViews>
    <sheetView zoomScaleNormal="100" workbookViewId="0">
      <selection activeCell="M1" sqref="M1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0" width="8.85546875" style="4" customWidth="1"/>
    <col min="11" max="11" width="8.42578125" style="4" customWidth="1"/>
    <col min="12" max="12" width="4.7109375" style="4" customWidth="1"/>
    <col min="13" max="13" width="47" style="4" customWidth="1"/>
    <col min="14" max="14" width="11.5703125" style="52" bestFit="1" customWidth="1"/>
    <col min="15" max="24" width="5.7109375" style="52" customWidth="1"/>
    <col min="25" max="25" width="9.5703125" style="52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245</v>
      </c>
      <c r="B1" s="1"/>
      <c r="C1" s="1"/>
      <c r="D1" s="1"/>
      <c r="E1" s="1"/>
      <c r="F1" s="1"/>
      <c r="G1" s="1"/>
      <c r="H1" s="1"/>
      <c r="I1" s="1"/>
      <c r="J1" s="1"/>
      <c r="K1" s="1"/>
      <c r="L1" s="69"/>
      <c r="M1" s="177" t="s">
        <v>450</v>
      </c>
    </row>
    <row r="2" spans="1:26" x14ac:dyDescent="0.2">
      <c r="N2" s="3"/>
    </row>
    <row r="3" spans="1:26" x14ac:dyDescent="0.2">
      <c r="M3" s="88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spans="1:26" ht="15" x14ac:dyDescent="0.2">
      <c r="A4" s="263" t="s">
        <v>574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M4" s="98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</row>
    <row r="5" spans="1:26" ht="15" x14ac:dyDescent="0.2">
      <c r="A5" s="263" t="s">
        <v>735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M5" s="103" t="s">
        <v>203</v>
      </c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5"/>
    </row>
    <row r="6" spans="1:26" ht="12.75" customHeight="1" x14ac:dyDescent="0.2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M6" s="261" t="s">
        <v>247</v>
      </c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116"/>
    </row>
    <row r="7" spans="1:26" ht="15" x14ac:dyDescent="0.2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M7" s="99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116"/>
    </row>
    <row r="8" spans="1:26" x14ac:dyDescent="0.2">
      <c r="M8" s="100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116"/>
    </row>
    <row r="9" spans="1:26" x14ac:dyDescent="0.2">
      <c r="M9" s="100" t="s">
        <v>121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116"/>
    </row>
    <row r="10" spans="1:26" x14ac:dyDescent="0.2">
      <c r="M10" s="100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8"/>
      <c r="Y10" s="116"/>
    </row>
    <row r="11" spans="1:26" x14ac:dyDescent="0.2">
      <c r="M11" s="92"/>
      <c r="N11" s="111" t="s">
        <v>154</v>
      </c>
      <c r="O11" s="111" t="s">
        <v>131</v>
      </c>
      <c r="P11" s="111" t="s">
        <v>132</v>
      </c>
      <c r="Q11" s="111" t="s">
        <v>133</v>
      </c>
      <c r="R11" s="111" t="s">
        <v>134</v>
      </c>
      <c r="S11" s="111" t="s">
        <v>135</v>
      </c>
      <c r="T11" s="111" t="s">
        <v>136</v>
      </c>
      <c r="U11" s="111" t="s">
        <v>137</v>
      </c>
      <c r="V11" s="111" t="s">
        <v>138</v>
      </c>
      <c r="W11" s="111" t="s">
        <v>139</v>
      </c>
      <c r="X11" s="111" t="s">
        <v>140</v>
      </c>
      <c r="Y11" s="112" t="s">
        <v>122</v>
      </c>
    </row>
    <row r="12" spans="1:26" s="70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94" t="s">
        <v>597</v>
      </c>
      <c r="N12" s="80">
        <v>3</v>
      </c>
      <c r="O12" s="80">
        <v>1</v>
      </c>
      <c r="P12" s="80">
        <v>1</v>
      </c>
      <c r="Q12" s="80">
        <v>6</v>
      </c>
      <c r="R12" s="80">
        <v>10</v>
      </c>
      <c r="S12" s="80">
        <v>8</v>
      </c>
      <c r="T12" s="80">
        <v>14</v>
      </c>
      <c r="U12" s="80">
        <v>28</v>
      </c>
      <c r="V12" s="80">
        <v>47</v>
      </c>
      <c r="W12" s="80">
        <v>110</v>
      </c>
      <c r="X12" s="80">
        <v>129</v>
      </c>
      <c r="Y12" s="221">
        <v>101</v>
      </c>
      <c r="Z12" s="80">
        <v>458</v>
      </c>
    </row>
    <row r="13" spans="1:26" s="70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94" t="s">
        <v>595</v>
      </c>
      <c r="N13" s="80">
        <v>6</v>
      </c>
      <c r="O13" s="80">
        <v>8</v>
      </c>
      <c r="P13" s="80">
        <v>15</v>
      </c>
      <c r="Q13" s="80">
        <v>17</v>
      </c>
      <c r="R13" s="80">
        <v>31</v>
      </c>
      <c r="S13" s="80">
        <v>34</v>
      </c>
      <c r="T13" s="80">
        <v>40</v>
      </c>
      <c r="U13" s="80">
        <v>36</v>
      </c>
      <c r="V13" s="80">
        <v>40</v>
      </c>
      <c r="W13" s="80">
        <v>58</v>
      </c>
      <c r="X13" s="80">
        <v>37</v>
      </c>
      <c r="Y13" s="221">
        <v>12</v>
      </c>
      <c r="Z13" s="80">
        <v>334</v>
      </c>
    </row>
    <row r="14" spans="1:26" s="70" customFormat="1" x14ac:dyDescent="0.2">
      <c r="M14" s="94" t="s">
        <v>732</v>
      </c>
      <c r="N14" s="80">
        <v>2</v>
      </c>
      <c r="O14" s="80">
        <v>2</v>
      </c>
      <c r="P14" s="80">
        <v>1</v>
      </c>
      <c r="Q14" s="80">
        <v>2</v>
      </c>
      <c r="R14" s="80">
        <v>5</v>
      </c>
      <c r="S14" s="80">
        <v>4</v>
      </c>
      <c r="T14" s="80">
        <v>12</v>
      </c>
      <c r="U14" s="80">
        <v>36</v>
      </c>
      <c r="V14" s="80">
        <v>34</v>
      </c>
      <c r="W14" s="80">
        <v>87</v>
      </c>
      <c r="X14" s="80">
        <v>95</v>
      </c>
      <c r="Y14" s="221">
        <v>52</v>
      </c>
      <c r="Z14" s="80">
        <v>332</v>
      </c>
    </row>
    <row r="15" spans="1:26" s="70" customFormat="1" x14ac:dyDescent="0.2">
      <c r="M15" s="94" t="s">
        <v>596</v>
      </c>
      <c r="N15" s="80">
        <v>0</v>
      </c>
      <c r="O15" s="80">
        <v>0</v>
      </c>
      <c r="P15" s="80">
        <v>1</v>
      </c>
      <c r="Q15" s="80">
        <v>6</v>
      </c>
      <c r="R15" s="80">
        <v>1</v>
      </c>
      <c r="S15" s="80">
        <v>8</v>
      </c>
      <c r="T15" s="80">
        <v>4</v>
      </c>
      <c r="U15" s="80">
        <v>6</v>
      </c>
      <c r="V15" s="80">
        <v>24</v>
      </c>
      <c r="W15" s="80">
        <v>34</v>
      </c>
      <c r="X15" s="80">
        <v>34</v>
      </c>
      <c r="Y15" s="221">
        <v>12</v>
      </c>
      <c r="Z15" s="80">
        <v>130</v>
      </c>
    </row>
    <row r="16" spans="1:26" s="70" customFormat="1" x14ac:dyDescent="0.2">
      <c r="M16" s="94" t="s">
        <v>598</v>
      </c>
      <c r="N16" s="80">
        <v>0</v>
      </c>
      <c r="O16" s="80">
        <v>0</v>
      </c>
      <c r="P16" s="80">
        <v>1</v>
      </c>
      <c r="Q16" s="80">
        <v>1</v>
      </c>
      <c r="R16" s="80">
        <v>1</v>
      </c>
      <c r="S16" s="80">
        <v>3</v>
      </c>
      <c r="T16" s="80">
        <v>3</v>
      </c>
      <c r="U16" s="80">
        <v>9</v>
      </c>
      <c r="V16" s="80">
        <v>19</v>
      </c>
      <c r="W16" s="80">
        <v>25</v>
      </c>
      <c r="X16" s="80">
        <v>34</v>
      </c>
      <c r="Y16" s="221">
        <v>29</v>
      </c>
      <c r="Z16" s="80">
        <v>125</v>
      </c>
    </row>
    <row r="17" spans="1:27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M17" s="101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6"/>
      <c r="Z17" s="39" t="s">
        <v>147</v>
      </c>
      <c r="AA17" s="201">
        <v>82</v>
      </c>
    </row>
    <row r="18" spans="1:27" x14ac:dyDescent="0.2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M18" s="76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39" t="s">
        <v>148</v>
      </c>
      <c r="AA18" s="201">
        <v>50</v>
      </c>
    </row>
    <row r="19" spans="1:27" x14ac:dyDescent="0.2">
      <c r="M19" s="85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AA19" s="70"/>
    </row>
    <row r="20" spans="1:27" x14ac:dyDescent="0.2">
      <c r="M20" s="85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AA20" s="70"/>
    </row>
    <row r="21" spans="1:27" x14ac:dyDescent="0.2">
      <c r="M21" s="85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AA21" s="70"/>
    </row>
    <row r="22" spans="1:27" x14ac:dyDescent="0.2">
      <c r="M22" s="76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AA22" s="70"/>
    </row>
    <row r="23" spans="1:27" x14ac:dyDescent="0.2">
      <c r="M23" s="85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AA23" s="70"/>
    </row>
    <row r="24" spans="1:27" x14ac:dyDescent="0.2">
      <c r="M24" s="76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AA24" s="70"/>
    </row>
    <row r="25" spans="1:27" x14ac:dyDescent="0.2">
      <c r="M25" s="85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AA25" s="70"/>
    </row>
    <row r="26" spans="1:27" x14ac:dyDescent="0.2">
      <c r="M26" s="76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AA26" s="70"/>
    </row>
    <row r="27" spans="1:27" x14ac:dyDescent="0.2">
      <c r="M27" s="76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AA27" s="70"/>
    </row>
    <row r="28" spans="1:27" x14ac:dyDescent="0.2">
      <c r="M28" s="76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AA28" s="70"/>
    </row>
    <row r="29" spans="1:27" x14ac:dyDescent="0.2">
      <c r="M29" s="76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AA29" s="70"/>
    </row>
    <row r="30" spans="1:27" x14ac:dyDescent="0.2">
      <c r="M30" s="76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AA30" s="70"/>
    </row>
    <row r="31" spans="1:27" x14ac:dyDescent="0.2">
      <c r="M31" s="97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AA31" s="70"/>
    </row>
    <row r="32" spans="1:27" ht="15" x14ac:dyDescent="0.2">
      <c r="A32" s="71" t="s">
        <v>575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M32" s="103" t="s">
        <v>203</v>
      </c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20"/>
      <c r="AA32" s="70"/>
    </row>
    <row r="33" spans="1:27" ht="15" x14ac:dyDescent="0.2">
      <c r="A33" s="71" t="s">
        <v>735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M33" s="102" t="s">
        <v>247</v>
      </c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2"/>
      <c r="AA33" s="70"/>
    </row>
    <row r="34" spans="1:27" x14ac:dyDescent="0.2">
      <c r="M34" s="94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2"/>
      <c r="AA34" s="70"/>
    </row>
    <row r="35" spans="1:27" x14ac:dyDescent="0.2">
      <c r="M35" s="93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2"/>
      <c r="AA35" s="70"/>
    </row>
    <row r="36" spans="1:27" x14ac:dyDescent="0.2">
      <c r="M36" s="93" t="s">
        <v>196</v>
      </c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2"/>
      <c r="AA36" s="70"/>
    </row>
    <row r="37" spans="1:27" x14ac:dyDescent="0.2">
      <c r="M37" s="93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2"/>
      <c r="AA37" s="70"/>
    </row>
    <row r="38" spans="1:27" x14ac:dyDescent="0.2">
      <c r="M38" s="93"/>
      <c r="N38" s="111" t="s">
        <v>154</v>
      </c>
      <c r="O38" s="111" t="s">
        <v>131</v>
      </c>
      <c r="P38" s="111" t="s">
        <v>132</v>
      </c>
      <c r="Q38" s="111" t="s">
        <v>133</v>
      </c>
      <c r="R38" s="111" t="s">
        <v>134</v>
      </c>
      <c r="S38" s="111" t="s">
        <v>135</v>
      </c>
      <c r="T38" s="111" t="s">
        <v>136</v>
      </c>
      <c r="U38" s="111" t="s">
        <v>137</v>
      </c>
      <c r="V38" s="111" t="s">
        <v>138</v>
      </c>
      <c r="W38" s="111" t="s">
        <v>139</v>
      </c>
      <c r="X38" s="111" t="s">
        <v>140</v>
      </c>
      <c r="Y38" s="112" t="s">
        <v>122</v>
      </c>
      <c r="AA38" s="70"/>
    </row>
    <row r="39" spans="1:27" x14ac:dyDescent="0.2">
      <c r="M39" s="94" t="s">
        <v>595</v>
      </c>
      <c r="N39" s="80">
        <v>7</v>
      </c>
      <c r="O39" s="80">
        <v>8</v>
      </c>
      <c r="P39" s="80">
        <v>11</v>
      </c>
      <c r="Q39" s="80">
        <v>26</v>
      </c>
      <c r="R39" s="80">
        <v>50</v>
      </c>
      <c r="S39" s="80">
        <v>56</v>
      </c>
      <c r="T39" s="80">
        <v>66</v>
      </c>
      <c r="U39" s="80">
        <v>79</v>
      </c>
      <c r="V39" s="80">
        <v>92</v>
      </c>
      <c r="W39" s="80">
        <v>79</v>
      </c>
      <c r="X39" s="80">
        <v>34</v>
      </c>
      <c r="Y39" s="221">
        <v>13</v>
      </c>
      <c r="AA39" s="80">
        <v>521</v>
      </c>
    </row>
    <row r="40" spans="1:27" x14ac:dyDescent="0.2">
      <c r="M40" s="94" t="s">
        <v>597</v>
      </c>
      <c r="N40" s="80">
        <v>5</v>
      </c>
      <c r="O40" s="80">
        <v>9</v>
      </c>
      <c r="P40" s="80">
        <v>10</v>
      </c>
      <c r="Q40" s="80">
        <v>17</v>
      </c>
      <c r="R40" s="80">
        <v>24</v>
      </c>
      <c r="S40" s="80">
        <v>30</v>
      </c>
      <c r="T40" s="80">
        <v>26</v>
      </c>
      <c r="U40" s="80">
        <v>35</v>
      </c>
      <c r="V40" s="80">
        <v>70</v>
      </c>
      <c r="W40" s="80">
        <v>103</v>
      </c>
      <c r="X40" s="80">
        <v>68</v>
      </c>
      <c r="Y40" s="221">
        <v>28</v>
      </c>
      <c r="AA40" s="80">
        <v>425</v>
      </c>
    </row>
    <row r="41" spans="1:27" x14ac:dyDescent="0.2">
      <c r="M41" s="94" t="s">
        <v>732</v>
      </c>
      <c r="N41" s="80">
        <v>4</v>
      </c>
      <c r="O41" s="80">
        <v>4</v>
      </c>
      <c r="P41" s="80">
        <v>8</v>
      </c>
      <c r="Q41" s="80">
        <v>9</v>
      </c>
      <c r="R41" s="80">
        <v>10</v>
      </c>
      <c r="S41" s="80">
        <v>22</v>
      </c>
      <c r="T41" s="80">
        <v>31</v>
      </c>
      <c r="U41" s="80">
        <v>49</v>
      </c>
      <c r="V41" s="80">
        <v>60</v>
      </c>
      <c r="W41" s="80">
        <v>91</v>
      </c>
      <c r="X41" s="80">
        <v>53</v>
      </c>
      <c r="Y41" s="221">
        <v>17</v>
      </c>
      <c r="AA41" s="80">
        <v>358</v>
      </c>
    </row>
    <row r="42" spans="1:27" x14ac:dyDescent="0.2">
      <c r="M42" s="94" t="s">
        <v>598</v>
      </c>
      <c r="N42" s="80">
        <v>0</v>
      </c>
      <c r="O42" s="80">
        <v>2</v>
      </c>
      <c r="P42" s="80">
        <v>1</v>
      </c>
      <c r="Q42" s="80">
        <v>2</v>
      </c>
      <c r="R42" s="80">
        <v>4</v>
      </c>
      <c r="S42" s="80">
        <v>6</v>
      </c>
      <c r="T42" s="80">
        <v>11</v>
      </c>
      <c r="U42" s="80">
        <v>14</v>
      </c>
      <c r="V42" s="80">
        <v>17</v>
      </c>
      <c r="W42" s="80">
        <v>40</v>
      </c>
      <c r="X42" s="80">
        <v>24</v>
      </c>
      <c r="Y42" s="221">
        <v>16</v>
      </c>
      <c r="AA42" s="80">
        <v>137</v>
      </c>
    </row>
    <row r="43" spans="1:27" x14ac:dyDescent="0.2">
      <c r="M43" s="94" t="s">
        <v>733</v>
      </c>
      <c r="N43" s="80">
        <v>3</v>
      </c>
      <c r="O43" s="80">
        <v>1</v>
      </c>
      <c r="P43" s="80">
        <v>3</v>
      </c>
      <c r="Q43" s="80">
        <v>3</v>
      </c>
      <c r="R43" s="80">
        <v>6</v>
      </c>
      <c r="S43" s="80">
        <v>7</v>
      </c>
      <c r="T43" s="80">
        <v>5</v>
      </c>
      <c r="U43" s="80">
        <v>10</v>
      </c>
      <c r="V43" s="80">
        <v>11</v>
      </c>
      <c r="W43" s="80">
        <v>19</v>
      </c>
      <c r="X43" s="80">
        <v>8</v>
      </c>
      <c r="Y43" s="221">
        <v>7</v>
      </c>
      <c r="AA43" s="80">
        <v>83</v>
      </c>
    </row>
    <row r="44" spans="1:27" x14ac:dyDescent="0.2">
      <c r="M44" s="101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6"/>
      <c r="AA44" s="70"/>
    </row>
    <row r="46" spans="1:27" x14ac:dyDescent="0.2">
      <c r="M46" s="91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</row>
  </sheetData>
  <mergeCells count="3">
    <mergeCell ref="M6:X6"/>
    <mergeCell ref="A4:K4"/>
    <mergeCell ref="A5:K5"/>
  </mergeCells>
  <phoneticPr fontId="3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K36"/>
  <sheetViews>
    <sheetView workbookViewId="0">
      <selection activeCell="J2" sqref="J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  <col min="9" max="9" width="7.7109375" customWidth="1"/>
  </cols>
  <sheetData>
    <row r="1" spans="1:11" ht="13.5" thickBot="1" x14ac:dyDescent="0.25">
      <c r="A1" s="1" t="s">
        <v>245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J2" s="178" t="s">
        <v>450</v>
      </c>
    </row>
    <row r="3" spans="1:11" x14ac:dyDescent="0.2">
      <c r="A3" s="69" t="s">
        <v>428</v>
      </c>
      <c r="B3" s="3"/>
      <c r="C3" s="3"/>
      <c r="D3" s="3"/>
      <c r="E3" s="3"/>
      <c r="F3" s="3"/>
      <c r="G3" s="3"/>
      <c r="H3" s="3"/>
      <c r="I3" s="200"/>
    </row>
    <row r="4" spans="1:11" x14ac:dyDescent="0.2">
      <c r="A4" s="140"/>
      <c r="B4" s="140"/>
      <c r="C4" s="140"/>
      <c r="D4" s="140"/>
      <c r="E4" s="140"/>
      <c r="F4" s="140"/>
      <c r="G4" s="140"/>
      <c r="H4" s="140"/>
      <c r="I4" s="200"/>
    </row>
    <row r="5" spans="1:11" x14ac:dyDescent="0.2">
      <c r="A5" s="142" t="s">
        <v>776</v>
      </c>
      <c r="B5" s="142"/>
      <c r="C5" s="140"/>
      <c r="D5" s="140"/>
      <c r="E5" s="143"/>
      <c r="F5" s="143"/>
      <c r="G5" s="143"/>
      <c r="H5" s="143"/>
      <c r="I5" s="200"/>
    </row>
    <row r="6" spans="1:11" x14ac:dyDescent="0.2">
      <c r="A6" s="144" t="s">
        <v>777</v>
      </c>
      <c r="B6" s="140"/>
      <c r="C6" s="140"/>
      <c r="D6" s="140"/>
      <c r="E6" s="140"/>
      <c r="F6" s="140"/>
      <c r="G6" s="140"/>
      <c r="H6" s="140"/>
      <c r="I6" s="200"/>
    </row>
    <row r="7" spans="1:11" s="200" customFormat="1" x14ac:dyDescent="0.2">
      <c r="A7" s="144"/>
      <c r="B7" s="140"/>
      <c r="C7" s="140"/>
      <c r="D7" s="140"/>
      <c r="E7" s="140"/>
      <c r="F7" s="140"/>
      <c r="G7" s="140"/>
      <c r="H7" s="140"/>
    </row>
    <row r="8" spans="1:11" x14ac:dyDescent="0.2">
      <c r="A8" s="8"/>
      <c r="B8" s="9" t="s">
        <v>13</v>
      </c>
      <c r="C8" s="9"/>
      <c r="D8" s="9"/>
      <c r="E8" s="9"/>
      <c r="F8" s="9" t="s">
        <v>14</v>
      </c>
      <c r="G8" s="9"/>
      <c r="H8" s="9"/>
      <c r="I8" s="200"/>
    </row>
    <row r="9" spans="1:11" x14ac:dyDescent="0.2">
      <c r="A9" s="11"/>
      <c r="B9" s="38" t="s">
        <v>31</v>
      </c>
      <c r="C9" s="38" t="s">
        <v>35</v>
      </c>
      <c r="D9" s="38" t="s">
        <v>36</v>
      </c>
      <c r="E9" s="29"/>
      <c r="F9" s="38" t="s">
        <v>31</v>
      </c>
      <c r="G9" s="38" t="s">
        <v>35</v>
      </c>
      <c r="H9" s="38" t="s">
        <v>36</v>
      </c>
      <c r="I9" s="200"/>
      <c r="J9" s="79"/>
    </row>
    <row r="10" spans="1:11" x14ac:dyDescent="0.2">
      <c r="A10" s="148"/>
      <c r="B10" s="122"/>
      <c r="C10" s="122"/>
      <c r="D10" s="122"/>
      <c r="E10" s="143"/>
      <c r="F10" s="143"/>
      <c r="G10" s="143"/>
      <c r="H10" s="143"/>
      <c r="I10" s="200"/>
      <c r="J10" s="200"/>
      <c r="K10" s="200"/>
    </row>
    <row r="11" spans="1:11" x14ac:dyDescent="0.2">
      <c r="A11" s="149" t="s">
        <v>226</v>
      </c>
      <c r="B11" s="170" t="s">
        <v>607</v>
      </c>
      <c r="C11" s="170" t="s">
        <v>607</v>
      </c>
      <c r="D11" s="170" t="s">
        <v>607</v>
      </c>
      <c r="E11" s="170"/>
      <c r="F11" s="170" t="s">
        <v>607</v>
      </c>
      <c r="G11" s="170" t="s">
        <v>607</v>
      </c>
      <c r="H11" s="170" t="s">
        <v>607</v>
      </c>
      <c r="I11" s="200"/>
      <c r="J11" s="200"/>
      <c r="K11" s="200"/>
    </row>
    <row r="12" spans="1:11" x14ac:dyDescent="0.2">
      <c r="A12" s="148" t="s">
        <v>227</v>
      </c>
      <c r="B12" s="170" t="s">
        <v>608</v>
      </c>
      <c r="C12" s="170" t="s">
        <v>613</v>
      </c>
      <c r="D12" s="170" t="s">
        <v>618</v>
      </c>
      <c r="E12" s="170"/>
      <c r="F12" s="170" t="s">
        <v>633</v>
      </c>
      <c r="G12" s="170" t="s">
        <v>628</v>
      </c>
      <c r="H12" s="170" t="s">
        <v>623</v>
      </c>
      <c r="I12" s="200"/>
      <c r="J12" s="200"/>
      <c r="K12" s="200"/>
    </row>
    <row r="13" spans="1:11" x14ac:dyDescent="0.2">
      <c r="A13" s="148" t="s">
        <v>228</v>
      </c>
      <c r="B13" s="170" t="s">
        <v>609</v>
      </c>
      <c r="C13" s="170" t="s">
        <v>614</v>
      </c>
      <c r="D13" s="170" t="s">
        <v>619</v>
      </c>
      <c r="E13" s="170"/>
      <c r="F13" s="170" t="s">
        <v>634</v>
      </c>
      <c r="G13" s="170" t="s">
        <v>629</v>
      </c>
      <c r="H13" s="170" t="s">
        <v>624</v>
      </c>
      <c r="I13" s="200"/>
      <c r="J13" s="200"/>
      <c r="K13" s="200"/>
    </row>
    <row r="14" spans="1:11" x14ac:dyDescent="0.2">
      <c r="A14" s="148" t="s">
        <v>229</v>
      </c>
      <c r="B14" s="170" t="s">
        <v>610</v>
      </c>
      <c r="C14" s="170" t="s">
        <v>615</v>
      </c>
      <c r="D14" s="170" t="s">
        <v>620</v>
      </c>
      <c r="E14" s="170"/>
      <c r="F14" s="170" t="s">
        <v>635</v>
      </c>
      <c r="G14" s="170" t="s">
        <v>630</v>
      </c>
      <c r="H14" s="170" t="s">
        <v>625</v>
      </c>
      <c r="I14" s="200"/>
      <c r="J14" s="200"/>
      <c r="K14" s="200"/>
    </row>
    <row r="15" spans="1:11" x14ac:dyDescent="0.2">
      <c r="A15" s="148" t="s">
        <v>230</v>
      </c>
      <c r="B15" s="170" t="s">
        <v>611</v>
      </c>
      <c r="C15" s="170" t="s">
        <v>616</v>
      </c>
      <c r="D15" s="170" t="s">
        <v>621</v>
      </c>
      <c r="E15" s="170"/>
      <c r="F15" s="170" t="s">
        <v>636</v>
      </c>
      <c r="G15" s="170" t="s">
        <v>631</v>
      </c>
      <c r="H15" s="170" t="s">
        <v>626</v>
      </c>
      <c r="I15" s="200"/>
      <c r="J15" s="200"/>
      <c r="K15" s="200"/>
    </row>
    <row r="16" spans="1:11" x14ac:dyDescent="0.2">
      <c r="A16" s="148" t="s">
        <v>231</v>
      </c>
      <c r="B16" s="170" t="s">
        <v>612</v>
      </c>
      <c r="C16" s="170" t="s">
        <v>617</v>
      </c>
      <c r="D16" s="170" t="s">
        <v>622</v>
      </c>
      <c r="E16" s="170"/>
      <c r="F16" s="170" t="s">
        <v>637</v>
      </c>
      <c r="G16" s="170" t="s">
        <v>632</v>
      </c>
      <c r="H16" s="170" t="s">
        <v>627</v>
      </c>
      <c r="I16" s="200"/>
      <c r="J16" s="200"/>
      <c r="K16" s="200"/>
    </row>
    <row r="17" spans="1:9" x14ac:dyDescent="0.2">
      <c r="A17" s="150"/>
      <c r="B17" s="151"/>
      <c r="C17" s="152"/>
      <c r="D17" s="151"/>
      <c r="E17" s="151"/>
      <c r="F17" s="151"/>
      <c r="G17" s="151"/>
      <c r="H17" s="151"/>
      <c r="I17" s="200"/>
    </row>
    <row r="18" spans="1:9" x14ac:dyDescent="0.2">
      <c r="A18" s="74" t="s">
        <v>736</v>
      </c>
      <c r="B18" s="153"/>
      <c r="C18" s="154"/>
      <c r="D18" s="154"/>
      <c r="E18" s="154"/>
      <c r="F18" s="154"/>
      <c r="G18" s="154"/>
      <c r="H18" s="154"/>
      <c r="I18" s="200"/>
    </row>
    <row r="19" spans="1:9" x14ac:dyDescent="0.2">
      <c r="A19" s="155" t="s">
        <v>437</v>
      </c>
      <c r="B19" s="155"/>
      <c r="C19" s="156"/>
      <c r="D19" s="156"/>
      <c r="E19" s="156"/>
      <c r="F19" s="156"/>
      <c r="G19" s="156"/>
      <c r="H19" s="156"/>
      <c r="I19" s="200"/>
    </row>
    <row r="20" spans="1:9" x14ac:dyDescent="0.2">
      <c r="A20" s="155"/>
      <c r="B20" s="155"/>
      <c r="C20" s="156"/>
      <c r="D20" s="156"/>
      <c r="E20" s="156"/>
      <c r="F20" s="156"/>
      <c r="G20" s="156"/>
      <c r="H20" s="156"/>
      <c r="I20" s="200"/>
    </row>
    <row r="21" spans="1:9" x14ac:dyDescent="0.2">
      <c r="A21" s="155"/>
      <c r="B21" s="155"/>
      <c r="C21" s="156"/>
      <c r="D21" s="156"/>
      <c r="E21" s="156"/>
      <c r="F21" s="156"/>
      <c r="G21" s="156"/>
      <c r="H21" s="156"/>
      <c r="I21" s="200"/>
    </row>
    <row r="22" spans="1:9" x14ac:dyDescent="0.2">
      <c r="A22" s="143"/>
      <c r="B22" s="143"/>
      <c r="C22" s="143"/>
      <c r="D22" s="143"/>
      <c r="E22" s="143"/>
      <c r="F22" s="143"/>
      <c r="G22" s="143"/>
      <c r="H22" s="143"/>
      <c r="I22" s="200"/>
    </row>
    <row r="23" spans="1:9" x14ac:dyDescent="0.2">
      <c r="A23" s="142" t="s">
        <v>438</v>
      </c>
      <c r="B23" s="142"/>
      <c r="C23" s="140"/>
      <c r="D23" s="140"/>
      <c r="E23" s="143"/>
      <c r="F23" s="143"/>
      <c r="G23" s="143"/>
      <c r="H23" s="143"/>
      <c r="I23" s="200"/>
    </row>
    <row r="24" spans="1:9" x14ac:dyDescent="0.2">
      <c r="A24" s="144" t="s">
        <v>599</v>
      </c>
      <c r="B24" s="140"/>
      <c r="C24" s="140"/>
      <c r="D24" s="140"/>
      <c r="E24" s="140"/>
      <c r="F24" s="140"/>
      <c r="G24" s="140"/>
      <c r="H24" s="140"/>
      <c r="I24" s="200"/>
    </row>
    <row r="25" spans="1:9" ht="14.1" customHeight="1" x14ac:dyDescent="0.2">
      <c r="A25" s="146" t="s">
        <v>439</v>
      </c>
      <c r="B25" s="147"/>
      <c r="C25" s="147"/>
      <c r="D25" s="147"/>
      <c r="E25" s="140"/>
      <c r="F25" s="140"/>
      <c r="G25" s="140"/>
      <c r="H25" s="140"/>
      <c r="I25" s="200"/>
    </row>
    <row r="26" spans="1:9" x14ac:dyDescent="0.2">
      <c r="A26" s="8"/>
      <c r="B26" s="9" t="s">
        <v>13</v>
      </c>
      <c r="C26" s="9"/>
      <c r="D26" s="9"/>
      <c r="E26" s="9"/>
      <c r="F26" s="9" t="s">
        <v>14</v>
      </c>
      <c r="G26" s="9"/>
      <c r="H26" s="9"/>
      <c r="I26" s="200"/>
    </row>
    <row r="27" spans="1:9" x14ac:dyDescent="0.2">
      <c r="A27" s="11"/>
      <c r="B27" s="38" t="s">
        <v>31</v>
      </c>
      <c r="C27" s="38" t="s">
        <v>35</v>
      </c>
      <c r="D27" s="38" t="s">
        <v>36</v>
      </c>
      <c r="E27" s="29"/>
      <c r="F27" s="38" t="s">
        <v>31</v>
      </c>
      <c r="G27" s="38" t="s">
        <v>35</v>
      </c>
      <c r="H27" s="38" t="s">
        <v>36</v>
      </c>
      <c r="I27" s="200"/>
    </row>
    <row r="28" spans="1:9" x14ac:dyDescent="0.2">
      <c r="A28" s="147"/>
      <c r="B28" s="156"/>
      <c r="C28" s="156"/>
      <c r="D28" s="140"/>
      <c r="E28" s="143"/>
      <c r="F28" s="143"/>
      <c r="G28" s="143"/>
      <c r="H28" s="143"/>
      <c r="I28" s="200"/>
    </row>
    <row r="29" spans="1:9" x14ac:dyDescent="0.2">
      <c r="A29" s="157" t="s">
        <v>226</v>
      </c>
      <c r="B29" s="170">
        <v>100</v>
      </c>
      <c r="C29" s="170">
        <v>100</v>
      </c>
      <c r="D29" s="170">
        <v>100</v>
      </c>
      <c r="E29" s="170"/>
      <c r="F29" s="170">
        <v>100</v>
      </c>
      <c r="G29" s="170">
        <v>100</v>
      </c>
      <c r="H29" s="170">
        <v>100</v>
      </c>
      <c r="I29" s="200"/>
    </row>
    <row r="30" spans="1:9" x14ac:dyDescent="0.2">
      <c r="A30" s="147" t="s">
        <v>232</v>
      </c>
      <c r="B30" s="227">
        <v>52.16</v>
      </c>
      <c r="C30" s="227">
        <v>46.39</v>
      </c>
      <c r="D30" s="227">
        <v>57.68</v>
      </c>
      <c r="E30" s="227"/>
      <c r="F30" s="227">
        <v>54.31</v>
      </c>
      <c r="G30" s="227">
        <v>49.26</v>
      </c>
      <c r="H30" s="227">
        <v>59.08</v>
      </c>
      <c r="I30" s="200"/>
    </row>
    <row r="31" spans="1:9" x14ac:dyDescent="0.2">
      <c r="A31" s="147" t="s">
        <v>233</v>
      </c>
      <c r="B31" s="227">
        <v>47.84</v>
      </c>
      <c r="C31" s="227">
        <v>53.61</v>
      </c>
      <c r="D31" s="227">
        <v>42.32</v>
      </c>
      <c r="E31" s="227"/>
      <c r="F31" s="227">
        <v>45.69</v>
      </c>
      <c r="G31" s="227">
        <v>50.74</v>
      </c>
      <c r="H31" s="227">
        <v>40.92</v>
      </c>
      <c r="I31" s="200"/>
    </row>
    <row r="32" spans="1:9" x14ac:dyDescent="0.2">
      <c r="A32" s="150"/>
      <c r="B32" s="151"/>
      <c r="C32" s="152"/>
      <c r="D32" s="151"/>
      <c r="E32" s="151"/>
      <c r="F32" s="151"/>
      <c r="G32" s="151"/>
      <c r="H32" s="151"/>
      <c r="I32" s="200"/>
    </row>
    <row r="33" spans="1:9" x14ac:dyDescent="0.2">
      <c r="A33" s="74" t="s">
        <v>737</v>
      </c>
      <c r="B33" s="153"/>
      <c r="C33" s="154"/>
      <c r="D33" s="154"/>
      <c r="E33" s="154"/>
      <c r="F33" s="154"/>
      <c r="G33" s="154"/>
      <c r="H33" s="154"/>
      <c r="I33" s="200"/>
    </row>
    <row r="34" spans="1:9" x14ac:dyDescent="0.2">
      <c r="A34" s="155" t="s">
        <v>437</v>
      </c>
      <c r="B34" s="155"/>
      <c r="C34" s="156"/>
      <c r="D34" s="156"/>
      <c r="E34" s="156"/>
      <c r="F34" s="156"/>
      <c r="G34" s="156"/>
      <c r="H34" s="156"/>
      <c r="I34" s="200"/>
    </row>
    <row r="35" spans="1:9" x14ac:dyDescent="0.2">
      <c r="A35" s="141"/>
      <c r="B35" s="141"/>
      <c r="C35" s="141"/>
      <c r="D35" s="141"/>
      <c r="E35" s="141"/>
      <c r="F35" s="141"/>
      <c r="G35" s="141"/>
      <c r="H35" s="141"/>
      <c r="I35" s="200"/>
    </row>
    <row r="36" spans="1:9" x14ac:dyDescent="0.2">
      <c r="A36" s="141"/>
      <c r="B36" s="141"/>
      <c r="C36" s="141"/>
      <c r="D36" s="141"/>
      <c r="E36" s="141"/>
      <c r="F36" s="141"/>
      <c r="G36" s="141"/>
      <c r="H36" s="141"/>
      <c r="I36" s="200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1:H1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45"/>
  <sheetViews>
    <sheetView workbookViewId="0">
      <selection activeCell="J2" sqref="J2"/>
    </sheetView>
  </sheetViews>
  <sheetFormatPr baseColWidth="10" defaultRowHeight="12.75" x14ac:dyDescent="0.2"/>
  <cols>
    <col min="1" max="1" width="37.42578125" customWidth="1"/>
    <col min="2" max="4" width="8.7109375" customWidth="1"/>
    <col min="5" max="5" width="2" customWidth="1"/>
    <col min="6" max="8" width="8.7109375" customWidth="1"/>
    <col min="9" max="9" width="6.140625" customWidth="1"/>
  </cols>
  <sheetData>
    <row r="1" spans="1:10" ht="13.5" thickBot="1" x14ac:dyDescent="0.25">
      <c r="A1" s="1" t="s">
        <v>245</v>
      </c>
      <c r="B1" s="1"/>
      <c r="C1" s="2"/>
      <c r="D1" s="2"/>
      <c r="E1" s="2"/>
      <c r="F1" s="2"/>
      <c r="G1" s="2"/>
      <c r="H1" s="2"/>
    </row>
    <row r="2" spans="1:10" ht="14.25" x14ac:dyDescent="0.2">
      <c r="J2" s="178" t="s">
        <v>450</v>
      </c>
    </row>
    <row r="3" spans="1:10" x14ac:dyDescent="0.2">
      <c r="A3" s="142" t="s">
        <v>429</v>
      </c>
      <c r="B3" s="142"/>
      <c r="C3" s="140"/>
      <c r="D3" s="140"/>
      <c r="E3" s="142"/>
      <c r="F3" s="146"/>
      <c r="G3" s="146"/>
      <c r="H3" s="158"/>
    </row>
    <row r="4" spans="1:10" s="137" customFormat="1" x14ac:dyDescent="0.2">
      <c r="A4" s="142" t="s">
        <v>600</v>
      </c>
      <c r="B4" s="142"/>
      <c r="C4" s="140"/>
      <c r="D4" s="140"/>
      <c r="E4" s="142"/>
      <c r="F4" s="146"/>
      <c r="G4" s="146"/>
      <c r="H4" s="158"/>
    </row>
    <row r="5" spans="1:10" x14ac:dyDescent="0.2">
      <c r="A5" s="144"/>
      <c r="B5" s="140"/>
      <c r="C5" s="140"/>
      <c r="D5" s="140"/>
      <c r="E5" s="140"/>
      <c r="F5" s="140"/>
      <c r="G5" s="140"/>
      <c r="H5" s="140"/>
    </row>
    <row r="6" spans="1:10" x14ac:dyDescent="0.2">
      <c r="A6" s="145" t="s">
        <v>603</v>
      </c>
      <c r="B6" s="140"/>
      <c r="C6" s="140"/>
      <c r="D6" s="140"/>
      <c r="E6" s="140"/>
      <c r="F6" s="140"/>
      <c r="G6" s="140"/>
      <c r="H6" s="140"/>
    </row>
    <row r="7" spans="1:10" ht="9.9499999999999993" customHeight="1" x14ac:dyDescent="0.2">
      <c r="A7" s="146"/>
      <c r="B7" s="147"/>
      <c r="C7" s="147"/>
      <c r="D7" s="147"/>
      <c r="E7" s="140"/>
      <c r="F7" s="140"/>
      <c r="G7" s="140"/>
      <c r="H7" s="140"/>
    </row>
    <row r="8" spans="1:10" x14ac:dyDescent="0.2">
      <c r="A8" s="8"/>
      <c r="B8" s="9" t="s">
        <v>13</v>
      </c>
      <c r="C8" s="9"/>
      <c r="D8" s="9"/>
      <c r="E8" s="9"/>
      <c r="F8" s="9" t="s">
        <v>14</v>
      </c>
      <c r="G8" s="9"/>
      <c r="H8" s="9"/>
      <c r="I8" s="240"/>
    </row>
    <row r="9" spans="1:10" x14ac:dyDescent="0.2">
      <c r="A9" s="11"/>
      <c r="B9" s="38" t="s">
        <v>31</v>
      </c>
      <c r="C9" s="38" t="s">
        <v>35</v>
      </c>
      <c r="D9" s="38" t="s">
        <v>36</v>
      </c>
      <c r="E9" s="29"/>
      <c r="F9" s="38" t="s">
        <v>31</v>
      </c>
      <c r="G9" s="38" t="s">
        <v>35</v>
      </c>
      <c r="H9" s="38" t="s">
        <v>36</v>
      </c>
    </row>
    <row r="10" spans="1:10" x14ac:dyDescent="0.2">
      <c r="A10" s="148"/>
      <c r="B10" s="122"/>
      <c r="C10" s="122"/>
      <c r="D10" s="122"/>
      <c r="E10" s="143"/>
      <c r="F10" s="143"/>
      <c r="G10" s="143"/>
      <c r="H10" s="143"/>
      <c r="J10" s="171"/>
    </row>
    <row r="11" spans="1:10" ht="14.1" customHeight="1" x14ac:dyDescent="0.2">
      <c r="A11" s="159" t="s">
        <v>345</v>
      </c>
      <c r="B11" s="170">
        <v>51.8</v>
      </c>
      <c r="C11" s="170">
        <v>22.7</v>
      </c>
      <c r="D11" s="170">
        <v>29.1</v>
      </c>
      <c r="E11" s="170"/>
      <c r="F11" s="170">
        <v>7606.6</v>
      </c>
      <c r="G11" s="170">
        <v>3695.4</v>
      </c>
      <c r="H11" s="170">
        <f>F11-G11</f>
        <v>3911.2000000000003</v>
      </c>
      <c r="J11" s="171"/>
    </row>
    <row r="12" spans="1:10" ht="14.1" customHeight="1" x14ac:dyDescent="0.2">
      <c r="A12" s="159" t="s">
        <v>346</v>
      </c>
      <c r="B12" s="170">
        <v>1.3</v>
      </c>
      <c r="C12" s="170">
        <v>0.8</v>
      </c>
      <c r="D12" s="170">
        <v>0.5</v>
      </c>
      <c r="E12" s="170"/>
      <c r="F12" s="170">
        <v>283.2</v>
      </c>
      <c r="G12" s="170">
        <v>201.4</v>
      </c>
      <c r="H12" s="170">
        <f t="shared" ref="H12:H42" si="0">F12-G12</f>
        <v>81.799999999999983</v>
      </c>
      <c r="J12" s="171"/>
    </row>
    <row r="13" spans="1:10" ht="14.1" customHeight="1" x14ac:dyDescent="0.2">
      <c r="A13" s="159" t="s">
        <v>347</v>
      </c>
      <c r="B13" s="170">
        <v>1.1000000000000001</v>
      </c>
      <c r="C13" s="170">
        <v>1</v>
      </c>
      <c r="D13" s="170">
        <v>0.1</v>
      </c>
      <c r="E13" s="170"/>
      <c r="F13" s="170">
        <v>283.5</v>
      </c>
      <c r="G13" s="170">
        <v>157.6</v>
      </c>
      <c r="H13" s="170">
        <f t="shared" si="0"/>
        <v>125.9</v>
      </c>
      <c r="J13" s="171"/>
    </row>
    <row r="14" spans="1:10" ht="14.1" customHeight="1" x14ac:dyDescent="0.2">
      <c r="A14" s="159" t="s">
        <v>348</v>
      </c>
      <c r="B14" s="170">
        <v>9.8000000000000007</v>
      </c>
      <c r="C14" s="170">
        <v>6.4</v>
      </c>
      <c r="D14" s="170">
        <v>3.4</v>
      </c>
      <c r="E14" s="170"/>
      <c r="F14" s="170">
        <v>1632.2</v>
      </c>
      <c r="G14" s="170">
        <v>786.4</v>
      </c>
      <c r="H14" s="170">
        <f t="shared" si="0"/>
        <v>845.80000000000007</v>
      </c>
      <c r="J14" s="171"/>
    </row>
    <row r="15" spans="1:10" ht="14.1" customHeight="1" x14ac:dyDescent="0.2">
      <c r="A15" s="159" t="s">
        <v>349</v>
      </c>
      <c r="B15" s="170">
        <v>27.2</v>
      </c>
      <c r="C15" s="170">
        <v>7</v>
      </c>
      <c r="D15" s="170">
        <v>20.2</v>
      </c>
      <c r="E15" s="170"/>
      <c r="F15" s="170">
        <v>3011.9</v>
      </c>
      <c r="G15" s="170">
        <v>722.8</v>
      </c>
      <c r="H15" s="170">
        <f t="shared" si="0"/>
        <v>2289.1000000000004</v>
      </c>
      <c r="J15" s="171"/>
    </row>
    <row r="16" spans="1:10" ht="14.1" customHeight="1" x14ac:dyDescent="0.2">
      <c r="A16" s="159" t="s">
        <v>350</v>
      </c>
      <c r="B16" s="170">
        <v>37.299999999999997</v>
      </c>
      <c r="C16" s="170">
        <v>14.7</v>
      </c>
      <c r="D16" s="170">
        <v>22.6</v>
      </c>
      <c r="E16" s="170"/>
      <c r="F16" s="170">
        <v>5722.3</v>
      </c>
      <c r="G16" s="170">
        <v>1692.4</v>
      </c>
      <c r="H16" s="170">
        <f t="shared" si="0"/>
        <v>4029.9</v>
      </c>
      <c r="J16" s="171"/>
    </row>
    <row r="17" spans="1:10" ht="14.1" customHeight="1" x14ac:dyDescent="0.2">
      <c r="A17" s="159" t="s">
        <v>351</v>
      </c>
      <c r="B17" s="170">
        <v>29</v>
      </c>
      <c r="C17" s="170">
        <v>8.3000000000000007</v>
      </c>
      <c r="D17" s="170">
        <v>20.7</v>
      </c>
      <c r="E17" s="170"/>
      <c r="F17" s="170">
        <v>4523.7</v>
      </c>
      <c r="G17" s="170">
        <v>1355.8</v>
      </c>
      <c r="H17" s="170">
        <f t="shared" si="0"/>
        <v>3167.8999999999996</v>
      </c>
      <c r="J17" s="171"/>
    </row>
    <row r="18" spans="1:10" ht="14.1" customHeight="1" x14ac:dyDescent="0.2">
      <c r="A18" s="159" t="s">
        <v>352</v>
      </c>
      <c r="B18" s="170">
        <v>33.700000000000003</v>
      </c>
      <c r="C18" s="170">
        <v>10.6</v>
      </c>
      <c r="D18" s="170">
        <v>23.1</v>
      </c>
      <c r="E18" s="170"/>
      <c r="F18" s="170">
        <v>5465.5</v>
      </c>
      <c r="G18" s="170">
        <v>1967.6</v>
      </c>
      <c r="H18" s="170">
        <f t="shared" si="0"/>
        <v>3497.9</v>
      </c>
      <c r="J18" s="171"/>
    </row>
    <row r="19" spans="1:10" ht="32.25" x14ac:dyDescent="0.2">
      <c r="A19" s="159" t="s">
        <v>353</v>
      </c>
      <c r="B19" s="170">
        <v>25.3</v>
      </c>
      <c r="C19" s="170">
        <v>11.4</v>
      </c>
      <c r="D19" s="170">
        <v>13.9</v>
      </c>
      <c r="E19" s="170"/>
      <c r="F19" s="170">
        <v>4311.6000000000004</v>
      </c>
      <c r="G19" s="170">
        <v>1783.4</v>
      </c>
      <c r="H19" s="170">
        <f t="shared" si="0"/>
        <v>2528.2000000000003</v>
      </c>
      <c r="J19" s="171"/>
    </row>
    <row r="20" spans="1:10" x14ac:dyDescent="0.2">
      <c r="A20" s="159" t="s">
        <v>354</v>
      </c>
      <c r="B20" s="170">
        <v>7.2</v>
      </c>
      <c r="C20" s="170">
        <v>3.4</v>
      </c>
      <c r="D20" s="170">
        <v>3.8</v>
      </c>
      <c r="E20" s="170"/>
      <c r="F20" s="170">
        <v>1609.7</v>
      </c>
      <c r="G20" s="170">
        <v>669.8</v>
      </c>
      <c r="H20" s="170">
        <f t="shared" si="0"/>
        <v>939.90000000000009</v>
      </c>
      <c r="J20" s="171"/>
    </row>
    <row r="21" spans="1:10" ht="21.75" x14ac:dyDescent="0.2">
      <c r="A21" s="159" t="s">
        <v>355</v>
      </c>
      <c r="B21" s="170">
        <v>5.7</v>
      </c>
      <c r="C21" s="170">
        <v>3</v>
      </c>
      <c r="D21" s="170">
        <v>2.7</v>
      </c>
      <c r="E21" s="170"/>
      <c r="F21" s="170">
        <v>1071.7</v>
      </c>
      <c r="G21" s="170">
        <v>515</v>
      </c>
      <c r="H21" s="170">
        <f t="shared" si="0"/>
        <v>556.70000000000005</v>
      </c>
      <c r="J21" s="171"/>
    </row>
    <row r="22" spans="1:10" ht="14.1" customHeight="1" x14ac:dyDescent="0.2">
      <c r="A22" s="159" t="s">
        <v>356</v>
      </c>
      <c r="B22" s="170">
        <v>17</v>
      </c>
      <c r="C22" s="170">
        <v>9.8000000000000007</v>
      </c>
      <c r="D22" s="170">
        <v>7.3</v>
      </c>
      <c r="E22" s="170"/>
      <c r="F22" s="170">
        <v>2997.2</v>
      </c>
      <c r="G22" s="170">
        <v>1591.6</v>
      </c>
      <c r="H22" s="170">
        <f t="shared" si="0"/>
        <v>1405.6</v>
      </c>
      <c r="J22" s="171"/>
    </row>
    <row r="23" spans="1:10" ht="12.75" customHeight="1" x14ac:dyDescent="0.2">
      <c r="A23" s="159" t="s">
        <v>357</v>
      </c>
      <c r="B23" s="170">
        <v>2.2000000000000002</v>
      </c>
      <c r="C23" s="170">
        <v>1</v>
      </c>
      <c r="D23" s="170">
        <v>1.2</v>
      </c>
      <c r="E23" s="170"/>
      <c r="F23" s="170">
        <v>525.29999999999995</v>
      </c>
      <c r="G23" s="170">
        <v>201.9</v>
      </c>
      <c r="H23" s="170">
        <f t="shared" si="0"/>
        <v>323.39999999999998</v>
      </c>
      <c r="J23" s="171"/>
    </row>
    <row r="24" spans="1:10" ht="24.95" customHeight="1" x14ac:dyDescent="0.2">
      <c r="A24" s="159" t="s">
        <v>358</v>
      </c>
      <c r="B24" s="170">
        <v>10.9</v>
      </c>
      <c r="C24" s="170">
        <v>5.2</v>
      </c>
      <c r="D24" s="170">
        <v>5.7</v>
      </c>
      <c r="E24" s="170"/>
      <c r="F24" s="170">
        <v>1290.4000000000001</v>
      </c>
      <c r="G24" s="170">
        <v>404.6</v>
      </c>
      <c r="H24" s="170">
        <f t="shared" si="0"/>
        <v>885.80000000000007</v>
      </c>
    </row>
    <row r="25" spans="1:10" ht="14.1" customHeight="1" x14ac:dyDescent="0.2">
      <c r="A25" s="159" t="s">
        <v>359</v>
      </c>
      <c r="B25" s="170">
        <v>46.4</v>
      </c>
      <c r="C25" s="170">
        <v>20.399999999999999</v>
      </c>
      <c r="D25" s="170">
        <v>26</v>
      </c>
      <c r="E25" s="170"/>
      <c r="F25" s="170">
        <v>6091.4</v>
      </c>
      <c r="G25" s="170">
        <v>3001.3</v>
      </c>
      <c r="H25" s="170">
        <f t="shared" si="0"/>
        <v>3090.0999999999995</v>
      </c>
    </row>
    <row r="26" spans="1:10" ht="14.1" customHeight="1" x14ac:dyDescent="0.2">
      <c r="A26" s="159" t="s">
        <v>360</v>
      </c>
      <c r="B26" s="170">
        <v>13.8</v>
      </c>
      <c r="C26" s="170">
        <v>4.7</v>
      </c>
      <c r="D26" s="170">
        <v>9.1</v>
      </c>
      <c r="E26" s="170"/>
      <c r="F26" s="170">
        <v>1648.9</v>
      </c>
      <c r="G26" s="170">
        <v>610.29999999999995</v>
      </c>
      <c r="H26" s="170">
        <f t="shared" si="0"/>
        <v>1038.6000000000001</v>
      </c>
    </row>
    <row r="27" spans="1:10" ht="14.1" customHeight="1" x14ac:dyDescent="0.2">
      <c r="A27" s="159" t="s">
        <v>361</v>
      </c>
      <c r="B27" s="170">
        <v>17.3</v>
      </c>
      <c r="C27" s="170">
        <v>5.8</v>
      </c>
      <c r="D27" s="170">
        <v>11.5</v>
      </c>
      <c r="E27" s="170"/>
      <c r="F27" s="170">
        <v>1562</v>
      </c>
      <c r="G27" s="170">
        <v>640</v>
      </c>
      <c r="H27" s="170">
        <f t="shared" si="0"/>
        <v>922</v>
      </c>
    </row>
    <row r="28" spans="1:10" ht="14.1" customHeight="1" x14ac:dyDescent="0.2">
      <c r="A28" s="159" t="s">
        <v>362</v>
      </c>
      <c r="B28" s="170">
        <v>7</v>
      </c>
      <c r="C28" s="170">
        <v>0.9</v>
      </c>
      <c r="D28" s="170">
        <v>6.1</v>
      </c>
      <c r="E28" s="170"/>
      <c r="F28" s="170">
        <v>1103.7</v>
      </c>
      <c r="G28" s="170">
        <v>260.8</v>
      </c>
      <c r="H28" s="170">
        <f t="shared" si="0"/>
        <v>842.90000000000009</v>
      </c>
    </row>
    <row r="29" spans="1:10" ht="14.1" customHeight="1" x14ac:dyDescent="0.2">
      <c r="A29" s="159" t="s">
        <v>363</v>
      </c>
      <c r="B29" s="170">
        <v>0.9</v>
      </c>
      <c r="C29" s="170">
        <v>0.3</v>
      </c>
      <c r="D29" s="170">
        <v>0.6</v>
      </c>
      <c r="E29" s="170"/>
      <c r="F29" s="170">
        <v>265.8</v>
      </c>
      <c r="G29" s="170">
        <v>138.1</v>
      </c>
      <c r="H29" s="170">
        <f t="shared" si="0"/>
        <v>127.70000000000002</v>
      </c>
    </row>
    <row r="30" spans="1:10" ht="14.1" customHeight="1" x14ac:dyDescent="0.2">
      <c r="A30" s="159" t="s">
        <v>364</v>
      </c>
      <c r="B30" s="170">
        <v>15.9</v>
      </c>
      <c r="C30" s="170">
        <v>3.4</v>
      </c>
      <c r="D30" s="170">
        <v>12.5</v>
      </c>
      <c r="E30" s="170"/>
      <c r="F30" s="170">
        <v>2108.5</v>
      </c>
      <c r="G30" s="170">
        <v>628.79999999999995</v>
      </c>
      <c r="H30" s="170">
        <f t="shared" si="0"/>
        <v>1479.7</v>
      </c>
    </row>
    <row r="31" spans="1:10" ht="14.1" customHeight="1" x14ac:dyDescent="0.2">
      <c r="A31" s="159" t="s">
        <v>365</v>
      </c>
      <c r="B31" s="170">
        <v>8.5</v>
      </c>
      <c r="C31" s="170">
        <v>1.2</v>
      </c>
      <c r="D31" s="170">
        <v>7.3</v>
      </c>
      <c r="E31" s="170"/>
      <c r="F31" s="170">
        <v>2331.4</v>
      </c>
      <c r="G31" s="170">
        <v>680.3</v>
      </c>
      <c r="H31" s="170">
        <f t="shared" si="0"/>
        <v>1651.1000000000001</v>
      </c>
    </row>
    <row r="32" spans="1:10" ht="14.1" customHeight="1" x14ac:dyDescent="0.2">
      <c r="A32" s="159" t="s">
        <v>366</v>
      </c>
      <c r="B32" s="170">
        <v>3</v>
      </c>
      <c r="C32" s="170">
        <v>1.2</v>
      </c>
      <c r="D32" s="170">
        <v>1.8</v>
      </c>
      <c r="E32" s="170"/>
      <c r="F32" s="170">
        <v>673.6</v>
      </c>
      <c r="G32" s="170">
        <v>327.39999999999998</v>
      </c>
      <c r="H32" s="170">
        <f t="shared" si="0"/>
        <v>346.20000000000005</v>
      </c>
    </row>
    <row r="33" spans="1:8" ht="14.1" customHeight="1" x14ac:dyDescent="0.2">
      <c r="A33" s="159" t="s">
        <v>367</v>
      </c>
      <c r="B33" s="170">
        <v>1.1000000000000001</v>
      </c>
      <c r="C33" s="170">
        <v>0.8</v>
      </c>
      <c r="D33" s="170">
        <v>0.4</v>
      </c>
      <c r="E33" s="170"/>
      <c r="F33" s="170">
        <v>273.5</v>
      </c>
      <c r="G33" s="170">
        <v>109.2</v>
      </c>
      <c r="H33" s="170">
        <f t="shared" si="0"/>
        <v>164.3</v>
      </c>
    </row>
    <row r="34" spans="1:8" ht="14.1" customHeight="1" x14ac:dyDescent="0.2">
      <c r="A34" s="159" t="s">
        <v>368</v>
      </c>
      <c r="B34" s="170">
        <v>19.100000000000001</v>
      </c>
      <c r="C34" s="170">
        <v>2.2000000000000002</v>
      </c>
      <c r="D34" s="170">
        <v>16.899999999999999</v>
      </c>
      <c r="E34" s="170"/>
      <c r="F34" s="170">
        <v>2697.1</v>
      </c>
      <c r="G34" s="170">
        <v>642.79999999999995</v>
      </c>
      <c r="H34" s="170">
        <f t="shared" si="0"/>
        <v>2054.3000000000002</v>
      </c>
    </row>
    <row r="35" spans="1:8" ht="14.1" customHeight="1" x14ac:dyDescent="0.2">
      <c r="A35" s="159" t="s">
        <v>369</v>
      </c>
      <c r="B35" s="170">
        <v>13.5</v>
      </c>
      <c r="C35" s="170">
        <v>4.9000000000000004</v>
      </c>
      <c r="D35" s="170">
        <v>8.6</v>
      </c>
      <c r="E35" s="170"/>
      <c r="F35" s="170">
        <v>1221.5</v>
      </c>
      <c r="G35" s="170">
        <v>419</v>
      </c>
      <c r="H35" s="170">
        <f t="shared" si="0"/>
        <v>802.5</v>
      </c>
    </row>
    <row r="36" spans="1:8" ht="14.1" customHeight="1" x14ac:dyDescent="0.2">
      <c r="A36" s="159" t="s">
        <v>370</v>
      </c>
      <c r="B36" s="170">
        <v>5.3</v>
      </c>
      <c r="C36" s="170">
        <v>1.2</v>
      </c>
      <c r="D36" s="170">
        <v>4</v>
      </c>
      <c r="E36" s="170"/>
      <c r="F36" s="170">
        <v>661.5</v>
      </c>
      <c r="G36" s="170">
        <v>306.39999999999998</v>
      </c>
      <c r="H36" s="170">
        <f t="shared" si="0"/>
        <v>355.1</v>
      </c>
    </row>
    <row r="37" spans="1:8" ht="14.1" customHeight="1" x14ac:dyDescent="0.2">
      <c r="A37" s="159" t="s">
        <v>371</v>
      </c>
      <c r="B37" s="170">
        <v>10.8</v>
      </c>
      <c r="C37" s="170">
        <v>0.8</v>
      </c>
      <c r="D37" s="170">
        <v>10</v>
      </c>
      <c r="E37" s="170"/>
      <c r="F37" s="170">
        <v>1310.3</v>
      </c>
      <c r="G37" s="170">
        <v>133.69999999999999</v>
      </c>
      <c r="H37" s="170">
        <f t="shared" si="0"/>
        <v>1176.5999999999999</v>
      </c>
    </row>
    <row r="38" spans="1:8" ht="14.1" customHeight="1" x14ac:dyDescent="0.2">
      <c r="A38" s="159" t="s">
        <v>372</v>
      </c>
      <c r="B38" s="170">
        <v>16</v>
      </c>
      <c r="C38" s="170">
        <v>3</v>
      </c>
      <c r="D38" s="170">
        <v>13</v>
      </c>
      <c r="E38" s="170"/>
      <c r="F38" s="170">
        <v>2072.3000000000002</v>
      </c>
      <c r="G38" s="170">
        <v>280.3</v>
      </c>
      <c r="H38" s="170">
        <f t="shared" si="0"/>
        <v>1792.0000000000002</v>
      </c>
    </row>
    <row r="39" spans="1:8" ht="14.1" customHeight="1" x14ac:dyDescent="0.2">
      <c r="A39" s="159" t="s">
        <v>373</v>
      </c>
      <c r="B39" s="170">
        <v>6.6</v>
      </c>
      <c r="C39" s="170">
        <v>3.2</v>
      </c>
      <c r="D39" s="170">
        <v>3.3</v>
      </c>
      <c r="E39" s="170"/>
      <c r="F39" s="170">
        <v>963.3</v>
      </c>
      <c r="G39" s="170">
        <v>466.6</v>
      </c>
      <c r="H39" s="170">
        <f t="shared" si="0"/>
        <v>496.69999999999993</v>
      </c>
    </row>
    <row r="40" spans="1:8" ht="14.1" customHeight="1" x14ac:dyDescent="0.2">
      <c r="A40" s="159" t="s">
        <v>374</v>
      </c>
      <c r="B40" s="170">
        <v>8.1</v>
      </c>
      <c r="C40" s="170">
        <v>8.1</v>
      </c>
      <c r="D40" s="170" t="s">
        <v>30</v>
      </c>
      <c r="E40" s="170"/>
      <c r="F40" s="170">
        <v>921</v>
      </c>
      <c r="G40" s="170">
        <v>921</v>
      </c>
      <c r="H40" s="170" t="s">
        <v>30</v>
      </c>
    </row>
    <row r="41" spans="1:8" ht="14.1" customHeight="1" x14ac:dyDescent="0.2">
      <c r="A41" s="159" t="s">
        <v>375</v>
      </c>
      <c r="B41" s="170">
        <v>7.4</v>
      </c>
      <c r="C41" s="170" t="s">
        <v>30</v>
      </c>
      <c r="D41" s="170">
        <v>7.4</v>
      </c>
      <c r="E41" s="170"/>
      <c r="F41" s="170">
        <v>600.29999999999995</v>
      </c>
      <c r="G41" s="170" t="s">
        <v>30</v>
      </c>
      <c r="H41" s="170">
        <v>600.29999999999995</v>
      </c>
    </row>
    <row r="42" spans="1:8" ht="21.75" x14ac:dyDescent="0.2">
      <c r="A42" s="159" t="s">
        <v>376</v>
      </c>
      <c r="B42" s="170">
        <v>16.5</v>
      </c>
      <c r="C42" s="170">
        <v>10.1</v>
      </c>
      <c r="D42" s="170">
        <v>6.4</v>
      </c>
      <c r="E42" s="170"/>
      <c r="F42" s="170">
        <v>1133</v>
      </c>
      <c r="G42" s="170">
        <v>620.79999999999995</v>
      </c>
      <c r="H42" s="170">
        <f t="shared" si="0"/>
        <v>512.20000000000005</v>
      </c>
    </row>
    <row r="43" spans="1:8" x14ac:dyDescent="0.2">
      <c r="A43" s="150"/>
      <c r="B43" s="151"/>
      <c r="C43" s="152"/>
      <c r="D43" s="151"/>
      <c r="E43" s="151"/>
      <c r="F43" s="151"/>
      <c r="G43" s="151"/>
      <c r="H43" s="151"/>
    </row>
    <row r="44" spans="1:8" x14ac:dyDescent="0.2">
      <c r="A44" s="74" t="s">
        <v>737</v>
      </c>
      <c r="B44" s="153"/>
      <c r="C44" s="154"/>
      <c r="D44" s="154"/>
      <c r="E44" s="154"/>
      <c r="F44" s="154"/>
      <c r="G44" s="154"/>
      <c r="H44" s="154"/>
    </row>
    <row r="45" spans="1:8" x14ac:dyDescent="0.2">
      <c r="A45" s="155" t="s">
        <v>437</v>
      </c>
    </row>
  </sheetData>
  <sortState ref="J10:K24">
    <sortCondition descending="1" ref="J10:J24"/>
  </sortState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47"/>
  <sheetViews>
    <sheetView workbookViewId="0">
      <selection activeCell="J2" sqref="J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  <col min="9" max="9" width="8.28515625" customWidth="1"/>
  </cols>
  <sheetData>
    <row r="1" spans="1:18" ht="13.5" thickBot="1" x14ac:dyDescent="0.25">
      <c r="A1" s="1" t="s">
        <v>245</v>
      </c>
      <c r="B1" s="1"/>
      <c r="C1" s="2"/>
      <c r="D1" s="2"/>
      <c r="E1" s="2"/>
      <c r="F1" s="2"/>
      <c r="G1" s="2"/>
      <c r="H1" s="2"/>
    </row>
    <row r="2" spans="1:18" ht="14.25" x14ac:dyDescent="0.2">
      <c r="J2" s="178" t="s">
        <v>450</v>
      </c>
    </row>
    <row r="3" spans="1:18" x14ac:dyDescent="0.2">
      <c r="A3" s="69" t="s">
        <v>604</v>
      </c>
      <c r="B3" s="69"/>
      <c r="C3" s="3"/>
      <c r="D3" s="3"/>
      <c r="E3" s="4"/>
      <c r="F3" s="4"/>
      <c r="G3" s="4"/>
      <c r="H3" s="4"/>
    </row>
    <row r="4" spans="1:18" x14ac:dyDescent="0.2">
      <c r="A4" s="5" t="s">
        <v>638</v>
      </c>
      <c r="B4" s="3"/>
      <c r="C4" s="3"/>
      <c r="D4" s="3"/>
      <c r="E4" s="3"/>
      <c r="F4" s="3"/>
      <c r="G4" s="3"/>
      <c r="H4" s="3"/>
    </row>
    <row r="5" spans="1:18" x14ac:dyDescent="0.2">
      <c r="A5" s="6"/>
      <c r="B5" s="7"/>
      <c r="C5" s="7"/>
      <c r="D5" s="7"/>
      <c r="E5" s="3"/>
      <c r="F5" s="3"/>
      <c r="G5" s="3"/>
      <c r="H5" s="3"/>
    </row>
    <row r="6" spans="1:18" x14ac:dyDescent="0.2">
      <c r="A6" s="8"/>
      <c r="B6" s="9" t="s">
        <v>13</v>
      </c>
      <c r="C6" s="9"/>
      <c r="D6" s="9"/>
      <c r="E6" s="9"/>
      <c r="F6" s="9" t="s">
        <v>14</v>
      </c>
      <c r="G6" s="9"/>
      <c r="H6" s="9"/>
      <c r="J6" s="200"/>
      <c r="K6" s="200"/>
      <c r="L6" s="200"/>
      <c r="M6" s="200"/>
      <c r="N6" s="200"/>
      <c r="O6" s="200"/>
      <c r="P6" s="200"/>
    </row>
    <row r="7" spans="1:18" x14ac:dyDescent="0.2">
      <c r="A7" s="11"/>
      <c r="B7" s="38" t="s">
        <v>31</v>
      </c>
      <c r="C7" s="38" t="s">
        <v>35</v>
      </c>
      <c r="D7" s="38" t="s">
        <v>36</v>
      </c>
      <c r="E7" s="29"/>
      <c r="F7" s="38" t="s">
        <v>31</v>
      </c>
      <c r="G7" s="38" t="s">
        <v>35</v>
      </c>
      <c r="H7" s="38" t="s">
        <v>36</v>
      </c>
      <c r="J7" s="200"/>
      <c r="K7" s="200"/>
      <c r="L7" s="200"/>
      <c r="M7" s="200"/>
      <c r="N7" s="200"/>
      <c r="O7" s="200"/>
      <c r="P7" s="200"/>
    </row>
    <row r="8" spans="1:18" x14ac:dyDescent="0.2">
      <c r="A8" s="62"/>
      <c r="B8" s="16"/>
      <c r="C8" s="16"/>
      <c r="D8" s="16"/>
      <c r="E8" s="4"/>
      <c r="F8" s="4"/>
      <c r="G8" s="4"/>
      <c r="H8" s="4"/>
      <c r="J8" s="200"/>
      <c r="K8" s="200"/>
      <c r="L8" s="200"/>
      <c r="M8" s="200"/>
      <c r="N8" s="200"/>
      <c r="O8" s="200"/>
      <c r="P8" s="200"/>
    </row>
    <row r="9" spans="1:18" x14ac:dyDescent="0.2">
      <c r="A9" s="160" t="s">
        <v>436</v>
      </c>
      <c r="B9" s="56">
        <v>100</v>
      </c>
      <c r="C9" s="56">
        <v>100</v>
      </c>
      <c r="D9" s="56">
        <v>100</v>
      </c>
      <c r="E9" s="56"/>
      <c r="F9" s="56">
        <v>100</v>
      </c>
      <c r="G9" s="56">
        <v>100</v>
      </c>
      <c r="H9" s="56">
        <v>100</v>
      </c>
      <c r="J9" s="200"/>
      <c r="K9" s="200"/>
      <c r="L9" s="200"/>
      <c r="M9" s="200"/>
      <c r="N9" s="200"/>
      <c r="O9" s="200"/>
      <c r="P9" s="200"/>
    </row>
    <row r="10" spans="1:18" x14ac:dyDescent="0.2">
      <c r="A10" s="161" t="s">
        <v>377</v>
      </c>
      <c r="B10" s="56">
        <v>5.08</v>
      </c>
      <c r="C10" s="56">
        <v>4.47</v>
      </c>
      <c r="D10" s="56">
        <v>5.68</v>
      </c>
      <c r="E10" s="56"/>
      <c r="F10" s="56">
        <v>5.61</v>
      </c>
      <c r="G10" s="56">
        <v>4.97</v>
      </c>
      <c r="H10" s="56">
        <v>6.22</v>
      </c>
      <c r="J10" s="200"/>
      <c r="K10" s="200"/>
      <c r="L10" s="200"/>
      <c r="M10" s="200"/>
      <c r="N10" s="200"/>
      <c r="O10" s="200"/>
      <c r="P10" s="200"/>
    </row>
    <row r="11" spans="1:18" x14ac:dyDescent="0.2">
      <c r="A11" s="161" t="s">
        <v>378</v>
      </c>
      <c r="B11" s="56">
        <v>19.82</v>
      </c>
      <c r="C11" s="56">
        <v>15.63</v>
      </c>
      <c r="D11" s="56">
        <v>23.89</v>
      </c>
      <c r="E11" s="56"/>
      <c r="F11" s="56">
        <v>19.649999999999999</v>
      </c>
      <c r="G11" s="56">
        <v>16.57</v>
      </c>
      <c r="H11" s="56">
        <v>22.57</v>
      </c>
      <c r="J11" s="200"/>
      <c r="K11" s="200"/>
      <c r="L11" s="200"/>
      <c r="M11" s="200"/>
      <c r="N11" s="200"/>
      <c r="O11" s="200"/>
      <c r="P11" s="200"/>
    </row>
    <row r="12" spans="1:18" x14ac:dyDescent="0.2">
      <c r="A12" s="161" t="s">
        <v>379</v>
      </c>
      <c r="B12" s="56">
        <v>75.099999999999994</v>
      </c>
      <c r="C12" s="56">
        <v>79.900000000000006</v>
      </c>
      <c r="D12" s="56">
        <v>70.430000000000007</v>
      </c>
      <c r="E12" s="56"/>
      <c r="F12" s="56">
        <v>74.739999999999995</v>
      </c>
      <c r="G12" s="56">
        <v>78.459999999999994</v>
      </c>
      <c r="H12" s="56">
        <v>71.209999999999994</v>
      </c>
      <c r="J12" s="200"/>
      <c r="K12" s="200"/>
      <c r="L12" s="200"/>
      <c r="M12" s="200"/>
      <c r="N12" s="200"/>
      <c r="O12" s="200"/>
      <c r="P12" s="200"/>
    </row>
    <row r="13" spans="1:18" ht="12" customHeight="1" x14ac:dyDescent="0.2">
      <c r="A13" s="160"/>
      <c r="B13" s="56"/>
      <c r="C13" s="56"/>
      <c r="D13" s="56"/>
      <c r="E13" s="56"/>
      <c r="F13" s="56"/>
      <c r="G13" s="56"/>
      <c r="H13" s="56"/>
      <c r="J13" s="200"/>
      <c r="K13" s="200"/>
      <c r="L13" s="200"/>
      <c r="M13" s="200"/>
      <c r="N13" s="200"/>
      <c r="O13" s="200"/>
      <c r="P13" s="200"/>
    </row>
    <row r="14" spans="1:18" x14ac:dyDescent="0.2">
      <c r="A14" s="160" t="s">
        <v>380</v>
      </c>
      <c r="B14" s="56">
        <v>100</v>
      </c>
      <c r="C14" s="56">
        <v>100</v>
      </c>
      <c r="D14" s="56">
        <v>100</v>
      </c>
      <c r="E14" s="56"/>
      <c r="F14" s="56">
        <v>100</v>
      </c>
      <c r="G14" s="56">
        <v>100</v>
      </c>
      <c r="H14" s="56">
        <v>100</v>
      </c>
      <c r="J14" s="200"/>
      <c r="K14" s="200"/>
      <c r="L14" s="256"/>
      <c r="M14" s="256"/>
      <c r="N14" s="256"/>
      <c r="O14" s="200"/>
      <c r="P14" s="256"/>
      <c r="Q14" s="256"/>
      <c r="R14" s="256"/>
    </row>
    <row r="15" spans="1:18" x14ac:dyDescent="0.2">
      <c r="A15" s="161" t="s">
        <v>381</v>
      </c>
      <c r="B15" s="56">
        <v>89.24</v>
      </c>
      <c r="C15" s="56">
        <v>90.47</v>
      </c>
      <c r="D15" s="56">
        <v>88.45</v>
      </c>
      <c r="E15" s="56"/>
      <c r="F15" s="56">
        <v>83.91</v>
      </c>
      <c r="G15" s="56">
        <v>85.45</v>
      </c>
      <c r="H15" s="56">
        <v>82.82</v>
      </c>
      <c r="J15" s="200"/>
      <c r="K15" s="200"/>
      <c r="L15" s="256"/>
      <c r="M15" s="256"/>
      <c r="N15" s="256"/>
      <c r="O15" s="200"/>
      <c r="P15" s="256"/>
      <c r="Q15" s="256"/>
      <c r="R15" s="256"/>
    </row>
    <row r="16" spans="1:18" x14ac:dyDescent="0.2">
      <c r="A16" s="161" t="s">
        <v>382</v>
      </c>
      <c r="B16" s="56">
        <v>3.55</v>
      </c>
      <c r="C16" s="56">
        <v>1.93</v>
      </c>
      <c r="D16" s="56">
        <v>4.58</v>
      </c>
      <c r="E16" s="56"/>
      <c r="F16" s="56">
        <v>5.7</v>
      </c>
      <c r="G16" s="56">
        <v>6.53</v>
      </c>
      <c r="H16" s="56">
        <v>5.12</v>
      </c>
      <c r="J16" s="200"/>
      <c r="K16" s="200"/>
      <c r="L16" s="256"/>
      <c r="M16" s="256"/>
      <c r="N16" s="256"/>
      <c r="O16" s="200"/>
      <c r="P16" s="256"/>
      <c r="Q16" s="256"/>
      <c r="R16" s="256"/>
    </row>
    <row r="17" spans="1:18" x14ac:dyDescent="0.2">
      <c r="A17" s="161" t="s">
        <v>383</v>
      </c>
      <c r="B17" s="56">
        <v>7.22</v>
      </c>
      <c r="C17" s="56">
        <v>7.6</v>
      </c>
      <c r="D17" s="56">
        <v>6.97</v>
      </c>
      <c r="E17" s="56"/>
      <c r="F17" s="56">
        <v>10.39</v>
      </c>
      <c r="G17" s="56">
        <v>8.02</v>
      </c>
      <c r="H17" s="56">
        <v>12.06</v>
      </c>
      <c r="J17" s="200"/>
      <c r="K17" s="200"/>
      <c r="L17" s="256"/>
      <c r="M17" s="256"/>
      <c r="N17" s="256"/>
      <c r="O17" s="200"/>
      <c r="P17" s="256"/>
      <c r="Q17" s="256"/>
      <c r="R17" s="256"/>
    </row>
    <row r="18" spans="1:18" x14ac:dyDescent="0.2">
      <c r="A18" s="18"/>
      <c r="B18" s="19"/>
      <c r="C18" s="20"/>
      <c r="D18" s="19"/>
      <c r="E18" s="19"/>
      <c r="F18" s="19"/>
      <c r="G18" s="19"/>
      <c r="H18" s="19"/>
      <c r="J18" s="200"/>
      <c r="K18" s="200"/>
      <c r="L18" s="200"/>
      <c r="M18" s="200"/>
      <c r="N18" s="200"/>
      <c r="O18" s="200"/>
      <c r="P18" s="200"/>
    </row>
    <row r="19" spans="1:18" x14ac:dyDescent="0.2">
      <c r="A19" s="74" t="s">
        <v>737</v>
      </c>
      <c r="B19" s="74"/>
      <c r="C19" s="23"/>
      <c r="D19" s="23"/>
      <c r="E19" s="23"/>
      <c r="F19" s="23"/>
      <c r="G19" s="23"/>
      <c r="H19" s="23"/>
      <c r="J19" s="200"/>
      <c r="K19" s="200"/>
      <c r="L19" s="200"/>
      <c r="M19" s="200"/>
      <c r="N19" s="200"/>
      <c r="O19" s="200"/>
      <c r="P19" s="200"/>
    </row>
    <row r="20" spans="1:18" x14ac:dyDescent="0.2">
      <c r="A20" s="155" t="s">
        <v>437</v>
      </c>
      <c r="J20" s="200"/>
      <c r="K20" s="200"/>
      <c r="L20" s="200"/>
      <c r="M20" s="200"/>
      <c r="N20" s="200"/>
      <c r="O20" s="200"/>
      <c r="P20" s="200"/>
    </row>
    <row r="21" spans="1:18" s="137" customFormat="1" x14ac:dyDescent="0.2">
      <c r="J21" s="200"/>
      <c r="K21" s="200"/>
      <c r="L21" s="200"/>
      <c r="M21" s="200"/>
      <c r="N21" s="200"/>
      <c r="O21" s="200"/>
      <c r="P21" s="200"/>
    </row>
    <row r="22" spans="1:18" s="137" customFormat="1" x14ac:dyDescent="0.2"/>
    <row r="24" spans="1:18" x14ac:dyDescent="0.2">
      <c r="A24" s="69" t="s">
        <v>440</v>
      </c>
      <c r="B24" s="69"/>
      <c r="C24" s="3"/>
      <c r="D24" s="3"/>
      <c r="E24" s="4"/>
      <c r="F24" s="4"/>
      <c r="G24" s="4"/>
      <c r="H24" s="4"/>
    </row>
    <row r="25" spans="1:18" x14ac:dyDescent="0.2">
      <c r="A25" s="5" t="s">
        <v>601</v>
      </c>
      <c r="B25" s="3"/>
      <c r="C25" s="3"/>
      <c r="D25" s="3"/>
      <c r="E25" s="3"/>
      <c r="F25" s="3"/>
      <c r="G25" s="3"/>
      <c r="H25" s="3"/>
    </row>
    <row r="26" spans="1:18" x14ac:dyDescent="0.2">
      <c r="A26" s="6"/>
      <c r="B26" s="7"/>
      <c r="C26" s="7"/>
      <c r="D26" s="7"/>
      <c r="E26" s="3"/>
      <c r="F26" s="3"/>
      <c r="G26" s="3"/>
      <c r="H26" s="3"/>
    </row>
    <row r="27" spans="1:18" x14ac:dyDescent="0.2">
      <c r="A27" s="8"/>
      <c r="B27" s="9" t="s">
        <v>13</v>
      </c>
      <c r="C27" s="9"/>
      <c r="D27" s="9"/>
      <c r="E27" s="9"/>
      <c r="F27" s="9" t="s">
        <v>14</v>
      </c>
      <c r="G27" s="9"/>
      <c r="H27" s="9"/>
    </row>
    <row r="28" spans="1:18" x14ac:dyDescent="0.2">
      <c r="A28" s="11"/>
      <c r="B28" s="38" t="s">
        <v>31</v>
      </c>
      <c r="C28" s="38" t="s">
        <v>35</v>
      </c>
      <c r="D28" s="38" t="s">
        <v>36</v>
      </c>
      <c r="E28" s="29"/>
      <c r="F28" s="38" t="s">
        <v>31</v>
      </c>
      <c r="G28" s="38" t="s">
        <v>35</v>
      </c>
      <c r="H28" s="38" t="s">
        <v>36</v>
      </c>
    </row>
    <row r="29" spans="1:18" x14ac:dyDescent="0.2">
      <c r="A29" s="62"/>
      <c r="B29" s="16"/>
      <c r="C29" s="16"/>
      <c r="D29" s="16"/>
      <c r="E29" s="4"/>
      <c r="F29" s="4"/>
      <c r="G29" s="4"/>
      <c r="H29" s="4"/>
    </row>
    <row r="30" spans="1:18" x14ac:dyDescent="0.2">
      <c r="A30" s="160" t="s">
        <v>384</v>
      </c>
      <c r="B30" s="56">
        <v>100</v>
      </c>
      <c r="C30" s="56">
        <v>100</v>
      </c>
      <c r="D30" s="56">
        <v>100</v>
      </c>
      <c r="E30" s="56"/>
      <c r="F30" s="56">
        <v>100</v>
      </c>
      <c r="G30" s="56">
        <v>100</v>
      </c>
      <c r="H30" s="56">
        <v>100</v>
      </c>
      <c r="J30" s="200"/>
      <c r="K30" s="200"/>
      <c r="L30" s="256"/>
      <c r="M30" s="256"/>
      <c r="N30" s="256"/>
      <c r="O30" s="200"/>
      <c r="P30" s="256"/>
      <c r="Q30" s="256"/>
      <c r="R30" s="256"/>
    </row>
    <row r="31" spans="1:18" x14ac:dyDescent="0.2">
      <c r="A31" s="161" t="s">
        <v>385</v>
      </c>
      <c r="B31" s="56">
        <v>88.53</v>
      </c>
      <c r="C31" s="56">
        <v>92.08</v>
      </c>
      <c r="D31" s="56">
        <v>85.39</v>
      </c>
      <c r="E31" s="56"/>
      <c r="F31" s="56">
        <v>86.85</v>
      </c>
      <c r="G31" s="56">
        <v>90.78</v>
      </c>
      <c r="H31" s="56">
        <v>83.5</v>
      </c>
      <c r="J31" s="200"/>
      <c r="K31" s="200"/>
      <c r="L31" s="256"/>
      <c r="M31" s="256"/>
      <c r="N31" s="256"/>
      <c r="O31" s="200"/>
      <c r="P31" s="256"/>
      <c r="Q31" s="256"/>
      <c r="R31" s="256"/>
    </row>
    <row r="32" spans="1:18" x14ac:dyDescent="0.2">
      <c r="A32" s="161" t="s">
        <v>386</v>
      </c>
      <c r="B32" s="56">
        <v>7.06</v>
      </c>
      <c r="C32" s="56">
        <v>5.84</v>
      </c>
      <c r="D32" s="56">
        <v>8.15</v>
      </c>
      <c r="E32" s="56"/>
      <c r="F32" s="56">
        <v>6.97</v>
      </c>
      <c r="G32" s="56">
        <v>5.63</v>
      </c>
      <c r="H32" s="56">
        <v>8.11</v>
      </c>
      <c r="J32" s="200"/>
      <c r="K32" s="200"/>
      <c r="L32" s="256"/>
      <c r="M32" s="256"/>
      <c r="N32" s="256"/>
      <c r="O32" s="200"/>
      <c r="P32" s="256"/>
      <c r="Q32" s="256"/>
      <c r="R32" s="256"/>
    </row>
    <row r="33" spans="1:18" x14ac:dyDescent="0.2">
      <c r="A33" s="161" t="s">
        <v>387</v>
      </c>
      <c r="B33" s="56">
        <v>3.48</v>
      </c>
      <c r="C33" s="56">
        <v>2.09</v>
      </c>
      <c r="D33" s="56">
        <v>4.71</v>
      </c>
      <c r="E33" s="56"/>
      <c r="F33" s="56">
        <v>3.03</v>
      </c>
      <c r="G33" s="56">
        <v>1.76</v>
      </c>
      <c r="H33" s="56">
        <v>4.12</v>
      </c>
      <c r="J33" s="200"/>
      <c r="K33" s="200"/>
      <c r="L33" s="256"/>
      <c r="M33" s="256"/>
      <c r="N33" s="256"/>
      <c r="O33" s="200"/>
      <c r="P33" s="256"/>
      <c r="Q33" s="256"/>
      <c r="R33" s="256"/>
    </row>
    <row r="34" spans="1:18" x14ac:dyDescent="0.2">
      <c r="A34" s="161" t="s">
        <v>388</v>
      </c>
      <c r="B34" s="56">
        <v>0.93</v>
      </c>
      <c r="C34" s="56">
        <v>0</v>
      </c>
      <c r="D34" s="56">
        <v>1.75</v>
      </c>
      <c r="E34" s="56"/>
      <c r="F34" s="56">
        <v>3.15</v>
      </c>
      <c r="G34" s="56">
        <v>1.84</v>
      </c>
      <c r="H34" s="56">
        <v>4.2699999999999996</v>
      </c>
      <c r="J34" s="200"/>
      <c r="K34" s="200"/>
      <c r="L34" s="256"/>
      <c r="M34" s="200"/>
      <c r="N34" s="256"/>
      <c r="O34" s="200"/>
      <c r="P34" s="256"/>
      <c r="Q34" s="256"/>
      <c r="R34" s="256"/>
    </row>
    <row r="35" spans="1:18" ht="12" customHeight="1" x14ac:dyDescent="0.2">
      <c r="A35" s="160"/>
      <c r="B35" s="56"/>
      <c r="C35" s="56"/>
      <c r="D35" s="56"/>
      <c r="E35" s="56"/>
      <c r="F35" s="56"/>
      <c r="G35" s="56"/>
      <c r="H35" s="56"/>
      <c r="J35" s="200"/>
      <c r="K35" s="200"/>
      <c r="L35" s="200"/>
      <c r="M35" s="200"/>
      <c r="N35" s="200"/>
      <c r="O35" s="200"/>
      <c r="P35" s="200"/>
    </row>
    <row r="36" spans="1:18" x14ac:dyDescent="0.2">
      <c r="A36" s="160" t="s">
        <v>389</v>
      </c>
      <c r="B36" s="56">
        <v>100</v>
      </c>
      <c r="C36" s="56">
        <v>100</v>
      </c>
      <c r="D36" s="56">
        <v>100</v>
      </c>
      <c r="E36" s="56"/>
      <c r="F36" s="56">
        <v>100</v>
      </c>
      <c r="G36" s="56">
        <v>100</v>
      </c>
      <c r="H36" s="56">
        <v>100</v>
      </c>
      <c r="J36" s="200"/>
      <c r="K36" s="200"/>
      <c r="L36" s="200"/>
      <c r="M36" s="200"/>
      <c r="N36" s="200"/>
      <c r="O36" s="200"/>
      <c r="P36" s="200"/>
    </row>
    <row r="37" spans="1:18" x14ac:dyDescent="0.2">
      <c r="A37" s="161" t="s">
        <v>385</v>
      </c>
      <c r="B37" s="56">
        <v>77.280483271375502</v>
      </c>
      <c r="C37" s="56">
        <v>84.387351778656125</v>
      </c>
      <c r="D37" s="56">
        <v>71.05263157894737</v>
      </c>
      <c r="E37" s="56"/>
      <c r="F37" s="56">
        <v>69.298442006558588</v>
      </c>
      <c r="G37" s="56">
        <v>79.339884823654117</v>
      </c>
      <c r="H37" s="56">
        <v>60.756069026030993</v>
      </c>
      <c r="J37" s="200"/>
      <c r="K37" s="200"/>
      <c r="L37" s="200"/>
      <c r="M37" s="200"/>
      <c r="N37" s="200"/>
      <c r="O37" s="200"/>
      <c r="P37" s="200"/>
    </row>
    <row r="38" spans="1:18" x14ac:dyDescent="0.2">
      <c r="A38" s="161" t="s">
        <v>386</v>
      </c>
      <c r="B38" s="56">
        <v>5.5762081784386623</v>
      </c>
      <c r="C38" s="56">
        <v>5.928853754940711</v>
      </c>
      <c r="D38" s="56">
        <v>5.4385964912280702</v>
      </c>
      <c r="E38" s="56"/>
      <c r="F38" s="56">
        <v>10.353478816293739</v>
      </c>
      <c r="G38" s="56">
        <v>7.9950147551786372</v>
      </c>
      <c r="H38" s="56">
        <v>12.359851808521009</v>
      </c>
      <c r="J38" s="200"/>
      <c r="K38" s="200"/>
      <c r="L38" s="200"/>
      <c r="M38" s="200"/>
      <c r="N38" s="200"/>
      <c r="O38" s="200"/>
      <c r="P38" s="200"/>
    </row>
    <row r="39" spans="1:18" x14ac:dyDescent="0.2">
      <c r="A39" s="161" t="s">
        <v>387</v>
      </c>
      <c r="B39" s="56">
        <v>5.2973977695167287</v>
      </c>
      <c r="C39" s="56">
        <v>2.766798418972332</v>
      </c>
      <c r="D39" s="56">
        <v>7.5438596491228074</v>
      </c>
      <c r="E39" s="56"/>
      <c r="F39" s="56">
        <v>8.2719837747428588</v>
      </c>
      <c r="G39" s="56">
        <v>4.9479987393633786</v>
      </c>
      <c r="H39" s="56">
        <v>11.099736765136004</v>
      </c>
      <c r="J39" s="200"/>
      <c r="K39" s="200"/>
      <c r="L39" s="200"/>
      <c r="M39" s="200"/>
      <c r="N39" s="200"/>
      <c r="O39" s="200"/>
      <c r="P39" s="200"/>
    </row>
    <row r="40" spans="1:18" x14ac:dyDescent="0.2">
      <c r="A40" s="161" t="s">
        <v>388</v>
      </c>
      <c r="B40" s="56">
        <v>11.802973977695167</v>
      </c>
      <c r="C40" s="56">
        <v>6.9169960474308301</v>
      </c>
      <c r="D40" s="56">
        <v>16.140350877192979</v>
      </c>
      <c r="E40" s="56"/>
      <c r="F40" s="56">
        <v>11.913447735444022</v>
      </c>
      <c r="G40" s="56">
        <v>7.5853078531931351</v>
      </c>
      <c r="H40" s="56">
        <v>15.595447011796821</v>
      </c>
      <c r="J40" s="200"/>
      <c r="K40" s="200"/>
      <c r="L40" s="200"/>
      <c r="M40" s="200"/>
      <c r="N40" s="200"/>
      <c r="O40" s="200"/>
      <c r="P40" s="200"/>
    </row>
    <row r="41" spans="1:18" x14ac:dyDescent="0.2">
      <c r="A41" s="161" t="s">
        <v>390</v>
      </c>
      <c r="B41" s="56">
        <v>0</v>
      </c>
      <c r="C41" s="56">
        <v>0</v>
      </c>
      <c r="D41" s="56">
        <v>0</v>
      </c>
      <c r="E41" s="56"/>
      <c r="F41" s="56">
        <v>0.16198917438200472</v>
      </c>
      <c r="G41" s="56">
        <v>0.13179382861072111</v>
      </c>
      <c r="H41" s="56">
        <v>0.18767670858925611</v>
      </c>
    </row>
    <row r="42" spans="1:18" x14ac:dyDescent="0.2">
      <c r="A42" s="18"/>
      <c r="B42" s="19"/>
      <c r="C42" s="20"/>
      <c r="D42" s="19"/>
      <c r="E42" s="19"/>
      <c r="F42" s="19"/>
      <c r="G42" s="19"/>
      <c r="H42" s="19"/>
      <c r="L42" s="200"/>
      <c r="M42" s="200"/>
      <c r="N42" s="200"/>
      <c r="O42" s="200"/>
      <c r="P42" s="200"/>
    </row>
    <row r="43" spans="1:18" x14ac:dyDescent="0.2">
      <c r="A43" s="74" t="s">
        <v>737</v>
      </c>
      <c r="B43" s="74"/>
      <c r="C43" s="23"/>
      <c r="D43" s="23"/>
      <c r="E43" s="23"/>
      <c r="F43" s="23"/>
      <c r="G43" s="23"/>
      <c r="H43" s="23"/>
      <c r="K43" s="200"/>
      <c r="L43" s="200"/>
      <c r="M43" s="200"/>
      <c r="N43" s="200"/>
      <c r="O43" s="200"/>
      <c r="P43" s="200"/>
    </row>
    <row r="44" spans="1:18" ht="21.75" customHeight="1" x14ac:dyDescent="0.2">
      <c r="A44" s="264" t="s">
        <v>558</v>
      </c>
      <c r="B44" s="264"/>
      <c r="C44" s="264"/>
      <c r="D44" s="264"/>
      <c r="E44" s="264"/>
      <c r="F44" s="264"/>
      <c r="G44" s="264"/>
      <c r="H44" s="264"/>
      <c r="K44" s="200"/>
      <c r="L44" s="200"/>
      <c r="M44" s="200"/>
      <c r="N44" s="200"/>
      <c r="O44" s="200"/>
      <c r="P44" s="200"/>
    </row>
    <row r="45" spans="1:18" s="139" customFormat="1" ht="14.1" customHeight="1" x14ac:dyDescent="0.2">
      <c r="A45" s="162"/>
      <c r="B45" s="162"/>
      <c r="C45" s="162"/>
      <c r="D45" s="162"/>
      <c r="E45" s="162"/>
      <c r="F45" s="162"/>
      <c r="G45" s="162"/>
      <c r="H45" s="162"/>
      <c r="K45" s="200"/>
      <c r="L45" s="200"/>
      <c r="M45" s="200"/>
      <c r="N45" s="200"/>
      <c r="O45" s="200"/>
      <c r="P45" s="200"/>
    </row>
    <row r="46" spans="1:18" x14ac:dyDescent="0.2">
      <c r="K46" s="200"/>
      <c r="L46" s="200"/>
      <c r="M46" s="200"/>
      <c r="N46" s="200"/>
      <c r="O46" s="200"/>
      <c r="P46" s="200"/>
    </row>
    <row r="47" spans="1:18" x14ac:dyDescent="0.2">
      <c r="K47" s="200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P43"/>
  <sheetViews>
    <sheetView workbookViewId="0">
      <selection activeCell="J2" sqref="J2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  <col min="9" max="9" width="7.140625" customWidth="1"/>
  </cols>
  <sheetData>
    <row r="1" spans="1:12" ht="13.5" thickBot="1" x14ac:dyDescent="0.25">
      <c r="A1" s="1" t="s">
        <v>245</v>
      </c>
      <c r="B1" s="1"/>
      <c r="C1" s="2"/>
      <c r="D1" s="2"/>
      <c r="E1" s="2"/>
      <c r="F1" s="2"/>
      <c r="G1" s="2"/>
      <c r="H1" s="2"/>
    </row>
    <row r="2" spans="1:12" ht="14.1" customHeight="1" x14ac:dyDescent="0.2">
      <c r="A2" s="137"/>
      <c r="B2" s="137"/>
      <c r="C2" s="137"/>
      <c r="D2" s="137"/>
      <c r="E2" s="137"/>
      <c r="F2" s="137"/>
      <c r="G2" s="137"/>
      <c r="H2" s="137"/>
      <c r="J2" s="178" t="s">
        <v>450</v>
      </c>
    </row>
    <row r="3" spans="1:12" ht="14.1" customHeight="1" x14ac:dyDescent="0.2">
      <c r="A3" s="69" t="s">
        <v>602</v>
      </c>
      <c r="B3" s="163"/>
      <c r="C3" s="163"/>
      <c r="D3" s="163"/>
      <c r="E3" s="163"/>
      <c r="F3" s="163"/>
      <c r="G3" s="163"/>
      <c r="H3" s="163"/>
    </row>
    <row r="4" spans="1:12" ht="14.1" customHeight="1" x14ac:dyDescent="0.2">
      <c r="A4" s="138"/>
      <c r="B4" s="138"/>
      <c r="C4" s="138"/>
      <c r="D4" s="138"/>
      <c r="E4" s="138"/>
      <c r="F4" s="138"/>
      <c r="G4" s="138"/>
      <c r="H4" s="138"/>
    </row>
    <row r="5" spans="1:12" x14ac:dyDescent="0.2">
      <c r="A5" s="165"/>
      <c r="B5" s="166" t="s">
        <v>13</v>
      </c>
      <c r="C5" s="166"/>
      <c r="D5" s="166"/>
      <c r="E5" s="166"/>
      <c r="F5" s="166" t="s">
        <v>14</v>
      </c>
      <c r="G5" s="166"/>
      <c r="H5" s="166"/>
    </row>
    <row r="6" spans="1:12" x14ac:dyDescent="0.2">
      <c r="A6" s="11"/>
      <c r="B6" s="38" t="s">
        <v>31</v>
      </c>
      <c r="C6" s="38" t="s">
        <v>35</v>
      </c>
      <c r="D6" s="38" t="s">
        <v>36</v>
      </c>
      <c r="E6" s="29"/>
      <c r="F6" s="38" t="s">
        <v>31</v>
      </c>
      <c r="G6" s="38" t="s">
        <v>35</v>
      </c>
      <c r="H6" s="38" t="s">
        <v>36</v>
      </c>
    </row>
    <row r="7" spans="1:12" x14ac:dyDescent="0.2">
      <c r="A7" s="132"/>
      <c r="B7" s="132"/>
      <c r="C7" s="132"/>
      <c r="D7" s="132"/>
      <c r="E7" s="132"/>
      <c r="F7" s="132"/>
      <c r="G7" s="132"/>
      <c r="H7" s="132"/>
      <c r="J7" s="218"/>
      <c r="K7" s="228"/>
    </row>
    <row r="8" spans="1:12" ht="14.1" customHeight="1" x14ac:dyDescent="0.2">
      <c r="A8" s="167" t="s">
        <v>410</v>
      </c>
      <c r="B8" s="30"/>
      <c r="C8" s="30"/>
      <c r="D8" s="30"/>
      <c r="E8" s="30"/>
      <c r="F8" s="30"/>
      <c r="G8" s="30"/>
      <c r="H8" s="30"/>
      <c r="J8" s="218"/>
      <c r="K8" s="265"/>
      <c r="L8" s="265"/>
    </row>
    <row r="9" spans="1:12" ht="14.1" customHeight="1" x14ac:dyDescent="0.2">
      <c r="A9" s="168" t="s">
        <v>391</v>
      </c>
      <c r="B9" s="63">
        <v>27.44</v>
      </c>
      <c r="C9" s="63">
        <v>22.15</v>
      </c>
      <c r="D9" s="63">
        <v>32.53</v>
      </c>
      <c r="E9" s="63"/>
      <c r="F9" s="63">
        <v>25.17</v>
      </c>
      <c r="G9" s="63">
        <v>20.96</v>
      </c>
      <c r="H9" s="63">
        <v>29.16</v>
      </c>
      <c r="I9" s="214"/>
      <c r="J9" s="218"/>
      <c r="K9" s="228"/>
      <c r="L9" s="229"/>
    </row>
    <row r="10" spans="1:12" ht="14.1" customHeight="1" x14ac:dyDescent="0.2">
      <c r="A10" s="168" t="s">
        <v>392</v>
      </c>
      <c r="B10" s="63">
        <v>60.02</v>
      </c>
      <c r="C10" s="63">
        <v>63.88</v>
      </c>
      <c r="D10" s="63">
        <v>56.3</v>
      </c>
      <c r="E10" s="63"/>
      <c r="F10" s="63">
        <v>62.39</v>
      </c>
      <c r="G10" s="63">
        <v>62.84</v>
      </c>
      <c r="H10" s="63">
        <v>61.97</v>
      </c>
      <c r="J10" s="218"/>
      <c r="K10" s="228"/>
      <c r="L10" s="200"/>
    </row>
    <row r="11" spans="1:12" ht="14.1" customHeight="1" x14ac:dyDescent="0.2">
      <c r="A11" s="168" t="s">
        <v>393</v>
      </c>
      <c r="B11" s="63">
        <v>12.54</v>
      </c>
      <c r="C11" s="63">
        <v>13.96</v>
      </c>
      <c r="D11" s="63">
        <v>11.17</v>
      </c>
      <c r="E11" s="63"/>
      <c r="F11" s="63">
        <v>12.31</v>
      </c>
      <c r="G11" s="63">
        <v>16</v>
      </c>
      <c r="H11" s="63">
        <v>8.81</v>
      </c>
      <c r="J11" s="218"/>
      <c r="K11" s="228"/>
      <c r="L11" s="228"/>
    </row>
    <row r="12" spans="1:12" ht="14.1" customHeight="1" x14ac:dyDescent="0.2">
      <c r="A12" s="168" t="s">
        <v>394</v>
      </c>
      <c r="B12" s="64">
        <v>0</v>
      </c>
      <c r="C12" s="64">
        <v>0</v>
      </c>
      <c r="D12" s="64">
        <v>0</v>
      </c>
      <c r="E12" s="63"/>
      <c r="F12" s="63">
        <v>0.13</v>
      </c>
      <c r="G12" s="63">
        <v>0.21</v>
      </c>
      <c r="H12" s="63">
        <v>0.06</v>
      </c>
      <c r="J12" s="218"/>
      <c r="K12" s="228"/>
      <c r="L12" s="229"/>
    </row>
    <row r="13" spans="1:12" ht="14.1" customHeight="1" x14ac:dyDescent="0.2">
      <c r="A13" s="167"/>
      <c r="B13" s="63"/>
      <c r="C13" s="63"/>
      <c r="D13" s="63"/>
      <c r="E13" s="63"/>
      <c r="F13" s="63"/>
      <c r="G13" s="63"/>
      <c r="H13" s="63"/>
      <c r="J13" s="228"/>
      <c r="K13" s="229"/>
      <c r="L13" s="200"/>
    </row>
    <row r="14" spans="1:12" ht="14.1" customHeight="1" x14ac:dyDescent="0.2">
      <c r="A14" s="167" t="s">
        <v>395</v>
      </c>
      <c r="B14" s="64">
        <v>22.9</v>
      </c>
      <c r="C14" s="64">
        <v>19.28</v>
      </c>
      <c r="D14" s="64">
        <v>26.39</v>
      </c>
      <c r="E14" s="64"/>
      <c r="F14" s="64">
        <v>20.97</v>
      </c>
      <c r="G14" s="64">
        <v>17.57</v>
      </c>
      <c r="H14" s="64">
        <v>24.19</v>
      </c>
      <c r="I14" s="214"/>
      <c r="J14" s="228"/>
      <c r="K14" s="228"/>
      <c r="L14" s="200"/>
    </row>
    <row r="15" spans="1:12" ht="14.1" customHeight="1" x14ac:dyDescent="0.2">
      <c r="A15" s="68"/>
      <c r="B15" s="63"/>
      <c r="C15" s="63"/>
      <c r="D15" s="63"/>
      <c r="E15" s="63"/>
      <c r="F15" s="63"/>
      <c r="G15" s="63"/>
      <c r="H15" s="63"/>
      <c r="J15" s="228"/>
      <c r="K15" s="229"/>
      <c r="L15" s="200"/>
    </row>
    <row r="16" spans="1:12" ht="14.1" customHeight="1" x14ac:dyDescent="0.2">
      <c r="A16" s="167" t="s">
        <v>396</v>
      </c>
      <c r="B16" s="64">
        <v>12.03</v>
      </c>
      <c r="C16" s="64">
        <v>8.4600000000000009</v>
      </c>
      <c r="D16" s="64">
        <v>15.48</v>
      </c>
      <c r="E16" s="64"/>
      <c r="F16" s="64">
        <v>9.5399999999999991</v>
      </c>
      <c r="G16" s="64">
        <v>7.76</v>
      </c>
      <c r="H16" s="64">
        <v>11.22</v>
      </c>
      <c r="I16" s="214"/>
      <c r="J16" s="228"/>
      <c r="K16" s="229"/>
      <c r="L16" s="200"/>
    </row>
    <row r="17" spans="1:16" ht="14.1" customHeight="1" x14ac:dyDescent="0.2">
      <c r="A17" s="68"/>
      <c r="B17" s="63"/>
      <c r="C17" s="63"/>
      <c r="D17" s="63"/>
      <c r="E17" s="63"/>
      <c r="F17" s="63"/>
      <c r="G17" s="63"/>
      <c r="H17" s="63"/>
      <c r="J17" s="228"/>
      <c r="K17" s="228"/>
      <c r="L17" s="200"/>
    </row>
    <row r="18" spans="1:16" ht="22.5" customHeight="1" x14ac:dyDescent="0.2">
      <c r="A18" s="167" t="s">
        <v>411</v>
      </c>
      <c r="B18" s="164"/>
      <c r="C18" s="164"/>
      <c r="D18" s="164"/>
      <c r="E18" s="164"/>
      <c r="F18" s="164"/>
      <c r="G18" s="164"/>
      <c r="H18" s="63"/>
      <c r="I18" s="214"/>
      <c r="J18" s="228"/>
      <c r="K18" s="229"/>
      <c r="L18" s="200"/>
      <c r="M18" s="200"/>
      <c r="N18" s="200"/>
      <c r="O18" s="200"/>
      <c r="P18" s="200"/>
    </row>
    <row r="19" spans="1:16" ht="14.1" customHeight="1" x14ac:dyDescent="0.2">
      <c r="A19" s="68" t="s">
        <v>397</v>
      </c>
      <c r="B19" s="64" t="s">
        <v>643</v>
      </c>
      <c r="C19" s="64" t="s">
        <v>649</v>
      </c>
      <c r="D19" s="64" t="s">
        <v>654</v>
      </c>
      <c r="E19" s="64"/>
      <c r="F19" s="64" t="s">
        <v>640</v>
      </c>
      <c r="G19" s="64" t="s">
        <v>646</v>
      </c>
      <c r="H19" s="64" t="s">
        <v>651</v>
      </c>
      <c r="J19" s="228"/>
      <c r="K19" s="229"/>
      <c r="L19" s="200"/>
      <c r="M19" s="200"/>
      <c r="N19" s="200"/>
      <c r="O19" s="200"/>
      <c r="P19" s="200"/>
    </row>
    <row r="20" spans="1:16" ht="14.1" customHeight="1" x14ac:dyDescent="0.2">
      <c r="A20" s="68" t="s">
        <v>398</v>
      </c>
      <c r="B20" s="64" t="s">
        <v>644</v>
      </c>
      <c r="C20" s="64" t="s">
        <v>650</v>
      </c>
      <c r="D20" s="64" t="s">
        <v>655</v>
      </c>
      <c r="E20" s="64"/>
      <c r="F20" s="64" t="s">
        <v>641</v>
      </c>
      <c r="G20" s="64" t="s">
        <v>647</v>
      </c>
      <c r="H20" s="64" t="s">
        <v>652</v>
      </c>
      <c r="J20" s="200"/>
      <c r="K20" s="200"/>
      <c r="L20" s="200"/>
      <c r="M20" s="200"/>
      <c r="N20" s="200"/>
      <c r="O20" s="200"/>
      <c r="P20" s="200"/>
    </row>
    <row r="21" spans="1:16" ht="14.1" customHeight="1" x14ac:dyDescent="0.2">
      <c r="A21" s="68" t="s">
        <v>556</v>
      </c>
      <c r="B21" s="64" t="s">
        <v>645</v>
      </c>
      <c r="C21" s="64" t="s">
        <v>649</v>
      </c>
      <c r="D21" s="64" t="s">
        <v>656</v>
      </c>
      <c r="E21" s="64"/>
      <c r="F21" s="64" t="s">
        <v>642</v>
      </c>
      <c r="G21" s="64" t="s">
        <v>648</v>
      </c>
      <c r="H21" s="64" t="s">
        <v>653</v>
      </c>
      <c r="J21" s="200"/>
      <c r="K21" s="200"/>
      <c r="L21" s="200"/>
      <c r="M21" s="200"/>
      <c r="N21" s="200"/>
      <c r="O21" s="200"/>
      <c r="P21" s="200"/>
    </row>
    <row r="22" spans="1:16" ht="14.1" customHeight="1" x14ac:dyDescent="0.2">
      <c r="A22" s="68" t="s">
        <v>399</v>
      </c>
      <c r="B22" s="64" t="s">
        <v>718</v>
      </c>
      <c r="C22" s="64" t="s">
        <v>720</v>
      </c>
      <c r="D22" s="64" t="s">
        <v>722</v>
      </c>
      <c r="E22" s="64"/>
      <c r="F22" s="64" t="s">
        <v>717</v>
      </c>
      <c r="G22" s="64" t="s">
        <v>719</v>
      </c>
      <c r="H22" s="64" t="s">
        <v>721</v>
      </c>
      <c r="J22" s="200"/>
      <c r="K22" s="200"/>
      <c r="L22" s="200"/>
      <c r="M22" s="200"/>
      <c r="N22" s="200"/>
      <c r="O22" s="200"/>
      <c r="P22" s="200"/>
    </row>
    <row r="23" spans="1:16" ht="14.1" customHeight="1" x14ac:dyDescent="0.2">
      <c r="A23" s="68"/>
      <c r="B23" s="63"/>
      <c r="C23" s="63"/>
      <c r="D23" s="63"/>
      <c r="E23" s="63"/>
      <c r="F23" s="63"/>
      <c r="G23" s="63"/>
      <c r="H23" s="63"/>
      <c r="J23" s="200"/>
      <c r="K23" s="200"/>
      <c r="L23" s="200"/>
      <c r="M23" s="200"/>
      <c r="N23" s="200"/>
      <c r="O23" s="200"/>
      <c r="P23" s="200"/>
    </row>
    <row r="24" spans="1:16" ht="22.5" customHeight="1" x14ac:dyDescent="0.2">
      <c r="A24" s="167" t="s">
        <v>412</v>
      </c>
      <c r="B24" s="63"/>
      <c r="C24" s="63"/>
      <c r="D24" s="63"/>
      <c r="E24" s="63"/>
      <c r="F24" s="63"/>
      <c r="G24" s="63"/>
      <c r="H24" s="63"/>
      <c r="I24" s="214"/>
      <c r="J24" s="200"/>
      <c r="K24" s="200"/>
      <c r="L24" s="200"/>
      <c r="M24" s="200"/>
      <c r="N24" s="200"/>
      <c r="O24" s="200"/>
      <c r="P24" s="200"/>
    </row>
    <row r="25" spans="1:16" ht="14.1" customHeight="1" x14ac:dyDescent="0.2">
      <c r="A25" s="68" t="s">
        <v>557</v>
      </c>
      <c r="B25" s="64" t="s">
        <v>661</v>
      </c>
      <c r="C25" s="64" t="s">
        <v>670</v>
      </c>
      <c r="D25" s="64" t="s">
        <v>679</v>
      </c>
      <c r="E25" s="64"/>
      <c r="F25" s="64" t="s">
        <v>657</v>
      </c>
      <c r="G25" s="64" t="s">
        <v>665</v>
      </c>
      <c r="H25" s="64" t="s">
        <v>674</v>
      </c>
      <c r="J25" s="200"/>
      <c r="K25" s="200"/>
      <c r="L25" s="200"/>
      <c r="M25" s="200"/>
      <c r="N25" s="200"/>
      <c r="O25" s="200"/>
      <c r="P25" s="200"/>
    </row>
    <row r="26" spans="1:16" ht="25.5" customHeight="1" x14ac:dyDescent="0.2">
      <c r="A26" s="68" t="s">
        <v>559</v>
      </c>
      <c r="B26" s="64" t="s">
        <v>662</v>
      </c>
      <c r="C26" s="64" t="s">
        <v>671</v>
      </c>
      <c r="D26" s="64" t="s">
        <v>680</v>
      </c>
      <c r="E26" s="64"/>
      <c r="F26" s="64" t="s">
        <v>658</v>
      </c>
      <c r="G26" s="64" t="s">
        <v>666</v>
      </c>
      <c r="H26" s="64" t="s">
        <v>675</v>
      </c>
      <c r="J26" s="200"/>
      <c r="K26" s="200"/>
      <c r="L26" s="200"/>
      <c r="M26" s="200"/>
      <c r="N26" s="200"/>
      <c r="O26" s="200"/>
      <c r="P26" s="200"/>
    </row>
    <row r="27" spans="1:16" ht="14.1" customHeight="1" x14ac:dyDescent="0.2">
      <c r="A27" s="68" t="s">
        <v>400</v>
      </c>
      <c r="B27" s="64" t="s">
        <v>663</v>
      </c>
      <c r="C27" s="64" t="s">
        <v>672</v>
      </c>
      <c r="D27" s="64" t="s">
        <v>681</v>
      </c>
      <c r="E27" s="64"/>
      <c r="F27" s="64" t="s">
        <v>639</v>
      </c>
      <c r="G27" s="64" t="s">
        <v>667</v>
      </c>
      <c r="H27" s="64" t="s">
        <v>676</v>
      </c>
      <c r="J27" s="218"/>
      <c r="K27" s="228"/>
      <c r="L27" s="200"/>
      <c r="M27" s="200"/>
      <c r="N27" s="200"/>
      <c r="O27" s="200"/>
      <c r="P27" s="200"/>
    </row>
    <row r="28" spans="1:16" ht="14.1" customHeight="1" x14ac:dyDescent="0.2">
      <c r="A28" s="68" t="s">
        <v>401</v>
      </c>
      <c r="B28" s="64" t="s">
        <v>617</v>
      </c>
      <c r="C28" s="64" t="s">
        <v>670</v>
      </c>
      <c r="D28" s="64" t="s">
        <v>682</v>
      </c>
      <c r="E28" s="64"/>
      <c r="F28" s="64" t="s">
        <v>659</v>
      </c>
      <c r="G28" s="64" t="s">
        <v>668</v>
      </c>
      <c r="H28" s="64" t="s">
        <v>677</v>
      </c>
      <c r="J28" s="218"/>
      <c r="K28" s="228"/>
      <c r="L28" s="228"/>
      <c r="M28" s="200"/>
      <c r="N28" s="200"/>
      <c r="O28" s="200"/>
      <c r="P28" s="200"/>
    </row>
    <row r="29" spans="1:16" ht="14.1" customHeight="1" x14ac:dyDescent="0.2">
      <c r="A29" s="68" t="s">
        <v>402</v>
      </c>
      <c r="B29" s="64" t="s">
        <v>664</v>
      </c>
      <c r="C29" s="64" t="s">
        <v>673</v>
      </c>
      <c r="D29" s="64" t="s">
        <v>661</v>
      </c>
      <c r="E29" s="64"/>
      <c r="F29" s="64" t="s">
        <v>660</v>
      </c>
      <c r="G29" s="64" t="s">
        <v>669</v>
      </c>
      <c r="H29" s="64" t="s">
        <v>678</v>
      </c>
      <c r="J29" s="218"/>
      <c r="K29" s="228"/>
      <c r="L29" s="229"/>
      <c r="M29" s="200"/>
      <c r="N29" s="200"/>
      <c r="O29" s="200"/>
      <c r="P29" s="200"/>
    </row>
    <row r="30" spans="1:16" ht="14.1" customHeight="1" x14ac:dyDescent="0.2">
      <c r="A30" s="68"/>
      <c r="B30" s="63"/>
      <c r="C30" s="63"/>
      <c r="D30" s="63"/>
      <c r="E30" s="63"/>
      <c r="F30" s="63"/>
      <c r="G30" s="63"/>
      <c r="H30" s="63"/>
      <c r="J30" s="228"/>
      <c r="K30" s="229"/>
      <c r="L30" s="200"/>
      <c r="M30" s="200"/>
      <c r="N30" s="200"/>
      <c r="O30" s="200"/>
      <c r="P30" s="200"/>
    </row>
    <row r="31" spans="1:16" ht="14.1" customHeight="1" x14ac:dyDescent="0.2">
      <c r="A31" s="167" t="s">
        <v>403</v>
      </c>
      <c r="B31" s="64" t="s">
        <v>684</v>
      </c>
      <c r="C31" s="64" t="s">
        <v>686</v>
      </c>
      <c r="D31" s="64" t="s">
        <v>688</v>
      </c>
      <c r="E31" s="64"/>
      <c r="F31" s="64" t="s">
        <v>683</v>
      </c>
      <c r="G31" s="64" t="s">
        <v>685</v>
      </c>
      <c r="H31" s="64" t="s">
        <v>687</v>
      </c>
      <c r="I31" s="214"/>
      <c r="J31" s="228"/>
      <c r="K31" s="228"/>
      <c r="L31" s="200"/>
      <c r="M31" s="200"/>
      <c r="N31" s="200"/>
      <c r="O31" s="200"/>
      <c r="P31" s="200"/>
    </row>
    <row r="32" spans="1:16" ht="14.1" customHeight="1" x14ac:dyDescent="0.2">
      <c r="A32" s="169"/>
      <c r="B32" s="63"/>
      <c r="C32" s="63"/>
      <c r="D32" s="63"/>
      <c r="E32" s="63"/>
      <c r="F32" s="63"/>
      <c r="G32" s="63"/>
      <c r="H32" s="63"/>
      <c r="J32" s="228"/>
      <c r="K32" s="229"/>
      <c r="L32" s="200"/>
      <c r="M32" s="200"/>
      <c r="N32" s="200"/>
      <c r="O32" s="200"/>
      <c r="P32" s="200"/>
    </row>
    <row r="33" spans="1:16" ht="14.1" customHeight="1" x14ac:dyDescent="0.2">
      <c r="A33" s="167" t="s">
        <v>404</v>
      </c>
      <c r="B33" s="64" t="s">
        <v>690</v>
      </c>
      <c r="C33" s="64" t="s">
        <v>692</v>
      </c>
      <c r="D33" s="64" t="s">
        <v>694</v>
      </c>
      <c r="E33" s="64"/>
      <c r="F33" s="64" t="s">
        <v>689</v>
      </c>
      <c r="G33" s="64" t="s">
        <v>691</v>
      </c>
      <c r="H33" s="64" t="s">
        <v>693</v>
      </c>
      <c r="I33" s="214"/>
      <c r="J33" s="229"/>
      <c r="K33" s="230"/>
      <c r="L33" s="214"/>
      <c r="M33" s="200"/>
      <c r="N33" s="200"/>
      <c r="O33" s="200"/>
      <c r="P33" s="200"/>
    </row>
    <row r="34" spans="1:16" ht="14.1" customHeight="1" x14ac:dyDescent="0.2">
      <c r="A34" s="68"/>
      <c r="B34" s="63"/>
      <c r="C34" s="63"/>
      <c r="D34" s="63"/>
      <c r="E34" s="63"/>
      <c r="F34" s="63"/>
      <c r="G34" s="63"/>
      <c r="H34" s="63"/>
      <c r="J34" s="229"/>
      <c r="K34" s="230"/>
      <c r="L34" s="230"/>
      <c r="M34" s="200"/>
      <c r="N34" s="200"/>
      <c r="O34" s="200"/>
      <c r="P34" s="200"/>
    </row>
    <row r="35" spans="1:16" ht="14.1" customHeight="1" x14ac:dyDescent="0.2">
      <c r="A35" s="167" t="s">
        <v>405</v>
      </c>
      <c r="B35" s="164"/>
      <c r="C35" s="164"/>
      <c r="D35" s="164"/>
      <c r="E35" s="164"/>
      <c r="F35" s="164"/>
      <c r="G35" s="164"/>
      <c r="H35" s="63"/>
      <c r="J35" s="229"/>
      <c r="K35" s="230"/>
      <c r="L35" s="229"/>
      <c r="M35" s="200"/>
      <c r="N35" s="200"/>
      <c r="O35" s="200"/>
      <c r="P35" s="200"/>
    </row>
    <row r="36" spans="1:16" ht="14.1" customHeight="1" x14ac:dyDescent="0.2">
      <c r="A36" s="168" t="s">
        <v>406</v>
      </c>
      <c r="B36" s="64" t="s">
        <v>699</v>
      </c>
      <c r="C36" s="64" t="s">
        <v>706</v>
      </c>
      <c r="D36" s="64" t="s">
        <v>714</v>
      </c>
      <c r="E36" s="64"/>
      <c r="F36" s="64" t="s">
        <v>695</v>
      </c>
      <c r="G36" s="64" t="s">
        <v>703</v>
      </c>
      <c r="H36" s="64" t="s">
        <v>710</v>
      </c>
      <c r="J36" s="230"/>
      <c r="K36" s="229"/>
      <c r="L36" s="214"/>
      <c r="M36" s="200"/>
      <c r="N36" s="200"/>
      <c r="O36" s="200"/>
      <c r="P36" s="200"/>
    </row>
    <row r="37" spans="1:16" ht="14.1" customHeight="1" x14ac:dyDescent="0.2">
      <c r="A37" s="168" t="s">
        <v>407</v>
      </c>
      <c r="B37" s="64" t="s">
        <v>700</v>
      </c>
      <c r="C37" s="64" t="s">
        <v>707</v>
      </c>
      <c r="D37" s="64" t="s">
        <v>715</v>
      </c>
      <c r="E37" s="64"/>
      <c r="F37" s="64" t="s">
        <v>696</v>
      </c>
      <c r="G37" s="64" t="s">
        <v>667</v>
      </c>
      <c r="H37" s="64" t="s">
        <v>711</v>
      </c>
      <c r="J37" s="230"/>
      <c r="K37" s="230"/>
      <c r="L37" s="214"/>
      <c r="M37" s="200"/>
      <c r="N37" s="200"/>
      <c r="O37" s="200"/>
      <c r="P37" s="200"/>
    </row>
    <row r="38" spans="1:16" ht="14.1" customHeight="1" x14ac:dyDescent="0.2">
      <c r="A38" s="168" t="s">
        <v>408</v>
      </c>
      <c r="B38" s="64" t="s">
        <v>701</v>
      </c>
      <c r="C38" s="64" t="s">
        <v>708</v>
      </c>
      <c r="D38" s="64" t="s">
        <v>716</v>
      </c>
      <c r="E38" s="64"/>
      <c r="F38" s="64" t="s">
        <v>697</v>
      </c>
      <c r="G38" s="64" t="s">
        <v>704</v>
      </c>
      <c r="H38" s="64" t="s">
        <v>712</v>
      </c>
      <c r="J38" s="230"/>
      <c r="K38" s="229"/>
      <c r="L38" s="214"/>
      <c r="M38" s="200"/>
      <c r="N38" s="200"/>
      <c r="O38" s="200"/>
      <c r="P38" s="200"/>
    </row>
    <row r="39" spans="1:16" ht="14.1" customHeight="1" x14ac:dyDescent="0.2">
      <c r="A39" s="168" t="s">
        <v>409</v>
      </c>
      <c r="B39" s="64" t="s">
        <v>702</v>
      </c>
      <c r="C39" s="64" t="s">
        <v>709</v>
      </c>
      <c r="D39" s="64">
        <v>0</v>
      </c>
      <c r="E39" s="64"/>
      <c r="F39" s="64" t="s">
        <v>698</v>
      </c>
      <c r="G39" s="64" t="s">
        <v>705</v>
      </c>
      <c r="H39" s="64" t="s">
        <v>713</v>
      </c>
      <c r="J39" s="230"/>
      <c r="K39" s="229"/>
      <c r="L39" s="214"/>
      <c r="M39" s="200"/>
      <c r="N39" s="200"/>
      <c r="O39" s="200"/>
      <c r="P39" s="200"/>
    </row>
    <row r="40" spans="1:16" ht="12.75" customHeight="1" x14ac:dyDescent="0.2">
      <c r="A40" s="18"/>
      <c r="B40" s="19"/>
      <c r="C40" s="20"/>
      <c r="D40" s="19"/>
      <c r="E40" s="19"/>
      <c r="F40" s="19"/>
      <c r="G40" s="19"/>
      <c r="H40" s="19"/>
      <c r="J40" s="230"/>
      <c r="K40" s="230"/>
      <c r="L40" s="214"/>
      <c r="M40" s="200"/>
      <c r="N40" s="200"/>
      <c r="O40" s="200"/>
      <c r="P40" s="200"/>
    </row>
    <row r="41" spans="1:16" ht="14.1" customHeight="1" x14ac:dyDescent="0.2">
      <c r="A41" s="74" t="s">
        <v>737</v>
      </c>
      <c r="B41" s="74"/>
      <c r="C41" s="23"/>
      <c r="D41" s="23"/>
      <c r="E41" s="23"/>
      <c r="F41" s="23"/>
      <c r="G41" s="23"/>
      <c r="H41" s="23"/>
      <c r="J41" s="230"/>
      <c r="K41" s="229"/>
      <c r="L41" s="214"/>
      <c r="M41" s="200"/>
      <c r="N41" s="200"/>
      <c r="O41" s="200"/>
      <c r="P41" s="200"/>
    </row>
    <row r="42" spans="1:16" ht="14.1" customHeight="1" x14ac:dyDescent="0.2">
      <c r="A42" s="75" t="s">
        <v>470</v>
      </c>
      <c r="B42" s="163"/>
      <c r="C42" s="163"/>
      <c r="D42" s="163"/>
      <c r="E42" s="163"/>
      <c r="F42" s="163"/>
      <c r="G42" s="163"/>
      <c r="H42" s="163"/>
      <c r="J42" s="230"/>
      <c r="K42" s="229"/>
      <c r="L42" s="214"/>
    </row>
    <row r="43" spans="1:16" x14ac:dyDescent="0.2">
      <c r="J43" s="214"/>
      <c r="K43" s="214"/>
      <c r="L43" s="214"/>
    </row>
  </sheetData>
  <mergeCells count="1">
    <mergeCell ref="K8:L8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ignoredErrors>
    <ignoredError sqref="B19:H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zoomScaleNormal="100" workbookViewId="0"/>
  </sheetViews>
  <sheetFormatPr baseColWidth="10" defaultColWidth="11.42578125" defaultRowHeight="12.75" x14ac:dyDescent="0.2"/>
  <cols>
    <col min="1" max="1" width="17.85546875" style="4" customWidth="1"/>
    <col min="2" max="6" width="14.7109375" style="4" customWidth="1"/>
    <col min="7" max="7" width="5.5703125" style="4" customWidth="1"/>
    <col min="8" max="16384" width="11.42578125" style="4"/>
  </cols>
  <sheetData>
    <row r="1" spans="1:17" ht="14.1" customHeight="1" thickBot="1" x14ac:dyDescent="0.25">
      <c r="A1" s="1" t="s">
        <v>245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">
      <c r="A2" s="3"/>
      <c r="B2" s="3"/>
      <c r="C2" s="3"/>
      <c r="D2" s="3"/>
      <c r="F2" s="3"/>
      <c r="G2" s="3"/>
      <c r="H2" s="178" t="s">
        <v>450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">
      <c r="A3" s="69" t="s">
        <v>413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414</v>
      </c>
      <c r="B5" s="69"/>
      <c r="C5" s="3"/>
      <c r="D5" s="3"/>
      <c r="F5" s="3"/>
      <c r="G5" s="3"/>
      <c r="H5" s="123"/>
      <c r="I5" s="123"/>
      <c r="J5" s="123"/>
      <c r="K5" s="123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3"/>
      <c r="C6" s="3"/>
      <c r="D6" s="3"/>
      <c r="E6" s="3"/>
      <c r="F6" s="3"/>
      <c r="G6" s="3"/>
      <c r="H6" s="123"/>
      <c r="I6" s="123"/>
      <c r="J6" s="123"/>
      <c r="K6" s="123"/>
      <c r="L6" s="3"/>
      <c r="M6" s="3"/>
      <c r="N6" s="3"/>
      <c r="O6" s="3"/>
      <c r="P6" s="3"/>
      <c r="Q6" s="3"/>
    </row>
    <row r="7" spans="1:17" s="67" customFormat="1" ht="15.95" customHeight="1" x14ac:dyDescent="0.2">
      <c r="A7" s="12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  <c r="G7" s="108"/>
      <c r="I7" s="123"/>
      <c r="J7" s="123"/>
      <c r="K7" s="123"/>
    </row>
    <row r="8" spans="1:17" ht="14.1" customHeight="1" x14ac:dyDescent="0.2">
      <c r="A8" s="7"/>
      <c r="B8" s="14"/>
      <c r="C8" s="14"/>
      <c r="D8" s="14"/>
      <c r="E8" s="14"/>
      <c r="F8" s="14"/>
      <c r="G8" s="3"/>
      <c r="I8" s="123"/>
      <c r="J8" s="123"/>
      <c r="K8" s="123"/>
      <c r="L8" s="3"/>
      <c r="M8" s="3"/>
      <c r="N8" s="3"/>
      <c r="O8" s="3"/>
      <c r="P8" s="3"/>
      <c r="Q8" s="3"/>
    </row>
    <row r="9" spans="1:17" ht="14.1" customHeight="1" x14ac:dyDescent="0.2">
      <c r="A9" s="73" t="s">
        <v>17</v>
      </c>
      <c r="B9" s="16">
        <v>19339</v>
      </c>
      <c r="C9" s="16">
        <v>19634</v>
      </c>
      <c r="D9" s="16">
        <v>19863</v>
      </c>
      <c r="E9" s="16">
        <v>19452</v>
      </c>
      <c r="F9" s="16">
        <f>F10+F11</f>
        <v>20231</v>
      </c>
      <c r="G9" s="123"/>
      <c r="I9" s="194"/>
      <c r="J9" s="123"/>
      <c r="K9" s="123"/>
      <c r="L9" s="3"/>
      <c r="M9" s="3"/>
      <c r="N9" s="3"/>
      <c r="O9" s="3"/>
      <c r="P9" s="3"/>
      <c r="Q9" s="3"/>
    </row>
    <row r="10" spans="1:17" ht="14.1" customHeight="1" x14ac:dyDescent="0.2">
      <c r="A10" s="15" t="s">
        <v>35</v>
      </c>
      <c r="B10" s="16">
        <v>10406</v>
      </c>
      <c r="C10" s="16">
        <v>10596</v>
      </c>
      <c r="D10" s="16">
        <v>10638</v>
      </c>
      <c r="E10" s="16">
        <v>10418</v>
      </c>
      <c r="F10" s="16">
        <v>10781</v>
      </c>
      <c r="G10" s="123"/>
      <c r="I10" s="194"/>
      <c r="J10" s="123"/>
      <c r="K10" s="123"/>
      <c r="L10" s="3"/>
      <c r="M10" s="3"/>
      <c r="N10" s="3"/>
      <c r="O10" s="3"/>
      <c r="P10" s="3"/>
      <c r="Q10" s="3"/>
    </row>
    <row r="11" spans="1:17" ht="14.1" customHeight="1" x14ac:dyDescent="0.2">
      <c r="A11" s="15" t="s">
        <v>36</v>
      </c>
      <c r="B11" s="16">
        <v>8933</v>
      </c>
      <c r="C11" s="16">
        <v>9038</v>
      </c>
      <c r="D11" s="16">
        <v>9225</v>
      </c>
      <c r="E11" s="16">
        <v>9034</v>
      </c>
      <c r="F11" s="16">
        <v>9450</v>
      </c>
      <c r="G11" s="123"/>
      <c r="I11" s="194"/>
      <c r="J11" s="123"/>
      <c r="K11" s="123"/>
      <c r="L11" s="3"/>
      <c r="M11" s="3"/>
      <c r="N11" s="3"/>
      <c r="O11" s="3"/>
      <c r="P11" s="3"/>
      <c r="Q11" s="3"/>
    </row>
    <row r="12" spans="1:17" ht="14.1" customHeight="1" x14ac:dyDescent="0.2">
      <c r="A12" s="15"/>
      <c r="B12" s="16"/>
      <c r="C12" s="16"/>
      <c r="D12" s="16"/>
      <c r="E12" s="16"/>
      <c r="F12" s="16"/>
      <c r="G12" s="123"/>
      <c r="I12" s="194"/>
      <c r="J12" s="123"/>
      <c r="K12" s="123"/>
      <c r="L12" s="3"/>
      <c r="M12" s="3"/>
      <c r="N12" s="3"/>
      <c r="O12" s="3"/>
      <c r="P12" s="3"/>
      <c r="Q12" s="3"/>
    </row>
    <row r="13" spans="1:17" ht="14.1" customHeight="1" x14ac:dyDescent="0.2">
      <c r="A13" s="73" t="s">
        <v>79</v>
      </c>
      <c r="B13" s="16">
        <v>12527</v>
      </c>
      <c r="C13" s="16">
        <v>12821</v>
      </c>
      <c r="D13" s="16">
        <v>12863</v>
      </c>
      <c r="E13" s="16">
        <v>12738</v>
      </c>
      <c r="F13" s="16">
        <f>F14+F15</f>
        <v>13265</v>
      </c>
      <c r="G13" s="123"/>
      <c r="I13" s="194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">
      <c r="A14" s="15" t="s">
        <v>35</v>
      </c>
      <c r="B14" s="16">
        <v>7093</v>
      </c>
      <c r="C14" s="16">
        <v>7275</v>
      </c>
      <c r="D14" s="16">
        <v>7240</v>
      </c>
      <c r="E14" s="16">
        <v>7153</v>
      </c>
      <c r="F14" s="16">
        <v>7400</v>
      </c>
      <c r="G14" s="123"/>
      <c r="I14" s="194"/>
      <c r="J14" s="123"/>
      <c r="K14" s="3"/>
      <c r="L14" s="3"/>
      <c r="M14" s="3"/>
      <c r="N14" s="3"/>
      <c r="O14" s="3"/>
      <c r="P14" s="3"/>
      <c r="Q14" s="3"/>
    </row>
    <row r="15" spans="1:17" ht="14.1" customHeight="1" x14ac:dyDescent="0.2">
      <c r="A15" s="15" t="s">
        <v>36</v>
      </c>
      <c r="B15" s="16">
        <v>5434</v>
      </c>
      <c r="C15" s="16">
        <v>5546</v>
      </c>
      <c r="D15" s="16">
        <v>5623</v>
      </c>
      <c r="E15" s="16">
        <v>5585</v>
      </c>
      <c r="F15" s="16">
        <v>5865</v>
      </c>
      <c r="G15" s="123"/>
      <c r="I15" s="194"/>
      <c r="J15" s="123"/>
      <c r="K15" s="3"/>
      <c r="L15" s="3"/>
      <c r="M15" s="3"/>
      <c r="N15" s="3"/>
      <c r="O15" s="3"/>
      <c r="P15" s="3"/>
      <c r="Q15" s="3"/>
    </row>
    <row r="16" spans="1:17" ht="14.1" customHeight="1" x14ac:dyDescent="0.2">
      <c r="A16" s="15"/>
      <c r="B16" s="16"/>
      <c r="C16" s="16"/>
      <c r="D16" s="16"/>
      <c r="E16" s="16"/>
      <c r="F16" s="16"/>
      <c r="G16" s="123"/>
      <c r="I16" s="194"/>
      <c r="J16" s="123"/>
      <c r="K16" s="3"/>
      <c r="L16" s="3"/>
      <c r="M16" s="3"/>
      <c r="N16" s="3"/>
      <c r="O16" s="3"/>
      <c r="P16" s="3"/>
      <c r="Q16" s="3"/>
    </row>
    <row r="17" spans="1:17" ht="14.1" customHeight="1" x14ac:dyDescent="0.2">
      <c r="A17" s="73" t="s">
        <v>80</v>
      </c>
      <c r="B17" s="16">
        <v>4000</v>
      </c>
      <c r="C17" s="16">
        <v>4031</v>
      </c>
      <c r="D17" s="16">
        <v>4118</v>
      </c>
      <c r="E17" s="16">
        <v>3958</v>
      </c>
      <c r="F17" s="16">
        <f>F18+F19</f>
        <v>4026</v>
      </c>
      <c r="G17" s="123"/>
      <c r="I17" s="194"/>
      <c r="J17" s="123"/>
      <c r="K17" s="3"/>
      <c r="L17" s="3"/>
      <c r="M17" s="3"/>
      <c r="N17" s="3"/>
      <c r="O17" s="3"/>
      <c r="P17" s="3"/>
      <c r="Q17" s="3"/>
    </row>
    <row r="18" spans="1:17" ht="14.1" customHeight="1" x14ac:dyDescent="0.2">
      <c r="A18" s="15" t="s">
        <v>35</v>
      </c>
      <c r="B18" s="16">
        <v>2028</v>
      </c>
      <c r="C18" s="16">
        <v>2044</v>
      </c>
      <c r="D18" s="16">
        <v>2091</v>
      </c>
      <c r="E18" s="16">
        <v>2007</v>
      </c>
      <c r="F18" s="16">
        <v>2048</v>
      </c>
      <c r="G18" s="123"/>
      <c r="I18" s="194"/>
      <c r="J18" s="123"/>
      <c r="K18" s="3"/>
      <c r="L18" s="3"/>
      <c r="M18" s="3"/>
      <c r="N18" s="3"/>
      <c r="O18" s="3"/>
      <c r="P18" s="3"/>
      <c r="Q18" s="3"/>
    </row>
    <row r="19" spans="1:17" ht="14.1" customHeight="1" x14ac:dyDescent="0.2">
      <c r="A19" s="15" t="s">
        <v>36</v>
      </c>
      <c r="B19" s="16">
        <v>1972</v>
      </c>
      <c r="C19" s="16">
        <v>1987</v>
      </c>
      <c r="D19" s="16">
        <v>2027</v>
      </c>
      <c r="E19" s="16">
        <v>1951</v>
      </c>
      <c r="F19" s="16">
        <v>1978</v>
      </c>
      <c r="G19" s="123"/>
      <c r="I19" s="194"/>
      <c r="J19" s="123"/>
      <c r="K19" s="3"/>
      <c r="L19" s="3"/>
      <c r="M19" s="3"/>
      <c r="N19" s="3"/>
      <c r="O19" s="3"/>
      <c r="P19" s="3"/>
      <c r="Q19" s="3"/>
    </row>
    <row r="20" spans="1:17" ht="14.1" customHeight="1" x14ac:dyDescent="0.2">
      <c r="A20" s="15"/>
      <c r="B20" s="16"/>
      <c r="C20" s="16"/>
      <c r="D20" s="16"/>
      <c r="E20" s="16"/>
      <c r="F20" s="16"/>
      <c r="G20" s="123"/>
      <c r="I20" s="194"/>
      <c r="J20" s="123"/>
      <c r="K20" s="3"/>
      <c r="L20" s="3"/>
      <c r="M20" s="3"/>
      <c r="N20" s="3"/>
      <c r="O20" s="3"/>
      <c r="P20" s="3"/>
      <c r="Q20" s="3"/>
    </row>
    <row r="21" spans="1:17" ht="14.1" customHeight="1" x14ac:dyDescent="0.2">
      <c r="A21" s="73" t="s">
        <v>81</v>
      </c>
      <c r="B21" s="16">
        <v>2812</v>
      </c>
      <c r="C21" s="16">
        <v>2782</v>
      </c>
      <c r="D21" s="16">
        <v>2882</v>
      </c>
      <c r="E21" s="16">
        <v>2756</v>
      </c>
      <c r="F21" s="16">
        <f>F22+F23</f>
        <v>2940</v>
      </c>
      <c r="G21" s="123"/>
      <c r="I21" s="194"/>
      <c r="J21" s="123"/>
      <c r="K21" s="3"/>
      <c r="L21" s="3"/>
      <c r="M21" s="3"/>
      <c r="N21" s="3"/>
      <c r="O21" s="3"/>
      <c r="P21" s="3"/>
      <c r="Q21" s="3"/>
    </row>
    <row r="22" spans="1:17" ht="14.1" customHeight="1" x14ac:dyDescent="0.2">
      <c r="A22" s="15" t="s">
        <v>35</v>
      </c>
      <c r="B22" s="16">
        <v>1285</v>
      </c>
      <c r="C22" s="16">
        <v>1277</v>
      </c>
      <c r="D22" s="16">
        <v>1307</v>
      </c>
      <c r="E22" s="16">
        <v>1258</v>
      </c>
      <c r="F22" s="16">
        <v>1333</v>
      </c>
      <c r="G22" s="123"/>
      <c r="I22" s="194"/>
      <c r="J22" s="123"/>
      <c r="K22" s="3"/>
      <c r="L22" s="3"/>
      <c r="M22" s="3"/>
      <c r="N22" s="3"/>
      <c r="O22" s="3"/>
      <c r="P22" s="3"/>
      <c r="Q22" s="3"/>
    </row>
    <row r="23" spans="1:17" ht="14.1" customHeight="1" x14ac:dyDescent="0.2">
      <c r="A23" s="15" t="s">
        <v>36</v>
      </c>
      <c r="B23" s="16">
        <v>1527</v>
      </c>
      <c r="C23" s="16">
        <v>1505</v>
      </c>
      <c r="D23" s="16">
        <v>1575</v>
      </c>
      <c r="E23" s="16">
        <v>1498</v>
      </c>
      <c r="F23" s="16">
        <v>1607</v>
      </c>
      <c r="G23" s="123"/>
      <c r="I23" s="194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">
      <c r="A25" s="74" t="s">
        <v>592</v>
      </c>
      <c r="B25" s="74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">
      <c r="H28" s="25"/>
      <c r="I28" s="25"/>
    </row>
    <row r="29" spans="1:17" ht="13.35" customHeight="1" x14ac:dyDescent="0.2">
      <c r="H29" s="25"/>
      <c r="I29" s="25"/>
    </row>
    <row r="30" spans="1:17" ht="13.35" customHeight="1" x14ac:dyDescent="0.2">
      <c r="H30" s="25"/>
      <c r="I30" s="25"/>
    </row>
    <row r="31" spans="1:17" ht="12" customHeight="1" x14ac:dyDescent="0.2"/>
    <row r="32" spans="1:17" x14ac:dyDescent="0.2">
      <c r="H32" s="183"/>
      <c r="I32" s="183"/>
    </row>
    <row r="33" spans="8:9" x14ac:dyDescent="0.2">
      <c r="H33" s="183"/>
      <c r="I33" s="183"/>
    </row>
    <row r="34" spans="8:9" x14ac:dyDescent="0.2">
      <c r="H34" s="183"/>
      <c r="I34" s="183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3" style="4" customWidth="1"/>
    <col min="2" max="3" width="7.7109375" style="25" customWidth="1"/>
    <col min="4" max="4" width="2.42578125" style="25" customWidth="1"/>
    <col min="5" max="6" width="7.7109375" style="25" customWidth="1"/>
    <col min="7" max="7" width="2.42578125" style="25" customWidth="1"/>
    <col min="8" max="9" width="7.7109375" style="25" customWidth="1"/>
    <col min="10" max="10" width="2.28515625" style="4" customWidth="1"/>
    <col min="11" max="12" width="7.7109375" style="4" customWidth="1"/>
    <col min="13" max="13" width="5.140625" style="4" customWidth="1"/>
    <col min="14" max="16384" width="11.42578125" style="4"/>
  </cols>
  <sheetData>
    <row r="1" spans="1:23" ht="14.1" customHeight="1" thickBot="1" x14ac:dyDescent="0.25">
      <c r="A1" s="1" t="s">
        <v>245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">
      <c r="N2" s="178" t="s">
        <v>450</v>
      </c>
    </row>
    <row r="3" spans="1:23" ht="14.1" customHeight="1" x14ac:dyDescent="0.2">
      <c r="A3" s="69" t="s">
        <v>415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">
      <c r="A5" s="8"/>
      <c r="B5" s="37">
        <v>2018</v>
      </c>
      <c r="C5" s="9"/>
      <c r="D5" s="9"/>
      <c r="E5" s="37">
        <v>2019</v>
      </c>
      <c r="F5" s="9"/>
      <c r="G5" s="9"/>
      <c r="H5" s="37">
        <v>2020</v>
      </c>
      <c r="I5" s="9"/>
      <c r="J5" s="9"/>
      <c r="K5" s="37">
        <v>2021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">
      <c r="A6" s="11"/>
      <c r="B6" s="55" t="s">
        <v>35</v>
      </c>
      <c r="C6" s="55" t="s">
        <v>36</v>
      </c>
      <c r="D6" s="29"/>
      <c r="E6" s="55" t="s">
        <v>35</v>
      </c>
      <c r="F6" s="55" t="s">
        <v>36</v>
      </c>
      <c r="G6" s="29"/>
      <c r="H6" s="55" t="s">
        <v>35</v>
      </c>
      <c r="I6" s="55" t="s">
        <v>36</v>
      </c>
      <c r="J6" s="29"/>
      <c r="K6" s="55" t="s">
        <v>35</v>
      </c>
      <c r="L6" s="55" t="s">
        <v>36</v>
      </c>
      <c r="M6" s="108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3" t="s">
        <v>17</v>
      </c>
      <c r="B8" s="16">
        <v>10596</v>
      </c>
      <c r="C8" s="16">
        <v>9038</v>
      </c>
      <c r="D8" s="4"/>
      <c r="E8" s="16">
        <v>10638</v>
      </c>
      <c r="F8" s="16">
        <v>9225</v>
      </c>
      <c r="G8" s="4"/>
      <c r="H8" s="16">
        <v>10418</v>
      </c>
      <c r="I8" s="16">
        <v>9034</v>
      </c>
      <c r="K8" s="248">
        <f>SUM(K10:K15)</f>
        <v>10781</v>
      </c>
      <c r="L8" s="16">
        <f>SUM(L10:L15)</f>
        <v>9450</v>
      </c>
      <c r="M8" s="25"/>
      <c r="N8" s="183"/>
    </row>
    <row r="9" spans="1:23" ht="14.1" customHeight="1" x14ac:dyDescent="0.2">
      <c r="A9" s="15"/>
      <c r="B9" s="16"/>
      <c r="C9" s="16"/>
      <c r="D9" s="4"/>
      <c r="E9" s="16"/>
      <c r="F9" s="16"/>
      <c r="G9" s="4"/>
      <c r="H9" s="16"/>
      <c r="I9" s="16"/>
      <c r="K9" s="16"/>
      <c r="L9" s="16"/>
      <c r="N9" s="183"/>
    </row>
    <row r="10" spans="1:23" ht="14.1" customHeight="1" x14ac:dyDescent="0.2">
      <c r="A10" s="15" t="s">
        <v>82</v>
      </c>
      <c r="B10" s="16">
        <v>101</v>
      </c>
      <c r="C10" s="16">
        <v>47</v>
      </c>
      <c r="D10" s="4"/>
      <c r="E10" s="16">
        <v>91</v>
      </c>
      <c r="F10" s="16">
        <v>44</v>
      </c>
      <c r="G10" s="4"/>
      <c r="H10" s="16">
        <v>89</v>
      </c>
      <c r="I10" s="16">
        <v>51</v>
      </c>
      <c r="K10" s="16">
        <v>108</v>
      </c>
      <c r="L10" s="16">
        <v>49</v>
      </c>
      <c r="N10" s="183"/>
    </row>
    <row r="11" spans="1:23" ht="14.1" customHeight="1" x14ac:dyDescent="0.2">
      <c r="A11" s="15" t="s">
        <v>83</v>
      </c>
      <c r="B11" s="16">
        <v>398</v>
      </c>
      <c r="C11" s="16">
        <v>218</v>
      </c>
      <c r="D11" s="4"/>
      <c r="E11" s="16">
        <v>414</v>
      </c>
      <c r="F11" s="16">
        <v>218</v>
      </c>
      <c r="G11" s="4"/>
      <c r="H11" s="16">
        <v>418</v>
      </c>
      <c r="I11" s="16">
        <v>197</v>
      </c>
      <c r="K11" s="16">
        <v>481</v>
      </c>
      <c r="L11" s="16">
        <v>214</v>
      </c>
      <c r="N11" s="183"/>
    </row>
    <row r="12" spans="1:23" ht="14.1" customHeight="1" x14ac:dyDescent="0.2">
      <c r="A12" s="15" t="s">
        <v>84</v>
      </c>
      <c r="B12" s="16">
        <v>1659</v>
      </c>
      <c r="C12" s="16">
        <v>1205</v>
      </c>
      <c r="D12" s="4"/>
      <c r="E12" s="16">
        <v>1639</v>
      </c>
      <c r="F12" s="16">
        <v>1209</v>
      </c>
      <c r="G12" s="4"/>
      <c r="H12" s="16">
        <v>1594</v>
      </c>
      <c r="I12" s="16">
        <v>1160</v>
      </c>
      <c r="K12" s="16">
        <v>1627</v>
      </c>
      <c r="L12" s="16">
        <v>1213</v>
      </c>
      <c r="N12" s="183"/>
    </row>
    <row r="13" spans="1:23" ht="14.1" customHeight="1" x14ac:dyDescent="0.2">
      <c r="A13" s="15" t="s">
        <v>149</v>
      </c>
      <c r="B13" s="16">
        <v>3922</v>
      </c>
      <c r="C13" s="16">
        <v>2903</v>
      </c>
      <c r="D13" s="4"/>
      <c r="E13" s="16">
        <v>3822</v>
      </c>
      <c r="F13" s="16">
        <v>2928</v>
      </c>
      <c r="G13" s="4"/>
      <c r="H13" s="16">
        <v>3758</v>
      </c>
      <c r="I13" s="16">
        <v>2919</v>
      </c>
      <c r="K13" s="16">
        <v>3855</v>
      </c>
      <c r="L13" s="16">
        <v>3029</v>
      </c>
      <c r="N13" s="183"/>
    </row>
    <row r="14" spans="1:23" ht="14.1" customHeight="1" x14ac:dyDescent="0.2">
      <c r="A14" s="15" t="s">
        <v>85</v>
      </c>
      <c r="B14" s="16">
        <v>3063</v>
      </c>
      <c r="C14" s="16">
        <v>2483</v>
      </c>
      <c r="D14" s="4"/>
      <c r="E14" s="16">
        <v>3219</v>
      </c>
      <c r="F14" s="16">
        <v>2600</v>
      </c>
      <c r="G14" s="4"/>
      <c r="H14" s="16">
        <v>3126</v>
      </c>
      <c r="I14" s="16">
        <v>2550</v>
      </c>
      <c r="K14" s="16">
        <v>3203</v>
      </c>
      <c r="L14" s="16">
        <v>2699</v>
      </c>
      <c r="N14" s="183"/>
    </row>
    <row r="15" spans="1:23" ht="14.1" customHeight="1" x14ac:dyDescent="0.2">
      <c r="A15" s="15" t="s">
        <v>86</v>
      </c>
      <c r="B15" s="16">
        <v>1453</v>
      </c>
      <c r="C15" s="16">
        <v>2182</v>
      </c>
      <c r="D15" s="4"/>
      <c r="E15" s="16">
        <v>1453</v>
      </c>
      <c r="F15" s="16">
        <v>2226</v>
      </c>
      <c r="G15" s="4"/>
      <c r="H15" s="16">
        <v>1433</v>
      </c>
      <c r="I15" s="16">
        <v>2157</v>
      </c>
      <c r="K15" s="16">
        <v>1507</v>
      </c>
      <c r="L15" s="16">
        <v>2246</v>
      </c>
      <c r="N15" s="183"/>
    </row>
    <row r="16" spans="1:23" ht="14.1" customHeight="1" x14ac:dyDescent="0.2">
      <c r="D16" s="4"/>
      <c r="E16" s="4"/>
      <c r="F16" s="4"/>
      <c r="G16" s="4"/>
      <c r="H16" s="4"/>
      <c r="I16" s="4"/>
    </row>
    <row r="17" spans="1:23" ht="14.1" customHeight="1" x14ac:dyDescent="0.2">
      <c r="A17" s="74" t="s">
        <v>729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23" ht="14.1" customHeight="1" x14ac:dyDescent="0.2"/>
    <row r="19" spans="1:23" s="60" customFormat="1" ht="14.1" customHeight="1" x14ac:dyDescent="0.2">
      <c r="A19" s="69"/>
      <c r="B19" s="89"/>
      <c r="C19" s="89"/>
      <c r="D19" s="89"/>
      <c r="E19" s="89"/>
      <c r="F19" s="89"/>
      <c r="G19" s="89"/>
      <c r="H19" s="89"/>
      <c r="I19" s="8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60" customFormat="1" ht="14.1" customHeight="1" x14ac:dyDescent="0.2">
      <c r="B20" s="90"/>
      <c r="C20" s="90"/>
      <c r="D20" s="90"/>
      <c r="E20" s="90"/>
      <c r="F20" s="90"/>
      <c r="G20" s="90"/>
      <c r="H20" s="90"/>
      <c r="I20" s="90"/>
    </row>
    <row r="21" spans="1:23" ht="14.1" customHeight="1" x14ac:dyDescent="0.2">
      <c r="A21" s="69" t="s">
        <v>416</v>
      </c>
      <c r="B21" s="17"/>
      <c r="C21" s="17"/>
      <c r="D21" s="17"/>
      <c r="E21" s="17"/>
      <c r="F21" s="17"/>
      <c r="G21" s="17"/>
      <c r="H21" s="17"/>
      <c r="I21" s="17"/>
      <c r="L21" s="3"/>
    </row>
    <row r="22" spans="1:23" ht="14.1" customHeight="1" x14ac:dyDescent="0.2">
      <c r="A22" s="6"/>
      <c r="B22" s="15"/>
      <c r="C22" s="15"/>
      <c r="D22" s="15"/>
      <c r="E22" s="15"/>
      <c r="F22" s="15"/>
      <c r="G22" s="15"/>
      <c r="H22" s="15"/>
      <c r="I22" s="15"/>
      <c r="J22" s="6"/>
      <c r="K22" s="6"/>
      <c r="L22" s="6"/>
    </row>
    <row r="23" spans="1:23" ht="14.1" customHeight="1" x14ac:dyDescent="0.2">
      <c r="A23" s="8"/>
      <c r="B23" s="37">
        <v>2018</v>
      </c>
      <c r="C23" s="9"/>
      <c r="D23" s="9"/>
      <c r="E23" s="37">
        <v>2019</v>
      </c>
      <c r="F23" s="9"/>
      <c r="G23" s="9"/>
      <c r="H23" s="37">
        <v>2020</v>
      </c>
      <c r="I23" s="9"/>
      <c r="J23" s="9"/>
      <c r="K23" s="37">
        <v>2021</v>
      </c>
      <c r="L23" s="9"/>
    </row>
    <row r="24" spans="1:23" ht="14.1" customHeight="1" x14ac:dyDescent="0.2">
      <c r="A24" s="11"/>
      <c r="B24" s="55" t="s">
        <v>35</v>
      </c>
      <c r="C24" s="55" t="s">
        <v>36</v>
      </c>
      <c r="D24" s="29"/>
      <c r="E24" s="55" t="s">
        <v>35</v>
      </c>
      <c r="F24" s="55" t="s">
        <v>36</v>
      </c>
      <c r="G24" s="29"/>
      <c r="H24" s="55" t="s">
        <v>35</v>
      </c>
      <c r="I24" s="55" t="s">
        <v>36</v>
      </c>
      <c r="J24" s="29"/>
      <c r="K24" s="55" t="s">
        <v>35</v>
      </c>
      <c r="L24" s="55" t="s">
        <v>36</v>
      </c>
    </row>
    <row r="25" spans="1:23" ht="14.1" customHeight="1" x14ac:dyDescent="0.2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23" ht="14.1" customHeight="1" x14ac:dyDescent="0.2">
      <c r="A26" s="73" t="s">
        <v>17</v>
      </c>
      <c r="B26" s="16">
        <v>10596</v>
      </c>
      <c r="C26" s="16">
        <v>9038</v>
      </c>
      <c r="D26" s="4"/>
      <c r="E26" s="16">
        <v>10638</v>
      </c>
      <c r="F26" s="16">
        <v>9225</v>
      </c>
      <c r="G26" s="4"/>
      <c r="H26" s="16">
        <v>10418</v>
      </c>
      <c r="I26" s="16">
        <v>9034</v>
      </c>
      <c r="K26" s="16">
        <v>10781</v>
      </c>
      <c r="L26" s="16">
        <v>9450</v>
      </c>
      <c r="M26" s="25"/>
    </row>
    <row r="27" spans="1:23" ht="14.1" customHeight="1" x14ac:dyDescent="0.2">
      <c r="A27" s="15"/>
      <c r="B27" s="4"/>
      <c r="C27" s="4"/>
      <c r="D27" s="4"/>
      <c r="E27" s="4"/>
      <c r="F27" s="4"/>
      <c r="G27" s="4"/>
      <c r="H27" s="4"/>
      <c r="I27" s="4"/>
    </row>
    <row r="28" spans="1:23" ht="14.1" customHeight="1" x14ac:dyDescent="0.2">
      <c r="A28" s="15" t="s">
        <v>93</v>
      </c>
      <c r="B28" s="16">
        <v>5954</v>
      </c>
      <c r="C28" s="16">
        <v>4661</v>
      </c>
      <c r="D28" s="4"/>
      <c r="E28" s="16">
        <v>5965</v>
      </c>
      <c r="F28" s="16">
        <v>4754</v>
      </c>
      <c r="G28" s="4"/>
      <c r="H28" s="16">
        <v>5790</v>
      </c>
      <c r="I28" s="16">
        <v>4635</v>
      </c>
      <c r="K28" s="16">
        <f>K29+K30+K31</f>
        <v>5966</v>
      </c>
      <c r="L28" s="16">
        <f>L29+L30+L31</f>
        <v>4867</v>
      </c>
      <c r="N28" s="181"/>
    </row>
    <row r="29" spans="1:23" ht="14.1" customHeight="1" x14ac:dyDescent="0.2">
      <c r="A29" s="15" t="s">
        <v>94</v>
      </c>
      <c r="B29" s="16">
        <v>3007</v>
      </c>
      <c r="C29" s="16">
        <v>2493</v>
      </c>
      <c r="D29" s="4"/>
      <c r="E29" s="16">
        <v>2963</v>
      </c>
      <c r="F29" s="16">
        <v>2540</v>
      </c>
      <c r="G29" s="4"/>
      <c r="H29" s="16">
        <v>2879</v>
      </c>
      <c r="I29" s="16">
        <v>2490</v>
      </c>
      <c r="K29" s="16">
        <v>2973</v>
      </c>
      <c r="L29" s="16">
        <v>2620</v>
      </c>
      <c r="N29" s="181"/>
    </row>
    <row r="30" spans="1:23" ht="14.1" customHeight="1" x14ac:dyDescent="0.2">
      <c r="A30" s="15" t="s">
        <v>95</v>
      </c>
      <c r="B30" s="16">
        <v>1142</v>
      </c>
      <c r="C30" s="16">
        <v>911</v>
      </c>
      <c r="D30" s="4"/>
      <c r="E30" s="16">
        <v>1170</v>
      </c>
      <c r="F30" s="16">
        <v>929</v>
      </c>
      <c r="G30" s="4"/>
      <c r="H30" s="16">
        <v>1138</v>
      </c>
      <c r="I30" s="16">
        <v>888</v>
      </c>
      <c r="K30" s="16">
        <v>1150</v>
      </c>
      <c r="L30" s="16">
        <v>912</v>
      </c>
      <c r="M30" s="25"/>
      <c r="N30" s="181"/>
    </row>
    <row r="31" spans="1:23" ht="14.1" customHeight="1" x14ac:dyDescent="0.2">
      <c r="A31" s="15" t="s">
        <v>96</v>
      </c>
      <c r="B31" s="16">
        <v>1805</v>
      </c>
      <c r="C31" s="16">
        <v>1257</v>
      </c>
      <c r="D31" s="4"/>
      <c r="E31" s="16">
        <v>1832</v>
      </c>
      <c r="F31" s="16">
        <v>1285</v>
      </c>
      <c r="G31" s="4"/>
      <c r="H31" s="16">
        <v>1773</v>
      </c>
      <c r="I31" s="16">
        <v>1257</v>
      </c>
      <c r="K31" s="16">
        <v>1843</v>
      </c>
      <c r="L31" s="16">
        <v>1335</v>
      </c>
      <c r="N31" s="181"/>
    </row>
    <row r="32" spans="1:23" ht="14.1" customHeight="1" x14ac:dyDescent="0.2">
      <c r="A32" s="15"/>
      <c r="B32" s="16"/>
      <c r="C32" s="16"/>
      <c r="D32" s="4"/>
      <c r="E32" s="16"/>
      <c r="F32" s="16"/>
      <c r="G32" s="4"/>
      <c r="H32" s="16"/>
      <c r="I32" s="16"/>
      <c r="K32" s="16"/>
      <c r="L32" s="16"/>
      <c r="N32" s="181"/>
    </row>
    <row r="33" spans="1:14" ht="14.1" customHeight="1" x14ac:dyDescent="0.2">
      <c r="A33" s="15" t="s">
        <v>97</v>
      </c>
      <c r="B33" s="16">
        <v>1549</v>
      </c>
      <c r="C33" s="16">
        <v>1484</v>
      </c>
      <c r="D33" s="4"/>
      <c r="E33" s="16">
        <v>1561</v>
      </c>
      <c r="F33" s="16">
        <v>1528</v>
      </c>
      <c r="G33" s="4"/>
      <c r="H33" s="16">
        <v>1543</v>
      </c>
      <c r="I33" s="16">
        <v>1529</v>
      </c>
      <c r="K33" s="16">
        <f>K34+K35+K36</f>
        <v>1551</v>
      </c>
      <c r="L33" s="16">
        <f>L34+L35+L36</f>
        <v>1582</v>
      </c>
      <c r="N33" s="181"/>
    </row>
    <row r="34" spans="1:14" ht="14.1" customHeight="1" x14ac:dyDescent="0.2">
      <c r="A34" s="15" t="s">
        <v>98</v>
      </c>
      <c r="B34" s="16">
        <v>689</v>
      </c>
      <c r="C34" s="16">
        <v>697</v>
      </c>
      <c r="D34" s="4"/>
      <c r="E34" s="16">
        <v>709</v>
      </c>
      <c r="F34" s="16">
        <v>730</v>
      </c>
      <c r="G34" s="4"/>
      <c r="H34" s="16">
        <v>716</v>
      </c>
      <c r="I34" s="16">
        <v>744</v>
      </c>
      <c r="K34" s="16">
        <v>737</v>
      </c>
      <c r="L34" s="16">
        <v>771</v>
      </c>
      <c r="N34" s="181"/>
    </row>
    <row r="35" spans="1:14" ht="14.1" customHeight="1" x14ac:dyDescent="0.2">
      <c r="A35" s="15" t="s">
        <v>99</v>
      </c>
      <c r="B35" s="16">
        <v>771</v>
      </c>
      <c r="C35" s="16">
        <v>763</v>
      </c>
      <c r="D35" s="4"/>
      <c r="E35" s="16">
        <v>767</v>
      </c>
      <c r="F35" s="16">
        <v>774</v>
      </c>
      <c r="G35" s="4"/>
      <c r="H35" s="16">
        <v>749</v>
      </c>
      <c r="I35" s="16">
        <v>762</v>
      </c>
      <c r="K35" s="16">
        <v>740</v>
      </c>
      <c r="L35" s="16">
        <v>787</v>
      </c>
      <c r="N35" s="181"/>
    </row>
    <row r="36" spans="1:14" ht="14.1" customHeight="1" x14ac:dyDescent="0.2">
      <c r="A36" s="15" t="s">
        <v>100</v>
      </c>
      <c r="B36" s="16">
        <v>89</v>
      </c>
      <c r="C36" s="16">
        <v>24</v>
      </c>
      <c r="D36" s="4"/>
      <c r="E36" s="16">
        <v>85</v>
      </c>
      <c r="F36" s="16">
        <v>24</v>
      </c>
      <c r="G36" s="4"/>
      <c r="H36" s="16">
        <v>78</v>
      </c>
      <c r="I36" s="16">
        <v>23</v>
      </c>
      <c r="K36" s="16">
        <v>74</v>
      </c>
      <c r="L36" s="16">
        <v>24</v>
      </c>
      <c r="N36" s="181"/>
    </row>
    <row r="37" spans="1:14" ht="14.1" customHeight="1" x14ac:dyDescent="0.2">
      <c r="A37" s="15"/>
      <c r="B37" s="16"/>
      <c r="C37" s="16"/>
      <c r="D37" s="4"/>
      <c r="E37" s="16"/>
      <c r="F37" s="16"/>
      <c r="G37" s="4"/>
      <c r="H37" s="16"/>
      <c r="I37" s="16"/>
      <c r="K37" s="16"/>
      <c r="L37" s="16"/>
      <c r="N37" s="181"/>
    </row>
    <row r="38" spans="1:14" ht="14.1" customHeight="1" x14ac:dyDescent="0.2">
      <c r="A38" s="15" t="s">
        <v>101</v>
      </c>
      <c r="B38" s="16">
        <v>2668</v>
      </c>
      <c r="C38" s="16">
        <v>2536</v>
      </c>
      <c r="D38" s="4"/>
      <c r="E38" s="16">
        <v>2700</v>
      </c>
      <c r="F38" s="16">
        <v>2597</v>
      </c>
      <c r="G38" s="4"/>
      <c r="H38" s="16">
        <v>2681</v>
      </c>
      <c r="I38" s="16">
        <v>2523</v>
      </c>
      <c r="K38" s="16">
        <f>K39+K40</f>
        <v>2839</v>
      </c>
      <c r="L38" s="16">
        <f>L39+L40</f>
        <v>2625</v>
      </c>
      <c r="N38" s="181"/>
    </row>
    <row r="39" spans="1:14" ht="14.1" customHeight="1" x14ac:dyDescent="0.2">
      <c r="A39" s="15" t="s">
        <v>102</v>
      </c>
      <c r="B39" s="16">
        <v>1065</v>
      </c>
      <c r="C39" s="16">
        <v>794</v>
      </c>
      <c r="D39" s="4"/>
      <c r="E39" s="16">
        <v>1033</v>
      </c>
      <c r="F39" s="16">
        <v>796</v>
      </c>
      <c r="G39" s="4"/>
      <c r="H39" s="16">
        <v>1024</v>
      </c>
      <c r="I39" s="16">
        <v>788</v>
      </c>
      <c r="K39" s="16">
        <v>1084</v>
      </c>
      <c r="L39" s="16">
        <v>787</v>
      </c>
      <c r="N39" s="181"/>
    </row>
    <row r="40" spans="1:14" ht="14.1" customHeight="1" x14ac:dyDescent="0.2">
      <c r="A40" s="15" t="s">
        <v>103</v>
      </c>
      <c r="B40" s="16">
        <v>1603</v>
      </c>
      <c r="C40" s="16">
        <v>1742</v>
      </c>
      <c r="D40" s="4"/>
      <c r="E40" s="16">
        <v>1667</v>
      </c>
      <c r="F40" s="16">
        <v>1801</v>
      </c>
      <c r="G40" s="4"/>
      <c r="H40" s="16">
        <v>1657</v>
      </c>
      <c r="I40" s="16">
        <v>1735</v>
      </c>
      <c r="K40" s="16">
        <v>1755</v>
      </c>
      <c r="L40" s="16">
        <v>1838</v>
      </c>
      <c r="N40" s="181"/>
    </row>
    <row r="41" spans="1:14" ht="14.1" customHeight="1" x14ac:dyDescent="0.2">
      <c r="A41" s="15"/>
      <c r="B41" s="16"/>
      <c r="C41" s="16"/>
      <c r="D41" s="4"/>
      <c r="E41" s="16"/>
      <c r="F41" s="16"/>
      <c r="G41" s="4"/>
      <c r="H41" s="16"/>
      <c r="I41" s="16"/>
      <c r="K41" s="16"/>
      <c r="L41" s="16"/>
      <c r="N41" s="181"/>
    </row>
    <row r="42" spans="1:14" ht="14.1" customHeight="1" x14ac:dyDescent="0.2">
      <c r="A42" s="15" t="s">
        <v>104</v>
      </c>
      <c r="B42" s="16">
        <v>194</v>
      </c>
      <c r="C42" s="16">
        <v>211</v>
      </c>
      <c r="D42" s="4"/>
      <c r="E42" s="16">
        <v>190</v>
      </c>
      <c r="F42" s="16">
        <v>210</v>
      </c>
      <c r="G42" s="4"/>
      <c r="H42" s="16">
        <v>181</v>
      </c>
      <c r="I42" s="16">
        <v>197</v>
      </c>
      <c r="K42" s="16">
        <v>183</v>
      </c>
      <c r="L42" s="16">
        <v>198</v>
      </c>
      <c r="N42" s="181"/>
    </row>
    <row r="43" spans="1:14" ht="14.1" customHeight="1" x14ac:dyDescent="0.2">
      <c r="A43" s="15"/>
      <c r="B43" s="16"/>
      <c r="C43" s="16"/>
      <c r="D43" s="4"/>
      <c r="E43" s="16"/>
      <c r="F43" s="16"/>
      <c r="G43" s="4"/>
      <c r="H43" s="16"/>
      <c r="I43" s="16"/>
      <c r="K43" s="16"/>
      <c r="L43" s="16"/>
      <c r="N43" s="181"/>
    </row>
    <row r="44" spans="1:14" ht="14.1" customHeight="1" x14ac:dyDescent="0.2">
      <c r="A44" s="15" t="s">
        <v>105</v>
      </c>
      <c r="B44" s="16">
        <v>231</v>
      </c>
      <c r="C44" s="16">
        <v>146</v>
      </c>
      <c r="D44" s="4"/>
      <c r="E44" s="16">
        <v>222</v>
      </c>
      <c r="F44" s="16">
        <v>136</v>
      </c>
      <c r="G44" s="4"/>
      <c r="H44" s="16">
        <v>223</v>
      </c>
      <c r="I44" s="16">
        <v>150</v>
      </c>
      <c r="K44" s="16">
        <v>242</v>
      </c>
      <c r="L44" s="16">
        <v>178</v>
      </c>
      <c r="N44" s="181"/>
    </row>
    <row r="45" spans="1:14" ht="14.1" customHeight="1" x14ac:dyDescent="0.2">
      <c r="B45" s="4"/>
      <c r="C45" s="4"/>
      <c r="D45" s="4"/>
      <c r="E45" s="4"/>
      <c r="F45" s="4"/>
      <c r="G45" s="4"/>
      <c r="H45" s="4"/>
      <c r="I45" s="4"/>
    </row>
    <row r="46" spans="1:14" ht="14.1" customHeight="1" x14ac:dyDescent="0.2">
      <c r="A46" s="74" t="s">
        <v>729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4" ht="13.35" customHeight="1" x14ac:dyDescent="0.2">
      <c r="A47" s="75"/>
    </row>
    <row r="48" spans="1:14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3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56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245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78" t="s">
        <v>450</v>
      </c>
      <c r="J2" s="3"/>
      <c r="K2" s="3"/>
      <c r="L2" s="3"/>
      <c r="M2" s="3"/>
    </row>
    <row r="3" spans="1:13" ht="14.1" customHeight="1" x14ac:dyDescent="0.2">
      <c r="A3" s="69" t="s">
        <v>772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4.1" customHeight="1" x14ac:dyDescent="0.2">
      <c r="A4" s="257" t="s">
        <v>773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3"/>
      <c r="B5" s="3"/>
      <c r="C5" s="3"/>
      <c r="D5" s="3"/>
      <c r="E5" s="3"/>
      <c r="F5" s="3"/>
      <c r="H5" s="3"/>
      <c r="I5" s="3"/>
      <c r="J5" s="3"/>
      <c r="K5" s="3"/>
      <c r="L5" s="3"/>
      <c r="M5" s="3"/>
    </row>
    <row r="6" spans="1:13" s="67" customFormat="1" ht="15.95" customHeight="1" x14ac:dyDescent="0.15">
      <c r="A6" s="12"/>
      <c r="B6" s="12">
        <v>2017</v>
      </c>
      <c r="C6" s="12">
        <v>2018</v>
      </c>
      <c r="D6" s="12">
        <v>2019</v>
      </c>
      <c r="E6" s="12">
        <v>2020</v>
      </c>
      <c r="F6" s="12">
        <v>2021</v>
      </c>
      <c r="G6" s="16"/>
      <c r="H6" s="16"/>
      <c r="I6" s="16"/>
      <c r="J6" s="16"/>
    </row>
    <row r="7" spans="1:13" ht="9.9499999999999993" customHeight="1" x14ac:dyDescent="0.2">
      <c r="A7" s="7"/>
      <c r="B7" s="14"/>
      <c r="C7" s="14"/>
      <c r="D7" s="14"/>
      <c r="E7" s="14"/>
      <c r="F7" s="14"/>
      <c r="G7" s="16"/>
      <c r="H7" s="16"/>
      <c r="I7" s="16"/>
      <c r="J7" s="16"/>
      <c r="K7" s="3"/>
      <c r="L7" s="3"/>
      <c r="M7" s="3"/>
    </row>
    <row r="8" spans="1:13" ht="14.1" customHeight="1" x14ac:dyDescent="0.2">
      <c r="A8" s="15" t="s">
        <v>17</v>
      </c>
      <c r="B8" s="16">
        <f t="shared" ref="B8:F8" si="0">SUM(B11:B26)</f>
        <v>249</v>
      </c>
      <c r="C8" s="16">
        <f t="shared" si="0"/>
        <v>253</v>
      </c>
      <c r="D8" s="16">
        <f t="shared" si="0"/>
        <v>265</v>
      </c>
      <c r="E8" s="16">
        <f t="shared" si="0"/>
        <v>269</v>
      </c>
      <c r="F8" s="16">
        <f t="shared" si="0"/>
        <v>287</v>
      </c>
      <c r="G8" s="16"/>
      <c r="H8" s="16"/>
      <c r="I8" s="16"/>
      <c r="J8" s="16"/>
      <c r="K8" s="3"/>
      <c r="L8" s="3"/>
      <c r="M8" s="3"/>
    </row>
    <row r="9" spans="1:13" ht="5.0999999999999996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3"/>
      <c r="L9" s="3"/>
      <c r="M9" s="3"/>
    </row>
    <row r="10" spans="1:13" ht="14.1" customHeight="1" x14ac:dyDescent="0.2">
      <c r="A10" s="15" t="s">
        <v>87</v>
      </c>
      <c r="B10" s="16"/>
      <c r="C10" s="16"/>
      <c r="D10" s="16"/>
      <c r="E10" s="16"/>
      <c r="F10" s="16"/>
      <c r="G10" s="16"/>
      <c r="H10" s="16"/>
      <c r="I10" s="16"/>
      <c r="J10" s="16"/>
      <c r="K10" s="3"/>
      <c r="L10" s="3"/>
      <c r="M10" s="3"/>
    </row>
    <row r="11" spans="1:13" ht="14.1" customHeight="1" x14ac:dyDescent="0.2">
      <c r="A11" s="15" t="s">
        <v>452</v>
      </c>
      <c r="B11" s="16">
        <v>100</v>
      </c>
      <c r="C11" s="16">
        <v>100</v>
      </c>
      <c r="D11" s="16">
        <v>100</v>
      </c>
      <c r="E11" s="16">
        <v>100</v>
      </c>
      <c r="F11" s="16">
        <v>100</v>
      </c>
      <c r="G11" s="16"/>
      <c r="H11" s="16"/>
      <c r="I11" s="16"/>
      <c r="J11" s="16"/>
      <c r="K11" s="3"/>
      <c r="L11" s="3"/>
      <c r="M11" s="3"/>
    </row>
    <row r="12" spans="1:13" ht="14.1" customHeight="1" x14ac:dyDescent="0.2">
      <c r="A12" s="15" t="s">
        <v>453</v>
      </c>
      <c r="B12" s="16">
        <v>20</v>
      </c>
      <c r="C12" s="16">
        <v>20</v>
      </c>
      <c r="D12" s="16">
        <v>28</v>
      </c>
      <c r="E12" s="16">
        <v>28</v>
      </c>
      <c r="F12" s="16">
        <v>28</v>
      </c>
    </row>
    <row r="13" spans="1:13" ht="5.0999999999999996" customHeight="1" x14ac:dyDescent="0.2">
      <c r="A13" s="15"/>
      <c r="B13" s="16"/>
      <c r="C13" s="16"/>
      <c r="D13" s="16"/>
      <c r="E13" s="16"/>
      <c r="F13" s="16"/>
    </row>
    <row r="14" spans="1:13" ht="14.1" customHeight="1" x14ac:dyDescent="0.2">
      <c r="A14" s="15" t="s">
        <v>584</v>
      </c>
      <c r="B14" s="16"/>
      <c r="C14" s="16"/>
      <c r="D14" s="16"/>
      <c r="E14" s="16"/>
      <c r="F14" s="16"/>
    </row>
    <row r="15" spans="1:13" ht="14.1" customHeight="1" x14ac:dyDescent="0.2">
      <c r="A15" s="15" t="s">
        <v>454</v>
      </c>
      <c r="B15" s="16">
        <v>48</v>
      </c>
      <c r="C15" s="16">
        <v>48</v>
      </c>
      <c r="D15" s="16">
        <v>48</v>
      </c>
      <c r="E15" s="16">
        <v>48</v>
      </c>
      <c r="F15" s="16">
        <v>48</v>
      </c>
    </row>
    <row r="16" spans="1:13" ht="14.1" customHeight="1" x14ac:dyDescent="0.2">
      <c r="A16" s="15" t="s">
        <v>455</v>
      </c>
      <c r="B16" s="16">
        <v>12</v>
      </c>
      <c r="C16" s="16">
        <v>12</v>
      </c>
      <c r="D16" s="16">
        <v>12</v>
      </c>
      <c r="E16" s="16">
        <v>12</v>
      </c>
      <c r="F16" s="16">
        <v>12</v>
      </c>
    </row>
    <row r="17" spans="1:6" ht="5.0999999999999996" customHeight="1" x14ac:dyDescent="0.2">
      <c r="A17" s="15"/>
      <c r="B17" s="16"/>
      <c r="C17" s="16"/>
      <c r="D17" s="16"/>
      <c r="E17" s="16"/>
      <c r="F17" s="16"/>
    </row>
    <row r="18" spans="1:6" ht="14.1" customHeight="1" x14ac:dyDescent="0.2">
      <c r="A18" s="15" t="s">
        <v>88</v>
      </c>
      <c r="B18" s="16">
        <v>18</v>
      </c>
      <c r="C18" s="16">
        <v>18</v>
      </c>
      <c r="D18" s="16">
        <v>18</v>
      </c>
      <c r="E18" s="16">
        <v>18</v>
      </c>
      <c r="F18" s="16">
        <v>18</v>
      </c>
    </row>
    <row r="19" spans="1:6" ht="5.0999999999999996" customHeight="1" x14ac:dyDescent="0.2">
      <c r="A19" s="15"/>
      <c r="B19" s="16"/>
      <c r="C19" s="16"/>
      <c r="D19" s="16"/>
      <c r="E19" s="16"/>
      <c r="F19" s="16"/>
    </row>
    <row r="20" spans="1:6" ht="14.1" customHeight="1" x14ac:dyDescent="0.2">
      <c r="A20" s="15" t="s">
        <v>456</v>
      </c>
      <c r="B20" s="16">
        <v>8</v>
      </c>
      <c r="C20" s="16">
        <v>8</v>
      </c>
      <c r="D20" s="16">
        <v>8</v>
      </c>
      <c r="E20" s="16">
        <v>8</v>
      </c>
      <c r="F20" s="16">
        <v>8</v>
      </c>
    </row>
    <row r="21" spans="1:6" ht="5.0999999999999996" customHeight="1" x14ac:dyDescent="0.2">
      <c r="A21" s="15"/>
      <c r="B21" s="16"/>
      <c r="C21" s="16"/>
      <c r="D21" s="16"/>
      <c r="E21" s="16"/>
      <c r="F21" s="16"/>
    </row>
    <row r="22" spans="1:6" ht="14.1" customHeight="1" x14ac:dyDescent="0.2">
      <c r="A22" s="15" t="s">
        <v>741</v>
      </c>
      <c r="B22" s="16"/>
      <c r="C22" s="16"/>
      <c r="D22" s="16"/>
      <c r="E22" s="16"/>
      <c r="F22" s="16">
        <v>18</v>
      </c>
    </row>
    <row r="23" spans="1:6" ht="5.0999999999999996" customHeight="1" x14ac:dyDescent="0.2">
      <c r="A23" s="15"/>
      <c r="B23" s="16"/>
      <c r="C23" s="16"/>
      <c r="D23" s="16"/>
      <c r="E23" s="16"/>
      <c r="F23" s="16"/>
    </row>
    <row r="24" spans="1:6" ht="14.1" customHeight="1" x14ac:dyDescent="0.2">
      <c r="A24" s="15" t="s">
        <v>585</v>
      </c>
      <c r="B24" s="16">
        <v>17</v>
      </c>
      <c r="C24" s="16">
        <v>17</v>
      </c>
      <c r="D24" s="16">
        <v>17</v>
      </c>
      <c r="E24" s="16">
        <v>17</v>
      </c>
      <c r="F24" s="16">
        <v>17</v>
      </c>
    </row>
    <row r="25" spans="1:6" ht="12" customHeight="1" x14ac:dyDescent="0.2">
      <c r="A25" s="15" t="s">
        <v>586</v>
      </c>
      <c r="B25" s="16">
        <v>20</v>
      </c>
      <c r="C25" s="16">
        <v>20</v>
      </c>
      <c r="D25" s="16">
        <v>20</v>
      </c>
      <c r="E25" s="16">
        <v>20</v>
      </c>
      <c r="F25" s="16">
        <v>20</v>
      </c>
    </row>
    <row r="26" spans="1:6" ht="14.1" customHeight="1" x14ac:dyDescent="0.2">
      <c r="A26" s="15" t="s">
        <v>587</v>
      </c>
      <c r="B26" s="16">
        <v>6</v>
      </c>
      <c r="C26" s="16">
        <v>10</v>
      </c>
      <c r="D26" s="16">
        <v>14</v>
      </c>
      <c r="E26" s="16">
        <v>18</v>
      </c>
      <c r="F26" s="16">
        <v>18</v>
      </c>
    </row>
    <row r="27" spans="1:6" s="67" customFormat="1" ht="15.95" customHeight="1" x14ac:dyDescent="0.15">
      <c r="A27" s="18"/>
      <c r="B27" s="21"/>
      <c r="C27" s="21"/>
      <c r="D27" s="21"/>
      <c r="E27" s="21"/>
      <c r="F27" s="21"/>
    </row>
    <row r="28" spans="1:6" ht="14.1" customHeight="1" x14ac:dyDescent="0.2">
      <c r="A28" s="74" t="s">
        <v>592</v>
      </c>
      <c r="B28" s="23"/>
      <c r="C28" s="23"/>
      <c r="D28" s="23"/>
      <c r="E28" s="23"/>
      <c r="F28" s="23"/>
    </row>
    <row r="29" spans="1:6" ht="9.9499999999999993" customHeight="1" x14ac:dyDescent="0.2">
      <c r="A29" s="75"/>
    </row>
    <row r="30" spans="1:6" ht="14.1" customHeight="1" x14ac:dyDescent="0.2">
      <c r="A30" s="75"/>
    </row>
    <row r="31" spans="1:6" ht="14.1" customHeight="1" x14ac:dyDescent="0.2">
      <c r="A31" s="69" t="s">
        <v>774</v>
      </c>
    </row>
    <row r="32" spans="1:6" ht="14.1" customHeight="1" x14ac:dyDescent="0.2">
      <c r="A32" s="257" t="s">
        <v>773</v>
      </c>
    </row>
    <row r="33" spans="1:13" ht="14.1" customHeight="1" x14ac:dyDescent="0.2">
      <c r="A33" s="3"/>
      <c r="B33" s="67"/>
      <c r="C33" s="67"/>
      <c r="D33" s="67"/>
      <c r="E33" s="67"/>
      <c r="F33" s="67"/>
    </row>
    <row r="34" spans="1:13" ht="14.1" customHeight="1" x14ac:dyDescent="0.2">
      <c r="A34" s="12"/>
      <c r="B34" s="12">
        <v>2017</v>
      </c>
      <c r="C34" s="12">
        <v>2018</v>
      </c>
      <c r="D34" s="12">
        <v>2019</v>
      </c>
      <c r="E34" s="12">
        <v>2020</v>
      </c>
      <c r="F34" s="12">
        <v>2021</v>
      </c>
    </row>
    <row r="35" spans="1:13" ht="9.9499999999999993" customHeight="1" x14ac:dyDescent="0.2">
      <c r="A35" s="7"/>
      <c r="B35" s="14"/>
      <c r="C35" s="14"/>
      <c r="D35" s="14"/>
      <c r="E35" s="14"/>
      <c r="F35" s="14"/>
      <c r="G35" s="16"/>
      <c r="H35" s="16"/>
      <c r="I35" s="16"/>
      <c r="J35" s="16"/>
      <c r="K35" s="3"/>
      <c r="L35" s="3"/>
      <c r="M35" s="3"/>
    </row>
    <row r="36" spans="1:13" ht="14.1" customHeight="1" x14ac:dyDescent="0.2">
      <c r="A36" s="15" t="s">
        <v>17</v>
      </c>
      <c r="B36" s="16">
        <v>263</v>
      </c>
      <c r="C36" s="16">
        <f>SUM(C39:C52)</f>
        <v>263</v>
      </c>
      <c r="D36" s="16">
        <f>SUM(D39:D52)</f>
        <v>275</v>
      </c>
      <c r="E36" s="16">
        <f>SUM(E39:E52)</f>
        <v>285</v>
      </c>
      <c r="F36" s="16">
        <f>SUM(F39:F52)</f>
        <v>290</v>
      </c>
    </row>
    <row r="37" spans="1:13" ht="5.0999999999999996" customHeight="1" x14ac:dyDescent="0.2">
      <c r="A37" s="15"/>
      <c r="B37" s="16"/>
      <c r="C37" s="16"/>
      <c r="D37" s="16"/>
      <c r="E37" s="16"/>
      <c r="F37" s="16"/>
    </row>
    <row r="38" spans="1:13" ht="14.1" customHeight="1" x14ac:dyDescent="0.2">
      <c r="A38" s="15" t="s">
        <v>87</v>
      </c>
      <c r="B38" s="16"/>
      <c r="C38" s="16"/>
      <c r="D38" s="16"/>
      <c r="E38" s="16"/>
      <c r="F38" s="16"/>
    </row>
    <row r="39" spans="1:13" ht="14.1" customHeight="1" x14ac:dyDescent="0.2">
      <c r="A39" s="15" t="s">
        <v>452</v>
      </c>
      <c r="B39" s="16">
        <v>20</v>
      </c>
      <c r="C39" s="16">
        <v>20</v>
      </c>
      <c r="D39" s="16">
        <v>20</v>
      </c>
      <c r="E39" s="16">
        <v>20</v>
      </c>
      <c r="F39" s="16">
        <v>20</v>
      </c>
    </row>
    <row r="40" spans="1:13" ht="14.1" customHeight="1" x14ac:dyDescent="0.2">
      <c r="A40" s="15" t="s">
        <v>453</v>
      </c>
      <c r="B40" s="16">
        <v>30</v>
      </c>
      <c r="C40" s="16">
        <v>30</v>
      </c>
      <c r="D40" s="16">
        <v>40</v>
      </c>
      <c r="E40" s="16">
        <v>40</v>
      </c>
      <c r="F40" s="16">
        <v>40</v>
      </c>
    </row>
    <row r="41" spans="1:13" ht="5.0999999999999996" customHeight="1" x14ac:dyDescent="0.2">
      <c r="A41" s="15"/>
      <c r="B41" s="16"/>
      <c r="C41" s="16"/>
      <c r="D41" s="16"/>
      <c r="E41" s="16"/>
      <c r="F41" s="16"/>
    </row>
    <row r="42" spans="1:13" ht="14.1" customHeight="1" x14ac:dyDescent="0.2">
      <c r="A42" s="15" t="s">
        <v>89</v>
      </c>
      <c r="B42" s="16"/>
      <c r="C42" s="16"/>
      <c r="D42" s="16"/>
      <c r="E42" s="16"/>
      <c r="F42" s="16"/>
    </row>
    <row r="43" spans="1:13" ht="14.1" customHeight="1" x14ac:dyDescent="0.2">
      <c r="A43" s="15" t="s">
        <v>457</v>
      </c>
      <c r="B43" s="16">
        <v>30</v>
      </c>
      <c r="C43" s="16">
        <v>30</v>
      </c>
      <c r="D43" s="16">
        <v>30</v>
      </c>
      <c r="E43" s="16">
        <v>30</v>
      </c>
      <c r="F43" s="16">
        <v>30</v>
      </c>
    </row>
    <row r="44" spans="1:13" ht="14.1" customHeight="1" x14ac:dyDescent="0.2">
      <c r="A44" s="15" t="s">
        <v>458</v>
      </c>
      <c r="B44" s="16">
        <v>15</v>
      </c>
      <c r="C44" s="16">
        <v>15</v>
      </c>
      <c r="D44" s="16">
        <v>15</v>
      </c>
      <c r="E44" s="16">
        <v>20</v>
      </c>
      <c r="F44" s="16">
        <v>25</v>
      </c>
    </row>
    <row r="45" spans="1:13" ht="5.0999999999999996" customHeight="1" x14ac:dyDescent="0.2">
      <c r="A45" s="15"/>
      <c r="B45" s="16"/>
      <c r="C45" s="16"/>
      <c r="D45" s="16"/>
      <c r="E45" s="16"/>
      <c r="F45" s="16"/>
    </row>
    <row r="46" spans="1:13" ht="14.1" customHeight="1" x14ac:dyDescent="0.2">
      <c r="A46" s="15" t="s">
        <v>584</v>
      </c>
      <c r="B46" s="16">
        <v>56</v>
      </c>
      <c r="C46" s="16">
        <v>56</v>
      </c>
      <c r="D46" s="16">
        <v>56</v>
      </c>
      <c r="E46" s="16">
        <v>60</v>
      </c>
      <c r="F46" s="16">
        <v>60</v>
      </c>
    </row>
    <row r="47" spans="1:13" ht="5.0999999999999996" customHeight="1" x14ac:dyDescent="0.2">
      <c r="A47" s="15"/>
      <c r="B47" s="16"/>
      <c r="C47" s="16"/>
      <c r="D47" s="16"/>
      <c r="E47" s="16"/>
      <c r="F47" s="16"/>
    </row>
    <row r="48" spans="1:13" ht="12" customHeight="1" x14ac:dyDescent="0.2">
      <c r="A48" s="15" t="s">
        <v>88</v>
      </c>
      <c r="B48" s="16">
        <v>39</v>
      </c>
      <c r="C48" s="16">
        <v>42</v>
      </c>
      <c r="D48" s="16">
        <v>44</v>
      </c>
      <c r="E48" s="16">
        <v>45</v>
      </c>
      <c r="F48" s="16">
        <v>45</v>
      </c>
    </row>
    <row r="49" spans="1:6" ht="5.0999999999999996" customHeight="1" x14ac:dyDescent="0.2">
      <c r="A49" s="15"/>
      <c r="B49" s="16"/>
      <c r="C49" s="16"/>
      <c r="D49" s="16"/>
      <c r="E49" s="16"/>
      <c r="F49" s="16"/>
    </row>
    <row r="50" spans="1:6" x14ac:dyDescent="0.2">
      <c r="A50" s="15" t="s">
        <v>588</v>
      </c>
      <c r="B50" s="16">
        <v>23</v>
      </c>
      <c r="C50" s="16">
        <v>20</v>
      </c>
      <c r="D50" s="16">
        <v>20</v>
      </c>
      <c r="E50" s="16">
        <v>20</v>
      </c>
      <c r="F50" s="16">
        <v>20</v>
      </c>
    </row>
    <row r="51" spans="1:6" ht="5.0999999999999996" customHeight="1" x14ac:dyDescent="0.2">
      <c r="A51" s="15"/>
      <c r="B51" s="16"/>
      <c r="C51" s="16"/>
      <c r="D51" s="16"/>
      <c r="E51" s="16"/>
      <c r="F51" s="16"/>
    </row>
    <row r="52" spans="1:6" x14ac:dyDescent="0.2">
      <c r="A52" s="15" t="s">
        <v>459</v>
      </c>
      <c r="B52" s="16">
        <v>50</v>
      </c>
      <c r="C52" s="16">
        <v>50</v>
      </c>
      <c r="D52" s="16">
        <v>50</v>
      </c>
      <c r="E52" s="16">
        <v>50</v>
      </c>
      <c r="F52" s="16">
        <v>50</v>
      </c>
    </row>
    <row r="53" spans="1:6" x14ac:dyDescent="0.2">
      <c r="A53" s="18"/>
      <c r="B53" s="21"/>
      <c r="C53" s="21"/>
      <c r="D53" s="21"/>
      <c r="E53" s="21"/>
      <c r="F53" s="21"/>
    </row>
    <row r="54" spans="1:6" ht="14.1" customHeight="1" x14ac:dyDescent="0.2">
      <c r="A54" s="74" t="s">
        <v>592</v>
      </c>
      <c r="B54" s="23"/>
      <c r="C54" s="23"/>
      <c r="D54" s="23"/>
      <c r="E54" s="23"/>
      <c r="F54" s="23"/>
    </row>
    <row r="55" spans="1:6" ht="9.9499999999999993" customHeight="1" x14ac:dyDescent="0.2">
      <c r="A55" s="75"/>
    </row>
    <row r="56" spans="1:6" ht="14.1" customHeight="1" x14ac:dyDescent="0.2">
      <c r="A56" s="75"/>
    </row>
  </sheetData>
  <phoneticPr fontId="3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I2" sqref="I2"/>
    </sheetView>
  </sheetViews>
  <sheetFormatPr baseColWidth="10" defaultColWidth="11.42578125" defaultRowHeight="12.75" x14ac:dyDescent="0.2"/>
  <cols>
    <col min="1" max="1" width="27.7109375" style="4" customWidth="1"/>
    <col min="2" max="16384" width="11.42578125" style="4"/>
  </cols>
  <sheetData>
    <row r="1" spans="1:13" ht="14.1" customHeight="1" thickBot="1" x14ac:dyDescent="0.25">
      <c r="A1" s="1" t="s">
        <v>245</v>
      </c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</row>
    <row r="2" spans="1:13" ht="14.1" customHeight="1" x14ac:dyDescent="0.2">
      <c r="A2" s="3"/>
      <c r="B2" s="3"/>
      <c r="C2" s="3"/>
      <c r="D2" s="3"/>
      <c r="E2" s="3"/>
      <c r="F2" s="3"/>
      <c r="G2" s="3"/>
      <c r="H2" s="3"/>
      <c r="I2" s="178" t="s">
        <v>450</v>
      </c>
      <c r="J2" s="3"/>
      <c r="K2" s="3"/>
      <c r="L2" s="3"/>
      <c r="M2" s="3"/>
    </row>
    <row r="3" spans="1:13" ht="14.1" customHeight="1" x14ac:dyDescent="0.2">
      <c r="A3" s="75"/>
    </row>
    <row r="4" spans="1:13" x14ac:dyDescent="0.2">
      <c r="A4" s="69" t="s">
        <v>775</v>
      </c>
    </row>
    <row r="5" spans="1:13" x14ac:dyDescent="0.2">
      <c r="A5" s="257" t="s">
        <v>773</v>
      </c>
    </row>
    <row r="6" spans="1:13" x14ac:dyDescent="0.2">
      <c r="A6" s="3"/>
    </row>
    <row r="7" spans="1:13" x14ac:dyDescent="0.2">
      <c r="A7" s="12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</row>
    <row r="8" spans="1:13" ht="9.9499999999999993" customHeight="1" x14ac:dyDescent="0.2">
      <c r="A8" s="7"/>
      <c r="B8" s="14"/>
      <c r="C8" s="14"/>
      <c r="D8" s="14"/>
      <c r="E8" s="14"/>
      <c r="F8" s="14"/>
      <c r="G8" s="16"/>
      <c r="H8" s="16"/>
      <c r="I8" s="16"/>
      <c r="J8" s="16"/>
      <c r="K8" s="3"/>
      <c r="L8" s="3"/>
      <c r="M8" s="3"/>
    </row>
    <row r="9" spans="1:13" x14ac:dyDescent="0.2">
      <c r="A9" s="15" t="s">
        <v>17</v>
      </c>
      <c r="B9" s="16">
        <v>304</v>
      </c>
      <c r="C9" s="16">
        <f>SUM(C11:C21)</f>
        <v>304</v>
      </c>
      <c r="D9" s="16">
        <f>SUM(D11:D21)</f>
        <v>304</v>
      </c>
      <c r="E9" s="16">
        <f>SUM(E11:E21)</f>
        <v>319</v>
      </c>
      <c r="F9" s="16">
        <f>SUM(F11:F21)</f>
        <v>325</v>
      </c>
    </row>
    <row r="10" spans="1:13" ht="5.0999999999999996" customHeight="1" x14ac:dyDescent="0.2">
      <c r="A10" s="15"/>
      <c r="B10" s="16"/>
      <c r="C10" s="16"/>
      <c r="D10" s="16"/>
      <c r="E10" s="16"/>
      <c r="F10" s="16"/>
    </row>
    <row r="11" spans="1:13" x14ac:dyDescent="0.2">
      <c r="A11" s="15" t="s">
        <v>88</v>
      </c>
      <c r="B11" s="16">
        <v>27</v>
      </c>
      <c r="C11" s="16">
        <v>27</v>
      </c>
      <c r="D11" s="16">
        <v>27</v>
      </c>
      <c r="E11" s="16">
        <v>29</v>
      </c>
      <c r="F11" s="16">
        <v>29</v>
      </c>
    </row>
    <row r="12" spans="1:13" ht="5.0999999999999996" customHeight="1" x14ac:dyDescent="0.2">
      <c r="A12" s="15"/>
      <c r="B12" s="16"/>
      <c r="C12" s="16"/>
      <c r="D12" s="16"/>
      <c r="E12" s="16"/>
      <c r="F12" s="16"/>
    </row>
    <row r="13" spans="1:13" x14ac:dyDescent="0.2">
      <c r="A13" s="15" t="s">
        <v>89</v>
      </c>
      <c r="B13" s="16"/>
      <c r="C13" s="16"/>
      <c r="D13" s="16"/>
      <c r="E13" s="16"/>
      <c r="F13" s="16"/>
    </row>
    <row r="14" spans="1:13" x14ac:dyDescent="0.2">
      <c r="A14" s="15" t="s">
        <v>90</v>
      </c>
      <c r="B14" s="16">
        <v>39</v>
      </c>
      <c r="C14" s="16">
        <v>39</v>
      </c>
      <c r="D14" s="16">
        <v>39</v>
      </c>
      <c r="E14" s="16">
        <v>40</v>
      </c>
      <c r="F14" s="16">
        <v>46</v>
      </c>
    </row>
    <row r="15" spans="1:13" x14ac:dyDescent="0.2">
      <c r="A15" s="15" t="s">
        <v>91</v>
      </c>
      <c r="B15" s="16">
        <v>30</v>
      </c>
      <c r="C15" s="16">
        <v>30</v>
      </c>
      <c r="D15" s="16">
        <v>30</v>
      </c>
      <c r="E15" s="16">
        <v>30</v>
      </c>
      <c r="F15" s="16">
        <v>30</v>
      </c>
    </row>
    <row r="16" spans="1:13" ht="5.0999999999999996" customHeight="1" x14ac:dyDescent="0.2">
      <c r="A16" s="15"/>
      <c r="B16" s="16"/>
      <c r="C16" s="16"/>
      <c r="D16" s="16"/>
      <c r="E16" s="16"/>
      <c r="F16" s="16"/>
    </row>
    <row r="17" spans="1:6" x14ac:dyDescent="0.2">
      <c r="A17" s="15" t="s">
        <v>588</v>
      </c>
      <c r="B17" s="16">
        <v>78</v>
      </c>
      <c r="C17" s="16">
        <v>78</v>
      </c>
      <c r="D17" s="16">
        <v>78</v>
      </c>
      <c r="E17" s="16">
        <v>90</v>
      </c>
      <c r="F17" s="16">
        <v>90</v>
      </c>
    </row>
    <row r="18" spans="1:6" ht="5.0999999999999996" customHeight="1" x14ac:dyDescent="0.2">
      <c r="A18" s="15"/>
      <c r="B18" s="16"/>
      <c r="C18" s="16"/>
      <c r="D18" s="16"/>
      <c r="E18" s="16"/>
      <c r="F18" s="16"/>
    </row>
    <row r="19" spans="1:6" x14ac:dyDescent="0.2">
      <c r="A19" s="15" t="s">
        <v>584</v>
      </c>
      <c r="B19" s="16"/>
      <c r="C19" s="16"/>
      <c r="D19" s="16"/>
      <c r="E19" s="16"/>
      <c r="F19" s="16"/>
    </row>
    <row r="20" spans="1:6" x14ac:dyDescent="0.2">
      <c r="A20" s="15" t="s">
        <v>92</v>
      </c>
      <c r="B20" s="16">
        <v>50</v>
      </c>
      <c r="C20" s="16">
        <v>50</v>
      </c>
      <c r="D20" s="16">
        <v>50</v>
      </c>
      <c r="E20" s="16">
        <v>50</v>
      </c>
      <c r="F20" s="16">
        <v>50</v>
      </c>
    </row>
    <row r="21" spans="1:6" x14ac:dyDescent="0.2">
      <c r="A21" s="15" t="s">
        <v>91</v>
      </c>
      <c r="B21" s="16">
        <v>80</v>
      </c>
      <c r="C21" s="16">
        <v>80</v>
      </c>
      <c r="D21" s="16">
        <v>80</v>
      </c>
      <c r="E21" s="16">
        <v>80</v>
      </c>
      <c r="F21" s="16">
        <v>80</v>
      </c>
    </row>
    <row r="22" spans="1:6" x14ac:dyDescent="0.2">
      <c r="A22" s="18"/>
      <c r="B22" s="21"/>
      <c r="C22" s="21"/>
      <c r="D22" s="21"/>
      <c r="E22" s="21"/>
      <c r="F22" s="21"/>
    </row>
    <row r="23" spans="1:6" x14ac:dyDescent="0.2">
      <c r="A23" s="74" t="s">
        <v>592</v>
      </c>
    </row>
  </sheetData>
  <hyperlinks>
    <hyperlink ref="I2" location="'Índice Cap_11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Q69"/>
  <sheetViews>
    <sheetView zoomScaleNormal="100" workbookViewId="0"/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7" width="6" style="4" customWidth="1"/>
    <col min="8" max="16384" width="11.42578125" style="4"/>
  </cols>
  <sheetData>
    <row r="1" spans="1:17" ht="14.1" customHeight="1" thickBot="1" x14ac:dyDescent="0.25">
      <c r="A1" s="1" t="s">
        <v>245</v>
      </c>
      <c r="B1" s="61"/>
      <c r="C1" s="61"/>
      <c r="D1" s="61"/>
      <c r="E1" s="61"/>
      <c r="F1" s="61"/>
    </row>
    <row r="2" spans="1:17" ht="14.1" customHeight="1" x14ac:dyDescent="0.2">
      <c r="A2" s="3"/>
      <c r="B2" s="17"/>
      <c r="C2" s="17"/>
      <c r="D2" s="17"/>
      <c r="E2" s="17"/>
      <c r="F2" s="17"/>
      <c r="G2" s="108"/>
      <c r="H2" s="178" t="s">
        <v>450</v>
      </c>
    </row>
    <row r="3" spans="1:17" ht="14.1" customHeight="1" x14ac:dyDescent="0.2">
      <c r="A3" s="69" t="s">
        <v>770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9" t="s">
        <v>417</v>
      </c>
      <c r="B5" s="69"/>
      <c r="C5" s="3"/>
      <c r="D5" s="3"/>
      <c r="F5" s="3"/>
      <c r="G5" s="3"/>
      <c r="H5" s="123"/>
      <c r="I5" s="123"/>
      <c r="J5" s="123"/>
      <c r="K5" s="123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17"/>
      <c r="C6" s="17"/>
      <c r="D6" s="17"/>
      <c r="E6" s="17"/>
      <c r="F6" s="17"/>
      <c r="G6" s="108"/>
      <c r="H6" s="178"/>
    </row>
    <row r="7" spans="1:17" ht="15.95" customHeight="1" x14ac:dyDescent="0.2">
      <c r="A7" s="12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  <c r="G7" s="108"/>
      <c r="H7" s="178"/>
    </row>
    <row r="8" spans="1:17" ht="14.1" customHeight="1" x14ac:dyDescent="0.2">
      <c r="A8" s="7"/>
      <c r="B8" s="14"/>
      <c r="C8" s="14"/>
      <c r="D8" s="14"/>
      <c r="E8" s="14"/>
      <c r="F8" s="14"/>
      <c r="G8" s="108"/>
      <c r="H8" s="178"/>
    </row>
    <row r="9" spans="1:17" ht="14.1" customHeight="1" x14ac:dyDescent="0.2">
      <c r="A9" s="27" t="s">
        <v>106</v>
      </c>
      <c r="B9" s="16">
        <v>328</v>
      </c>
      <c r="C9" s="16">
        <v>328</v>
      </c>
      <c r="D9" s="16">
        <v>370</v>
      </c>
      <c r="E9" s="16">
        <v>240</v>
      </c>
      <c r="F9" s="16">
        <v>437</v>
      </c>
      <c r="G9" s="108"/>
      <c r="H9" s="178"/>
    </row>
    <row r="10" spans="1:17" ht="14.1" customHeight="1" x14ac:dyDescent="0.2">
      <c r="A10" s="27" t="s">
        <v>107</v>
      </c>
      <c r="B10" s="16">
        <v>4394</v>
      </c>
      <c r="C10" s="16">
        <v>4394</v>
      </c>
      <c r="D10" s="16">
        <v>4545</v>
      </c>
      <c r="E10" s="16">
        <v>4325</v>
      </c>
      <c r="F10" s="16">
        <v>4591</v>
      </c>
      <c r="G10" s="108"/>
      <c r="H10" s="178"/>
    </row>
    <row r="11" spans="1:17" ht="14.1" customHeight="1" x14ac:dyDescent="0.2">
      <c r="B11" s="26"/>
      <c r="G11" s="108"/>
      <c r="H11" s="178"/>
    </row>
    <row r="12" spans="1:17" ht="14.1" customHeight="1" x14ac:dyDescent="0.2">
      <c r="A12" s="50" t="s">
        <v>729</v>
      </c>
      <c r="B12" s="23"/>
      <c r="C12" s="23"/>
      <c r="D12" s="23"/>
      <c r="E12" s="23"/>
      <c r="F12" s="23"/>
      <c r="G12" s="108"/>
      <c r="H12" s="178"/>
    </row>
    <row r="13" spans="1:17" ht="14.1" customHeight="1" x14ac:dyDescent="0.2">
      <c r="A13" s="51" t="s">
        <v>33</v>
      </c>
      <c r="B13" s="14"/>
      <c r="C13" s="14"/>
      <c r="D13" s="14"/>
      <c r="E13" s="14"/>
      <c r="F13" s="14"/>
      <c r="G13" s="108"/>
      <c r="H13" s="178"/>
    </row>
    <row r="14" spans="1:17" ht="14.1" customHeight="1" x14ac:dyDescent="0.2">
      <c r="A14" s="51"/>
      <c r="B14" s="14"/>
      <c r="C14" s="14"/>
      <c r="D14" s="14"/>
      <c r="E14" s="14"/>
      <c r="F14" s="14"/>
      <c r="G14" s="108"/>
      <c r="H14" s="178"/>
    </row>
    <row r="15" spans="1:17" ht="14.1" customHeight="1" x14ac:dyDescent="0.2">
      <c r="A15" s="51"/>
      <c r="B15" s="14"/>
      <c r="C15" s="14"/>
      <c r="D15" s="14"/>
      <c r="E15" s="14"/>
      <c r="F15" s="14"/>
      <c r="G15" s="108"/>
      <c r="H15" s="178"/>
    </row>
    <row r="16" spans="1:17" ht="14.1" customHeight="1" x14ac:dyDescent="0.2">
      <c r="A16" s="51"/>
      <c r="B16" s="14"/>
      <c r="C16" s="14"/>
      <c r="D16" s="14"/>
      <c r="E16" s="14"/>
      <c r="F16" s="14"/>
      <c r="G16" s="108"/>
      <c r="H16" s="178"/>
    </row>
    <row r="17" spans="1:13" ht="14.1" customHeight="1" x14ac:dyDescent="0.2">
      <c r="A17" s="3"/>
      <c r="B17" s="17"/>
      <c r="C17" s="17"/>
      <c r="D17" s="17"/>
      <c r="E17" s="17"/>
      <c r="F17" s="17"/>
      <c r="G17" s="108"/>
      <c r="H17" s="178"/>
    </row>
    <row r="18" spans="1:13" ht="14.1" customHeight="1" x14ac:dyDescent="0.2">
      <c r="A18" s="5" t="s">
        <v>418</v>
      </c>
      <c r="B18" s="3"/>
      <c r="D18" s="3"/>
      <c r="G18" s="3"/>
      <c r="H18" s="3"/>
      <c r="I18" s="3"/>
      <c r="J18" s="3"/>
      <c r="K18" s="3"/>
      <c r="L18" s="3"/>
      <c r="M18" s="3"/>
    </row>
    <row r="19" spans="1:13" ht="14.1" customHeight="1" x14ac:dyDescent="0.2">
      <c r="A19" s="6"/>
      <c r="B19" s="7"/>
      <c r="C19" s="7"/>
      <c r="D19" s="7"/>
      <c r="E19" s="7"/>
      <c r="F19" s="7"/>
      <c r="G19" s="3"/>
      <c r="H19" s="3"/>
      <c r="I19" s="3"/>
      <c r="J19" s="3"/>
      <c r="K19" s="3"/>
      <c r="L19" s="3"/>
      <c r="M19" s="3"/>
    </row>
    <row r="20" spans="1:13" ht="15.95" customHeight="1" x14ac:dyDescent="0.2">
      <c r="A20" s="12"/>
      <c r="B20" s="12">
        <v>2017</v>
      </c>
      <c r="C20" s="12">
        <v>2018</v>
      </c>
      <c r="D20" s="12">
        <v>2019</v>
      </c>
      <c r="E20" s="12">
        <v>2020</v>
      </c>
      <c r="F20" s="12">
        <v>2021</v>
      </c>
      <c r="G20" s="3"/>
    </row>
    <row r="21" spans="1:13" ht="14.1" customHeight="1" x14ac:dyDescent="0.2">
      <c r="A21" s="7"/>
      <c r="B21" s="14"/>
      <c r="C21" s="14"/>
      <c r="D21" s="14"/>
      <c r="E21" s="14"/>
      <c r="F21" s="14"/>
      <c r="G21" s="3"/>
    </row>
    <row r="22" spans="1:13" ht="14.1" customHeight="1" x14ac:dyDescent="0.2">
      <c r="A22" s="73" t="s">
        <v>17</v>
      </c>
      <c r="B22" s="16">
        <v>4250</v>
      </c>
      <c r="C22" s="16">
        <v>4394</v>
      </c>
      <c r="D22" s="16">
        <v>4545</v>
      </c>
      <c r="E22" s="16">
        <v>4325</v>
      </c>
      <c r="F22" s="16">
        <v>4591</v>
      </c>
      <c r="G22" s="3"/>
      <c r="H22" s="16"/>
    </row>
    <row r="23" spans="1:13" ht="14.1" customHeight="1" x14ac:dyDescent="0.2">
      <c r="A23" s="27"/>
      <c r="B23" s="16"/>
      <c r="C23" s="16"/>
      <c r="D23" s="16"/>
      <c r="E23" s="16"/>
      <c r="F23" s="16"/>
      <c r="H23" s="16"/>
    </row>
    <row r="24" spans="1:13" ht="14.1" customHeight="1" x14ac:dyDescent="0.2">
      <c r="A24" s="15" t="s">
        <v>108</v>
      </c>
      <c r="B24" s="16">
        <v>3813</v>
      </c>
      <c r="C24" s="16">
        <v>3953</v>
      </c>
      <c r="D24" s="16">
        <v>4090</v>
      </c>
      <c r="E24" s="16">
        <v>3883</v>
      </c>
      <c r="F24" s="16">
        <v>4122</v>
      </c>
      <c r="G24" s="3"/>
      <c r="H24" s="16"/>
    </row>
    <row r="25" spans="1:13" ht="14.1" customHeight="1" x14ac:dyDescent="0.2">
      <c r="A25" s="15" t="s">
        <v>109</v>
      </c>
      <c r="B25" s="16">
        <v>437</v>
      </c>
      <c r="C25" s="16">
        <v>441</v>
      </c>
      <c r="D25" s="16">
        <v>455</v>
      </c>
      <c r="E25" s="16">
        <v>442</v>
      </c>
      <c r="F25" s="16">
        <v>469</v>
      </c>
      <c r="G25" s="17"/>
      <c r="H25" s="16"/>
    </row>
    <row r="26" spans="1:13" ht="14.1" customHeight="1" x14ac:dyDescent="0.2">
      <c r="B26" s="26"/>
    </row>
    <row r="27" spans="1:13" ht="14.1" customHeight="1" x14ac:dyDescent="0.2">
      <c r="A27" s="74" t="s">
        <v>729</v>
      </c>
      <c r="B27" s="23"/>
      <c r="C27" s="23"/>
      <c r="D27" s="23"/>
      <c r="E27" s="23"/>
      <c r="F27" s="23"/>
    </row>
    <row r="28" spans="1:13" ht="14.1" customHeight="1" x14ac:dyDescent="0.2">
      <c r="A28" s="51" t="s">
        <v>33</v>
      </c>
      <c r="B28" s="14"/>
      <c r="C28" s="14"/>
      <c r="D28" s="14"/>
      <c r="E28" s="14"/>
      <c r="F28" s="14"/>
    </row>
    <row r="29" spans="1:13" ht="14.1" customHeight="1" x14ac:dyDescent="0.2"/>
    <row r="30" spans="1:13" ht="14.1" customHeight="1" x14ac:dyDescent="0.2"/>
    <row r="31" spans="1:13" s="60" customFormat="1" ht="14.1" customHeight="1" x14ac:dyDescent="0.2">
      <c r="A31" s="69"/>
      <c r="B31" s="89"/>
      <c r="C31" s="89"/>
      <c r="D31" s="89"/>
      <c r="E31" s="89"/>
      <c r="F31" s="89"/>
    </row>
    <row r="32" spans="1:13" s="60" customFormat="1" ht="14.1" customHeight="1" x14ac:dyDescent="0.2">
      <c r="A32" s="6"/>
      <c r="B32" s="89"/>
      <c r="C32" s="89"/>
      <c r="D32" s="89"/>
      <c r="E32" s="89"/>
      <c r="F32" s="89"/>
    </row>
    <row r="33" spans="1:7" ht="14.1" customHeight="1" x14ac:dyDescent="0.2">
      <c r="A33" s="5" t="s">
        <v>419</v>
      </c>
      <c r="C33" s="3"/>
    </row>
    <row r="34" spans="1:7" ht="14.1" customHeight="1" x14ac:dyDescent="0.2">
      <c r="A34" s="6"/>
      <c r="B34" s="7"/>
      <c r="C34" s="7"/>
      <c r="D34" s="7"/>
      <c r="E34" s="7"/>
      <c r="F34" s="7"/>
    </row>
    <row r="35" spans="1:7" ht="15.95" customHeight="1" x14ac:dyDescent="0.2">
      <c r="A35" s="12"/>
      <c r="B35" s="12">
        <v>2017</v>
      </c>
      <c r="C35" s="12">
        <v>2018</v>
      </c>
      <c r="D35" s="12">
        <v>2019</v>
      </c>
      <c r="E35" s="12">
        <v>2020</v>
      </c>
      <c r="F35" s="12">
        <v>2021</v>
      </c>
    </row>
    <row r="36" spans="1:7" ht="14.1" customHeight="1" x14ac:dyDescent="0.2">
      <c r="A36" s="7"/>
      <c r="B36" s="14"/>
      <c r="C36" s="14"/>
      <c r="D36" s="14"/>
      <c r="E36" s="14"/>
      <c r="F36" s="14"/>
    </row>
    <row r="37" spans="1:7" ht="14.1" customHeight="1" x14ac:dyDescent="0.2">
      <c r="A37" s="59" t="s">
        <v>150</v>
      </c>
      <c r="B37" s="46"/>
      <c r="C37" s="46"/>
      <c r="D37" s="46"/>
      <c r="E37" s="46"/>
      <c r="F37" s="46"/>
    </row>
    <row r="38" spans="1:7" ht="14.1" customHeight="1" x14ac:dyDescent="0.2">
      <c r="A38" s="27" t="s">
        <v>152</v>
      </c>
      <c r="B38" s="16">
        <v>553</v>
      </c>
      <c r="C38" s="16">
        <v>576</v>
      </c>
      <c r="D38" s="16">
        <v>627</v>
      </c>
      <c r="E38" s="16">
        <v>604</v>
      </c>
      <c r="F38" s="16">
        <v>672</v>
      </c>
    </row>
    <row r="39" spans="1:7" ht="14.1" customHeight="1" x14ac:dyDescent="0.2">
      <c r="A39" s="27" t="s">
        <v>153</v>
      </c>
      <c r="B39" s="16">
        <v>289</v>
      </c>
      <c r="C39" s="16">
        <v>271</v>
      </c>
      <c r="D39" s="16">
        <v>287</v>
      </c>
      <c r="E39" s="16">
        <v>270</v>
      </c>
      <c r="F39" s="16">
        <v>411</v>
      </c>
      <c r="G39" s="16"/>
    </row>
    <row r="40" spans="1:7" ht="14.1" customHeight="1" x14ac:dyDescent="0.2">
      <c r="A40" s="27" t="s">
        <v>110</v>
      </c>
      <c r="B40" s="16">
        <v>67</v>
      </c>
      <c r="C40" s="16">
        <v>53</v>
      </c>
      <c r="D40" s="16">
        <v>53</v>
      </c>
      <c r="E40" s="16">
        <v>28</v>
      </c>
      <c r="F40" s="16">
        <v>74</v>
      </c>
      <c r="G40" s="16"/>
    </row>
    <row r="41" spans="1:7" ht="14.1" customHeight="1" x14ac:dyDescent="0.2">
      <c r="A41" s="27" t="s">
        <v>111</v>
      </c>
      <c r="B41" s="16">
        <v>222</v>
      </c>
      <c r="C41" s="16">
        <v>218</v>
      </c>
      <c r="D41" s="16">
        <v>234</v>
      </c>
      <c r="E41" s="16">
        <v>242</v>
      </c>
      <c r="F41" s="16">
        <v>337</v>
      </c>
      <c r="G41" s="16"/>
    </row>
    <row r="42" spans="1:7" ht="14.1" customHeight="1" x14ac:dyDescent="0.2">
      <c r="A42" s="27"/>
      <c r="B42" s="16"/>
      <c r="C42" s="16"/>
      <c r="D42" s="16"/>
      <c r="E42" s="16"/>
      <c r="F42" s="16"/>
      <c r="G42" s="16"/>
    </row>
    <row r="43" spans="1:7" ht="14.1" customHeight="1" x14ac:dyDescent="0.2">
      <c r="A43" s="59" t="s">
        <v>151</v>
      </c>
      <c r="B43" s="16"/>
      <c r="C43" s="16"/>
      <c r="D43" s="16"/>
      <c r="E43" s="16"/>
      <c r="F43" s="16"/>
      <c r="G43" s="16"/>
    </row>
    <row r="44" spans="1:7" ht="14.1" customHeight="1" x14ac:dyDescent="0.2">
      <c r="A44" s="27" t="s">
        <v>152</v>
      </c>
      <c r="B44" s="16">
        <v>3697</v>
      </c>
      <c r="C44" s="16">
        <v>3818</v>
      </c>
      <c r="D44" s="16">
        <v>3918</v>
      </c>
      <c r="E44" s="16">
        <v>3721</v>
      </c>
      <c r="F44" s="16">
        <v>3919</v>
      </c>
      <c r="G44" s="16"/>
    </row>
    <row r="45" spans="1:7" ht="14.1" customHeight="1" x14ac:dyDescent="0.2">
      <c r="A45" s="27" t="s">
        <v>153</v>
      </c>
      <c r="B45" s="16">
        <v>1337</v>
      </c>
      <c r="C45" s="16">
        <v>1469</v>
      </c>
      <c r="D45" s="16">
        <v>1457</v>
      </c>
      <c r="E45" s="16">
        <v>1496</v>
      </c>
      <c r="F45" s="16">
        <v>1965</v>
      </c>
      <c r="G45" s="16"/>
    </row>
    <row r="46" spans="1:7" ht="14.1" customHeight="1" x14ac:dyDescent="0.2">
      <c r="A46" s="27" t="s">
        <v>110</v>
      </c>
      <c r="B46" s="16">
        <v>299</v>
      </c>
      <c r="C46" s="16">
        <v>275</v>
      </c>
      <c r="D46" s="16">
        <v>317</v>
      </c>
      <c r="E46" s="16">
        <v>212</v>
      </c>
      <c r="F46" s="16">
        <v>363</v>
      </c>
      <c r="G46" s="16"/>
    </row>
    <row r="47" spans="1:7" ht="14.1" customHeight="1" x14ac:dyDescent="0.2">
      <c r="A47" s="27" t="s">
        <v>111</v>
      </c>
      <c r="B47" s="16">
        <v>1038</v>
      </c>
      <c r="C47" s="16">
        <v>1194</v>
      </c>
      <c r="D47" s="16">
        <v>1140</v>
      </c>
      <c r="E47" s="16">
        <v>1284</v>
      </c>
      <c r="F47" s="16">
        <v>1602</v>
      </c>
      <c r="G47" s="16"/>
    </row>
    <row r="48" spans="1:7" ht="14.1" customHeight="1" x14ac:dyDescent="0.2">
      <c r="B48" s="26"/>
    </row>
    <row r="49" spans="1:6" ht="14.1" customHeight="1" x14ac:dyDescent="0.2">
      <c r="A49" s="74" t="s">
        <v>729</v>
      </c>
      <c r="B49" s="50"/>
      <c r="C49" s="23"/>
      <c r="D49" s="23"/>
      <c r="E49" s="23"/>
      <c r="F49" s="23"/>
    </row>
    <row r="50" spans="1:6" ht="14.1" customHeight="1" x14ac:dyDescent="0.2">
      <c r="A50" s="51" t="s">
        <v>33</v>
      </c>
      <c r="B50" s="51"/>
      <c r="C50" s="14"/>
      <c r="D50" s="14"/>
      <c r="E50" s="14"/>
      <c r="F50" s="14"/>
    </row>
    <row r="51" spans="1:6" ht="14.1" customHeight="1" x14ac:dyDescent="0.2">
      <c r="A51" s="51"/>
    </row>
    <row r="52" spans="1:6" ht="12.95" customHeight="1" x14ac:dyDescent="0.2"/>
    <row r="53" spans="1:6" ht="12.95" customHeight="1" x14ac:dyDescent="0.2"/>
    <row r="60" spans="1:6" ht="12.95" customHeight="1" x14ac:dyDescent="0.2"/>
    <row r="61" spans="1:6" ht="12.95" customHeight="1" x14ac:dyDescent="0.2"/>
    <row r="62" spans="1:6" ht="12.95" customHeight="1" x14ac:dyDescent="0.2"/>
    <row r="63" spans="1:6" ht="12.95" customHeight="1" x14ac:dyDescent="0.2"/>
    <row r="64" spans="1:6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" style="4" customWidth="1"/>
    <col min="2" max="6" width="10.7109375" style="4" customWidth="1"/>
    <col min="7" max="7" width="5.42578125" style="4" customWidth="1"/>
    <col min="8" max="16384" width="11.42578125" style="4"/>
  </cols>
  <sheetData>
    <row r="1" spans="1:9" ht="14.1" customHeight="1" thickBot="1" x14ac:dyDescent="0.25">
      <c r="A1" s="1" t="s">
        <v>245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F2" s="3"/>
      <c r="G2" s="108"/>
      <c r="H2" s="178" t="s">
        <v>450</v>
      </c>
    </row>
    <row r="3" spans="1:9" ht="14.1" customHeight="1" x14ac:dyDescent="0.2">
      <c r="A3" s="69" t="s">
        <v>420</v>
      </c>
      <c r="B3" s="3"/>
      <c r="C3" s="3"/>
      <c r="D3" s="3"/>
      <c r="F3" s="3"/>
      <c r="G3" s="108"/>
    </row>
    <row r="4" spans="1:9" ht="14.1" customHeight="1" x14ac:dyDescent="0.2">
      <c r="A4" s="3"/>
      <c r="B4" s="3"/>
      <c r="C4" s="3"/>
      <c r="D4" s="3"/>
      <c r="F4" s="3"/>
      <c r="G4" s="108"/>
    </row>
    <row r="5" spans="1:9" ht="14.1" customHeight="1" x14ac:dyDescent="0.2">
      <c r="A5" s="69" t="s">
        <v>421</v>
      </c>
      <c r="B5" s="69"/>
      <c r="C5" s="3"/>
      <c r="D5" s="3"/>
      <c r="F5" s="3"/>
    </row>
    <row r="6" spans="1:9" ht="14.1" customHeight="1" x14ac:dyDescent="0.2">
      <c r="A6" s="69"/>
      <c r="B6" s="69"/>
      <c r="C6" s="3"/>
      <c r="D6" s="3"/>
      <c r="F6" s="3"/>
    </row>
    <row r="7" spans="1:9" ht="14.1" customHeight="1" x14ac:dyDescent="0.2">
      <c r="A7" s="131" t="s">
        <v>342</v>
      </c>
      <c r="B7" s="69"/>
      <c r="C7" s="3"/>
    </row>
    <row r="8" spans="1:9" ht="9.9499999999999993" customHeight="1" x14ac:dyDescent="0.2">
      <c r="A8" s="3"/>
      <c r="B8" s="3"/>
      <c r="C8" s="3"/>
      <c r="D8" s="3"/>
    </row>
    <row r="9" spans="1:9" ht="15.95" customHeight="1" x14ac:dyDescent="0.2">
      <c r="A9" s="12"/>
      <c r="B9" s="12">
        <v>2017</v>
      </c>
      <c r="C9" s="12">
        <v>2018</v>
      </c>
      <c r="D9" s="12">
        <v>2019</v>
      </c>
      <c r="E9" s="12">
        <v>2020</v>
      </c>
      <c r="F9" s="12">
        <v>2021</v>
      </c>
    </row>
    <row r="10" spans="1:9" ht="14.1" customHeight="1" x14ac:dyDescent="0.2">
      <c r="A10" s="7"/>
      <c r="B10" s="14"/>
      <c r="C10" s="14"/>
      <c r="D10" s="14"/>
      <c r="E10" s="14"/>
      <c r="F10" s="14"/>
    </row>
    <row r="11" spans="1:9" ht="14.1" customHeight="1" x14ac:dyDescent="0.2">
      <c r="A11" s="57" t="s">
        <v>112</v>
      </c>
      <c r="B11" s="14"/>
      <c r="C11" s="14"/>
      <c r="D11" s="14"/>
      <c r="E11" s="14"/>
      <c r="F11" s="14"/>
    </row>
    <row r="12" spans="1:9" ht="14.1" customHeight="1" x14ac:dyDescent="0.2">
      <c r="A12" s="7" t="s">
        <v>113</v>
      </c>
      <c r="B12" s="16">
        <v>31</v>
      </c>
      <c r="C12" s="16">
        <v>31</v>
      </c>
      <c r="D12" s="16">
        <v>31</v>
      </c>
      <c r="E12" s="16">
        <v>32</v>
      </c>
      <c r="F12" s="16">
        <v>32</v>
      </c>
      <c r="H12" s="16"/>
      <c r="I12" s="16"/>
    </row>
    <row r="13" spans="1:9" ht="14.1" customHeight="1" x14ac:dyDescent="0.2">
      <c r="A13" s="7" t="s">
        <v>589</v>
      </c>
      <c r="B13" s="16">
        <v>1573</v>
      </c>
      <c r="C13" s="16">
        <v>1633</v>
      </c>
      <c r="D13" s="16">
        <v>1633</v>
      </c>
      <c r="E13" s="16">
        <v>1633</v>
      </c>
      <c r="F13" s="16">
        <v>1633</v>
      </c>
      <c r="H13" s="16"/>
      <c r="I13" s="16"/>
    </row>
    <row r="14" spans="1:9" ht="14.1" customHeight="1" x14ac:dyDescent="0.2">
      <c r="A14" s="7" t="s">
        <v>590</v>
      </c>
      <c r="B14" s="16">
        <v>78</v>
      </c>
      <c r="C14" s="16">
        <v>78</v>
      </c>
      <c r="D14" s="16">
        <v>78</v>
      </c>
      <c r="E14" s="16">
        <v>78</v>
      </c>
      <c r="F14" s="16">
        <v>78</v>
      </c>
      <c r="H14" s="16"/>
      <c r="I14" s="16"/>
    </row>
    <row r="15" spans="1:9" ht="14.1" customHeight="1" x14ac:dyDescent="0.2">
      <c r="A15" s="7" t="s">
        <v>591</v>
      </c>
      <c r="B15" s="16">
        <v>1559</v>
      </c>
      <c r="C15" s="16">
        <v>1499</v>
      </c>
      <c r="D15" s="16">
        <v>1514</v>
      </c>
      <c r="E15" s="16">
        <v>1612</v>
      </c>
      <c r="F15" s="16">
        <v>1612</v>
      </c>
      <c r="H15" s="16"/>
      <c r="I15" s="16"/>
    </row>
    <row r="16" spans="1:9" ht="14.1" customHeight="1" x14ac:dyDescent="0.2">
      <c r="A16" s="7"/>
      <c r="B16" s="16"/>
      <c r="C16" s="16"/>
      <c r="D16" s="16"/>
      <c r="E16" s="16"/>
      <c r="F16" s="16"/>
      <c r="H16" s="16"/>
      <c r="I16" s="16"/>
    </row>
    <row r="17" spans="1:9" ht="14.1" customHeight="1" x14ac:dyDescent="0.2">
      <c r="A17" s="57" t="s">
        <v>114</v>
      </c>
      <c r="B17" s="16"/>
      <c r="C17" s="16"/>
      <c r="D17" s="16"/>
      <c r="E17" s="16"/>
      <c r="F17" s="16"/>
      <c r="H17" s="16"/>
      <c r="I17" s="16"/>
    </row>
    <row r="18" spans="1:9" ht="14.1" customHeight="1" x14ac:dyDescent="0.2">
      <c r="A18" s="15" t="s">
        <v>113</v>
      </c>
      <c r="B18" s="16">
        <v>21</v>
      </c>
      <c r="C18" s="16">
        <v>22</v>
      </c>
      <c r="D18" s="16">
        <v>22</v>
      </c>
      <c r="E18" s="16">
        <v>22</v>
      </c>
      <c r="F18" s="16">
        <v>22</v>
      </c>
      <c r="H18" s="16"/>
      <c r="I18" s="16"/>
    </row>
    <row r="19" spans="1:9" ht="14.1" customHeight="1" x14ac:dyDescent="0.2">
      <c r="A19" s="15" t="s">
        <v>589</v>
      </c>
      <c r="B19" s="16">
        <v>485</v>
      </c>
      <c r="C19" s="16">
        <v>505</v>
      </c>
      <c r="D19" s="16">
        <v>535</v>
      </c>
      <c r="E19" s="16">
        <v>535</v>
      </c>
      <c r="F19" s="16">
        <v>535</v>
      </c>
      <c r="H19" s="16"/>
      <c r="I19" s="16"/>
    </row>
    <row r="20" spans="1:9" ht="14.1" customHeight="1" x14ac:dyDescent="0.2">
      <c r="A20" s="7" t="s">
        <v>591</v>
      </c>
      <c r="B20" s="16">
        <v>144</v>
      </c>
      <c r="C20" s="16">
        <v>255</v>
      </c>
      <c r="D20" s="16">
        <v>225</v>
      </c>
      <c r="E20" s="16">
        <v>225</v>
      </c>
      <c r="F20" s="16">
        <v>225</v>
      </c>
      <c r="H20" s="16"/>
      <c r="I20" s="16"/>
    </row>
    <row r="21" spans="1:9" ht="14.1" customHeight="1" x14ac:dyDescent="0.2">
      <c r="A21" s="7"/>
      <c r="B21" s="16"/>
      <c r="C21" s="16"/>
      <c r="D21" s="16"/>
      <c r="E21" s="16"/>
      <c r="F21" s="16"/>
      <c r="H21" s="16"/>
      <c r="I21" s="16"/>
    </row>
    <row r="22" spans="1:9" ht="14.1" customHeight="1" x14ac:dyDescent="0.2">
      <c r="A22" s="57" t="s">
        <v>532</v>
      </c>
      <c r="B22" s="16"/>
      <c r="C22" s="16"/>
      <c r="D22" s="16"/>
      <c r="E22" s="16"/>
      <c r="F22" s="16"/>
      <c r="H22" s="16"/>
      <c r="I22" s="16"/>
    </row>
    <row r="23" spans="1:9" ht="14.1" customHeight="1" x14ac:dyDescent="0.2">
      <c r="A23" s="7" t="s">
        <v>113</v>
      </c>
      <c r="B23" s="16">
        <v>12</v>
      </c>
      <c r="C23" s="16">
        <v>12</v>
      </c>
      <c r="D23" s="16">
        <v>12</v>
      </c>
      <c r="E23" s="16">
        <v>12</v>
      </c>
      <c r="F23" s="16">
        <v>12</v>
      </c>
      <c r="H23" s="16"/>
      <c r="I23" s="16"/>
    </row>
    <row r="24" spans="1:9" ht="14.1" customHeight="1" x14ac:dyDescent="0.2">
      <c r="A24" s="7" t="s">
        <v>202</v>
      </c>
      <c r="B24" s="16">
        <v>41523</v>
      </c>
      <c r="C24" s="16">
        <v>42929</v>
      </c>
      <c r="D24" s="16">
        <v>43225</v>
      </c>
      <c r="E24" s="16">
        <v>42500</v>
      </c>
      <c r="F24" s="16">
        <v>41875</v>
      </c>
      <c r="H24" s="16"/>
      <c r="I24" s="16"/>
    </row>
    <row r="25" spans="1:9" ht="14.1" customHeight="1" x14ac:dyDescent="0.2">
      <c r="A25" s="18"/>
      <c r="B25" s="19"/>
      <c r="C25" s="21"/>
      <c r="D25" s="21"/>
      <c r="E25" s="21"/>
      <c r="F25" s="21"/>
    </row>
    <row r="26" spans="1:9" ht="14.1" customHeight="1" x14ac:dyDescent="0.2">
      <c r="A26" s="74" t="s">
        <v>592</v>
      </c>
      <c r="B26" s="74"/>
      <c r="C26" s="23"/>
      <c r="D26" s="23"/>
      <c r="E26" s="23"/>
      <c r="F26" s="23"/>
    </row>
    <row r="27" spans="1:9" ht="14.1" customHeight="1" x14ac:dyDescent="0.2">
      <c r="A27" s="75" t="s">
        <v>471</v>
      </c>
    </row>
    <row r="28" spans="1:9" ht="13.35" customHeight="1" x14ac:dyDescent="0.2"/>
    <row r="29" spans="1:9" ht="13.35" customHeight="1" x14ac:dyDescent="0.2"/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2" customHeight="1" x14ac:dyDescent="0.2"/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I51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32.7109375" style="4" customWidth="1"/>
    <col min="2" max="5" width="14.7109375" style="4" customWidth="1"/>
    <col min="6" max="6" width="5.140625" style="4" customWidth="1"/>
    <col min="7" max="16384" width="11.42578125" style="4"/>
  </cols>
  <sheetData>
    <row r="1" spans="1:9" ht="14.1" customHeight="1" x14ac:dyDescent="0.2">
      <c r="A1" s="69" t="s">
        <v>541</v>
      </c>
      <c r="B1" s="69"/>
      <c r="C1" s="69"/>
    </row>
    <row r="2" spans="1:9" ht="14.1" customHeight="1" x14ac:dyDescent="0.2">
      <c r="A2" s="69"/>
      <c r="B2" s="69"/>
      <c r="C2" s="69"/>
      <c r="G2" s="178" t="s">
        <v>450</v>
      </c>
    </row>
    <row r="3" spans="1:9" ht="14.1" customHeight="1" x14ac:dyDescent="0.2">
      <c r="A3" s="131" t="s">
        <v>265</v>
      </c>
      <c r="B3" s="131"/>
      <c r="C3" s="69"/>
    </row>
    <row r="4" spans="1:9" ht="9.9499999999999993" customHeight="1" x14ac:dyDescent="0.2">
      <c r="A4" s="3"/>
      <c r="B4" s="3"/>
      <c r="C4" s="3"/>
      <c r="D4" s="3"/>
      <c r="E4" s="3"/>
    </row>
    <row r="5" spans="1:9" ht="15.95" customHeight="1" x14ac:dyDescent="0.2">
      <c r="A5" s="38"/>
      <c r="B5" s="38">
        <v>2014</v>
      </c>
      <c r="C5" s="38">
        <v>2016</v>
      </c>
      <c r="D5" s="38">
        <v>2018</v>
      </c>
      <c r="E5" s="38">
        <v>2020</v>
      </c>
    </row>
    <row r="6" spans="1:9" s="132" customFormat="1" ht="14.1" customHeight="1" x14ac:dyDescent="0.2"/>
    <row r="7" spans="1:9" s="132" customFormat="1" ht="14.1" customHeight="1" x14ac:dyDescent="0.2">
      <c r="A7" s="58" t="s">
        <v>266</v>
      </c>
      <c r="B7" s="30">
        <v>11</v>
      </c>
      <c r="C7" s="30">
        <v>11</v>
      </c>
      <c r="D7" s="30">
        <v>11</v>
      </c>
      <c r="E7" s="30">
        <v>11</v>
      </c>
      <c r="G7"/>
      <c r="H7"/>
      <c r="I7"/>
    </row>
    <row r="8" spans="1:9" s="132" customFormat="1" ht="14.1" customHeight="1" x14ac:dyDescent="0.2">
      <c r="A8" s="30" t="s">
        <v>267</v>
      </c>
      <c r="B8" s="30">
        <v>1</v>
      </c>
      <c r="C8" s="46">
        <v>1</v>
      </c>
      <c r="D8" s="46">
        <v>1</v>
      </c>
      <c r="E8" s="46">
        <v>1</v>
      </c>
      <c r="G8"/>
      <c r="H8"/>
      <c r="I8"/>
    </row>
    <row r="9" spans="1:9" s="132" customFormat="1" ht="14.1" customHeight="1" x14ac:dyDescent="0.2">
      <c r="A9" s="30" t="s">
        <v>268</v>
      </c>
      <c r="B9" s="30">
        <v>3</v>
      </c>
      <c r="C9" s="46">
        <v>3</v>
      </c>
      <c r="D9" s="46">
        <v>6</v>
      </c>
      <c r="E9" s="46">
        <v>3</v>
      </c>
      <c r="G9"/>
      <c r="H9"/>
      <c r="I9"/>
    </row>
    <row r="10" spans="1:9" s="132" customFormat="1" ht="14.1" customHeight="1" x14ac:dyDescent="0.2">
      <c r="A10" s="30" t="s">
        <v>269</v>
      </c>
      <c r="B10" s="30">
        <v>1</v>
      </c>
      <c r="C10" s="46">
        <v>1</v>
      </c>
      <c r="D10" s="46" t="s">
        <v>30</v>
      </c>
      <c r="E10" s="46">
        <v>1</v>
      </c>
      <c r="G10"/>
      <c r="H10"/>
      <c r="I10"/>
    </row>
    <row r="11" spans="1:9" s="132" customFormat="1" ht="14.1" customHeight="1" x14ac:dyDescent="0.2">
      <c r="A11" s="30" t="s">
        <v>270</v>
      </c>
      <c r="B11" s="30">
        <v>4</v>
      </c>
      <c r="C11" s="46">
        <v>3</v>
      </c>
      <c r="D11" s="46">
        <v>3</v>
      </c>
      <c r="E11" s="46">
        <v>5</v>
      </c>
      <c r="G11"/>
      <c r="H11"/>
      <c r="I11"/>
    </row>
    <row r="12" spans="1:9" s="132" customFormat="1" ht="14.1" customHeight="1" x14ac:dyDescent="0.2">
      <c r="A12" s="30" t="s">
        <v>271</v>
      </c>
      <c r="B12" s="133" t="s">
        <v>30</v>
      </c>
      <c r="C12" s="46">
        <v>2</v>
      </c>
      <c r="D12" s="46" t="s">
        <v>30</v>
      </c>
      <c r="E12" s="46" t="s">
        <v>30</v>
      </c>
      <c r="G12"/>
      <c r="H12"/>
      <c r="I12"/>
    </row>
    <row r="13" spans="1:9" s="132" customFormat="1" ht="14.1" customHeight="1" x14ac:dyDescent="0.2">
      <c r="A13" s="30" t="s">
        <v>272</v>
      </c>
      <c r="B13" s="133" t="s">
        <v>30</v>
      </c>
      <c r="C13" s="46" t="s">
        <v>30</v>
      </c>
      <c r="D13" s="46" t="s">
        <v>30</v>
      </c>
      <c r="E13" s="46">
        <v>1</v>
      </c>
      <c r="G13"/>
      <c r="H13"/>
      <c r="I13"/>
    </row>
    <row r="14" spans="1:9" s="132" customFormat="1" ht="14.1" customHeight="1" x14ac:dyDescent="0.2">
      <c r="A14" s="30" t="s">
        <v>273</v>
      </c>
      <c r="B14" s="133">
        <v>1</v>
      </c>
      <c r="C14" s="46" t="s">
        <v>30</v>
      </c>
      <c r="D14" s="46" t="s">
        <v>30</v>
      </c>
      <c r="E14" s="46" t="s">
        <v>30</v>
      </c>
      <c r="G14"/>
      <c r="H14" s="213"/>
      <c r="I14"/>
    </row>
    <row r="15" spans="1:9" s="132" customFormat="1" ht="14.1" customHeight="1" x14ac:dyDescent="0.2">
      <c r="A15" s="30" t="s">
        <v>274</v>
      </c>
      <c r="B15" s="133">
        <v>1</v>
      </c>
      <c r="C15" s="46">
        <v>1</v>
      </c>
      <c r="D15" s="46">
        <v>1</v>
      </c>
      <c r="E15" s="46" t="s">
        <v>30</v>
      </c>
      <c r="G15"/>
      <c r="H15"/>
      <c r="I15"/>
    </row>
    <row r="16" spans="1:9" s="132" customFormat="1" ht="14.1" customHeight="1" x14ac:dyDescent="0.2">
      <c r="A16" s="30" t="s">
        <v>275</v>
      </c>
      <c r="B16" s="133" t="s">
        <v>30</v>
      </c>
      <c r="C16" s="46" t="s">
        <v>30</v>
      </c>
      <c r="D16" s="46" t="s">
        <v>30</v>
      </c>
      <c r="E16" s="46" t="s">
        <v>30</v>
      </c>
      <c r="G16"/>
      <c r="H16"/>
      <c r="I16"/>
    </row>
    <row r="17" spans="1:5" s="132" customFormat="1" ht="14.1" customHeight="1" x14ac:dyDescent="0.2">
      <c r="A17" s="30"/>
      <c r="B17" s="30"/>
      <c r="C17" s="46"/>
      <c r="D17" s="46"/>
      <c r="E17" s="46"/>
    </row>
    <row r="18" spans="1:5" s="132" customFormat="1" ht="14.1" customHeight="1" x14ac:dyDescent="0.2">
      <c r="A18" s="58" t="s">
        <v>276</v>
      </c>
      <c r="B18" s="46">
        <v>248495</v>
      </c>
      <c r="C18" s="46">
        <v>129564</v>
      </c>
      <c r="D18" s="46">
        <v>204557</v>
      </c>
      <c r="E18" s="46">
        <v>279030</v>
      </c>
    </row>
    <row r="19" spans="1:5" s="132" customFormat="1" ht="14.1" customHeight="1" x14ac:dyDescent="0.2">
      <c r="A19" s="4"/>
      <c r="B19" s="4"/>
      <c r="C19" s="4"/>
      <c r="D19" s="4"/>
      <c r="E19" s="4"/>
    </row>
    <row r="20" spans="1:5" s="132" customFormat="1" ht="14.1" customHeight="1" x14ac:dyDescent="0.2">
      <c r="A20" s="74" t="s">
        <v>277</v>
      </c>
      <c r="B20" s="74"/>
      <c r="C20" s="50"/>
      <c r="D20" s="23"/>
      <c r="E20" s="23"/>
    </row>
    <row r="21" spans="1:5" s="132" customFormat="1" ht="12" x14ac:dyDescent="0.2">
      <c r="A21" s="65"/>
      <c r="B21" s="65"/>
    </row>
    <row r="22" spans="1:5" s="132" customFormat="1" ht="12" x14ac:dyDescent="0.2"/>
    <row r="23" spans="1:5" s="132" customFormat="1" ht="12" x14ac:dyDescent="0.2"/>
    <row r="24" spans="1:5" s="132" customFormat="1" ht="12" x14ac:dyDescent="0.2"/>
    <row r="25" spans="1:5" s="132" customFormat="1" ht="12" x14ac:dyDescent="0.2"/>
    <row r="26" spans="1:5" s="132" customFormat="1" ht="12" x14ac:dyDescent="0.2"/>
    <row r="27" spans="1:5" s="132" customFormat="1" ht="12" x14ac:dyDescent="0.2"/>
    <row r="28" spans="1:5" s="132" customFormat="1" ht="12" x14ac:dyDescent="0.2"/>
    <row r="29" spans="1:5" s="132" customFormat="1" ht="12" x14ac:dyDescent="0.2"/>
    <row r="30" spans="1:5" s="132" customFormat="1" ht="12" x14ac:dyDescent="0.2"/>
    <row r="31" spans="1:5" s="132" customFormat="1" ht="12" x14ac:dyDescent="0.2"/>
    <row r="32" spans="1:5" s="132" customFormat="1" ht="12" x14ac:dyDescent="0.2"/>
    <row r="33" s="132" customFormat="1" ht="12" x14ac:dyDescent="0.2"/>
    <row r="34" s="132" customFormat="1" ht="12" x14ac:dyDescent="0.2"/>
    <row r="35" s="132" customFormat="1" ht="12" x14ac:dyDescent="0.2"/>
    <row r="36" s="132" customFormat="1" ht="12" x14ac:dyDescent="0.2"/>
    <row r="37" s="132" customFormat="1" ht="12" x14ac:dyDescent="0.2"/>
    <row r="38" s="132" customFormat="1" ht="12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2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5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4.140625" style="4" customWidth="1"/>
    <col min="8" max="8" width="11.42578125" style="4"/>
    <col min="9" max="9" width="29" style="4" customWidth="1"/>
    <col min="10" max="10" width="11.42578125" style="4" customWidth="1"/>
    <col min="11" max="16384" width="11.42578125" style="4"/>
  </cols>
  <sheetData>
    <row r="1" spans="1:11" ht="14.1" customHeight="1" thickBot="1" x14ac:dyDescent="0.25">
      <c r="A1" s="1" t="s">
        <v>245</v>
      </c>
      <c r="B1" s="2"/>
      <c r="C1" s="2"/>
      <c r="D1" s="2"/>
      <c r="E1" s="2"/>
      <c r="F1" s="2"/>
    </row>
    <row r="2" spans="1:11" ht="14.1" customHeight="1" x14ac:dyDescent="0.2">
      <c r="A2" s="3"/>
      <c r="C2" s="3"/>
      <c r="D2" s="3"/>
      <c r="E2" s="3"/>
      <c r="F2" s="3"/>
      <c r="G2" s="3"/>
      <c r="H2" s="178" t="s">
        <v>450</v>
      </c>
    </row>
    <row r="3" spans="1:11" ht="14.1" customHeight="1" x14ac:dyDescent="0.2">
      <c r="A3" s="69" t="s">
        <v>422</v>
      </c>
      <c r="B3" s="3"/>
      <c r="C3" s="3"/>
      <c r="D3" s="3"/>
      <c r="E3" s="3"/>
      <c r="F3" s="3"/>
    </row>
    <row r="4" spans="1:11" ht="14.1" customHeight="1" x14ac:dyDescent="0.2">
      <c r="A4" s="69"/>
      <c r="B4" s="3"/>
      <c r="C4" s="3"/>
      <c r="D4" s="3"/>
      <c r="E4" s="3"/>
      <c r="F4" s="3"/>
    </row>
    <row r="5" spans="1:11" ht="14.1" customHeight="1" x14ac:dyDescent="0.2">
      <c r="A5" s="131" t="s">
        <v>340</v>
      </c>
      <c r="B5" s="3"/>
      <c r="C5" s="3"/>
      <c r="D5" s="3"/>
      <c r="E5" s="3"/>
      <c r="F5" s="3"/>
    </row>
    <row r="6" spans="1:11" ht="9.9499999999999993" customHeight="1" x14ac:dyDescent="0.2">
      <c r="A6" s="3"/>
      <c r="B6" s="3"/>
      <c r="C6" s="3"/>
      <c r="D6" s="3"/>
      <c r="E6" s="3"/>
      <c r="F6" s="3"/>
    </row>
    <row r="7" spans="1:11" ht="15.95" customHeight="1" x14ac:dyDescent="0.2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11" ht="14.1" customHeight="1" x14ac:dyDescent="0.2">
      <c r="A8" s="132"/>
      <c r="B8" s="132"/>
      <c r="C8" s="132"/>
      <c r="D8" s="132"/>
      <c r="E8" s="132"/>
      <c r="F8" s="132"/>
    </row>
    <row r="9" spans="1:11" ht="14.1" customHeight="1" x14ac:dyDescent="0.2">
      <c r="A9" s="58" t="s">
        <v>278</v>
      </c>
      <c r="B9" s="133">
        <v>11</v>
      </c>
      <c r="C9" s="133">
        <v>11</v>
      </c>
      <c r="D9" s="133">
        <v>11</v>
      </c>
      <c r="E9" s="133">
        <v>11</v>
      </c>
      <c r="F9" s="133">
        <v>11</v>
      </c>
    </row>
    <row r="10" spans="1:11" ht="5.0999999999999996" customHeight="1" x14ac:dyDescent="0.2">
      <c r="A10" s="58"/>
      <c r="B10" s="133"/>
      <c r="C10" s="133"/>
      <c r="D10" s="133"/>
      <c r="E10" s="133"/>
      <c r="F10" s="133"/>
    </row>
    <row r="11" spans="1:11" ht="14.1" customHeight="1" x14ac:dyDescent="0.2">
      <c r="A11" s="58" t="s">
        <v>279</v>
      </c>
      <c r="B11" s="133"/>
      <c r="C11" s="133"/>
      <c r="D11" s="133"/>
      <c r="E11" s="133"/>
      <c r="F11" s="133"/>
      <c r="I11" s="52"/>
      <c r="J11" s="52"/>
      <c r="K11" s="52"/>
    </row>
    <row r="12" spans="1:11" ht="14.1" customHeight="1" x14ac:dyDescent="0.2">
      <c r="A12" s="30" t="s">
        <v>280</v>
      </c>
      <c r="B12" s="64">
        <v>63.6</v>
      </c>
      <c r="C12" s="64">
        <v>63.6</v>
      </c>
      <c r="D12" s="64">
        <v>72.7</v>
      </c>
      <c r="E12" s="64">
        <v>81.8</v>
      </c>
      <c r="F12" s="64">
        <v>90.9</v>
      </c>
      <c r="H12"/>
      <c r="I12"/>
      <c r="J12"/>
      <c r="K12"/>
    </row>
    <row r="13" spans="1:11" ht="14.1" customHeight="1" x14ac:dyDescent="0.2">
      <c r="A13" s="30" t="s">
        <v>487</v>
      </c>
      <c r="B13" s="64">
        <v>63.6</v>
      </c>
      <c r="C13" s="64">
        <v>72.7</v>
      </c>
      <c r="D13" s="64">
        <v>63.6</v>
      </c>
      <c r="E13" s="64">
        <v>63.6</v>
      </c>
      <c r="F13" s="64">
        <v>81.8</v>
      </c>
      <c r="H13"/>
      <c r="I13"/>
      <c r="J13"/>
      <c r="K13"/>
    </row>
    <row r="14" spans="1:11" ht="14.1" customHeight="1" x14ac:dyDescent="0.2">
      <c r="A14" s="30" t="s">
        <v>281</v>
      </c>
      <c r="B14" s="64">
        <v>81.8</v>
      </c>
      <c r="C14" s="64">
        <v>90.9</v>
      </c>
      <c r="D14" s="64">
        <v>90.9</v>
      </c>
      <c r="E14" s="64">
        <v>90.9</v>
      </c>
      <c r="F14" s="64">
        <v>90.9</v>
      </c>
      <c r="H14"/>
      <c r="I14"/>
      <c r="J14"/>
      <c r="K14"/>
    </row>
    <row r="15" spans="1:11" ht="14.1" customHeight="1" x14ac:dyDescent="0.2">
      <c r="A15" s="30" t="s">
        <v>484</v>
      </c>
      <c r="B15" s="64" t="s">
        <v>30</v>
      </c>
      <c r="C15" s="64" t="s">
        <v>30</v>
      </c>
      <c r="D15" s="64" t="s">
        <v>30</v>
      </c>
      <c r="E15" s="64" t="s">
        <v>30</v>
      </c>
      <c r="F15" s="64" t="s">
        <v>30</v>
      </c>
      <c r="H15"/>
      <c r="I15"/>
      <c r="J15"/>
      <c r="K15"/>
    </row>
    <row r="16" spans="1:11" ht="14.1" customHeight="1" x14ac:dyDescent="0.2">
      <c r="A16" s="30" t="s">
        <v>327</v>
      </c>
      <c r="B16" s="64">
        <v>63.6</v>
      </c>
      <c r="C16" s="64">
        <v>54.5</v>
      </c>
      <c r="D16" s="64">
        <v>54.5</v>
      </c>
      <c r="E16" s="64">
        <v>63.6</v>
      </c>
      <c r="F16" s="64">
        <v>45.5</v>
      </c>
      <c r="H16"/>
      <c r="I16"/>
      <c r="J16"/>
      <c r="K16"/>
    </row>
    <row r="17" spans="1:11" ht="14.1" customHeight="1" x14ac:dyDescent="0.2">
      <c r="A17" s="30" t="s">
        <v>284</v>
      </c>
      <c r="B17" s="64" t="s">
        <v>30</v>
      </c>
      <c r="C17" s="64">
        <v>18.2</v>
      </c>
      <c r="D17" s="64">
        <v>45.5</v>
      </c>
      <c r="E17" s="64">
        <v>36.4</v>
      </c>
      <c r="F17" s="64">
        <v>54.5</v>
      </c>
      <c r="H17"/>
      <c r="I17"/>
      <c r="J17"/>
      <c r="K17"/>
    </row>
    <row r="18" spans="1:11" ht="14.1" customHeight="1" x14ac:dyDescent="0.2">
      <c r="A18" s="30" t="s">
        <v>285</v>
      </c>
      <c r="B18" s="64">
        <v>9.1</v>
      </c>
      <c r="C18" s="64">
        <v>27.3</v>
      </c>
      <c r="D18" s="64">
        <v>9.1</v>
      </c>
      <c r="E18" s="64">
        <v>27.3</v>
      </c>
      <c r="F18" s="64">
        <v>18.2</v>
      </c>
      <c r="H18"/>
      <c r="I18"/>
      <c r="J18"/>
      <c r="K18"/>
    </row>
    <row r="19" spans="1:11" ht="14.1" customHeight="1" x14ac:dyDescent="0.2">
      <c r="A19" s="30" t="s">
        <v>488</v>
      </c>
      <c r="B19" s="64" t="s">
        <v>30</v>
      </c>
      <c r="C19" s="64">
        <v>0</v>
      </c>
      <c r="D19" s="64" t="s">
        <v>30</v>
      </c>
      <c r="E19" s="64">
        <v>18.2</v>
      </c>
      <c r="F19" s="64">
        <v>9.1</v>
      </c>
      <c r="H19"/>
      <c r="I19"/>
      <c r="J19"/>
      <c r="K19"/>
    </row>
    <row r="20" spans="1:11" ht="14.1" customHeight="1" x14ac:dyDescent="0.2">
      <c r="A20" s="30" t="s">
        <v>489</v>
      </c>
      <c r="B20" s="64" t="s">
        <v>30</v>
      </c>
      <c r="C20" s="64">
        <v>36.4</v>
      </c>
      <c r="D20" s="64">
        <v>9.1</v>
      </c>
      <c r="E20" s="64">
        <v>9.1</v>
      </c>
      <c r="F20" s="64">
        <v>27.3</v>
      </c>
      <c r="H20"/>
      <c r="I20"/>
      <c r="J20"/>
      <c r="K20"/>
    </row>
    <row r="21" spans="1:11" ht="14.1" customHeight="1" x14ac:dyDescent="0.2">
      <c r="A21" s="30" t="s">
        <v>283</v>
      </c>
      <c r="B21" s="64" t="s">
        <v>30</v>
      </c>
      <c r="C21" s="64">
        <v>90.9</v>
      </c>
      <c r="D21" s="64">
        <v>72.7</v>
      </c>
      <c r="E21" s="64">
        <v>72.7</v>
      </c>
      <c r="F21" s="64">
        <v>90.9</v>
      </c>
      <c r="H21"/>
      <c r="I21"/>
      <c r="J21"/>
      <c r="K21"/>
    </row>
    <row r="22" spans="1:11" ht="14.1" customHeight="1" x14ac:dyDescent="0.2">
      <c r="A22" s="30" t="s">
        <v>288</v>
      </c>
      <c r="B22" s="64" t="s">
        <v>30</v>
      </c>
      <c r="C22" s="64">
        <v>81.8</v>
      </c>
      <c r="D22" s="64">
        <v>63.6</v>
      </c>
      <c r="E22" s="64">
        <v>72.7</v>
      </c>
      <c r="F22" s="64">
        <v>81.8</v>
      </c>
      <c r="H22"/>
      <c r="I22"/>
      <c r="J22"/>
      <c r="K22"/>
    </row>
    <row r="23" spans="1:11" ht="14.1" customHeight="1" x14ac:dyDescent="0.2">
      <c r="A23" s="30" t="s">
        <v>490</v>
      </c>
      <c r="B23" s="64">
        <v>36.4</v>
      </c>
      <c r="C23" s="64">
        <v>54.5</v>
      </c>
      <c r="D23" s="64">
        <v>45.5</v>
      </c>
      <c r="E23" s="64">
        <v>54.5</v>
      </c>
      <c r="F23" s="64">
        <v>72.7</v>
      </c>
      <c r="H23"/>
      <c r="I23"/>
      <c r="J23"/>
      <c r="K23"/>
    </row>
    <row r="24" spans="1:11" ht="14.1" customHeight="1" x14ac:dyDescent="0.2">
      <c r="A24" s="30" t="s">
        <v>485</v>
      </c>
      <c r="B24" s="64">
        <v>18.2</v>
      </c>
      <c r="C24" s="64">
        <v>9.1</v>
      </c>
      <c r="D24" s="64">
        <v>18.2</v>
      </c>
      <c r="E24" s="64">
        <v>27.3</v>
      </c>
      <c r="F24" s="64">
        <v>9.1</v>
      </c>
      <c r="H24"/>
      <c r="I24"/>
      <c r="J24"/>
      <c r="K24"/>
    </row>
    <row r="25" spans="1:11" ht="14.1" customHeight="1" x14ac:dyDescent="0.2">
      <c r="A25" s="30" t="s">
        <v>287</v>
      </c>
      <c r="B25" s="64">
        <v>36.4</v>
      </c>
      <c r="C25" s="64">
        <v>27.3</v>
      </c>
      <c r="D25" s="64">
        <v>36.4</v>
      </c>
      <c r="E25" s="64">
        <v>36.4</v>
      </c>
      <c r="F25" s="64">
        <v>45.5</v>
      </c>
      <c r="H25"/>
      <c r="I25"/>
      <c r="J25"/>
      <c r="K25"/>
    </row>
    <row r="26" spans="1:11" ht="14.1" customHeight="1" x14ac:dyDescent="0.2">
      <c r="A26" s="30" t="s">
        <v>282</v>
      </c>
      <c r="B26" s="64">
        <v>18.2</v>
      </c>
      <c r="C26" s="64" t="s">
        <v>30</v>
      </c>
      <c r="D26" s="64">
        <v>9.1</v>
      </c>
      <c r="E26" s="64">
        <v>18.2</v>
      </c>
      <c r="F26" s="64">
        <v>18.2</v>
      </c>
      <c r="H26"/>
      <c r="I26"/>
      <c r="J26"/>
      <c r="K26"/>
    </row>
    <row r="27" spans="1:11" ht="14.1" customHeight="1" x14ac:dyDescent="0.2">
      <c r="A27" s="30" t="s">
        <v>491</v>
      </c>
      <c r="B27" s="64" t="s">
        <v>30</v>
      </c>
      <c r="C27" s="64">
        <v>81.8</v>
      </c>
      <c r="D27" s="64">
        <v>63.6</v>
      </c>
      <c r="E27" s="64">
        <v>72.7</v>
      </c>
      <c r="F27" s="64">
        <v>90.9</v>
      </c>
      <c r="H27"/>
      <c r="I27"/>
      <c r="J27"/>
      <c r="K27"/>
    </row>
    <row r="28" spans="1:11" ht="14.1" customHeight="1" x14ac:dyDescent="0.2">
      <c r="A28" s="30" t="s">
        <v>286</v>
      </c>
      <c r="B28" s="64">
        <v>54.5</v>
      </c>
      <c r="C28" s="64">
        <v>63.6</v>
      </c>
      <c r="D28" s="64">
        <v>45.5</v>
      </c>
      <c r="E28" s="64">
        <v>54.5</v>
      </c>
      <c r="F28" s="64">
        <v>54.5</v>
      </c>
      <c r="H28"/>
      <c r="I28"/>
      <c r="J28"/>
      <c r="K28"/>
    </row>
    <row r="29" spans="1:11" ht="14.1" customHeight="1" x14ac:dyDescent="0.2">
      <c r="A29" s="30" t="s">
        <v>492</v>
      </c>
      <c r="B29" s="64" t="s">
        <v>30</v>
      </c>
      <c r="C29" s="64" t="s">
        <v>30</v>
      </c>
      <c r="D29" s="64" t="s">
        <v>30</v>
      </c>
      <c r="E29" s="64" t="s">
        <v>30</v>
      </c>
      <c r="F29" s="64">
        <v>18.2</v>
      </c>
      <c r="H29"/>
      <c r="I29"/>
      <c r="J29"/>
      <c r="K29"/>
    </row>
    <row r="30" spans="1:11" ht="14.1" customHeight="1" x14ac:dyDescent="0.2">
      <c r="A30" s="30" t="s">
        <v>493</v>
      </c>
      <c r="B30" s="64">
        <v>18.2</v>
      </c>
      <c r="C30" s="64">
        <v>0</v>
      </c>
      <c r="D30" s="64">
        <v>18.2</v>
      </c>
      <c r="E30" s="64">
        <v>9.1</v>
      </c>
      <c r="F30" s="64">
        <v>9.1</v>
      </c>
      <c r="H30"/>
      <c r="I30"/>
      <c r="J30"/>
      <c r="K30"/>
    </row>
    <row r="31" spans="1:11" ht="14.1" customHeight="1" x14ac:dyDescent="0.2">
      <c r="A31" s="30" t="s">
        <v>486</v>
      </c>
      <c r="B31" s="64" t="s">
        <v>30</v>
      </c>
      <c r="C31" s="64" t="s">
        <v>30</v>
      </c>
      <c r="D31" s="64">
        <v>27.3</v>
      </c>
      <c r="E31" s="64">
        <v>27.3</v>
      </c>
      <c r="F31" s="64">
        <v>72.7</v>
      </c>
      <c r="H31"/>
      <c r="I31"/>
      <c r="J31"/>
      <c r="K31"/>
    </row>
    <row r="32" spans="1:11" ht="14.1" customHeight="1" x14ac:dyDescent="0.2">
      <c r="A32" s="30" t="s">
        <v>542</v>
      </c>
      <c r="B32" s="64" t="s">
        <v>30</v>
      </c>
      <c r="C32" s="64" t="s">
        <v>30</v>
      </c>
      <c r="D32" s="64" t="s">
        <v>30</v>
      </c>
      <c r="E32" s="64">
        <v>18.2</v>
      </c>
      <c r="F32" s="64">
        <v>18.2</v>
      </c>
      <c r="H32"/>
      <c r="I32"/>
      <c r="J32"/>
      <c r="K32"/>
    </row>
    <row r="33" spans="1:11" ht="15.75" customHeight="1" x14ac:dyDescent="0.2">
      <c r="A33" s="30" t="s">
        <v>289</v>
      </c>
      <c r="B33" s="64">
        <v>27.3</v>
      </c>
      <c r="C33" s="64">
        <v>27.3</v>
      </c>
      <c r="D33" s="64" t="s">
        <v>30</v>
      </c>
      <c r="E33" s="64">
        <v>9.1</v>
      </c>
      <c r="F33" s="64" t="s">
        <v>30</v>
      </c>
      <c r="H33"/>
      <c r="I33"/>
      <c r="J33"/>
      <c r="K33"/>
    </row>
    <row r="34" spans="1:11" ht="14.1" customHeight="1" x14ac:dyDescent="0.2">
      <c r="A34" s="30"/>
      <c r="B34" s="64"/>
      <c r="C34" s="64"/>
      <c r="D34" s="64"/>
      <c r="E34" s="64"/>
      <c r="F34" s="64"/>
      <c r="H34"/>
      <c r="I34"/>
      <c r="J34"/>
      <c r="K34"/>
    </row>
    <row r="35" spans="1:11" ht="14.1" customHeight="1" x14ac:dyDescent="0.2">
      <c r="A35" s="58" t="s">
        <v>290</v>
      </c>
      <c r="B35" s="133"/>
      <c r="C35" s="133"/>
      <c r="D35" s="133"/>
      <c r="E35" s="133"/>
      <c r="F35" s="133"/>
      <c r="H35"/>
      <c r="I35"/>
      <c r="J35"/>
      <c r="K35"/>
    </row>
    <row r="36" spans="1:11" ht="14.1" customHeight="1" x14ac:dyDescent="0.2">
      <c r="A36" s="30" t="s">
        <v>328</v>
      </c>
      <c r="B36" s="64">
        <v>9.1</v>
      </c>
      <c r="C36" s="64">
        <v>18.2</v>
      </c>
      <c r="D36" s="64">
        <v>18.2</v>
      </c>
      <c r="E36" s="64">
        <v>9.1</v>
      </c>
      <c r="F36" s="64">
        <v>9.1</v>
      </c>
      <c r="J36" s="64"/>
    </row>
    <row r="37" spans="1:11" ht="14.1" customHeight="1" x14ac:dyDescent="0.2">
      <c r="A37" s="30" t="s">
        <v>329</v>
      </c>
      <c r="B37" s="64" t="s">
        <v>30</v>
      </c>
      <c r="C37" s="64">
        <v>9.1</v>
      </c>
      <c r="D37" s="64">
        <v>9.1</v>
      </c>
      <c r="E37" s="64" t="s">
        <v>30</v>
      </c>
      <c r="F37" s="64" t="s">
        <v>30</v>
      </c>
      <c r="I37" s="64"/>
    </row>
    <row r="38" spans="1:11" ht="14.1" customHeight="1" x14ac:dyDescent="0.2">
      <c r="A38" s="30" t="s">
        <v>330</v>
      </c>
      <c r="B38" s="64" t="s">
        <v>30</v>
      </c>
      <c r="C38" s="64">
        <v>9.1</v>
      </c>
      <c r="D38" s="64">
        <v>9.1</v>
      </c>
      <c r="E38" s="64" t="s">
        <v>30</v>
      </c>
      <c r="F38" s="64" t="s">
        <v>30</v>
      </c>
      <c r="H38" s="64"/>
    </row>
    <row r="39" spans="1:11" ht="14.1" customHeight="1" x14ac:dyDescent="0.2">
      <c r="A39" s="30" t="s">
        <v>331</v>
      </c>
      <c r="B39" s="64">
        <v>9.1</v>
      </c>
      <c r="C39" s="64" t="s">
        <v>30</v>
      </c>
      <c r="D39" s="64">
        <v>9.1</v>
      </c>
      <c r="E39" s="64">
        <v>9.1</v>
      </c>
      <c r="F39" s="64">
        <v>27.3</v>
      </c>
      <c r="H39" s="64"/>
    </row>
    <row r="40" spans="1:11" ht="14.1" customHeight="1" x14ac:dyDescent="0.2">
      <c r="A40" s="30" t="s">
        <v>332</v>
      </c>
      <c r="B40" s="64">
        <v>18.2</v>
      </c>
      <c r="C40" s="64">
        <v>9.1</v>
      </c>
      <c r="D40" s="64">
        <v>18.2</v>
      </c>
      <c r="E40" s="64">
        <v>18.2</v>
      </c>
      <c r="F40" s="64">
        <v>18.2</v>
      </c>
      <c r="H40" s="64"/>
    </row>
    <row r="41" spans="1:11" ht="14.1" customHeight="1" x14ac:dyDescent="0.2">
      <c r="A41" s="30" t="s">
        <v>494</v>
      </c>
      <c r="B41" s="64" t="s">
        <v>30</v>
      </c>
      <c r="C41" s="64" t="s">
        <v>30</v>
      </c>
      <c r="D41" s="64">
        <v>9.1</v>
      </c>
      <c r="E41" s="64" t="s">
        <v>30</v>
      </c>
      <c r="F41" s="64">
        <v>9.1</v>
      </c>
      <c r="H41" s="64"/>
    </row>
    <row r="42" spans="1:11" ht="14.1" customHeight="1" x14ac:dyDescent="0.2">
      <c r="A42" s="30" t="s">
        <v>333</v>
      </c>
      <c r="B42" s="46" t="s">
        <v>30</v>
      </c>
      <c r="C42" s="46">
        <v>9.1</v>
      </c>
      <c r="D42" s="182">
        <v>9.1</v>
      </c>
      <c r="E42" s="182">
        <v>9.1</v>
      </c>
      <c r="F42" s="64">
        <v>9.1</v>
      </c>
      <c r="H42" s="64"/>
    </row>
    <row r="43" spans="1:11" ht="10.5" customHeight="1" x14ac:dyDescent="0.2">
      <c r="A43" s="30" t="s">
        <v>103</v>
      </c>
      <c r="B43" s="46" t="s">
        <v>30</v>
      </c>
      <c r="C43" s="46" t="s">
        <v>30</v>
      </c>
      <c r="D43" s="46">
        <v>9.1</v>
      </c>
      <c r="E43" s="46" t="s">
        <v>30</v>
      </c>
      <c r="F43" s="64"/>
    </row>
    <row r="44" spans="1:11" ht="14.1" customHeight="1" x14ac:dyDescent="0.2">
      <c r="A44" s="30" t="s">
        <v>334</v>
      </c>
      <c r="B44" s="64">
        <v>18.2</v>
      </c>
      <c r="C44" s="64">
        <v>18.2</v>
      </c>
      <c r="D44" s="64"/>
      <c r="E44" s="64">
        <v>9.1</v>
      </c>
      <c r="F44" s="64">
        <v>9.1</v>
      </c>
    </row>
    <row r="45" spans="1:11" ht="14.1" customHeight="1" x14ac:dyDescent="0.2">
      <c r="A45" s="30" t="s">
        <v>335</v>
      </c>
      <c r="B45" s="64"/>
      <c r="C45" s="64">
        <v>45.5</v>
      </c>
      <c r="D45" s="64">
        <v>36.4</v>
      </c>
      <c r="E45" s="64">
        <v>54.5</v>
      </c>
      <c r="F45" s="64">
        <v>45.5</v>
      </c>
      <c r="H45" s="64"/>
    </row>
    <row r="46" spans="1:11" ht="14.1" customHeight="1" x14ac:dyDescent="0.2">
      <c r="A46" s="30"/>
      <c r="B46" s="64"/>
      <c r="C46" s="64"/>
      <c r="D46" s="64"/>
      <c r="E46" s="64"/>
      <c r="F46" s="64"/>
      <c r="H46" s="64"/>
    </row>
    <row r="47" spans="1:11" ht="14.1" customHeight="1" x14ac:dyDescent="0.2">
      <c r="A47" s="58" t="s">
        <v>291</v>
      </c>
      <c r="B47" s="133"/>
      <c r="C47" s="133"/>
      <c r="D47" s="133"/>
      <c r="E47" s="133"/>
      <c r="F47" s="133"/>
      <c r="H47" s="64"/>
    </row>
    <row r="48" spans="1:11" ht="14.1" customHeight="1" x14ac:dyDescent="0.2">
      <c r="A48" s="30" t="s">
        <v>322</v>
      </c>
      <c r="B48" s="64">
        <v>45.5</v>
      </c>
      <c r="C48" s="64">
        <v>27.3</v>
      </c>
      <c r="D48" s="64">
        <v>27.3</v>
      </c>
      <c r="E48" s="64">
        <v>45.5</v>
      </c>
      <c r="F48" s="64">
        <v>36.4</v>
      </c>
    </row>
    <row r="49" spans="1:8" ht="14.1" customHeight="1" x14ac:dyDescent="0.2">
      <c r="A49" s="30" t="s">
        <v>323</v>
      </c>
      <c r="B49" s="64">
        <v>63.6</v>
      </c>
      <c r="C49" s="64">
        <v>54.5</v>
      </c>
      <c r="D49" s="64">
        <v>63.6</v>
      </c>
      <c r="E49" s="64">
        <v>63.6</v>
      </c>
      <c r="F49" s="64">
        <v>63.6</v>
      </c>
      <c r="H49" s="64"/>
    </row>
    <row r="50" spans="1:8" ht="14.1" customHeight="1" x14ac:dyDescent="0.2">
      <c r="A50" s="30" t="s">
        <v>324</v>
      </c>
      <c r="B50" s="64">
        <v>27.3</v>
      </c>
      <c r="C50" s="64">
        <v>36.4</v>
      </c>
      <c r="D50" s="64">
        <v>18.2</v>
      </c>
      <c r="E50" s="64">
        <v>18.2</v>
      </c>
      <c r="F50" s="64">
        <v>36.4</v>
      </c>
      <c r="H50" s="64"/>
    </row>
    <row r="51" spans="1:8" ht="14.1" customHeight="1" x14ac:dyDescent="0.2">
      <c r="C51" s="26"/>
      <c r="D51" s="26"/>
      <c r="E51" s="26"/>
      <c r="F51" s="26"/>
      <c r="H51" s="64"/>
    </row>
    <row r="52" spans="1:8" ht="14.1" customHeight="1" x14ac:dyDescent="0.2">
      <c r="A52" s="74"/>
      <c r="B52" s="23"/>
      <c r="C52" s="23"/>
      <c r="D52" s="23"/>
      <c r="E52" s="23"/>
      <c r="F52" s="197" t="s">
        <v>553</v>
      </c>
    </row>
    <row r="53" spans="1:8" ht="13.35" customHeight="1" x14ac:dyDescent="0.2">
      <c r="A53" s="30"/>
      <c r="B53" s="64"/>
      <c r="C53" s="64"/>
      <c r="D53" s="64"/>
      <c r="E53" s="64"/>
    </row>
    <row r="54" spans="1:8" ht="13.35" customHeight="1" x14ac:dyDescent="0.2">
      <c r="A54" s="30"/>
      <c r="B54" s="64"/>
      <c r="C54" s="64"/>
      <c r="D54" s="64"/>
      <c r="E54" s="64"/>
    </row>
    <row r="55" spans="1:8" ht="12" customHeight="1" x14ac:dyDescent="0.2">
      <c r="G55" s="64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M4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6.5703125" style="4" customWidth="1"/>
    <col min="8" max="16384" width="11.42578125" style="4"/>
  </cols>
  <sheetData>
    <row r="1" spans="1:8" ht="14.1" customHeight="1" thickBot="1" x14ac:dyDescent="0.25">
      <c r="A1" s="1" t="s">
        <v>245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F2" s="3"/>
      <c r="G2" s="3"/>
      <c r="H2" s="178" t="s">
        <v>450</v>
      </c>
    </row>
    <row r="3" spans="1:8" ht="14.1" customHeight="1" x14ac:dyDescent="0.2">
      <c r="A3" s="69" t="s">
        <v>423</v>
      </c>
      <c r="B3" s="3"/>
      <c r="C3" s="3"/>
      <c r="D3" s="3"/>
      <c r="E3" s="3"/>
      <c r="F3" s="3"/>
    </row>
    <row r="4" spans="1:8" ht="14.1" customHeight="1" x14ac:dyDescent="0.2">
      <c r="A4" s="69"/>
      <c r="B4" s="3"/>
      <c r="C4" s="3"/>
      <c r="D4" s="3"/>
      <c r="E4" s="3"/>
      <c r="F4" s="3"/>
    </row>
    <row r="5" spans="1:8" ht="14.1" customHeight="1" x14ac:dyDescent="0.2">
      <c r="A5" s="131" t="s">
        <v>340</v>
      </c>
      <c r="B5" s="3"/>
      <c r="C5" s="3"/>
    </row>
    <row r="6" spans="1:8" ht="9.9499999999999993" customHeight="1" x14ac:dyDescent="0.2">
      <c r="A6" s="3"/>
      <c r="B6" s="3"/>
      <c r="C6" s="3"/>
    </row>
    <row r="7" spans="1:8" ht="15.95" customHeight="1" x14ac:dyDescent="0.2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8" ht="14.1" customHeight="1" x14ac:dyDescent="0.2">
      <c r="A8" s="133"/>
      <c r="B8" s="133"/>
      <c r="C8" s="133"/>
      <c r="D8" s="133"/>
      <c r="E8" s="133"/>
      <c r="F8" s="133"/>
    </row>
    <row r="9" spans="1:8" ht="14.1" customHeight="1" x14ac:dyDescent="0.2">
      <c r="A9" s="30" t="s">
        <v>336</v>
      </c>
      <c r="B9" s="46" t="s">
        <v>30</v>
      </c>
      <c r="C9" s="182">
        <v>45.5</v>
      </c>
      <c r="D9" s="64">
        <v>27.3</v>
      </c>
      <c r="E9" s="64">
        <v>18.2</v>
      </c>
      <c r="F9" s="64">
        <v>45.5</v>
      </c>
    </row>
    <row r="10" spans="1:8" ht="14.1" customHeight="1" x14ac:dyDescent="0.2">
      <c r="A10" s="30" t="s">
        <v>292</v>
      </c>
      <c r="B10" s="64">
        <v>27.3</v>
      </c>
      <c r="C10" s="64">
        <v>27.3</v>
      </c>
      <c r="D10" s="64">
        <v>18.2</v>
      </c>
      <c r="E10" s="64">
        <v>9.1</v>
      </c>
      <c r="F10" s="64">
        <v>9.1</v>
      </c>
    </row>
    <row r="11" spans="1:8" ht="14.1" customHeight="1" x14ac:dyDescent="0.2">
      <c r="A11" s="30" t="s">
        <v>15</v>
      </c>
      <c r="B11" s="64">
        <v>9.1</v>
      </c>
      <c r="C11" s="64">
        <v>9.1</v>
      </c>
      <c r="D11" s="64" t="s">
        <v>30</v>
      </c>
      <c r="E11" s="64">
        <v>18.2</v>
      </c>
      <c r="F11" s="64" t="s">
        <v>30</v>
      </c>
    </row>
    <row r="12" spans="1:8" ht="14.1" customHeight="1" x14ac:dyDescent="0.2">
      <c r="A12" s="30" t="s">
        <v>325</v>
      </c>
      <c r="B12" s="64">
        <v>54.5</v>
      </c>
      <c r="C12" s="64">
        <v>36.4</v>
      </c>
      <c r="D12" s="64">
        <v>36.4</v>
      </c>
      <c r="E12" s="64">
        <v>36.4</v>
      </c>
      <c r="F12" s="64">
        <v>54.5</v>
      </c>
      <c r="H12" s="64"/>
    </row>
    <row r="13" spans="1:8" ht="14.1" customHeight="1" x14ac:dyDescent="0.2">
      <c r="A13" s="30" t="s">
        <v>326</v>
      </c>
      <c r="B13" s="64">
        <v>45.5</v>
      </c>
      <c r="C13" s="64">
        <v>27.3</v>
      </c>
      <c r="D13" s="64">
        <v>45.5</v>
      </c>
      <c r="E13" s="64">
        <v>36.4</v>
      </c>
      <c r="F13" s="64">
        <v>18.2</v>
      </c>
      <c r="H13" s="64"/>
    </row>
    <row r="14" spans="1:8" ht="5.0999999999999996" customHeight="1" x14ac:dyDescent="0.2">
      <c r="A14" s="30"/>
      <c r="B14" s="64"/>
      <c r="C14" s="64"/>
      <c r="D14" s="64"/>
      <c r="E14" s="64"/>
      <c r="F14" s="64"/>
      <c r="G14" s="64"/>
      <c r="H14" s="64"/>
    </row>
    <row r="15" spans="1:8" ht="14.1" customHeight="1" x14ac:dyDescent="0.2">
      <c r="A15" s="58" t="s">
        <v>339</v>
      </c>
      <c r="B15" s="133"/>
      <c r="C15" s="133"/>
      <c r="D15" s="133"/>
      <c r="E15" s="133"/>
      <c r="F15" s="133"/>
    </row>
    <row r="16" spans="1:8" ht="14.1" customHeight="1" x14ac:dyDescent="0.2">
      <c r="A16" s="30" t="s">
        <v>293</v>
      </c>
      <c r="B16" s="46">
        <v>9</v>
      </c>
      <c r="C16" s="46">
        <v>10</v>
      </c>
      <c r="D16" s="46">
        <v>10</v>
      </c>
      <c r="E16" s="46">
        <v>10</v>
      </c>
      <c r="F16" s="46">
        <v>10</v>
      </c>
    </row>
    <row r="17" spans="1:13" ht="14.1" customHeight="1" x14ac:dyDescent="0.2">
      <c r="A17" s="30" t="s">
        <v>294</v>
      </c>
      <c r="B17" s="46">
        <v>235</v>
      </c>
      <c r="C17" s="46">
        <v>245</v>
      </c>
      <c r="D17" s="46">
        <v>251</v>
      </c>
      <c r="E17" s="46">
        <v>196</v>
      </c>
      <c r="F17" s="46">
        <v>280</v>
      </c>
      <c r="G17" s="229"/>
      <c r="H17" s="229"/>
      <c r="I17" s="229"/>
    </row>
    <row r="18" spans="1:13" ht="14.1" customHeight="1" x14ac:dyDescent="0.2">
      <c r="A18" s="30" t="s">
        <v>295</v>
      </c>
      <c r="B18" s="46">
        <v>144</v>
      </c>
      <c r="C18" s="46">
        <v>154</v>
      </c>
      <c r="D18" s="46">
        <v>106</v>
      </c>
      <c r="E18" s="46">
        <v>138</v>
      </c>
      <c r="F18" s="46">
        <v>163</v>
      </c>
    </row>
    <row r="19" spans="1:13" ht="14.1" customHeight="1" x14ac:dyDescent="0.2">
      <c r="A19" s="30" t="s">
        <v>296</v>
      </c>
      <c r="B19" s="64">
        <f t="shared" ref="B19:E19" si="0">B18*100/B17</f>
        <v>61.276595744680854</v>
      </c>
      <c r="C19" s="64">
        <f t="shared" si="0"/>
        <v>62.857142857142854</v>
      </c>
      <c r="D19" s="64">
        <f t="shared" si="0"/>
        <v>42.231075697211153</v>
      </c>
      <c r="E19" s="64">
        <f t="shared" si="0"/>
        <v>70.408163265306129</v>
      </c>
      <c r="F19" s="64">
        <f>F18*100/F17</f>
        <v>58.214285714285715</v>
      </c>
    </row>
    <row r="20" spans="1:13" ht="14.1" customHeight="1" x14ac:dyDescent="0.2">
      <c r="A20" s="30" t="s">
        <v>343</v>
      </c>
      <c r="B20" s="46">
        <v>222</v>
      </c>
      <c r="C20" s="46">
        <v>232</v>
      </c>
      <c r="D20" s="46">
        <v>238</v>
      </c>
      <c r="E20" s="46">
        <v>189</v>
      </c>
      <c r="F20" s="46">
        <v>272</v>
      </c>
      <c r="G20" s="229"/>
      <c r="H20" s="229"/>
      <c r="I20" s="229"/>
    </row>
    <row r="21" spans="1:13" ht="14.1" customHeight="1" x14ac:dyDescent="0.2">
      <c r="A21" s="30" t="s">
        <v>344</v>
      </c>
      <c r="B21" s="46">
        <v>140</v>
      </c>
      <c r="C21" s="46">
        <v>150</v>
      </c>
      <c r="D21" s="46">
        <v>102</v>
      </c>
      <c r="E21" s="46">
        <v>128</v>
      </c>
      <c r="F21" s="46">
        <v>158</v>
      </c>
    </row>
    <row r="22" spans="1:13" ht="14.1" customHeight="1" x14ac:dyDescent="0.2">
      <c r="A22" s="30" t="s">
        <v>297</v>
      </c>
      <c r="B22" s="64">
        <v>63.1</v>
      </c>
      <c r="C22" s="64">
        <v>64.400000000000006</v>
      </c>
      <c r="D22" s="64">
        <v>42.9</v>
      </c>
      <c r="E22" s="64">
        <v>67.7</v>
      </c>
      <c r="F22" s="64">
        <f>F21*100/F20</f>
        <v>58.088235294117645</v>
      </c>
    </row>
    <row r="23" spans="1:13" ht="13.5" customHeight="1" x14ac:dyDescent="0.2">
      <c r="A23" s="30"/>
      <c r="B23" s="64"/>
      <c r="C23" s="64"/>
      <c r="D23" s="64"/>
      <c r="E23" s="64"/>
      <c r="F23" s="64"/>
    </row>
    <row r="24" spans="1:13" ht="14.1" customHeight="1" x14ac:dyDescent="0.2">
      <c r="A24" s="58" t="s">
        <v>337</v>
      </c>
      <c r="B24" s="133"/>
      <c r="C24" s="133"/>
      <c r="D24" s="133"/>
      <c r="E24" s="133"/>
      <c r="F24" s="133"/>
      <c r="H24" s="64"/>
    </row>
    <row r="25" spans="1:13" ht="14.1" customHeight="1" x14ac:dyDescent="0.2">
      <c r="A25" s="30" t="s">
        <v>298</v>
      </c>
      <c r="B25" s="46">
        <v>7</v>
      </c>
      <c r="C25" s="46">
        <v>6</v>
      </c>
      <c r="D25" s="46">
        <v>6</v>
      </c>
      <c r="E25" s="46">
        <v>7</v>
      </c>
      <c r="F25" s="46">
        <v>5</v>
      </c>
    </row>
    <row r="26" spans="1:13" ht="14.1" customHeight="1" x14ac:dyDescent="0.2">
      <c r="A26" s="30" t="s">
        <v>320</v>
      </c>
      <c r="B26" s="46">
        <v>468</v>
      </c>
      <c r="C26" s="46">
        <v>167</v>
      </c>
      <c r="D26" s="46">
        <v>171</v>
      </c>
      <c r="E26" s="46">
        <v>182</v>
      </c>
      <c r="F26" s="46">
        <v>83</v>
      </c>
    </row>
    <row r="27" spans="1:13" ht="14.1" customHeight="1" x14ac:dyDescent="0.2">
      <c r="A27" s="30" t="s">
        <v>321</v>
      </c>
      <c r="B27" s="46">
        <v>443</v>
      </c>
      <c r="C27" s="46">
        <v>162</v>
      </c>
      <c r="D27" s="46">
        <v>174</v>
      </c>
      <c r="E27" s="46">
        <v>182</v>
      </c>
      <c r="F27" s="46">
        <v>83</v>
      </c>
    </row>
    <row r="28" spans="1:13" ht="14.1" customHeight="1" x14ac:dyDescent="0.2">
      <c r="A28" s="30" t="s">
        <v>299</v>
      </c>
      <c r="B28" s="46">
        <v>456</v>
      </c>
      <c r="C28" s="46">
        <v>264</v>
      </c>
      <c r="D28" s="46">
        <v>125</v>
      </c>
      <c r="E28" s="46">
        <v>280</v>
      </c>
      <c r="F28" s="46">
        <v>204</v>
      </c>
      <c r="G28" s="214"/>
    </row>
    <row r="29" spans="1:13" ht="5.0999999999999996" customHeight="1" x14ac:dyDescent="0.2">
      <c r="A29" s="30"/>
      <c r="B29" s="46"/>
      <c r="C29" s="46"/>
      <c r="D29" s="46"/>
      <c r="E29" s="46"/>
      <c r="F29" s="46"/>
    </row>
    <row r="30" spans="1:13" ht="14.1" customHeight="1" x14ac:dyDescent="0.2">
      <c r="A30" s="58" t="s">
        <v>338</v>
      </c>
      <c r="B30" s="133"/>
      <c r="C30" s="133"/>
      <c r="D30" s="133"/>
      <c r="E30" s="133"/>
      <c r="F30" s="133"/>
    </row>
    <row r="31" spans="1:13" ht="14.1" customHeight="1" x14ac:dyDescent="0.2">
      <c r="A31" s="30" t="s">
        <v>300</v>
      </c>
      <c r="B31" s="64">
        <v>81.8</v>
      </c>
      <c r="C31" s="133">
        <v>81.8</v>
      </c>
      <c r="D31" s="64">
        <v>63.6</v>
      </c>
      <c r="E31" s="64">
        <v>81.8</v>
      </c>
      <c r="F31" s="64">
        <v>81.8</v>
      </c>
      <c r="G31" s="229"/>
      <c r="H31" s="229"/>
      <c r="I31" s="229"/>
      <c r="J31" s="229"/>
      <c r="K31" s="229"/>
      <c r="L31" s="229"/>
      <c r="M31" s="229"/>
    </row>
    <row r="32" spans="1:13" ht="14.1" customHeight="1" x14ac:dyDescent="0.2">
      <c r="A32" s="30" t="s">
        <v>301</v>
      </c>
      <c r="B32" s="64" t="s">
        <v>30</v>
      </c>
      <c r="C32" s="64" t="s">
        <v>30</v>
      </c>
      <c r="D32" s="46" t="s">
        <v>30</v>
      </c>
      <c r="E32" s="46" t="s">
        <v>30</v>
      </c>
      <c r="F32" s="64" t="s">
        <v>30</v>
      </c>
    </row>
    <row r="33" spans="1:12" ht="14.1" customHeight="1" x14ac:dyDescent="0.2">
      <c r="A33" s="30" t="s">
        <v>302</v>
      </c>
      <c r="B33" s="64" t="s">
        <v>30</v>
      </c>
      <c r="C33" s="64">
        <v>9.1</v>
      </c>
      <c r="D33" s="64">
        <v>9.1</v>
      </c>
      <c r="E33" s="64">
        <v>9.1</v>
      </c>
      <c r="F33" s="64">
        <v>9.1</v>
      </c>
    </row>
    <row r="34" spans="1:12" ht="14.1" customHeight="1" x14ac:dyDescent="0.2">
      <c r="A34" s="30" t="s">
        <v>303</v>
      </c>
      <c r="B34" s="64">
        <v>9.1</v>
      </c>
      <c r="C34" s="64">
        <v>9.1</v>
      </c>
      <c r="D34" s="64">
        <v>9.1</v>
      </c>
      <c r="E34" s="64">
        <v>9.1</v>
      </c>
      <c r="F34" s="64" t="s">
        <v>30</v>
      </c>
    </row>
    <row r="35" spans="1:12" ht="14.1" customHeight="1" x14ac:dyDescent="0.2">
      <c r="A35" s="30" t="s">
        <v>304</v>
      </c>
      <c r="B35" s="64">
        <v>9.1</v>
      </c>
      <c r="C35" s="64" t="s">
        <v>30</v>
      </c>
      <c r="D35" s="64">
        <v>9.1</v>
      </c>
      <c r="E35" s="64" t="s">
        <v>30</v>
      </c>
      <c r="F35" s="64">
        <v>9.1</v>
      </c>
    </row>
    <row r="36" spans="1:12" ht="14.1" customHeight="1" x14ac:dyDescent="0.2">
      <c r="A36" s="30" t="s">
        <v>305</v>
      </c>
      <c r="B36" s="64" t="s">
        <v>30</v>
      </c>
      <c r="C36" s="64" t="s">
        <v>30</v>
      </c>
      <c r="D36" s="64">
        <v>9.1</v>
      </c>
      <c r="E36" s="64" t="s">
        <v>30</v>
      </c>
      <c r="F36" s="64" t="s">
        <v>30</v>
      </c>
    </row>
    <row r="37" spans="1:12" ht="5.0999999999999996" customHeight="1" x14ac:dyDescent="0.2">
      <c r="A37" s="30"/>
      <c r="B37" s="64"/>
      <c r="C37" s="64"/>
      <c r="D37" s="46"/>
      <c r="E37" s="46"/>
      <c r="F37" s="46"/>
    </row>
    <row r="38" spans="1:12" ht="14.1" customHeight="1" x14ac:dyDescent="0.2">
      <c r="A38" s="58" t="s">
        <v>306</v>
      </c>
      <c r="B38" s="133"/>
      <c r="C38" s="133"/>
      <c r="D38" s="133"/>
      <c r="E38" s="133"/>
      <c r="F38" s="133"/>
    </row>
    <row r="39" spans="1:12" ht="14.1" customHeight="1" x14ac:dyDescent="0.2">
      <c r="A39" s="30" t="s">
        <v>307</v>
      </c>
      <c r="B39" s="64">
        <v>72.7</v>
      </c>
      <c r="C39" s="133">
        <v>27.3</v>
      </c>
      <c r="D39" s="133">
        <v>45.5</v>
      </c>
      <c r="E39" s="133">
        <v>36.4</v>
      </c>
      <c r="F39" s="133">
        <v>9.1</v>
      </c>
      <c r="G39" s="229"/>
      <c r="H39" s="229"/>
      <c r="I39" s="229"/>
      <c r="J39" s="229"/>
      <c r="K39" s="229"/>
      <c r="L39" s="229"/>
    </row>
    <row r="40" spans="1:12" ht="14.1" customHeight="1" x14ac:dyDescent="0.2">
      <c r="A40" s="30" t="s">
        <v>308</v>
      </c>
      <c r="B40" s="64">
        <v>27.3</v>
      </c>
      <c r="C40" s="64">
        <v>18.2</v>
      </c>
      <c r="D40" s="64">
        <v>54.5</v>
      </c>
      <c r="E40" s="64">
        <v>54.5</v>
      </c>
      <c r="F40" s="64">
        <v>81.8</v>
      </c>
    </row>
    <row r="41" spans="1:12" ht="14.1" customHeight="1" x14ac:dyDescent="0.2">
      <c r="A41" s="30" t="s">
        <v>309</v>
      </c>
      <c r="B41" s="64" t="s">
        <v>30</v>
      </c>
      <c r="C41" s="182">
        <v>9.1</v>
      </c>
      <c r="D41" s="64" t="s">
        <v>30</v>
      </c>
      <c r="E41" s="64">
        <v>9.1</v>
      </c>
      <c r="F41" s="64">
        <v>9.1</v>
      </c>
    </row>
    <row r="42" spans="1:12" ht="14.1" customHeight="1" x14ac:dyDescent="0.2">
      <c r="A42" s="30" t="s">
        <v>310</v>
      </c>
      <c r="B42" s="64" t="s">
        <v>30</v>
      </c>
      <c r="C42" s="182" t="s">
        <v>30</v>
      </c>
      <c r="D42" s="46" t="s">
        <v>30</v>
      </c>
      <c r="E42" s="46" t="s">
        <v>30</v>
      </c>
      <c r="F42" s="46" t="s">
        <v>30</v>
      </c>
    </row>
    <row r="43" spans="1:12" ht="14.1" customHeight="1" x14ac:dyDescent="0.2">
      <c r="A43" s="30" t="s">
        <v>311</v>
      </c>
      <c r="B43" s="46" t="s">
        <v>30</v>
      </c>
      <c r="C43" s="182">
        <v>45.5</v>
      </c>
      <c r="D43" s="64" t="s">
        <v>30</v>
      </c>
      <c r="E43" s="64" t="s">
        <v>30</v>
      </c>
      <c r="F43" s="64" t="s">
        <v>30</v>
      </c>
    </row>
    <row r="44" spans="1:12" ht="14.1" customHeight="1" x14ac:dyDescent="0.2">
      <c r="B44" s="26"/>
      <c r="C44" s="26"/>
      <c r="D44" s="26"/>
      <c r="E44" s="26"/>
      <c r="F44" s="26"/>
    </row>
    <row r="45" spans="1:12" ht="14.1" customHeight="1" x14ac:dyDescent="0.2">
      <c r="A45" s="74" t="s">
        <v>495</v>
      </c>
      <c r="B45" s="23"/>
      <c r="C45" s="23"/>
      <c r="D45" s="23"/>
      <c r="E45" s="23"/>
      <c r="F45" s="23"/>
    </row>
    <row r="46" spans="1:12" ht="14.1" customHeight="1" x14ac:dyDescent="0.2">
      <c r="A46" s="134" t="s">
        <v>771</v>
      </c>
    </row>
    <row r="47" spans="1:12" ht="14.1" customHeight="1" x14ac:dyDescent="0.2">
      <c r="A47" s="134" t="s">
        <v>472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K702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4" customWidth="1"/>
    <col min="2" max="6" width="11.7109375" style="4" customWidth="1"/>
    <col min="7" max="7" width="6" style="4" customWidth="1"/>
    <col min="8" max="16384" width="11.42578125" style="4"/>
  </cols>
  <sheetData>
    <row r="1" spans="1:11" ht="14.1" customHeight="1" thickBot="1" x14ac:dyDescent="0.25">
      <c r="A1" s="1" t="s">
        <v>245</v>
      </c>
      <c r="B1" s="2"/>
      <c r="C1" s="2"/>
      <c r="D1" s="2"/>
      <c r="E1" s="2"/>
      <c r="F1" s="2"/>
      <c r="G1" s="6"/>
    </row>
    <row r="2" spans="1:11" ht="14.1" customHeight="1" x14ac:dyDescent="0.2">
      <c r="A2" s="3"/>
      <c r="C2" s="3"/>
      <c r="D2" s="3"/>
      <c r="E2" s="3"/>
      <c r="F2" s="3"/>
      <c r="G2" s="3"/>
      <c r="H2" s="178" t="s">
        <v>450</v>
      </c>
    </row>
    <row r="3" spans="1:11" ht="14.1" customHeight="1" x14ac:dyDescent="0.2">
      <c r="A3" s="69" t="s">
        <v>424</v>
      </c>
      <c r="B3" s="3"/>
      <c r="C3" s="3"/>
      <c r="D3" s="3"/>
      <c r="E3" s="3"/>
      <c r="F3" s="3"/>
      <c r="G3" s="3"/>
    </row>
    <row r="4" spans="1:11" ht="14.1" customHeight="1" x14ac:dyDescent="0.2">
      <c r="A4" s="69"/>
      <c r="B4" s="3"/>
      <c r="C4" s="3"/>
      <c r="D4" s="3"/>
      <c r="E4" s="3"/>
      <c r="F4" s="3"/>
      <c r="G4" s="3"/>
    </row>
    <row r="5" spans="1:11" ht="14.1" customHeight="1" x14ac:dyDescent="0.2">
      <c r="A5" s="131" t="s">
        <v>341</v>
      </c>
      <c r="B5" s="3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</row>
    <row r="7" spans="1:11" s="132" customFormat="1" ht="14.1" customHeight="1" x14ac:dyDescent="0.2">
      <c r="A7" s="12"/>
      <c r="B7" s="12">
        <v>2012</v>
      </c>
      <c r="C7" s="12">
        <v>2014</v>
      </c>
      <c r="D7" s="12">
        <v>2016</v>
      </c>
      <c r="E7" s="12">
        <v>2018</v>
      </c>
      <c r="F7" s="12">
        <v>2020</v>
      </c>
    </row>
    <row r="8" spans="1:11" s="132" customFormat="1" ht="14.1" customHeight="1" x14ac:dyDescent="0.2"/>
    <row r="9" spans="1:11" s="132" customFormat="1" ht="14.1" customHeight="1" x14ac:dyDescent="0.2">
      <c r="A9" s="58" t="s">
        <v>312</v>
      </c>
      <c r="B9" s="46">
        <v>197</v>
      </c>
      <c r="C9" s="46">
        <v>107</v>
      </c>
      <c r="D9" s="46">
        <v>108</v>
      </c>
      <c r="E9" s="46">
        <v>106</v>
      </c>
      <c r="F9" s="46">
        <v>131</v>
      </c>
      <c r="G9" s="46"/>
    </row>
    <row r="10" spans="1:11" s="132" customFormat="1" ht="14.1" customHeight="1" x14ac:dyDescent="0.2">
      <c r="A10" s="30"/>
      <c r="B10" s="133"/>
      <c r="C10" s="133"/>
      <c r="D10" s="133"/>
      <c r="E10" s="133"/>
      <c r="F10" s="46"/>
      <c r="G10" s="133"/>
    </row>
    <row r="11" spans="1:11" s="132" customFormat="1" ht="14.1" customHeight="1" x14ac:dyDescent="0.2">
      <c r="A11" s="58" t="s">
        <v>313</v>
      </c>
      <c r="B11" s="133"/>
      <c r="C11" s="133"/>
      <c r="D11" s="133"/>
      <c r="E11" s="133"/>
      <c r="F11" s="46"/>
      <c r="G11" s="133"/>
    </row>
    <row r="12" spans="1:11" s="132" customFormat="1" ht="14.1" customHeight="1" x14ac:dyDescent="0.2">
      <c r="A12" s="30" t="s">
        <v>314</v>
      </c>
      <c r="B12" s="46">
        <v>64</v>
      </c>
      <c r="C12" s="46">
        <v>61</v>
      </c>
      <c r="D12" s="46">
        <v>42</v>
      </c>
      <c r="E12" s="46">
        <v>73</v>
      </c>
      <c r="F12" s="46">
        <v>68</v>
      </c>
      <c r="G12" s="229"/>
      <c r="H12" s="229"/>
      <c r="I12" s="229"/>
      <c r="J12" s="229"/>
      <c r="K12" s="229"/>
    </row>
    <row r="13" spans="1:11" s="132" customFormat="1" ht="14.1" customHeight="1" x14ac:dyDescent="0.2">
      <c r="A13" s="30" t="s">
        <v>315</v>
      </c>
      <c r="B13" s="46">
        <v>133</v>
      </c>
      <c r="C13" s="46">
        <v>46</v>
      </c>
      <c r="D13" s="46">
        <v>66</v>
      </c>
      <c r="E13" s="46">
        <v>33</v>
      </c>
      <c r="F13" s="46">
        <v>63</v>
      </c>
      <c r="G13" s="46"/>
    </row>
    <row r="14" spans="1:11" s="132" customFormat="1" ht="14.1" customHeight="1" x14ac:dyDescent="0.2">
      <c r="A14" s="30"/>
      <c r="B14" s="133"/>
      <c r="C14" s="133"/>
      <c r="D14" s="133"/>
      <c r="E14" s="133"/>
      <c r="F14" s="133"/>
      <c r="G14" s="133"/>
    </row>
    <row r="15" spans="1:11" s="132" customFormat="1" ht="14.1" customHeight="1" x14ac:dyDescent="0.2">
      <c r="A15" s="58" t="s">
        <v>316</v>
      </c>
      <c r="B15" s="133"/>
      <c r="C15" s="133"/>
      <c r="D15" s="133"/>
      <c r="E15" s="133"/>
      <c r="F15" s="133"/>
      <c r="G15" s="133"/>
    </row>
    <row r="16" spans="1:11" s="132" customFormat="1" ht="14.1" customHeight="1" x14ac:dyDescent="0.2">
      <c r="A16" s="30" t="s">
        <v>317</v>
      </c>
      <c r="B16" s="46">
        <v>73</v>
      </c>
      <c r="C16" s="46">
        <v>76</v>
      </c>
      <c r="D16" s="46">
        <v>57</v>
      </c>
      <c r="E16" s="46">
        <v>77</v>
      </c>
      <c r="F16" s="46">
        <f>SUM(F17:F18)</f>
        <v>95</v>
      </c>
      <c r="G16" s="46"/>
    </row>
    <row r="17" spans="1:11" s="132" customFormat="1" ht="14.1" customHeight="1" x14ac:dyDescent="0.2">
      <c r="A17" s="210" t="s">
        <v>543</v>
      </c>
      <c r="B17" s="46" t="s">
        <v>545</v>
      </c>
      <c r="C17" s="46">
        <v>71</v>
      </c>
      <c r="D17" s="46">
        <v>52</v>
      </c>
      <c r="E17" s="46">
        <v>63</v>
      </c>
      <c r="F17" s="46">
        <v>84</v>
      </c>
      <c r="G17" s="229"/>
      <c r="H17" s="229"/>
      <c r="I17" s="229"/>
      <c r="J17" s="229"/>
      <c r="K17" s="229"/>
    </row>
    <row r="18" spans="1:11" s="132" customFormat="1" ht="14.1" customHeight="1" x14ac:dyDescent="0.2">
      <c r="A18" s="210" t="s">
        <v>544</v>
      </c>
      <c r="B18" s="46" t="s">
        <v>545</v>
      </c>
      <c r="C18" s="46">
        <v>5</v>
      </c>
      <c r="D18" s="46">
        <v>5</v>
      </c>
      <c r="E18" s="46">
        <v>14</v>
      </c>
      <c r="F18" s="46">
        <v>11</v>
      </c>
      <c r="G18" s="46"/>
    </row>
    <row r="19" spans="1:11" s="132" customFormat="1" ht="14.1" customHeight="1" x14ac:dyDescent="0.2">
      <c r="A19" s="30" t="s">
        <v>318</v>
      </c>
      <c r="B19" s="46">
        <v>113</v>
      </c>
      <c r="C19" s="46">
        <v>26</v>
      </c>
      <c r="D19" s="46">
        <v>47</v>
      </c>
      <c r="E19" s="46">
        <v>19</v>
      </c>
      <c r="F19" s="46">
        <v>30</v>
      </c>
      <c r="G19" s="46"/>
    </row>
    <row r="20" spans="1:11" s="132" customFormat="1" ht="14.1" customHeight="1" x14ac:dyDescent="0.2">
      <c r="A20" s="30" t="s">
        <v>319</v>
      </c>
      <c r="B20" s="46">
        <v>11</v>
      </c>
      <c r="C20" s="46">
        <v>5</v>
      </c>
      <c r="D20" s="46">
        <v>4</v>
      </c>
      <c r="E20" s="46">
        <v>10</v>
      </c>
      <c r="F20" s="46">
        <v>6</v>
      </c>
      <c r="G20" s="46"/>
    </row>
    <row r="21" spans="1:11" s="132" customFormat="1" ht="14.1" customHeight="1" x14ac:dyDescent="0.2">
      <c r="A21" s="4"/>
      <c r="B21" s="26"/>
      <c r="C21" s="26"/>
      <c r="D21" s="26"/>
      <c r="E21" s="26"/>
      <c r="F21" s="26"/>
      <c r="G21" s="26"/>
    </row>
    <row r="22" spans="1:11" s="132" customFormat="1" ht="14.1" customHeight="1" x14ac:dyDescent="0.2">
      <c r="A22" s="74" t="s">
        <v>495</v>
      </c>
      <c r="B22" s="23"/>
      <c r="C22" s="23"/>
      <c r="D22" s="23"/>
      <c r="E22" s="23"/>
      <c r="F22" s="23"/>
      <c r="G22" s="14"/>
    </row>
    <row r="23" spans="1:11" ht="14.1" customHeight="1" x14ac:dyDescent="0.2">
      <c r="A23" s="65"/>
    </row>
    <row r="24" spans="1:11" s="132" customFormat="1" ht="12" x14ac:dyDescent="0.2"/>
    <row r="25" spans="1:11" s="132" customFormat="1" x14ac:dyDescent="0.2">
      <c r="A25" s="4"/>
    </row>
    <row r="26" spans="1:11" s="132" customFormat="1" ht="12" x14ac:dyDescent="0.2"/>
    <row r="27" spans="1:11" s="132" customFormat="1" ht="12" x14ac:dyDescent="0.2"/>
    <row r="28" spans="1:11" s="132" customFormat="1" ht="12" x14ac:dyDescent="0.2"/>
    <row r="29" spans="1:11" s="132" customFormat="1" ht="12" x14ac:dyDescent="0.2"/>
    <row r="30" spans="1:11" s="132" customFormat="1" ht="12" x14ac:dyDescent="0.2"/>
    <row r="31" spans="1:11" s="132" customFormat="1" ht="12" x14ac:dyDescent="0.2"/>
    <row r="32" spans="1:11" s="132" customFormat="1" ht="12" x14ac:dyDescent="0.2"/>
    <row r="33" s="132" customFormat="1" ht="12" x14ac:dyDescent="0.2"/>
    <row r="34" s="132" customFormat="1" ht="12" x14ac:dyDescent="0.2"/>
    <row r="35" s="132" customFormat="1" ht="12" x14ac:dyDescent="0.2"/>
    <row r="36" s="132" customFormat="1" ht="12" x14ac:dyDescent="0.2"/>
    <row r="37" s="132" customFormat="1" ht="12" x14ac:dyDescent="0.2"/>
    <row r="38" s="132" customFormat="1" ht="12" x14ac:dyDescent="0.2"/>
    <row r="39" s="132" customFormat="1" ht="12" x14ac:dyDescent="0.2"/>
    <row r="40" s="132" customFormat="1" ht="12" x14ac:dyDescent="0.2"/>
    <row r="41" s="132" customFormat="1" ht="12" x14ac:dyDescent="0.2"/>
    <row r="42" s="132" customFormat="1" ht="12" x14ac:dyDescent="0.2"/>
    <row r="43" s="132" customFormat="1" ht="12" x14ac:dyDescent="0.2"/>
    <row r="44" s="132" customFormat="1" ht="12" x14ac:dyDescent="0.2"/>
    <row r="45" s="132" customFormat="1" ht="12" x14ac:dyDescent="0.2"/>
    <row r="46" s="132" customFormat="1" ht="12" x14ac:dyDescent="0.2"/>
    <row r="47" s="132" customFormat="1" ht="12" x14ac:dyDescent="0.2"/>
    <row r="48" s="132" customFormat="1" ht="12" x14ac:dyDescent="0.2"/>
    <row r="49" s="132" customFormat="1" ht="12" x14ac:dyDescent="0.2"/>
    <row r="50" s="132" customFormat="1" ht="12" x14ac:dyDescent="0.2"/>
    <row r="51" s="132" customFormat="1" ht="12" x14ac:dyDescent="0.2"/>
    <row r="52" s="132" customFormat="1" ht="12" x14ac:dyDescent="0.2"/>
    <row r="53" s="132" customFormat="1" ht="12" x14ac:dyDescent="0.2"/>
    <row r="54" s="132" customFormat="1" ht="12" x14ac:dyDescent="0.2"/>
    <row r="55" s="132" customFormat="1" ht="12" x14ac:dyDescent="0.2"/>
    <row r="56" s="132" customFormat="1" ht="12" x14ac:dyDescent="0.2"/>
    <row r="57" s="132" customFormat="1" ht="12" x14ac:dyDescent="0.2"/>
    <row r="58" s="132" customFormat="1" ht="12" x14ac:dyDescent="0.2"/>
    <row r="59" s="132" customFormat="1" ht="12" x14ac:dyDescent="0.2"/>
    <row r="60" s="132" customFormat="1" ht="12" x14ac:dyDescent="0.2"/>
    <row r="61" s="132" customFormat="1" ht="12" x14ac:dyDescent="0.2"/>
    <row r="62" s="132" customFormat="1" ht="12" x14ac:dyDescent="0.2"/>
    <row r="63" s="132" customFormat="1" ht="12" x14ac:dyDescent="0.2"/>
    <row r="64" s="132" customFormat="1" ht="12" x14ac:dyDescent="0.2"/>
    <row r="65" s="132" customFormat="1" ht="12" x14ac:dyDescent="0.2"/>
    <row r="66" s="132" customFormat="1" ht="12" x14ac:dyDescent="0.2"/>
    <row r="67" s="132" customFormat="1" ht="12" x14ac:dyDescent="0.2"/>
    <row r="68" s="132" customFormat="1" ht="12" x14ac:dyDescent="0.2"/>
    <row r="69" s="132" customFormat="1" ht="12" x14ac:dyDescent="0.2"/>
    <row r="70" s="132" customFormat="1" ht="12" x14ac:dyDescent="0.2"/>
    <row r="71" s="132" customFormat="1" ht="12" x14ac:dyDescent="0.2"/>
    <row r="72" s="132" customFormat="1" ht="12" x14ac:dyDescent="0.2"/>
    <row r="73" s="132" customFormat="1" ht="12" x14ac:dyDescent="0.2"/>
    <row r="74" s="132" customFormat="1" ht="12" x14ac:dyDescent="0.2"/>
    <row r="75" s="132" customFormat="1" ht="12" x14ac:dyDescent="0.2"/>
    <row r="76" s="132" customFormat="1" ht="12" x14ac:dyDescent="0.2"/>
    <row r="77" s="132" customFormat="1" ht="12" x14ac:dyDescent="0.2"/>
    <row r="78" s="132" customFormat="1" ht="12" x14ac:dyDescent="0.2"/>
    <row r="79" s="132" customFormat="1" ht="12" x14ac:dyDescent="0.2"/>
    <row r="80" s="132" customFormat="1" ht="12" x14ac:dyDescent="0.2"/>
    <row r="81" s="132" customFormat="1" ht="12" x14ac:dyDescent="0.2"/>
    <row r="82" s="132" customFormat="1" ht="12" x14ac:dyDescent="0.2"/>
    <row r="83" s="132" customFormat="1" ht="12" x14ac:dyDescent="0.2"/>
    <row r="84" s="132" customFormat="1" ht="12" x14ac:dyDescent="0.2"/>
    <row r="85" s="132" customFormat="1" ht="12" x14ac:dyDescent="0.2"/>
    <row r="86" s="132" customFormat="1" ht="12" x14ac:dyDescent="0.2"/>
    <row r="87" s="132" customFormat="1" ht="12" x14ac:dyDescent="0.2"/>
    <row r="88" s="132" customFormat="1" ht="12" x14ac:dyDescent="0.2"/>
    <row r="89" s="132" customFormat="1" ht="12" x14ac:dyDescent="0.2"/>
    <row r="90" s="132" customFormat="1" ht="12" x14ac:dyDescent="0.2"/>
    <row r="91" s="132" customFormat="1" ht="12" x14ac:dyDescent="0.2"/>
    <row r="92" s="132" customFormat="1" ht="12" x14ac:dyDescent="0.2"/>
    <row r="93" s="132" customFormat="1" ht="12" x14ac:dyDescent="0.2"/>
    <row r="94" s="132" customFormat="1" ht="12" x14ac:dyDescent="0.2"/>
    <row r="95" s="132" customFormat="1" ht="12" x14ac:dyDescent="0.2"/>
    <row r="96" s="132" customFormat="1" ht="12" x14ac:dyDescent="0.2"/>
    <row r="97" s="132" customFormat="1" ht="12" x14ac:dyDescent="0.2"/>
    <row r="98" s="132" customFormat="1" ht="12" x14ac:dyDescent="0.2"/>
    <row r="99" s="132" customFormat="1" ht="12" x14ac:dyDescent="0.2"/>
    <row r="100" s="132" customFormat="1" ht="12" x14ac:dyDescent="0.2"/>
    <row r="101" s="132" customFormat="1" ht="12" x14ac:dyDescent="0.2"/>
    <row r="102" s="132" customFormat="1" ht="12" x14ac:dyDescent="0.2"/>
    <row r="103" s="132" customFormat="1" ht="12" x14ac:dyDescent="0.2"/>
    <row r="104" s="132" customFormat="1" ht="12" x14ac:dyDescent="0.2"/>
    <row r="105" s="132" customFormat="1" ht="12" x14ac:dyDescent="0.2"/>
    <row r="106" s="132" customFormat="1" ht="12" x14ac:dyDescent="0.2"/>
    <row r="107" s="132" customFormat="1" ht="12" x14ac:dyDescent="0.2"/>
    <row r="108" s="132" customFormat="1" ht="12" x14ac:dyDescent="0.2"/>
    <row r="109" s="132" customFormat="1" ht="12" x14ac:dyDescent="0.2"/>
    <row r="110" s="132" customFormat="1" ht="12" x14ac:dyDescent="0.2"/>
    <row r="111" s="132" customFormat="1" ht="12" x14ac:dyDescent="0.2"/>
    <row r="112" s="132" customFormat="1" ht="12" x14ac:dyDescent="0.2"/>
    <row r="113" s="132" customFormat="1" ht="12" x14ac:dyDescent="0.2"/>
    <row r="114" s="132" customFormat="1" ht="12" x14ac:dyDescent="0.2"/>
    <row r="115" s="132" customFormat="1" ht="12" x14ac:dyDescent="0.2"/>
    <row r="116" s="132" customFormat="1" ht="12" x14ac:dyDescent="0.2"/>
    <row r="117" s="132" customFormat="1" ht="12" x14ac:dyDescent="0.2"/>
    <row r="118" s="132" customFormat="1" ht="12" x14ac:dyDescent="0.2"/>
    <row r="119" s="132" customFormat="1" ht="12" x14ac:dyDescent="0.2"/>
    <row r="120" s="132" customFormat="1" ht="12" x14ac:dyDescent="0.2"/>
    <row r="121" s="132" customFormat="1" ht="12" x14ac:dyDescent="0.2"/>
    <row r="122" s="132" customFormat="1" ht="12" x14ac:dyDescent="0.2"/>
    <row r="123" s="132" customFormat="1" ht="12" x14ac:dyDescent="0.2"/>
    <row r="124" s="132" customFormat="1" ht="12" x14ac:dyDescent="0.2"/>
    <row r="125" s="132" customFormat="1" ht="12" x14ac:dyDescent="0.2"/>
    <row r="126" s="132" customFormat="1" ht="12" x14ac:dyDescent="0.2"/>
    <row r="127" s="132" customFormat="1" ht="12" x14ac:dyDescent="0.2"/>
    <row r="128" s="132" customFormat="1" ht="12" x14ac:dyDescent="0.2"/>
    <row r="129" s="132" customFormat="1" ht="12" x14ac:dyDescent="0.2"/>
    <row r="130" s="132" customFormat="1" ht="12" x14ac:dyDescent="0.2"/>
    <row r="131" s="132" customFormat="1" ht="12" x14ac:dyDescent="0.2"/>
    <row r="132" s="132" customFormat="1" ht="12" x14ac:dyDescent="0.2"/>
    <row r="133" s="132" customFormat="1" ht="12" x14ac:dyDescent="0.2"/>
    <row r="134" s="132" customFormat="1" ht="12" x14ac:dyDescent="0.2"/>
    <row r="135" s="132" customFormat="1" ht="12" x14ac:dyDescent="0.2"/>
    <row r="136" s="132" customFormat="1" ht="12" x14ac:dyDescent="0.2"/>
    <row r="137" s="132" customFormat="1" ht="12" x14ac:dyDescent="0.2"/>
    <row r="138" s="132" customFormat="1" ht="12" x14ac:dyDescent="0.2"/>
    <row r="139" s="132" customFormat="1" ht="12" x14ac:dyDescent="0.2"/>
    <row r="140" s="132" customFormat="1" ht="12" x14ac:dyDescent="0.2"/>
    <row r="141" s="132" customFormat="1" ht="12" x14ac:dyDescent="0.2"/>
    <row r="142" s="132" customFormat="1" ht="12" x14ac:dyDescent="0.2"/>
    <row r="143" s="132" customFormat="1" ht="12" x14ac:dyDescent="0.2"/>
    <row r="144" s="132" customFormat="1" ht="12" x14ac:dyDescent="0.2"/>
    <row r="145" s="132" customFormat="1" ht="12" x14ac:dyDescent="0.2"/>
    <row r="146" s="132" customFormat="1" ht="12" x14ac:dyDescent="0.2"/>
    <row r="147" s="132" customFormat="1" ht="12" x14ac:dyDescent="0.2"/>
    <row r="148" s="132" customFormat="1" ht="12" x14ac:dyDescent="0.2"/>
    <row r="149" s="132" customFormat="1" ht="12" x14ac:dyDescent="0.2"/>
    <row r="150" s="132" customFormat="1" ht="12" x14ac:dyDescent="0.2"/>
    <row r="151" s="132" customFormat="1" ht="12" x14ac:dyDescent="0.2"/>
    <row r="152" s="132" customFormat="1" ht="12" x14ac:dyDescent="0.2"/>
    <row r="153" s="132" customFormat="1" ht="12" x14ac:dyDescent="0.2"/>
    <row r="154" s="132" customFormat="1" ht="12" x14ac:dyDescent="0.2"/>
    <row r="155" s="132" customFormat="1" ht="12" x14ac:dyDescent="0.2"/>
    <row r="156" s="132" customFormat="1" ht="12" x14ac:dyDescent="0.2"/>
    <row r="157" s="132" customFormat="1" ht="12" x14ac:dyDescent="0.2"/>
    <row r="158" s="132" customFormat="1" ht="12" x14ac:dyDescent="0.2"/>
    <row r="159" s="132" customFormat="1" ht="12" x14ac:dyDescent="0.2"/>
    <row r="160" s="132" customFormat="1" ht="12" x14ac:dyDescent="0.2"/>
    <row r="161" s="132" customFormat="1" ht="12" x14ac:dyDescent="0.2"/>
    <row r="162" s="132" customFormat="1" ht="12" x14ac:dyDescent="0.2"/>
    <row r="163" s="132" customFormat="1" ht="12" x14ac:dyDescent="0.2"/>
    <row r="164" s="132" customFormat="1" ht="12" x14ac:dyDescent="0.2"/>
    <row r="165" s="132" customFormat="1" ht="12" x14ac:dyDescent="0.2"/>
    <row r="166" s="132" customFormat="1" ht="12" x14ac:dyDescent="0.2"/>
    <row r="167" s="132" customFormat="1" ht="12" x14ac:dyDescent="0.2"/>
    <row r="168" s="132" customFormat="1" ht="12" x14ac:dyDescent="0.2"/>
    <row r="169" s="132" customFormat="1" ht="12" x14ac:dyDescent="0.2"/>
    <row r="170" s="132" customFormat="1" ht="12" x14ac:dyDescent="0.2"/>
    <row r="171" s="132" customFormat="1" ht="12" x14ac:dyDescent="0.2"/>
    <row r="172" s="132" customFormat="1" ht="12" x14ac:dyDescent="0.2"/>
    <row r="173" s="132" customFormat="1" ht="12" x14ac:dyDescent="0.2"/>
    <row r="174" s="132" customFormat="1" ht="12" x14ac:dyDescent="0.2"/>
    <row r="175" s="132" customFormat="1" ht="12" x14ac:dyDescent="0.2"/>
    <row r="176" s="132" customFormat="1" ht="12" x14ac:dyDescent="0.2"/>
    <row r="177" s="132" customFormat="1" ht="12" x14ac:dyDescent="0.2"/>
    <row r="178" s="132" customFormat="1" ht="12" x14ac:dyDescent="0.2"/>
    <row r="179" s="132" customFormat="1" ht="12" x14ac:dyDescent="0.2"/>
    <row r="180" s="132" customFormat="1" ht="12" x14ac:dyDescent="0.2"/>
    <row r="181" s="132" customFormat="1" ht="12" x14ac:dyDescent="0.2"/>
    <row r="182" s="132" customFormat="1" ht="12" x14ac:dyDescent="0.2"/>
    <row r="183" s="132" customFormat="1" ht="12" x14ac:dyDescent="0.2"/>
    <row r="184" s="132" customFormat="1" ht="12" x14ac:dyDescent="0.2"/>
    <row r="185" s="132" customFormat="1" ht="12" x14ac:dyDescent="0.2"/>
    <row r="186" s="132" customFormat="1" ht="12" x14ac:dyDescent="0.2"/>
    <row r="187" s="132" customFormat="1" ht="12" x14ac:dyDescent="0.2"/>
    <row r="188" s="132" customFormat="1" ht="12" x14ac:dyDescent="0.2"/>
    <row r="189" s="132" customFormat="1" ht="12" x14ac:dyDescent="0.2"/>
    <row r="190" s="132" customFormat="1" ht="12" x14ac:dyDescent="0.2"/>
    <row r="191" s="132" customFormat="1" ht="12" x14ac:dyDescent="0.2"/>
    <row r="192" s="132" customFormat="1" ht="12" x14ac:dyDescent="0.2"/>
    <row r="193" s="132" customFormat="1" ht="12" x14ac:dyDescent="0.2"/>
    <row r="194" s="132" customFormat="1" ht="12" x14ac:dyDescent="0.2"/>
    <row r="195" s="132" customFormat="1" ht="12" x14ac:dyDescent="0.2"/>
    <row r="196" s="132" customFormat="1" ht="12" x14ac:dyDescent="0.2"/>
    <row r="197" s="132" customFormat="1" ht="12" x14ac:dyDescent="0.2"/>
    <row r="198" s="132" customFormat="1" ht="12" x14ac:dyDescent="0.2"/>
    <row r="199" s="132" customFormat="1" ht="12" x14ac:dyDescent="0.2"/>
    <row r="200" s="132" customFormat="1" ht="12" x14ac:dyDescent="0.2"/>
    <row r="201" s="132" customFormat="1" ht="12" x14ac:dyDescent="0.2"/>
    <row r="202" s="132" customFormat="1" ht="12" x14ac:dyDescent="0.2"/>
    <row r="203" s="132" customFormat="1" ht="12" x14ac:dyDescent="0.2"/>
    <row r="204" s="132" customFormat="1" ht="12" x14ac:dyDescent="0.2"/>
    <row r="205" s="132" customFormat="1" ht="12" x14ac:dyDescent="0.2"/>
    <row r="206" s="132" customFormat="1" ht="12" x14ac:dyDescent="0.2"/>
    <row r="207" s="132" customFormat="1" ht="12" x14ac:dyDescent="0.2"/>
    <row r="208" s="132" customFormat="1" ht="12" x14ac:dyDescent="0.2"/>
    <row r="209" s="132" customFormat="1" ht="12" x14ac:dyDescent="0.2"/>
    <row r="210" s="132" customFormat="1" ht="12" x14ac:dyDescent="0.2"/>
    <row r="211" s="132" customFormat="1" ht="12" x14ac:dyDescent="0.2"/>
    <row r="212" s="132" customFormat="1" ht="12" x14ac:dyDescent="0.2"/>
    <row r="213" s="132" customFormat="1" ht="12" x14ac:dyDescent="0.2"/>
    <row r="214" s="132" customFormat="1" ht="12" x14ac:dyDescent="0.2"/>
    <row r="215" s="132" customFormat="1" ht="12" x14ac:dyDescent="0.2"/>
    <row r="216" s="132" customFormat="1" ht="12" x14ac:dyDescent="0.2"/>
    <row r="217" s="132" customFormat="1" ht="12" x14ac:dyDescent="0.2"/>
    <row r="218" s="132" customFormat="1" ht="12" x14ac:dyDescent="0.2"/>
    <row r="219" s="132" customFormat="1" ht="12" x14ac:dyDescent="0.2"/>
    <row r="220" s="132" customFormat="1" ht="12" x14ac:dyDescent="0.2"/>
    <row r="221" s="132" customFormat="1" ht="12" x14ac:dyDescent="0.2"/>
    <row r="222" s="132" customFormat="1" ht="12" x14ac:dyDescent="0.2"/>
    <row r="223" s="132" customFormat="1" ht="12" x14ac:dyDescent="0.2"/>
    <row r="224" s="132" customFormat="1" ht="12" x14ac:dyDescent="0.2"/>
    <row r="225" s="132" customFormat="1" ht="12" x14ac:dyDescent="0.2"/>
    <row r="226" s="132" customFormat="1" ht="12" x14ac:dyDescent="0.2"/>
    <row r="227" s="132" customFormat="1" ht="12" x14ac:dyDescent="0.2"/>
    <row r="228" s="132" customFormat="1" ht="12" x14ac:dyDescent="0.2"/>
    <row r="229" s="132" customFormat="1" ht="12" x14ac:dyDescent="0.2"/>
    <row r="230" s="132" customFormat="1" ht="12" x14ac:dyDescent="0.2"/>
    <row r="231" s="132" customFormat="1" ht="12" x14ac:dyDescent="0.2"/>
    <row r="232" s="132" customFormat="1" ht="12" x14ac:dyDescent="0.2"/>
    <row r="233" s="132" customFormat="1" ht="12" x14ac:dyDescent="0.2"/>
    <row r="234" s="132" customFormat="1" ht="12" x14ac:dyDescent="0.2"/>
    <row r="235" s="132" customFormat="1" ht="12" x14ac:dyDescent="0.2"/>
    <row r="236" s="132" customFormat="1" ht="12" x14ac:dyDescent="0.2"/>
    <row r="237" s="132" customFormat="1" ht="12" x14ac:dyDescent="0.2"/>
    <row r="238" s="132" customFormat="1" ht="12" x14ac:dyDescent="0.2"/>
    <row r="239" s="132" customFormat="1" ht="12" x14ac:dyDescent="0.2"/>
    <row r="240" s="132" customFormat="1" ht="12" x14ac:dyDescent="0.2"/>
    <row r="241" s="132" customFormat="1" ht="12" x14ac:dyDescent="0.2"/>
    <row r="242" s="132" customFormat="1" ht="12" x14ac:dyDescent="0.2"/>
    <row r="243" s="132" customFormat="1" ht="12" x14ac:dyDescent="0.2"/>
    <row r="244" s="132" customFormat="1" ht="12" x14ac:dyDescent="0.2"/>
    <row r="245" s="132" customFormat="1" ht="12" x14ac:dyDescent="0.2"/>
    <row r="246" s="132" customFormat="1" ht="12" x14ac:dyDescent="0.2"/>
    <row r="247" s="132" customFormat="1" ht="12" x14ac:dyDescent="0.2"/>
    <row r="248" s="132" customFormat="1" ht="12" x14ac:dyDescent="0.2"/>
    <row r="249" s="132" customFormat="1" ht="12" x14ac:dyDescent="0.2"/>
    <row r="250" s="132" customFormat="1" ht="12" x14ac:dyDescent="0.2"/>
    <row r="251" s="132" customFormat="1" ht="12" x14ac:dyDescent="0.2"/>
    <row r="252" s="132" customFormat="1" ht="12" x14ac:dyDescent="0.2"/>
    <row r="253" s="132" customFormat="1" ht="12" x14ac:dyDescent="0.2"/>
    <row r="254" s="132" customFormat="1" ht="12" x14ac:dyDescent="0.2"/>
    <row r="255" s="132" customFormat="1" ht="12" x14ac:dyDescent="0.2"/>
    <row r="256" s="132" customFormat="1" ht="12" x14ac:dyDescent="0.2"/>
    <row r="257" s="132" customFormat="1" ht="12" x14ac:dyDescent="0.2"/>
    <row r="258" s="132" customFormat="1" ht="12" x14ac:dyDescent="0.2"/>
    <row r="259" s="132" customFormat="1" ht="12" x14ac:dyDescent="0.2"/>
    <row r="260" s="132" customFormat="1" ht="12" x14ac:dyDescent="0.2"/>
    <row r="261" s="132" customFormat="1" ht="12" x14ac:dyDescent="0.2"/>
    <row r="262" s="132" customFormat="1" ht="12" x14ac:dyDescent="0.2"/>
    <row r="263" s="132" customFormat="1" ht="12" x14ac:dyDescent="0.2"/>
    <row r="264" s="132" customFormat="1" ht="12" x14ac:dyDescent="0.2"/>
    <row r="265" s="132" customFormat="1" ht="12" x14ac:dyDescent="0.2"/>
    <row r="266" s="132" customFormat="1" ht="12" x14ac:dyDescent="0.2"/>
    <row r="267" s="132" customFormat="1" ht="12" x14ac:dyDescent="0.2"/>
    <row r="268" s="132" customFormat="1" ht="12" x14ac:dyDescent="0.2"/>
    <row r="269" s="132" customFormat="1" ht="12" x14ac:dyDescent="0.2"/>
    <row r="270" s="132" customFormat="1" ht="12" x14ac:dyDescent="0.2"/>
    <row r="271" s="132" customFormat="1" ht="12" x14ac:dyDescent="0.2"/>
    <row r="272" s="132" customFormat="1" ht="12" x14ac:dyDescent="0.2"/>
    <row r="273" s="132" customFormat="1" ht="12" x14ac:dyDescent="0.2"/>
    <row r="274" s="132" customFormat="1" ht="12" x14ac:dyDescent="0.2"/>
    <row r="275" s="132" customFormat="1" ht="12" x14ac:dyDescent="0.2"/>
    <row r="276" s="132" customFormat="1" ht="12" x14ac:dyDescent="0.2"/>
    <row r="277" s="132" customFormat="1" ht="12" x14ac:dyDescent="0.2"/>
    <row r="278" s="132" customFormat="1" ht="12" x14ac:dyDescent="0.2"/>
    <row r="279" s="132" customFormat="1" ht="12" x14ac:dyDescent="0.2"/>
    <row r="280" s="132" customFormat="1" ht="12" x14ac:dyDescent="0.2"/>
    <row r="281" s="132" customFormat="1" ht="12" x14ac:dyDescent="0.2"/>
    <row r="282" s="132" customFormat="1" ht="12" x14ac:dyDescent="0.2"/>
    <row r="283" s="132" customFormat="1" ht="12" x14ac:dyDescent="0.2"/>
    <row r="284" s="132" customFormat="1" ht="12" x14ac:dyDescent="0.2"/>
    <row r="285" s="132" customFormat="1" ht="12" x14ac:dyDescent="0.2"/>
    <row r="286" s="132" customFormat="1" ht="12" x14ac:dyDescent="0.2"/>
    <row r="287" s="132" customFormat="1" ht="12" x14ac:dyDescent="0.2"/>
    <row r="288" s="132" customFormat="1" ht="12" x14ac:dyDescent="0.2"/>
    <row r="289" s="132" customFormat="1" ht="12" x14ac:dyDescent="0.2"/>
    <row r="290" s="132" customFormat="1" ht="12" x14ac:dyDescent="0.2"/>
    <row r="291" s="132" customFormat="1" ht="12" x14ac:dyDescent="0.2"/>
    <row r="292" s="132" customFormat="1" ht="12" x14ac:dyDescent="0.2"/>
    <row r="293" s="132" customFormat="1" ht="12" x14ac:dyDescent="0.2"/>
    <row r="294" s="132" customFormat="1" ht="12" x14ac:dyDescent="0.2"/>
    <row r="295" s="132" customFormat="1" ht="12" x14ac:dyDescent="0.2"/>
    <row r="296" s="132" customFormat="1" ht="12" x14ac:dyDescent="0.2"/>
    <row r="297" s="132" customFormat="1" ht="12" x14ac:dyDescent="0.2"/>
    <row r="298" s="132" customFormat="1" ht="12" x14ac:dyDescent="0.2"/>
    <row r="299" s="132" customFormat="1" ht="12" x14ac:dyDescent="0.2"/>
    <row r="300" s="132" customFormat="1" ht="12" x14ac:dyDescent="0.2"/>
    <row r="301" s="132" customFormat="1" ht="12" x14ac:dyDescent="0.2"/>
    <row r="302" s="132" customFormat="1" ht="12" x14ac:dyDescent="0.2"/>
    <row r="303" s="132" customFormat="1" ht="12" x14ac:dyDescent="0.2"/>
    <row r="304" s="132" customFormat="1" ht="12" x14ac:dyDescent="0.2"/>
    <row r="305" s="132" customFormat="1" ht="12" x14ac:dyDescent="0.2"/>
    <row r="306" s="132" customFormat="1" ht="12" x14ac:dyDescent="0.2"/>
    <row r="307" s="132" customFormat="1" ht="12" x14ac:dyDescent="0.2"/>
    <row r="308" s="132" customFormat="1" ht="12" x14ac:dyDescent="0.2"/>
    <row r="309" s="132" customFormat="1" ht="12" x14ac:dyDescent="0.2"/>
    <row r="310" s="132" customFormat="1" ht="12" x14ac:dyDescent="0.2"/>
    <row r="311" s="132" customFormat="1" ht="12" x14ac:dyDescent="0.2"/>
    <row r="312" s="132" customFormat="1" ht="12" x14ac:dyDescent="0.2"/>
    <row r="313" s="132" customFormat="1" ht="12" x14ac:dyDescent="0.2"/>
    <row r="314" s="132" customFormat="1" ht="12" x14ac:dyDescent="0.2"/>
    <row r="315" s="132" customFormat="1" ht="12" x14ac:dyDescent="0.2"/>
    <row r="316" s="132" customFormat="1" ht="12" x14ac:dyDescent="0.2"/>
    <row r="317" s="132" customFormat="1" ht="12" x14ac:dyDescent="0.2"/>
    <row r="318" s="132" customFormat="1" ht="12" x14ac:dyDescent="0.2"/>
    <row r="319" s="132" customFormat="1" ht="12" x14ac:dyDescent="0.2"/>
    <row r="320" s="132" customFormat="1" ht="12" x14ac:dyDescent="0.2"/>
    <row r="321" s="132" customFormat="1" ht="12" x14ac:dyDescent="0.2"/>
    <row r="322" s="132" customFormat="1" ht="12" x14ac:dyDescent="0.2"/>
    <row r="323" s="132" customFormat="1" ht="12" x14ac:dyDescent="0.2"/>
    <row r="324" s="132" customFormat="1" ht="12" x14ac:dyDescent="0.2"/>
    <row r="325" s="132" customFormat="1" ht="12" x14ac:dyDescent="0.2"/>
    <row r="326" s="132" customFormat="1" ht="12" x14ac:dyDescent="0.2"/>
    <row r="327" s="132" customFormat="1" ht="12" x14ac:dyDescent="0.2"/>
    <row r="328" s="132" customFormat="1" ht="12" x14ac:dyDescent="0.2"/>
    <row r="329" s="132" customFormat="1" ht="12" x14ac:dyDescent="0.2"/>
    <row r="330" s="132" customFormat="1" ht="12" x14ac:dyDescent="0.2"/>
    <row r="331" s="132" customFormat="1" ht="12" x14ac:dyDescent="0.2"/>
    <row r="332" s="132" customFormat="1" ht="12" x14ac:dyDescent="0.2"/>
    <row r="333" s="132" customFormat="1" ht="12" x14ac:dyDescent="0.2"/>
    <row r="334" s="132" customFormat="1" ht="12" x14ac:dyDescent="0.2"/>
    <row r="335" s="132" customFormat="1" ht="12" x14ac:dyDescent="0.2"/>
    <row r="336" s="132" customFormat="1" ht="12" x14ac:dyDescent="0.2"/>
    <row r="337" s="132" customFormat="1" ht="12" x14ac:dyDescent="0.2"/>
    <row r="338" s="132" customFormat="1" ht="12" x14ac:dyDescent="0.2"/>
    <row r="339" s="132" customFormat="1" ht="12" x14ac:dyDescent="0.2"/>
    <row r="340" s="132" customFormat="1" ht="12" x14ac:dyDescent="0.2"/>
    <row r="341" s="132" customFormat="1" ht="12" x14ac:dyDescent="0.2"/>
    <row r="342" s="132" customFormat="1" ht="12" x14ac:dyDescent="0.2"/>
    <row r="343" s="132" customFormat="1" ht="12" x14ac:dyDescent="0.2"/>
    <row r="344" s="132" customFormat="1" ht="12" x14ac:dyDescent="0.2"/>
    <row r="345" s="132" customFormat="1" ht="12" x14ac:dyDescent="0.2"/>
    <row r="346" s="132" customFormat="1" ht="12" x14ac:dyDescent="0.2"/>
    <row r="347" s="132" customFormat="1" ht="12" x14ac:dyDescent="0.2"/>
    <row r="348" s="132" customFormat="1" ht="12" x14ac:dyDescent="0.2"/>
    <row r="349" s="132" customFormat="1" ht="12" x14ac:dyDescent="0.2"/>
    <row r="350" s="132" customFormat="1" ht="12" x14ac:dyDescent="0.2"/>
    <row r="351" s="132" customFormat="1" ht="12" x14ac:dyDescent="0.2"/>
    <row r="352" s="132" customFormat="1" ht="12" x14ac:dyDescent="0.2"/>
    <row r="353" s="132" customFormat="1" ht="12" x14ac:dyDescent="0.2"/>
    <row r="354" s="132" customFormat="1" ht="12" x14ac:dyDescent="0.2"/>
    <row r="355" s="132" customFormat="1" ht="12" x14ac:dyDescent="0.2"/>
    <row r="356" s="132" customFormat="1" ht="12" x14ac:dyDescent="0.2"/>
    <row r="357" s="132" customFormat="1" ht="12" x14ac:dyDescent="0.2"/>
    <row r="358" s="132" customFormat="1" ht="12" x14ac:dyDescent="0.2"/>
    <row r="359" s="132" customFormat="1" ht="12" x14ac:dyDescent="0.2"/>
    <row r="360" s="132" customFormat="1" ht="12" x14ac:dyDescent="0.2"/>
    <row r="361" s="132" customFormat="1" ht="12" x14ac:dyDescent="0.2"/>
    <row r="362" s="132" customFormat="1" ht="12" x14ac:dyDescent="0.2"/>
    <row r="363" s="132" customFormat="1" ht="12" x14ac:dyDescent="0.2"/>
    <row r="364" s="132" customFormat="1" ht="12" x14ac:dyDescent="0.2"/>
    <row r="365" s="132" customFormat="1" ht="12" x14ac:dyDescent="0.2"/>
    <row r="366" s="132" customFormat="1" ht="12" x14ac:dyDescent="0.2"/>
    <row r="367" s="132" customFormat="1" ht="12" x14ac:dyDescent="0.2"/>
    <row r="368" s="132" customFormat="1" ht="12" x14ac:dyDescent="0.2"/>
    <row r="369" s="132" customFormat="1" ht="12" x14ac:dyDescent="0.2"/>
    <row r="370" s="132" customFormat="1" ht="12" x14ac:dyDescent="0.2"/>
    <row r="371" s="132" customFormat="1" ht="12" x14ac:dyDescent="0.2"/>
    <row r="372" s="132" customFormat="1" ht="12" x14ac:dyDescent="0.2"/>
    <row r="373" s="132" customFormat="1" ht="12" x14ac:dyDescent="0.2"/>
    <row r="374" s="132" customFormat="1" ht="12" x14ac:dyDescent="0.2"/>
    <row r="375" s="132" customFormat="1" ht="12" x14ac:dyDescent="0.2"/>
    <row r="376" s="132" customFormat="1" ht="12" x14ac:dyDescent="0.2"/>
    <row r="377" s="132" customFormat="1" ht="12" x14ac:dyDescent="0.2"/>
    <row r="378" s="132" customFormat="1" ht="12" x14ac:dyDescent="0.2"/>
    <row r="379" s="132" customFormat="1" ht="12" x14ac:dyDescent="0.2"/>
    <row r="380" s="132" customFormat="1" ht="12" x14ac:dyDescent="0.2"/>
    <row r="381" s="132" customFormat="1" ht="12" x14ac:dyDescent="0.2"/>
    <row r="382" s="132" customFormat="1" ht="12" x14ac:dyDescent="0.2"/>
    <row r="383" s="132" customFormat="1" ht="12" x14ac:dyDescent="0.2"/>
    <row r="384" s="132" customFormat="1" ht="12" x14ac:dyDescent="0.2"/>
    <row r="385" s="132" customFormat="1" ht="12" x14ac:dyDescent="0.2"/>
    <row r="386" s="132" customFormat="1" ht="12" x14ac:dyDescent="0.2"/>
    <row r="387" s="132" customFormat="1" ht="12" x14ac:dyDescent="0.2"/>
    <row r="388" s="132" customFormat="1" ht="12" x14ac:dyDescent="0.2"/>
    <row r="389" s="132" customFormat="1" ht="12" x14ac:dyDescent="0.2"/>
    <row r="390" s="132" customFormat="1" ht="12" x14ac:dyDescent="0.2"/>
    <row r="391" s="132" customFormat="1" ht="12" x14ac:dyDescent="0.2"/>
    <row r="392" s="132" customFormat="1" ht="12" x14ac:dyDescent="0.2"/>
    <row r="393" s="132" customFormat="1" ht="12" x14ac:dyDescent="0.2"/>
    <row r="394" s="132" customFormat="1" ht="12" x14ac:dyDescent="0.2"/>
    <row r="395" s="132" customFormat="1" ht="12" x14ac:dyDescent="0.2"/>
    <row r="396" s="132" customFormat="1" ht="12" x14ac:dyDescent="0.2"/>
    <row r="397" s="132" customFormat="1" ht="12" x14ac:dyDescent="0.2"/>
    <row r="398" s="132" customFormat="1" ht="12" x14ac:dyDescent="0.2"/>
    <row r="399" s="132" customFormat="1" ht="12" x14ac:dyDescent="0.2"/>
    <row r="400" s="132" customFormat="1" ht="12" x14ac:dyDescent="0.2"/>
    <row r="401" s="132" customFormat="1" ht="12" x14ac:dyDescent="0.2"/>
    <row r="402" s="132" customFormat="1" ht="12" x14ac:dyDescent="0.2"/>
    <row r="403" s="132" customFormat="1" ht="12" x14ac:dyDescent="0.2"/>
    <row r="404" s="132" customFormat="1" ht="12" x14ac:dyDescent="0.2"/>
    <row r="405" s="132" customFormat="1" ht="12" x14ac:dyDescent="0.2"/>
    <row r="406" s="132" customFormat="1" ht="12" x14ac:dyDescent="0.2"/>
    <row r="407" s="132" customFormat="1" ht="12" x14ac:dyDescent="0.2"/>
    <row r="408" s="132" customFormat="1" ht="12" x14ac:dyDescent="0.2"/>
    <row r="409" s="132" customFormat="1" ht="12" x14ac:dyDescent="0.2"/>
    <row r="410" s="132" customFormat="1" ht="12" x14ac:dyDescent="0.2"/>
    <row r="411" s="132" customFormat="1" ht="12" x14ac:dyDescent="0.2"/>
    <row r="412" s="132" customFormat="1" ht="12" x14ac:dyDescent="0.2"/>
    <row r="413" s="132" customFormat="1" ht="12" x14ac:dyDescent="0.2"/>
    <row r="414" s="132" customFormat="1" ht="12" x14ac:dyDescent="0.2"/>
    <row r="415" s="132" customFormat="1" ht="12" x14ac:dyDescent="0.2"/>
    <row r="416" s="132" customFormat="1" ht="12" x14ac:dyDescent="0.2"/>
    <row r="417" s="132" customFormat="1" ht="12" x14ac:dyDescent="0.2"/>
    <row r="418" s="132" customFormat="1" ht="12" x14ac:dyDescent="0.2"/>
    <row r="419" s="132" customFormat="1" ht="12" x14ac:dyDescent="0.2"/>
    <row r="420" s="132" customFormat="1" ht="12" x14ac:dyDescent="0.2"/>
    <row r="421" s="132" customFormat="1" ht="12" x14ac:dyDescent="0.2"/>
    <row r="422" s="132" customFormat="1" ht="12" x14ac:dyDescent="0.2"/>
    <row r="423" s="132" customFormat="1" ht="12" x14ac:dyDescent="0.2"/>
    <row r="424" s="132" customFormat="1" ht="12" x14ac:dyDescent="0.2"/>
    <row r="425" s="132" customFormat="1" ht="12" x14ac:dyDescent="0.2"/>
    <row r="426" s="132" customFormat="1" ht="12" x14ac:dyDescent="0.2"/>
    <row r="427" s="132" customFormat="1" ht="12" x14ac:dyDescent="0.2"/>
    <row r="428" s="132" customFormat="1" ht="12" x14ac:dyDescent="0.2"/>
    <row r="429" s="132" customFormat="1" ht="12" x14ac:dyDescent="0.2"/>
    <row r="430" s="132" customFormat="1" ht="12" x14ac:dyDescent="0.2"/>
    <row r="431" s="132" customFormat="1" ht="12" x14ac:dyDescent="0.2"/>
    <row r="432" s="132" customFormat="1" ht="12" x14ac:dyDescent="0.2"/>
    <row r="433" s="132" customFormat="1" ht="12" x14ac:dyDescent="0.2"/>
    <row r="434" s="132" customFormat="1" ht="12" x14ac:dyDescent="0.2"/>
    <row r="435" s="132" customFormat="1" ht="12" x14ac:dyDescent="0.2"/>
    <row r="436" s="132" customFormat="1" ht="12" x14ac:dyDescent="0.2"/>
    <row r="437" s="132" customFormat="1" ht="12" x14ac:dyDescent="0.2"/>
    <row r="438" s="132" customFormat="1" ht="12" x14ac:dyDescent="0.2"/>
    <row r="439" s="132" customFormat="1" ht="12" x14ac:dyDescent="0.2"/>
    <row r="440" s="132" customFormat="1" ht="12" x14ac:dyDescent="0.2"/>
    <row r="441" s="132" customFormat="1" ht="12" x14ac:dyDescent="0.2"/>
    <row r="442" s="132" customFormat="1" ht="12" x14ac:dyDescent="0.2"/>
    <row r="443" s="132" customFormat="1" ht="12" x14ac:dyDescent="0.2"/>
    <row r="444" s="132" customFormat="1" ht="12" x14ac:dyDescent="0.2"/>
    <row r="445" s="132" customFormat="1" ht="12" x14ac:dyDescent="0.2"/>
    <row r="446" s="132" customFormat="1" ht="12" x14ac:dyDescent="0.2"/>
    <row r="447" s="132" customFormat="1" ht="12" x14ac:dyDescent="0.2"/>
    <row r="448" s="132" customFormat="1" ht="12" x14ac:dyDescent="0.2"/>
    <row r="449" s="132" customFormat="1" ht="12" x14ac:dyDescent="0.2"/>
    <row r="450" s="132" customFormat="1" ht="12" x14ac:dyDescent="0.2"/>
    <row r="451" s="132" customFormat="1" ht="12" x14ac:dyDescent="0.2"/>
    <row r="452" s="132" customFormat="1" ht="12" x14ac:dyDescent="0.2"/>
    <row r="453" s="132" customFormat="1" ht="12" x14ac:dyDescent="0.2"/>
    <row r="454" s="132" customFormat="1" ht="12" x14ac:dyDescent="0.2"/>
    <row r="455" s="132" customFormat="1" ht="12" x14ac:dyDescent="0.2"/>
    <row r="456" s="132" customFormat="1" ht="12" x14ac:dyDescent="0.2"/>
    <row r="457" s="132" customFormat="1" ht="12" x14ac:dyDescent="0.2"/>
    <row r="458" s="132" customFormat="1" ht="12" x14ac:dyDescent="0.2"/>
    <row r="459" s="132" customFormat="1" ht="12" x14ac:dyDescent="0.2"/>
    <row r="460" s="132" customFormat="1" ht="12" x14ac:dyDescent="0.2"/>
    <row r="461" s="132" customFormat="1" ht="12" x14ac:dyDescent="0.2"/>
    <row r="462" s="132" customFormat="1" ht="12" x14ac:dyDescent="0.2"/>
    <row r="463" s="132" customFormat="1" ht="12" x14ac:dyDescent="0.2"/>
    <row r="464" s="132" customFormat="1" ht="12" x14ac:dyDescent="0.2"/>
    <row r="465" s="132" customFormat="1" ht="12" x14ac:dyDescent="0.2"/>
    <row r="466" s="132" customFormat="1" ht="12" x14ac:dyDescent="0.2"/>
    <row r="467" s="132" customFormat="1" ht="12" x14ac:dyDescent="0.2"/>
    <row r="468" s="132" customFormat="1" ht="12" x14ac:dyDescent="0.2"/>
    <row r="469" s="132" customFormat="1" ht="12" x14ac:dyDescent="0.2"/>
    <row r="470" s="132" customFormat="1" ht="12" x14ac:dyDescent="0.2"/>
    <row r="471" s="132" customFormat="1" ht="12" x14ac:dyDescent="0.2"/>
    <row r="472" s="132" customFormat="1" ht="12" x14ac:dyDescent="0.2"/>
    <row r="473" s="132" customFormat="1" ht="12" x14ac:dyDescent="0.2"/>
    <row r="474" s="132" customFormat="1" ht="12" x14ac:dyDescent="0.2"/>
    <row r="475" s="132" customFormat="1" ht="12" x14ac:dyDescent="0.2"/>
    <row r="476" s="132" customFormat="1" ht="12" x14ac:dyDescent="0.2"/>
    <row r="477" s="132" customFormat="1" ht="12" x14ac:dyDescent="0.2"/>
    <row r="478" s="132" customFormat="1" ht="12" x14ac:dyDescent="0.2"/>
    <row r="479" s="132" customFormat="1" ht="12" x14ac:dyDescent="0.2"/>
    <row r="480" s="132" customFormat="1" ht="12" x14ac:dyDescent="0.2"/>
    <row r="481" s="132" customFormat="1" ht="12" x14ac:dyDescent="0.2"/>
    <row r="482" s="132" customFormat="1" ht="12" x14ac:dyDescent="0.2"/>
    <row r="483" s="132" customFormat="1" ht="12" x14ac:dyDescent="0.2"/>
    <row r="484" s="132" customFormat="1" ht="12" x14ac:dyDescent="0.2"/>
    <row r="485" s="132" customFormat="1" ht="12" x14ac:dyDescent="0.2"/>
    <row r="486" s="132" customFormat="1" ht="12" x14ac:dyDescent="0.2"/>
    <row r="487" s="132" customFormat="1" ht="12" x14ac:dyDescent="0.2"/>
    <row r="488" s="132" customFormat="1" ht="12" x14ac:dyDescent="0.2"/>
    <row r="489" s="132" customFormat="1" ht="12" x14ac:dyDescent="0.2"/>
    <row r="490" s="132" customFormat="1" ht="12" x14ac:dyDescent="0.2"/>
    <row r="491" s="132" customFormat="1" ht="12" x14ac:dyDescent="0.2"/>
    <row r="492" s="132" customFormat="1" ht="12" x14ac:dyDescent="0.2"/>
    <row r="493" s="132" customFormat="1" ht="12" x14ac:dyDescent="0.2"/>
    <row r="494" s="132" customFormat="1" ht="12" x14ac:dyDescent="0.2"/>
    <row r="495" s="132" customFormat="1" ht="12" x14ac:dyDescent="0.2"/>
    <row r="496" s="132" customFormat="1" ht="12" x14ac:dyDescent="0.2"/>
    <row r="497" s="132" customFormat="1" ht="12" x14ac:dyDescent="0.2"/>
    <row r="498" s="132" customFormat="1" ht="12" x14ac:dyDescent="0.2"/>
    <row r="499" s="132" customFormat="1" ht="12" x14ac:dyDescent="0.2"/>
    <row r="500" s="132" customFormat="1" ht="12" x14ac:dyDescent="0.2"/>
    <row r="501" s="132" customFormat="1" ht="12" x14ac:dyDescent="0.2"/>
    <row r="502" s="132" customFormat="1" ht="12" x14ac:dyDescent="0.2"/>
    <row r="503" s="132" customFormat="1" ht="12" x14ac:dyDescent="0.2"/>
    <row r="504" s="132" customFormat="1" ht="12" x14ac:dyDescent="0.2"/>
    <row r="505" s="132" customFormat="1" ht="12" x14ac:dyDescent="0.2"/>
    <row r="506" s="132" customFormat="1" ht="12" x14ac:dyDescent="0.2"/>
    <row r="507" s="132" customFormat="1" ht="12" x14ac:dyDescent="0.2"/>
    <row r="508" s="132" customFormat="1" ht="12" x14ac:dyDescent="0.2"/>
    <row r="509" s="132" customFormat="1" ht="12" x14ac:dyDescent="0.2"/>
    <row r="510" s="132" customFormat="1" ht="12" x14ac:dyDescent="0.2"/>
    <row r="511" s="132" customFormat="1" ht="12" x14ac:dyDescent="0.2"/>
    <row r="512" s="132" customFormat="1" ht="12" x14ac:dyDescent="0.2"/>
    <row r="513" s="132" customFormat="1" ht="12" x14ac:dyDescent="0.2"/>
    <row r="514" s="132" customFormat="1" ht="12" x14ac:dyDescent="0.2"/>
    <row r="515" s="132" customFormat="1" ht="12" x14ac:dyDescent="0.2"/>
    <row r="516" s="132" customFormat="1" ht="12" x14ac:dyDescent="0.2"/>
    <row r="517" s="132" customFormat="1" ht="12" x14ac:dyDescent="0.2"/>
    <row r="518" s="132" customFormat="1" ht="12" x14ac:dyDescent="0.2"/>
    <row r="519" s="132" customFormat="1" ht="12" x14ac:dyDescent="0.2"/>
    <row r="520" s="132" customFormat="1" ht="12" x14ac:dyDescent="0.2"/>
    <row r="521" s="132" customFormat="1" ht="12" x14ac:dyDescent="0.2"/>
    <row r="522" s="132" customFormat="1" ht="12" x14ac:dyDescent="0.2"/>
    <row r="523" s="132" customFormat="1" ht="12" x14ac:dyDescent="0.2"/>
    <row r="524" s="132" customFormat="1" ht="12" x14ac:dyDescent="0.2"/>
    <row r="525" s="132" customFormat="1" ht="12" x14ac:dyDescent="0.2"/>
    <row r="526" s="132" customFormat="1" ht="12" x14ac:dyDescent="0.2"/>
    <row r="527" s="132" customFormat="1" ht="12" x14ac:dyDescent="0.2"/>
    <row r="528" s="132" customFormat="1" ht="12" x14ac:dyDescent="0.2"/>
    <row r="529" s="132" customFormat="1" ht="12" x14ac:dyDescent="0.2"/>
    <row r="530" s="132" customFormat="1" ht="12" x14ac:dyDescent="0.2"/>
    <row r="531" s="132" customFormat="1" ht="12" x14ac:dyDescent="0.2"/>
    <row r="532" s="132" customFormat="1" ht="12" x14ac:dyDescent="0.2"/>
    <row r="533" s="132" customFormat="1" ht="12" x14ac:dyDescent="0.2"/>
    <row r="534" s="132" customFormat="1" ht="12" x14ac:dyDescent="0.2"/>
    <row r="535" s="132" customFormat="1" ht="12" x14ac:dyDescent="0.2"/>
    <row r="536" s="132" customFormat="1" ht="12" x14ac:dyDescent="0.2"/>
    <row r="537" s="132" customFormat="1" ht="12" x14ac:dyDescent="0.2"/>
    <row r="538" s="132" customFormat="1" ht="12" x14ac:dyDescent="0.2"/>
    <row r="539" s="132" customFormat="1" ht="12" x14ac:dyDescent="0.2"/>
    <row r="540" s="132" customFormat="1" ht="12" x14ac:dyDescent="0.2"/>
    <row r="541" s="132" customFormat="1" ht="12" x14ac:dyDescent="0.2"/>
    <row r="542" s="132" customFormat="1" ht="12" x14ac:dyDescent="0.2"/>
    <row r="543" s="132" customFormat="1" ht="12" x14ac:dyDescent="0.2"/>
    <row r="544" s="132" customFormat="1" ht="12" x14ac:dyDescent="0.2"/>
    <row r="545" s="132" customFormat="1" ht="12" x14ac:dyDescent="0.2"/>
    <row r="546" s="132" customFormat="1" ht="12" x14ac:dyDescent="0.2"/>
    <row r="547" s="132" customFormat="1" ht="12" x14ac:dyDescent="0.2"/>
    <row r="548" s="132" customFormat="1" ht="12" x14ac:dyDescent="0.2"/>
    <row r="549" s="132" customFormat="1" ht="12" x14ac:dyDescent="0.2"/>
    <row r="550" s="132" customFormat="1" ht="12" x14ac:dyDescent="0.2"/>
    <row r="551" s="132" customFormat="1" ht="12" x14ac:dyDescent="0.2"/>
    <row r="552" s="132" customFormat="1" ht="12" x14ac:dyDescent="0.2"/>
    <row r="553" s="132" customFormat="1" ht="12" x14ac:dyDescent="0.2"/>
    <row r="554" s="132" customFormat="1" ht="12" x14ac:dyDescent="0.2"/>
    <row r="555" s="132" customFormat="1" ht="12" x14ac:dyDescent="0.2"/>
    <row r="556" s="132" customFormat="1" ht="12" x14ac:dyDescent="0.2"/>
    <row r="557" s="132" customFormat="1" ht="12" x14ac:dyDescent="0.2"/>
    <row r="558" s="132" customFormat="1" ht="12" x14ac:dyDescent="0.2"/>
    <row r="559" s="132" customFormat="1" ht="12" x14ac:dyDescent="0.2"/>
    <row r="560" s="132" customFormat="1" ht="12" x14ac:dyDescent="0.2"/>
    <row r="561" s="132" customFormat="1" ht="12" x14ac:dyDescent="0.2"/>
    <row r="562" s="132" customFormat="1" ht="12" x14ac:dyDescent="0.2"/>
    <row r="563" s="132" customFormat="1" ht="12" x14ac:dyDescent="0.2"/>
    <row r="564" s="132" customFormat="1" ht="12" x14ac:dyDescent="0.2"/>
    <row r="565" s="132" customFormat="1" ht="12" x14ac:dyDescent="0.2"/>
    <row r="566" s="132" customFormat="1" ht="12" x14ac:dyDescent="0.2"/>
    <row r="567" s="132" customFormat="1" ht="12" x14ac:dyDescent="0.2"/>
    <row r="568" s="132" customFormat="1" ht="12" x14ac:dyDescent="0.2"/>
    <row r="569" s="132" customFormat="1" ht="12" x14ac:dyDescent="0.2"/>
    <row r="570" s="132" customFormat="1" ht="12" x14ac:dyDescent="0.2"/>
    <row r="571" s="132" customFormat="1" ht="12" x14ac:dyDescent="0.2"/>
    <row r="572" s="132" customFormat="1" ht="12" x14ac:dyDescent="0.2"/>
    <row r="573" s="132" customFormat="1" ht="12" x14ac:dyDescent="0.2"/>
    <row r="574" s="132" customFormat="1" ht="12" x14ac:dyDescent="0.2"/>
    <row r="575" s="132" customFormat="1" ht="12" x14ac:dyDescent="0.2"/>
    <row r="576" s="132" customFormat="1" ht="12" x14ac:dyDescent="0.2"/>
    <row r="577" s="132" customFormat="1" ht="12" x14ac:dyDescent="0.2"/>
    <row r="578" s="132" customFormat="1" ht="12" x14ac:dyDescent="0.2"/>
    <row r="579" s="132" customFormat="1" ht="12" x14ac:dyDescent="0.2"/>
    <row r="580" s="132" customFormat="1" ht="12" x14ac:dyDescent="0.2"/>
    <row r="581" s="132" customFormat="1" ht="12" x14ac:dyDescent="0.2"/>
    <row r="582" s="132" customFormat="1" ht="12" x14ac:dyDescent="0.2"/>
    <row r="583" s="132" customFormat="1" ht="12" x14ac:dyDescent="0.2"/>
    <row r="584" s="132" customFormat="1" ht="12" x14ac:dyDescent="0.2"/>
    <row r="585" s="132" customFormat="1" ht="12" x14ac:dyDescent="0.2"/>
    <row r="586" s="132" customFormat="1" ht="12" x14ac:dyDescent="0.2"/>
    <row r="587" s="132" customFormat="1" ht="12" x14ac:dyDescent="0.2"/>
    <row r="588" s="132" customFormat="1" ht="12" x14ac:dyDescent="0.2"/>
    <row r="589" s="132" customFormat="1" ht="12" x14ac:dyDescent="0.2"/>
    <row r="590" s="132" customFormat="1" ht="12" x14ac:dyDescent="0.2"/>
    <row r="591" s="132" customFormat="1" ht="12" x14ac:dyDescent="0.2"/>
    <row r="592" s="132" customFormat="1" ht="12" x14ac:dyDescent="0.2"/>
    <row r="593" s="132" customFormat="1" ht="12" x14ac:dyDescent="0.2"/>
    <row r="594" s="132" customFormat="1" ht="12" x14ac:dyDescent="0.2"/>
    <row r="595" s="132" customFormat="1" ht="12" x14ac:dyDescent="0.2"/>
    <row r="596" s="132" customFormat="1" ht="12" x14ac:dyDescent="0.2"/>
    <row r="597" s="132" customFormat="1" ht="12" x14ac:dyDescent="0.2"/>
    <row r="598" s="132" customFormat="1" ht="12" x14ac:dyDescent="0.2"/>
    <row r="599" s="132" customFormat="1" ht="12" x14ac:dyDescent="0.2"/>
    <row r="600" s="132" customFormat="1" ht="12" x14ac:dyDescent="0.2"/>
    <row r="601" s="132" customFormat="1" ht="12" x14ac:dyDescent="0.2"/>
    <row r="602" s="132" customFormat="1" ht="12" x14ac:dyDescent="0.2"/>
    <row r="603" s="132" customFormat="1" ht="12" x14ac:dyDescent="0.2"/>
    <row r="604" s="132" customFormat="1" ht="12" x14ac:dyDescent="0.2"/>
    <row r="605" s="132" customFormat="1" ht="12" x14ac:dyDescent="0.2"/>
    <row r="606" s="132" customFormat="1" ht="12" x14ac:dyDescent="0.2"/>
    <row r="607" s="132" customFormat="1" ht="12" x14ac:dyDescent="0.2"/>
    <row r="608" s="132" customFormat="1" ht="12" x14ac:dyDescent="0.2"/>
    <row r="609" s="132" customFormat="1" ht="12" x14ac:dyDescent="0.2"/>
    <row r="610" s="132" customFormat="1" ht="12" x14ac:dyDescent="0.2"/>
    <row r="611" s="132" customFormat="1" ht="12" x14ac:dyDescent="0.2"/>
    <row r="612" s="132" customFormat="1" ht="12" x14ac:dyDescent="0.2"/>
    <row r="613" s="132" customFormat="1" ht="12" x14ac:dyDescent="0.2"/>
    <row r="614" s="132" customFormat="1" ht="12" x14ac:dyDescent="0.2"/>
    <row r="615" s="132" customFormat="1" ht="12" x14ac:dyDescent="0.2"/>
    <row r="616" s="132" customFormat="1" ht="12" x14ac:dyDescent="0.2"/>
    <row r="617" s="132" customFormat="1" ht="12" x14ac:dyDescent="0.2"/>
    <row r="618" s="132" customFormat="1" ht="12" x14ac:dyDescent="0.2"/>
    <row r="619" s="132" customFormat="1" ht="12" x14ac:dyDescent="0.2"/>
    <row r="620" s="132" customFormat="1" ht="12" x14ac:dyDescent="0.2"/>
    <row r="621" s="132" customFormat="1" ht="12" x14ac:dyDescent="0.2"/>
    <row r="622" s="132" customFormat="1" ht="12" x14ac:dyDescent="0.2"/>
    <row r="623" s="132" customFormat="1" ht="12" x14ac:dyDescent="0.2"/>
    <row r="624" s="132" customFormat="1" ht="12" x14ac:dyDescent="0.2"/>
    <row r="625" s="132" customFormat="1" ht="12" x14ac:dyDescent="0.2"/>
    <row r="626" s="132" customFormat="1" ht="12" x14ac:dyDescent="0.2"/>
    <row r="627" s="132" customFormat="1" ht="12" x14ac:dyDescent="0.2"/>
    <row r="628" s="132" customFormat="1" ht="12" x14ac:dyDescent="0.2"/>
    <row r="629" s="132" customFormat="1" ht="12" x14ac:dyDescent="0.2"/>
    <row r="630" s="132" customFormat="1" ht="12" x14ac:dyDescent="0.2"/>
    <row r="631" s="132" customFormat="1" ht="12" x14ac:dyDescent="0.2"/>
    <row r="632" s="132" customFormat="1" ht="12" x14ac:dyDescent="0.2"/>
    <row r="633" s="132" customFormat="1" ht="12" x14ac:dyDescent="0.2"/>
    <row r="634" s="132" customFormat="1" ht="12" x14ac:dyDescent="0.2"/>
    <row r="635" s="132" customFormat="1" ht="12" x14ac:dyDescent="0.2"/>
    <row r="636" s="132" customFormat="1" ht="12" x14ac:dyDescent="0.2"/>
    <row r="637" s="132" customFormat="1" ht="12" x14ac:dyDescent="0.2"/>
    <row r="638" s="132" customFormat="1" ht="12" x14ac:dyDescent="0.2"/>
    <row r="639" s="132" customFormat="1" ht="12" x14ac:dyDescent="0.2"/>
    <row r="640" s="132" customFormat="1" ht="12" x14ac:dyDescent="0.2"/>
    <row r="641" s="132" customFormat="1" ht="12" x14ac:dyDescent="0.2"/>
    <row r="642" s="132" customFormat="1" ht="12" x14ac:dyDescent="0.2"/>
    <row r="643" s="132" customFormat="1" ht="12" x14ac:dyDescent="0.2"/>
    <row r="644" s="132" customFormat="1" ht="12" x14ac:dyDescent="0.2"/>
    <row r="645" s="132" customFormat="1" ht="12" x14ac:dyDescent="0.2"/>
    <row r="646" s="132" customFormat="1" ht="12" x14ac:dyDescent="0.2"/>
    <row r="647" s="132" customFormat="1" ht="12" x14ac:dyDescent="0.2"/>
    <row r="648" s="132" customFormat="1" ht="12" x14ac:dyDescent="0.2"/>
    <row r="649" s="132" customFormat="1" ht="12" x14ac:dyDescent="0.2"/>
    <row r="650" s="132" customFormat="1" ht="12" x14ac:dyDescent="0.2"/>
    <row r="651" s="132" customFormat="1" ht="12" x14ac:dyDescent="0.2"/>
    <row r="652" s="132" customFormat="1" ht="12" x14ac:dyDescent="0.2"/>
    <row r="653" s="132" customFormat="1" ht="12" x14ac:dyDescent="0.2"/>
    <row r="654" s="132" customFormat="1" ht="12" x14ac:dyDescent="0.2"/>
    <row r="655" s="132" customFormat="1" ht="12" x14ac:dyDescent="0.2"/>
    <row r="656" s="132" customFormat="1" ht="12" x14ac:dyDescent="0.2"/>
    <row r="657" s="132" customFormat="1" ht="12" x14ac:dyDescent="0.2"/>
    <row r="658" s="132" customFormat="1" ht="12" x14ac:dyDescent="0.2"/>
    <row r="659" s="132" customFormat="1" ht="12" x14ac:dyDescent="0.2"/>
    <row r="660" s="132" customFormat="1" ht="12" x14ac:dyDescent="0.2"/>
    <row r="661" s="132" customFormat="1" ht="12" x14ac:dyDescent="0.2"/>
    <row r="662" s="132" customFormat="1" ht="12" x14ac:dyDescent="0.2"/>
    <row r="663" s="132" customFormat="1" ht="12" x14ac:dyDescent="0.2"/>
    <row r="664" s="132" customFormat="1" ht="12" x14ac:dyDescent="0.2"/>
    <row r="665" s="132" customFormat="1" ht="12" x14ac:dyDescent="0.2"/>
    <row r="666" s="132" customFormat="1" ht="12" x14ac:dyDescent="0.2"/>
    <row r="667" s="132" customFormat="1" ht="12" x14ac:dyDescent="0.2"/>
    <row r="668" s="132" customFormat="1" ht="12" x14ac:dyDescent="0.2"/>
    <row r="669" s="132" customFormat="1" ht="12" x14ac:dyDescent="0.2"/>
    <row r="670" s="132" customFormat="1" ht="12" x14ac:dyDescent="0.2"/>
    <row r="671" s="132" customFormat="1" ht="12" x14ac:dyDescent="0.2"/>
    <row r="672" s="132" customFormat="1" ht="12" x14ac:dyDescent="0.2"/>
    <row r="673" s="132" customFormat="1" ht="12" x14ac:dyDescent="0.2"/>
    <row r="674" s="132" customFormat="1" ht="12" x14ac:dyDescent="0.2"/>
    <row r="675" s="132" customFormat="1" ht="12" x14ac:dyDescent="0.2"/>
    <row r="676" s="132" customFormat="1" ht="12" x14ac:dyDescent="0.2"/>
    <row r="677" s="132" customFormat="1" ht="12" x14ac:dyDescent="0.2"/>
    <row r="678" s="132" customFormat="1" ht="12" x14ac:dyDescent="0.2"/>
    <row r="679" s="132" customFormat="1" ht="12" x14ac:dyDescent="0.2"/>
    <row r="680" s="132" customFormat="1" ht="12" x14ac:dyDescent="0.2"/>
    <row r="681" s="132" customFormat="1" ht="12" x14ac:dyDescent="0.2"/>
    <row r="682" s="132" customFormat="1" ht="12" x14ac:dyDescent="0.2"/>
    <row r="683" s="132" customFormat="1" ht="12" x14ac:dyDescent="0.2"/>
    <row r="684" s="132" customFormat="1" ht="12" x14ac:dyDescent="0.2"/>
    <row r="685" s="132" customFormat="1" ht="12" x14ac:dyDescent="0.2"/>
    <row r="686" s="132" customFormat="1" ht="12" x14ac:dyDescent="0.2"/>
    <row r="687" s="132" customFormat="1" ht="12" x14ac:dyDescent="0.2"/>
    <row r="688" s="132" customFormat="1" ht="12" x14ac:dyDescent="0.2"/>
    <row r="689" s="132" customFormat="1" ht="12" x14ac:dyDescent="0.2"/>
    <row r="690" s="132" customFormat="1" ht="12" x14ac:dyDescent="0.2"/>
    <row r="691" s="132" customFormat="1" ht="12" x14ac:dyDescent="0.2"/>
    <row r="692" s="132" customFormat="1" ht="12" x14ac:dyDescent="0.2"/>
    <row r="693" s="132" customFormat="1" ht="12" x14ac:dyDescent="0.2"/>
    <row r="694" s="132" customFormat="1" ht="12" x14ac:dyDescent="0.2"/>
    <row r="695" s="132" customFormat="1" ht="12" x14ac:dyDescent="0.2"/>
    <row r="696" s="132" customFormat="1" ht="12" x14ac:dyDescent="0.2"/>
    <row r="697" s="132" customFormat="1" ht="12" x14ac:dyDescent="0.2"/>
    <row r="698" s="132" customFormat="1" ht="12" x14ac:dyDescent="0.2"/>
    <row r="699" s="132" customFormat="1" ht="12" x14ac:dyDescent="0.2"/>
    <row r="700" s="132" customFormat="1" ht="12" x14ac:dyDescent="0.2"/>
    <row r="701" s="132" customFormat="1" ht="12" x14ac:dyDescent="0.2"/>
    <row r="702" s="132" customFormat="1" ht="12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H28"/>
  <sheetViews>
    <sheetView zoomScaleNormal="100" workbookViewId="0">
      <selection activeCell="H2" sqref="H2"/>
    </sheetView>
  </sheetViews>
  <sheetFormatPr baseColWidth="10" defaultColWidth="11.42578125" defaultRowHeight="14.1" customHeight="1" x14ac:dyDescent="0.2"/>
  <cols>
    <col min="1" max="1" width="28.42578125" style="4" customWidth="1"/>
    <col min="2" max="6" width="12.7109375" style="4" customWidth="1"/>
    <col min="7" max="7" width="6" style="4" customWidth="1"/>
    <col min="8" max="16384" width="11.42578125" style="4"/>
  </cols>
  <sheetData>
    <row r="1" spans="1:8" ht="14.1" customHeight="1" thickBot="1" x14ac:dyDescent="0.25">
      <c r="A1" s="1" t="s">
        <v>245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H2" s="178" t="s">
        <v>450</v>
      </c>
    </row>
    <row r="3" spans="1:8" ht="14.1" customHeight="1" x14ac:dyDescent="0.2">
      <c r="A3" s="69" t="s">
        <v>425</v>
      </c>
      <c r="B3" s="3"/>
      <c r="C3" s="3"/>
      <c r="E3" s="3"/>
      <c r="F3" s="3"/>
    </row>
    <row r="4" spans="1:8" ht="14.1" customHeight="1" x14ac:dyDescent="0.2">
      <c r="A4" s="3"/>
      <c r="B4" s="3"/>
      <c r="C4" s="3"/>
      <c r="E4" s="3"/>
      <c r="F4" s="3"/>
    </row>
    <row r="5" spans="1:8" ht="14.1" customHeight="1" x14ac:dyDescent="0.2">
      <c r="A5" s="69" t="s">
        <v>426</v>
      </c>
      <c r="B5" s="3"/>
      <c r="C5" s="3"/>
      <c r="E5" s="3"/>
      <c r="F5" s="3"/>
    </row>
    <row r="6" spans="1:8" ht="14.1" customHeight="1" x14ac:dyDescent="0.2">
      <c r="A6" s="3"/>
      <c r="B6" s="3"/>
      <c r="C6" s="3"/>
      <c r="D6" s="3"/>
      <c r="E6" s="3"/>
      <c r="F6" s="3"/>
    </row>
    <row r="7" spans="1:8" ht="15.95" customHeight="1" x14ac:dyDescent="0.2">
      <c r="A7" s="12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</row>
    <row r="8" spans="1:8" ht="14.1" customHeight="1" x14ac:dyDescent="0.2">
      <c r="A8" s="7"/>
      <c r="B8" s="14"/>
      <c r="C8" s="14"/>
      <c r="D8" s="14"/>
      <c r="E8" s="14"/>
      <c r="F8" s="14"/>
    </row>
    <row r="9" spans="1:8" ht="14.1" customHeight="1" x14ac:dyDescent="0.2">
      <c r="A9" s="62" t="s">
        <v>115</v>
      </c>
      <c r="B9" s="16">
        <v>10</v>
      </c>
      <c r="C9" s="16">
        <v>10</v>
      </c>
      <c r="D9" s="16">
        <v>12</v>
      </c>
      <c r="E9" s="16">
        <v>19</v>
      </c>
      <c r="F9" s="16">
        <v>21</v>
      </c>
    </row>
    <row r="10" spans="1:8" ht="14.1" customHeight="1" x14ac:dyDescent="0.2">
      <c r="A10" s="62" t="s">
        <v>116</v>
      </c>
      <c r="B10" s="16">
        <v>10</v>
      </c>
      <c r="C10" s="16">
        <v>3</v>
      </c>
      <c r="D10" s="16">
        <v>12</v>
      </c>
      <c r="E10" s="16">
        <v>11</v>
      </c>
      <c r="F10" s="16">
        <v>20</v>
      </c>
    </row>
    <row r="11" spans="1:8" ht="14.1" customHeight="1" x14ac:dyDescent="0.2">
      <c r="A11" s="62" t="s">
        <v>117</v>
      </c>
      <c r="B11" s="16">
        <v>10</v>
      </c>
      <c r="C11" s="16">
        <v>3</v>
      </c>
      <c r="D11" s="16">
        <v>11</v>
      </c>
      <c r="E11" s="16">
        <v>11</v>
      </c>
      <c r="F11" s="16">
        <v>10</v>
      </c>
    </row>
    <row r="12" spans="1:8" ht="14.1" customHeight="1" x14ac:dyDescent="0.2">
      <c r="A12" s="62" t="s">
        <v>118</v>
      </c>
      <c r="B12" s="16">
        <v>5</v>
      </c>
      <c r="C12" s="16">
        <v>13</v>
      </c>
      <c r="D12" s="16">
        <v>7</v>
      </c>
      <c r="E12" s="16">
        <v>3</v>
      </c>
      <c r="F12" s="16">
        <v>5</v>
      </c>
    </row>
    <row r="13" spans="1:8" ht="14.1" customHeight="1" x14ac:dyDescent="0.2">
      <c r="A13" s="62" t="s">
        <v>546</v>
      </c>
      <c r="B13" s="16">
        <v>11</v>
      </c>
      <c r="C13" s="16">
        <v>7</v>
      </c>
      <c r="D13" s="16">
        <v>10</v>
      </c>
      <c r="E13" s="216">
        <v>4</v>
      </c>
      <c r="F13" s="16">
        <v>1</v>
      </c>
    </row>
    <row r="14" spans="1:8" ht="14.1" customHeight="1" x14ac:dyDescent="0.2">
      <c r="A14" s="18"/>
      <c r="B14" s="19"/>
      <c r="C14" s="21"/>
      <c r="D14" s="21"/>
      <c r="E14" s="21"/>
      <c r="F14" s="21"/>
    </row>
    <row r="15" spans="1:8" ht="14.1" customHeight="1" x14ac:dyDescent="0.2">
      <c r="A15" s="74" t="s">
        <v>592</v>
      </c>
      <c r="B15" s="23"/>
      <c r="C15" s="23"/>
      <c r="D15" s="23"/>
      <c r="E15" s="23"/>
      <c r="F15" s="23"/>
    </row>
    <row r="16" spans="1:8" ht="14.1" customHeight="1" x14ac:dyDescent="0.2">
      <c r="A16" s="75" t="s">
        <v>560</v>
      </c>
      <c r="B16" s="14"/>
      <c r="C16" s="14"/>
      <c r="D16" s="14"/>
      <c r="E16" s="14"/>
      <c r="F16" s="14"/>
    </row>
    <row r="18" spans="1:6" ht="14.1" customHeight="1" x14ac:dyDescent="0.2">
      <c r="A18" s="69" t="s">
        <v>427</v>
      </c>
      <c r="B18" s="3"/>
      <c r="D18" s="3"/>
      <c r="E18" s="3"/>
      <c r="F18" s="3"/>
    </row>
    <row r="19" spans="1:6" ht="14.1" customHeight="1" x14ac:dyDescent="0.2">
      <c r="A19" s="3"/>
      <c r="B19" s="3"/>
      <c r="C19" s="3"/>
      <c r="D19" s="3"/>
      <c r="E19" s="3"/>
      <c r="F19" s="3"/>
    </row>
    <row r="20" spans="1:6" ht="15.95" customHeight="1" x14ac:dyDescent="0.2">
      <c r="A20" s="12"/>
      <c r="B20" s="12">
        <v>2017</v>
      </c>
      <c r="C20" s="12">
        <v>2018</v>
      </c>
      <c r="D20" s="12">
        <v>2019</v>
      </c>
      <c r="E20" s="12">
        <v>2020</v>
      </c>
      <c r="F20" s="12">
        <v>2021</v>
      </c>
    </row>
    <row r="21" spans="1:6" ht="14.1" customHeight="1" x14ac:dyDescent="0.2">
      <c r="A21" s="7"/>
      <c r="B21" s="14"/>
      <c r="C21" s="14"/>
      <c r="D21" s="14"/>
      <c r="E21" s="14"/>
      <c r="F21" s="14"/>
    </row>
    <row r="22" spans="1:6" ht="14.1" customHeight="1" x14ac:dyDescent="0.2">
      <c r="A22" s="62" t="s">
        <v>115</v>
      </c>
      <c r="B22" s="16">
        <v>6</v>
      </c>
      <c r="C22" s="122">
        <v>9</v>
      </c>
      <c r="D22" s="122">
        <v>2</v>
      </c>
      <c r="E22" s="16">
        <v>8</v>
      </c>
      <c r="F22" s="16">
        <v>9</v>
      </c>
    </row>
    <row r="23" spans="1:6" ht="14.1" customHeight="1" x14ac:dyDescent="0.2">
      <c r="A23" s="62" t="s">
        <v>116</v>
      </c>
      <c r="B23" s="16">
        <v>7</v>
      </c>
      <c r="C23" s="122">
        <v>5</v>
      </c>
      <c r="D23" s="122">
        <v>5</v>
      </c>
      <c r="E23" s="16">
        <v>3</v>
      </c>
      <c r="F23" s="16">
        <v>10</v>
      </c>
    </row>
    <row r="24" spans="1:6" ht="14.1" customHeight="1" x14ac:dyDescent="0.2">
      <c r="A24" s="62" t="s">
        <v>117</v>
      </c>
      <c r="B24" s="16">
        <v>7</v>
      </c>
      <c r="C24" s="122">
        <v>5</v>
      </c>
      <c r="D24" s="122">
        <v>4</v>
      </c>
      <c r="E24" s="16">
        <v>3</v>
      </c>
      <c r="F24" s="16">
        <v>10</v>
      </c>
    </row>
    <row r="25" spans="1:6" ht="14.1" customHeight="1" x14ac:dyDescent="0.2">
      <c r="A25" s="62" t="s">
        <v>118</v>
      </c>
      <c r="B25" s="16">
        <v>8</v>
      </c>
      <c r="C25" s="122">
        <v>3</v>
      </c>
      <c r="D25" s="122">
        <v>3</v>
      </c>
      <c r="E25" s="16">
        <v>1</v>
      </c>
      <c r="F25" s="16" t="s">
        <v>30</v>
      </c>
    </row>
    <row r="26" spans="1:6" ht="14.1" customHeight="1" x14ac:dyDescent="0.2">
      <c r="A26" s="18"/>
      <c r="B26" s="21"/>
      <c r="C26" s="21"/>
      <c r="D26" s="21"/>
      <c r="E26" s="21"/>
      <c r="F26" s="21"/>
    </row>
    <row r="27" spans="1:6" ht="14.1" customHeight="1" x14ac:dyDescent="0.2">
      <c r="A27" s="74" t="s">
        <v>592</v>
      </c>
      <c r="B27" s="23"/>
      <c r="C27" s="23"/>
      <c r="D27" s="23"/>
      <c r="E27" s="23"/>
      <c r="F27" s="23"/>
    </row>
    <row r="28" spans="1:6" ht="14.1" customHeight="1" x14ac:dyDescent="0.2">
      <c r="A28" s="75"/>
      <c r="B28" s="14"/>
      <c r="C28" s="14"/>
      <c r="D28" s="14"/>
      <c r="E28" s="14"/>
      <c r="F28" s="14"/>
    </row>
  </sheetData>
  <phoneticPr fontId="3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 y 11.5.5</vt:lpstr>
      <vt:lpstr>11.5.6</vt:lpstr>
      <vt:lpstr>11.6.1,11.6.2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 y 11.5.5'!Área_de_impresión</vt:lpstr>
      <vt:lpstr>'11.5.6'!Área_de_impresión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2022-11-09T11:46:10Z</cp:lastPrinted>
  <dcterms:created xsi:type="dcterms:W3CDTF">2009-10-20T10:32:51Z</dcterms:created>
  <dcterms:modified xsi:type="dcterms:W3CDTF">2022-11-11T09:11:51Z</dcterms:modified>
</cp:coreProperties>
</file>