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Alubia pocha" sheetId="4" r:id="rId1"/>
  </sheets>
  <externalReferences>
    <externalReference r:id="rId2"/>
  </externalReferences>
  <definedNames>
    <definedName name="_xlnm.Print_Area" localSheetId="0">'Alubia pocha'!$A$1:$M$66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4" l="1"/>
  <c r="E40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E35" i="4" l="1"/>
  <c r="D35" i="4"/>
  <c r="R101" i="4" l="1"/>
  <c r="R102" i="4"/>
  <c r="R98" i="4"/>
  <c r="R113" i="4" l="1"/>
  <c r="R114" i="4"/>
  <c r="R115" i="4"/>
  <c r="R116" i="4"/>
  <c r="R117" i="4"/>
  <c r="R118" i="4"/>
  <c r="R119" i="4"/>
  <c r="R112" i="4"/>
  <c r="R111" i="4" l="1"/>
  <c r="R110" i="4" l="1"/>
  <c r="Y63" i="4" l="1"/>
  <c r="Y42" i="4"/>
  <c r="Z56" i="4" l="1"/>
  <c r="AA56" i="4"/>
  <c r="AB56" i="4"/>
  <c r="AC56" i="4"/>
  <c r="AD56" i="4"/>
  <c r="AD62" i="4" s="1"/>
  <c r="Z55" i="4"/>
  <c r="AA55" i="4"/>
  <c r="AB55" i="4"/>
  <c r="AC55" i="4"/>
  <c r="AD55" i="4"/>
  <c r="AD61" i="4" s="1"/>
  <c r="AE55" i="4"/>
  <c r="Z54" i="4"/>
  <c r="AA54" i="4"/>
  <c r="AB54" i="4"/>
  <c r="AC54" i="4"/>
  <c r="AD54" i="4"/>
  <c r="AD60" i="4" s="1"/>
  <c r="AE54" i="4"/>
  <c r="Y56" i="4"/>
  <c r="Y55" i="4"/>
  <c r="Y54" i="4"/>
  <c r="AF53" i="4" l="1"/>
  <c r="Z35" i="4"/>
  <c r="AA35" i="4"/>
  <c r="AB35" i="4"/>
  <c r="AC35" i="4"/>
  <c r="Z34" i="4"/>
  <c r="AA34" i="4"/>
  <c r="AB34" i="4"/>
  <c r="AC34" i="4"/>
  <c r="Z33" i="4"/>
  <c r="AA33" i="4"/>
  <c r="AB33" i="4"/>
  <c r="AC33" i="4"/>
  <c r="Y34" i="4"/>
  <c r="Y35" i="4" l="1"/>
  <c r="Y33" i="4"/>
  <c r="AF32" i="4"/>
  <c r="S62" i="4" l="1"/>
  <c r="AC62" i="4"/>
  <c r="AB62" i="4"/>
  <c r="AA62" i="4"/>
  <c r="Z62" i="4"/>
  <c r="Y62" i="4"/>
  <c r="AC61" i="4"/>
  <c r="AB61" i="4"/>
  <c r="AA61" i="4"/>
  <c r="Z61" i="4"/>
  <c r="Y61" i="4"/>
  <c r="AC60" i="4"/>
  <c r="AB60" i="4"/>
  <c r="AA60" i="4"/>
  <c r="Z60" i="4"/>
  <c r="Y60" i="4"/>
  <c r="S41" i="4"/>
  <c r="AC41" i="4"/>
  <c r="AB41" i="4"/>
  <c r="AA41" i="4"/>
  <c r="Z41" i="4"/>
  <c r="Y41" i="4"/>
  <c r="AC40" i="4"/>
  <c r="AB40" i="4"/>
  <c r="AA40" i="4"/>
  <c r="Z40" i="4"/>
  <c r="Y40" i="4"/>
  <c r="AC39" i="4"/>
  <c r="AB39" i="4"/>
  <c r="AA39" i="4"/>
  <c r="Z39" i="4"/>
  <c r="Y39" i="4"/>
  <c r="AF31" i="4"/>
  <c r="AF30" i="4"/>
  <c r="AF29" i="4"/>
  <c r="AF28" i="4"/>
  <c r="AF27" i="4"/>
  <c r="R90" i="4"/>
  <c r="AF35" i="4" l="1"/>
  <c r="AF33" i="4"/>
  <c r="AF34" i="4"/>
  <c r="AF56" i="4"/>
  <c r="AF55" i="4"/>
  <c r="AF54" i="4"/>
  <c r="AF52" i="4"/>
  <c r="AF51" i="4"/>
  <c r="AF50" i="4"/>
  <c r="AF49" i="4"/>
  <c r="AF48" i="4"/>
  <c r="R70" i="4" l="1"/>
  <c r="R95" i="4" l="1"/>
  <c r="R96" i="4"/>
  <c r="R97" i="4"/>
  <c r="R99" i="4"/>
  <c r="R100" i="4"/>
  <c r="R103" i="4"/>
  <c r="R104" i="4"/>
  <c r="R105" i="4"/>
  <c r="R106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1" i="4"/>
  <c r="R92" i="4"/>
  <c r="R93" i="4"/>
  <c r="R94" i="4"/>
</calcChain>
</file>

<file path=xl/sharedStrings.xml><?xml version="1.0" encoding="utf-8"?>
<sst xmlns="http://schemas.openxmlformats.org/spreadsheetml/2006/main" count="70" uniqueCount="28">
  <si>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</si>
  <si>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</si>
  <si>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</si>
  <si>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</si>
  <si>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</si>
  <si>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</si>
  <si>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</si>
  <si>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</si>
  <si>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</si>
  <si>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</si>
  <si>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</si>
  <si>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</si>
  <si>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</si>
  <si>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</si>
  <si>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</si>
  <si>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</si>
  <si>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</si>
  <si>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</si>
  <si>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</si>
  <si>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</si>
  <si>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Alubia pocha. Precios Percibidos Agricultor. €/kg</t>
  </si>
  <si>
    <t>Alubia pocha.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</si>
  <si>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Alubia pocha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</si>
  <si>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Máximo mensual entre 2020 y 2025</t>
  </si>
  <si>
    <t>Mínimo mensual entre 2020 y 2025</t>
  </si>
  <si>
    <t>Promedio 2020 - 2025</t>
  </si>
  <si>
    <t>Rango de precios 2020 - 2025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</si>
  <si>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alubia pocha en La Rioja en el año 2024 se ha calculado en 278,33 €/100 kg para un rendimiento medio de 10.200 kg/ha en invernadero (mata alta) y de 279,02 €/100 kg para un rendimiento de 4.990 kg/ha al aire libre (mata baja) (Rendimiento medio en 2024 en La Rioja).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 Desde la semana 24, se considera el coste de producción en invernadero.
</t>
    </r>
    <r>
      <rPr>
        <b/>
        <sz val="12"/>
        <color rgb="FF253746"/>
        <rFont val="Riojana Black"/>
      </rPr>
      <t>∙</t>
    </r>
    <r>
      <rPr>
        <sz val="12"/>
        <color rgb="FF253746"/>
        <rFont val="Riojana Black"/>
      </rPr>
      <t xml:space="preserve"> </t>
    </r>
    <r>
      <rPr>
        <sz val="8.5"/>
        <color rgb="FF253746"/>
        <rFont val="Riojana Condensed SemiBold"/>
      </rPr>
      <t>Durante esta semana, el precio percibido por el agricultor se ha encontrado sin cotización.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</si>
</sst>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2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233746"/>
      <color rgb="FF00643C"/>
      <color rgb="FF43682A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pocha'!$T$39:$AE$39</c:f>
              <c:numCache>
                <c:formatCode>0.00</c:formatCode>
                <c:ptCount val="12"/>
                <c:pt idx="5">
                  <c:v>4.5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3.7600000000000002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pocha'!$T$40:$AE$40</c:f>
              <c:numCache>
                <c:formatCode>0.00</c:formatCode>
                <c:ptCount val="12"/>
                <c:pt idx="5">
                  <c:v>3.6375000000000002</c:v>
                </c:pt>
                <c:pt idx="6">
                  <c:v>3.3</c:v>
                </c:pt>
                <c:pt idx="7">
                  <c:v>3.125</c:v>
                </c:pt>
                <c:pt idx="8">
                  <c:v>2.875</c:v>
                </c:pt>
                <c:pt idx="9">
                  <c:v>2.8125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pocha'!$S$41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pocha'!$T$41:$AE$41</c:f>
              <c:numCache>
                <c:formatCode>0.00</c:formatCode>
                <c:ptCount val="12"/>
                <c:pt idx="5">
                  <c:v>4.0370833333333334</c:v>
                </c:pt>
                <c:pt idx="6">
                  <c:v>3.8433333333333337</c:v>
                </c:pt>
                <c:pt idx="7">
                  <c:v>3.7833333333333328</c:v>
                </c:pt>
                <c:pt idx="8">
                  <c:v>3.625</c:v>
                </c:pt>
                <c:pt idx="9">
                  <c:v>3.1431249999999999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pocha'!$T$42:$AE$42</c:f>
              <c:numCache>
                <c:formatCode>0.00</c:formatCode>
                <c:ptCount val="12"/>
                <c:pt idx="5">
                  <c:v>4.2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in val="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pocha'!$T$60:$AE$60</c:f>
              <c:numCache>
                <c:formatCode>0.00</c:formatCode>
                <c:ptCount val="12"/>
                <c:pt idx="5">
                  <c:v>9.5</c:v>
                </c:pt>
                <c:pt idx="6">
                  <c:v>9.1560000000000006</c:v>
                </c:pt>
                <c:pt idx="7">
                  <c:v>7.82</c:v>
                </c:pt>
                <c:pt idx="8">
                  <c:v>8.3866666666666667</c:v>
                </c:pt>
                <c:pt idx="9">
                  <c:v>8.5</c:v>
                </c:pt>
                <c:pt idx="10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pocha'!$T$61:$AE$61</c:f>
              <c:numCache>
                <c:formatCode>0.00</c:formatCode>
                <c:ptCount val="12"/>
                <c:pt idx="5">
                  <c:v>7.05</c:v>
                </c:pt>
                <c:pt idx="6">
                  <c:v>6.6239999999999997</c:v>
                </c:pt>
                <c:pt idx="7">
                  <c:v>6.0233333333333334</c:v>
                </c:pt>
                <c:pt idx="8">
                  <c:v>6.8860000000000001</c:v>
                </c:pt>
                <c:pt idx="9">
                  <c:v>6.4874999999999998</c:v>
                </c:pt>
                <c:pt idx="10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pocha'!$S$62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pocha'!$T$62:$AE$62</c:f>
              <c:numCache>
                <c:formatCode>0.00</c:formatCode>
                <c:ptCount val="12"/>
                <c:pt idx="5">
                  <c:v>8.0287500000000005</c:v>
                </c:pt>
                <c:pt idx="6">
                  <c:v>7.6537499999999987</c:v>
                </c:pt>
                <c:pt idx="7">
                  <c:v>7.120166666666667</c:v>
                </c:pt>
                <c:pt idx="8">
                  <c:v>7.6800333333333324</c:v>
                </c:pt>
                <c:pt idx="9">
                  <c:v>7.4946000000000002</c:v>
                </c:pt>
                <c:pt idx="10">
                  <c:v>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pocha'!$T$63:$AE$63</c:f>
              <c:numCache>
                <c:formatCode>0.00</c:formatCode>
                <c:ptCount val="12"/>
                <c:pt idx="5">
                  <c:v>7.98</c:v>
                </c:pt>
                <c:pt idx="6">
                  <c:v>7.98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pocha'!$C$10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33746"/>
              </a:solidFill>
            </c:spPr>
          </c:marker>
          <c:cat>
            <c:numRef>
              <c:f>'Alubia pocha'!$B$12:$B$64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pocha'!$C$12:$C$64</c:f>
              <c:numCache>
                <c:formatCode>#,##0.00</c:formatCode>
                <c:ptCount val="53"/>
                <c:pt idx="23">
                  <c:v>2.7833000000000001</c:v>
                </c:pt>
                <c:pt idx="24">
                  <c:v>2.7833000000000001</c:v>
                </c:pt>
                <c:pt idx="25">
                  <c:v>2.7833000000000001</c:v>
                </c:pt>
                <c:pt idx="26">
                  <c:v>2.7833000000000001</c:v>
                </c:pt>
                <c:pt idx="27">
                  <c:v>2.7833000000000001</c:v>
                </c:pt>
                <c:pt idx="28">
                  <c:v>2.7833000000000001</c:v>
                </c:pt>
                <c:pt idx="29">
                  <c:v>2.7833000000000001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pocha'!$D$10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circ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'Alubia pocha'!$B$12:$B$64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pocha'!$D$12:$D$64</c:f>
              <c:numCache>
                <c:formatCode>#,##0.00</c:formatCode>
                <c:ptCount val="53"/>
                <c:pt idx="23">
                  <c:v>4.3</c:v>
                </c:pt>
                <c:pt idx="24">
                  <c:v>4</c:v>
                </c:pt>
                <c:pt idx="25">
                  <c:v>4.3</c:v>
                </c:pt>
                <c:pt idx="26">
                  <c:v>4</c:v>
                </c:pt>
                <c:pt idx="2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pocha'!$F$10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pocha'!$B$12:$B$64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pocha'!$F$12:$F$64</c:f>
              <c:numCache>
                <c:formatCode>#,##0.00</c:formatCode>
                <c:ptCount val="53"/>
                <c:pt idx="24">
                  <c:v>7.98</c:v>
                </c:pt>
                <c:pt idx="25">
                  <c:v>7.98</c:v>
                </c:pt>
                <c:pt idx="26">
                  <c:v>7.98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27">
          <cell r="D127">
            <v>4.3</v>
          </cell>
          <cell r="F127" t="str">
            <v>-</v>
          </cell>
        </row>
      </sheetData>
      <sheetData sheetId="26">
        <row r="127">
          <cell r="D127">
            <v>4</v>
          </cell>
          <cell r="F127" t="str">
            <v>-</v>
          </cell>
          <cell r="G127">
            <v>7.98</v>
          </cell>
        </row>
      </sheetData>
      <sheetData sheetId="27">
        <row r="127">
          <cell r="D127">
            <v>4.3</v>
          </cell>
          <cell r="F127" t="str">
            <v>-</v>
          </cell>
          <cell r="G127">
            <v>7.98</v>
          </cell>
        </row>
      </sheetData>
      <sheetData sheetId="28">
        <row r="127">
          <cell r="D127">
            <v>4</v>
          </cell>
          <cell r="F127" t="str">
            <v>-</v>
          </cell>
          <cell r="G127">
            <v>7.98</v>
          </cell>
        </row>
      </sheetData>
      <sheetData sheetId="29">
        <row r="127">
          <cell r="D127">
            <v>4</v>
          </cell>
          <cell r="F127">
            <v>4.5</v>
          </cell>
        </row>
      </sheetData>
      <sheetData sheetId="30">
        <row r="127">
          <cell r="F127" t="str">
            <v>-</v>
          </cell>
        </row>
      </sheetData>
      <sheetData sheetId="31">
        <row r="127">
          <cell r="F127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30" zoomScaleNormal="130" zoomScaleSheetLayoutView="130" workbookViewId="0">
      <selection activeCell="C42" sqref="C42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6" t="s">
        <v>22</v>
      </c>
      <c r="C6" s="46"/>
      <c r="D6" s="46"/>
      <c r="E6" s="46"/>
      <c r="F6" s="46"/>
      <c r="G6" s="46"/>
      <c r="H6" s="46"/>
      <c r="I6" s="46"/>
      <c r="J6" s="46"/>
      <c r="K6" s="46"/>
      <c r="L6" s="46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7" t="s">
        <v>27</v>
      </c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2:36" ht="45.75" customHeight="1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2:36" ht="5.2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32.25" customHeight="1">
      <c r="B10" s="43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3"/>
      <c r="C11" s="44" t="s">
        <v>19</v>
      </c>
      <c r="D11" s="44"/>
      <c r="E11" s="44"/>
      <c r="F11" s="45"/>
    </row>
    <row r="12" spans="2:36" ht="9.9499999999999993" customHeight="1">
      <c r="B12" s="27">
        <v>1</v>
      </c>
      <c r="C12" s="28"/>
      <c r="D12" s="28"/>
      <c r="E12" s="28"/>
      <c r="F12" s="28"/>
    </row>
    <row r="13" spans="2:36" ht="9.9499999999999993" customHeight="1">
      <c r="B13" s="29">
        <v>2</v>
      </c>
      <c r="C13" s="30"/>
      <c r="D13" s="30"/>
      <c r="E13" s="30"/>
      <c r="F13" s="30"/>
    </row>
    <row r="14" spans="2:36" ht="9.9499999999999993" customHeight="1">
      <c r="B14" s="31">
        <v>3</v>
      </c>
      <c r="C14" s="28"/>
      <c r="D14" s="28"/>
      <c r="E14" s="28"/>
      <c r="F14" s="28"/>
    </row>
    <row r="15" spans="2:36" ht="9.9499999999999993" customHeight="1">
      <c r="B15" s="29">
        <v>4</v>
      </c>
      <c r="C15" s="30"/>
      <c r="D15" s="30"/>
      <c r="E15" s="30"/>
      <c r="F15" s="30"/>
    </row>
    <row r="16" spans="2:36" ht="9.9499999999999993" customHeight="1">
      <c r="B16" s="31">
        <v>5</v>
      </c>
      <c r="C16" s="28"/>
      <c r="D16" s="28"/>
      <c r="E16" s="28"/>
      <c r="F16" s="28"/>
    </row>
    <row r="17" spans="2:32" ht="9.9499999999999993" customHeight="1">
      <c r="B17" s="29">
        <v>6</v>
      </c>
      <c r="C17" s="30"/>
      <c r="D17" s="30"/>
      <c r="E17" s="30"/>
      <c r="F17" s="30"/>
    </row>
    <row r="18" spans="2:32" ht="9.9499999999999993" customHeight="1">
      <c r="B18" s="31">
        <v>7</v>
      </c>
      <c r="C18" s="28"/>
      <c r="D18" s="28"/>
      <c r="E18" s="28"/>
      <c r="F18" s="28"/>
    </row>
    <row r="19" spans="2:32" ht="9.9499999999999993" customHeight="1">
      <c r="B19" s="29">
        <v>8</v>
      </c>
      <c r="C19" s="30"/>
      <c r="D19" s="30"/>
      <c r="E19" s="30"/>
      <c r="F19" s="30"/>
    </row>
    <row r="20" spans="2:32" ht="9.9499999999999993" customHeight="1">
      <c r="B20" s="31">
        <v>9</v>
      </c>
      <c r="C20" s="28"/>
      <c r="D20" s="28"/>
      <c r="E20" s="28"/>
      <c r="F20" s="28"/>
    </row>
    <row r="21" spans="2:32" ht="9.9499999999999993" customHeight="1">
      <c r="B21" s="29">
        <v>10</v>
      </c>
      <c r="C21" s="30"/>
      <c r="D21" s="30"/>
      <c r="E21" s="30"/>
      <c r="F21" s="30"/>
    </row>
    <row r="22" spans="2:32" ht="9.9499999999999993" customHeight="1">
      <c r="B22" s="31">
        <v>11</v>
      </c>
      <c r="C22" s="28"/>
      <c r="D22" s="28"/>
      <c r="E22" s="28"/>
      <c r="F22" s="28"/>
    </row>
    <row r="23" spans="2:32" ht="9.9499999999999993" customHeight="1">
      <c r="B23" s="29">
        <v>12</v>
      </c>
      <c r="C23" s="30"/>
      <c r="D23" s="30"/>
      <c r="E23" s="30"/>
      <c r="F23" s="30"/>
    </row>
    <row r="24" spans="2:32" ht="9.9499999999999993" customHeight="1">
      <c r="B24" s="31">
        <v>13</v>
      </c>
      <c r="C24" s="28"/>
      <c r="D24" s="28"/>
      <c r="E24" s="28"/>
      <c r="F24" s="28"/>
    </row>
    <row r="25" spans="2:32" ht="9.9499999999999993" customHeight="1">
      <c r="B25" s="29">
        <v>14</v>
      </c>
      <c r="C25" s="30"/>
      <c r="D25" s="30"/>
      <c r="E25" s="30"/>
      <c r="F25" s="30"/>
      <c r="S25" s="16" t="s">
        <v>20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28"/>
      <c r="D26" s="28"/>
      <c r="E26" s="28"/>
      <c r="F26" s="28"/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29">
        <v>16</v>
      </c>
      <c r="C27" s="30"/>
      <c r="D27" s="30"/>
      <c r="E27" s="30"/>
      <c r="F27" s="30"/>
      <c r="S27" s="19">
        <v>2020</v>
      </c>
      <c r="T27" s="20"/>
      <c r="U27" s="20"/>
      <c r="V27" s="20"/>
      <c r="W27" s="20"/>
      <c r="X27" s="20"/>
      <c r="Y27" s="20">
        <v>3.6375000000000002</v>
      </c>
      <c r="Z27" s="20">
        <v>3.3</v>
      </c>
      <c r="AA27" s="20">
        <v>3.4249999999999998</v>
      </c>
      <c r="AB27" s="20">
        <v>2.875</v>
      </c>
      <c r="AC27" s="20">
        <v>3</v>
      </c>
      <c r="AD27" s="20"/>
      <c r="AE27" s="20"/>
      <c r="AF27" s="21">
        <f t="shared" ref="AF27:AF35" si="0">AVERAGE(T27:AE27)</f>
        <v>3.2475000000000001</v>
      </c>
    </row>
    <row r="28" spans="2:32" ht="9.9499999999999993" customHeight="1">
      <c r="B28" s="31">
        <v>17</v>
      </c>
      <c r="C28" s="28"/>
      <c r="D28" s="28"/>
      <c r="E28" s="28"/>
      <c r="F28" s="28"/>
      <c r="S28" s="19">
        <v>2021</v>
      </c>
      <c r="T28" s="20"/>
      <c r="U28" s="20"/>
      <c r="V28" s="20"/>
      <c r="W28" s="20"/>
      <c r="X28" s="20"/>
      <c r="Y28" s="20">
        <v>4</v>
      </c>
      <c r="Z28" s="20">
        <v>3.8600000000000003</v>
      </c>
      <c r="AA28" s="20">
        <v>3.125</v>
      </c>
      <c r="AB28" s="20">
        <v>3</v>
      </c>
      <c r="AC28" s="20">
        <v>2.8125</v>
      </c>
      <c r="AD28" s="20"/>
      <c r="AE28" s="20"/>
      <c r="AF28" s="21">
        <f t="shared" si="0"/>
        <v>3.3594999999999997</v>
      </c>
    </row>
    <row r="29" spans="2:32" ht="9.9499999999999993" customHeight="1">
      <c r="B29" s="29">
        <v>18</v>
      </c>
      <c r="C29" s="30"/>
      <c r="D29" s="30"/>
      <c r="E29" s="30"/>
      <c r="F29" s="30"/>
      <c r="G29" s="1"/>
      <c r="S29" s="19">
        <v>2022</v>
      </c>
      <c r="T29" s="20"/>
      <c r="U29" s="20"/>
      <c r="V29" s="20"/>
      <c r="W29" s="20"/>
      <c r="X29" s="20"/>
      <c r="Y29" s="20">
        <v>3.96</v>
      </c>
      <c r="Z29" s="20">
        <v>3.9</v>
      </c>
      <c r="AA29" s="20">
        <v>3.8666666666666667</v>
      </c>
      <c r="AB29" s="20">
        <v>3.625</v>
      </c>
      <c r="AC29" s="20">
        <v>3</v>
      </c>
      <c r="AD29" s="20"/>
      <c r="AE29" s="20"/>
      <c r="AF29" s="21">
        <f t="shared" si="0"/>
        <v>3.6703333333333332</v>
      </c>
    </row>
    <row r="30" spans="2:32" ht="9.9499999999999993" customHeight="1">
      <c r="B30" s="31">
        <v>19</v>
      </c>
      <c r="C30" s="28"/>
      <c r="D30" s="28"/>
      <c r="E30" s="28"/>
      <c r="F30" s="28"/>
      <c r="S30" s="19">
        <v>2023</v>
      </c>
      <c r="T30" s="20"/>
      <c r="U30" s="20"/>
      <c r="V30" s="20"/>
      <c r="W30" s="20"/>
      <c r="X30" s="20"/>
      <c r="Y30" s="20">
        <v>4.125</v>
      </c>
      <c r="Z30" s="20">
        <v>4</v>
      </c>
      <c r="AA30" s="20">
        <v>4</v>
      </c>
      <c r="AB30" s="20"/>
      <c r="AC30" s="20"/>
      <c r="AD30" s="20"/>
      <c r="AE30" s="20"/>
      <c r="AF30" s="21">
        <f t="shared" si="0"/>
        <v>4.041666666666667</v>
      </c>
    </row>
    <row r="31" spans="2:32" ht="9.9499999999999993" customHeight="1">
      <c r="B31" s="29">
        <v>20</v>
      </c>
      <c r="C31" s="30"/>
      <c r="D31" s="30"/>
      <c r="E31" s="30"/>
      <c r="F31" s="30"/>
      <c r="S31" s="19">
        <v>2024</v>
      </c>
      <c r="T31" s="20"/>
      <c r="U31" s="20"/>
      <c r="V31" s="20"/>
      <c r="W31" s="20"/>
      <c r="X31" s="20"/>
      <c r="Y31" s="20">
        <v>4</v>
      </c>
      <c r="Z31" s="20">
        <v>4</v>
      </c>
      <c r="AA31" s="20"/>
      <c r="AB31" s="20"/>
      <c r="AC31" s="20"/>
      <c r="AD31" s="20"/>
      <c r="AE31" s="20"/>
      <c r="AF31" s="21">
        <f t="shared" si="0"/>
        <v>4</v>
      </c>
    </row>
    <row r="32" spans="2:32" ht="9.9499999999999993" customHeight="1">
      <c r="B32" s="31">
        <v>21</v>
      </c>
      <c r="C32" s="48"/>
      <c r="D32" s="48"/>
      <c r="E32" s="48"/>
      <c r="F32" s="48"/>
      <c r="S32" s="19">
        <v>2025</v>
      </c>
      <c r="T32" s="20"/>
      <c r="U32" s="20"/>
      <c r="V32" s="20"/>
      <c r="W32" s="20"/>
      <c r="X32" s="20"/>
      <c r="Y32" s="20">
        <v>4.5</v>
      </c>
      <c r="Z32" s="20">
        <v>4</v>
      </c>
      <c r="AA32" s="20">
        <v>4.5</v>
      </c>
      <c r="AB32" s="20">
        <v>5</v>
      </c>
      <c r="AC32" s="20">
        <v>3.7600000000000002</v>
      </c>
      <c r="AD32" s="20">
        <v>3.5</v>
      </c>
      <c r="AE32" s="20"/>
      <c r="AF32" s="21">
        <f t="shared" si="0"/>
        <v>4.21</v>
      </c>
    </row>
    <row r="33" spans="2:32" ht="9.9499999999999993" customHeight="1">
      <c r="B33" s="29">
        <v>22</v>
      </c>
      <c r="C33" s="30"/>
      <c r="D33" s="33"/>
      <c r="E33" s="33"/>
      <c r="F33" s="33"/>
      <c r="S33" s="19" t="s">
        <v>23</v>
      </c>
      <c r="T33" s="20"/>
      <c r="U33" s="20"/>
      <c r="V33" s="20"/>
      <c r="W33" s="20"/>
      <c r="X33" s="20"/>
      <c r="Y33" s="20">
        <f>MAX(Y27:Y32)</f>
        <v>4.5</v>
      </c>
      <c r="Z33" s="20">
        <f t="shared" ref="Z33:AC33" si="1">MAX(Z27:Z32)</f>
        <v>4</v>
      </c>
      <c r="AA33" s="20">
        <f t="shared" si="1"/>
        <v>4.5</v>
      </c>
      <c r="AB33" s="20">
        <f t="shared" si="1"/>
        <v>5</v>
      </c>
      <c r="AC33" s="20">
        <f t="shared" si="1"/>
        <v>3.7600000000000002</v>
      </c>
      <c r="AD33" s="20"/>
      <c r="AE33" s="20"/>
      <c r="AF33" s="21">
        <f t="shared" si="0"/>
        <v>4.3520000000000003</v>
      </c>
    </row>
    <row r="34" spans="2:32" ht="9.9499999999999993" customHeight="1">
      <c r="B34" s="31">
        <v>23</v>
      </c>
      <c r="C34" s="28"/>
      <c r="D34" s="28"/>
      <c r="E34" s="28"/>
      <c r="F34" s="28"/>
      <c r="S34" s="19" t="s">
        <v>24</v>
      </c>
      <c r="T34" s="20"/>
      <c r="U34" s="20"/>
      <c r="V34" s="20"/>
      <c r="W34" s="20"/>
      <c r="X34" s="20"/>
      <c r="Y34" s="20">
        <f>MIN(Y27:Y32)</f>
        <v>3.6375000000000002</v>
      </c>
      <c r="Z34" s="20">
        <f t="shared" ref="Z34:AC34" si="2">MIN(Z27:Z32)</f>
        <v>3.3</v>
      </c>
      <c r="AA34" s="20">
        <f t="shared" si="2"/>
        <v>3.125</v>
      </c>
      <c r="AB34" s="20">
        <f t="shared" si="2"/>
        <v>2.875</v>
      </c>
      <c r="AC34" s="20">
        <f t="shared" si="2"/>
        <v>2.8125</v>
      </c>
      <c r="AD34" s="20"/>
      <c r="AE34" s="20"/>
      <c r="AF34" s="21">
        <f t="shared" si="0"/>
        <v>3.15</v>
      </c>
    </row>
    <row r="35" spans="2:32" ht="9.9499999999999993" customHeight="1">
      <c r="B35" s="29">
        <v>24</v>
      </c>
      <c r="C35" s="30">
        <v>2.7833000000000001</v>
      </c>
      <c r="D35" s="30">
        <f>'[1]24'!$D$127</f>
        <v>4.3</v>
      </c>
      <c r="E35" s="30" t="str">
        <f>'[1]24'!$F$127</f>
        <v>-</v>
      </c>
      <c r="F35" s="30"/>
      <c r="S35" s="19" t="s">
        <v>25</v>
      </c>
      <c r="T35" s="20"/>
      <c r="U35" s="20"/>
      <c r="V35" s="20"/>
      <c r="W35" s="20"/>
      <c r="X35" s="20"/>
      <c r="Y35" s="20">
        <f>AVERAGE(Y27:Y32)</f>
        <v>4.0370833333333334</v>
      </c>
      <c r="Z35" s="20">
        <f t="shared" ref="Z35:AC35" si="3">AVERAGE(Z27:Z32)</f>
        <v>3.8433333333333337</v>
      </c>
      <c r="AA35" s="20">
        <f t="shared" si="3"/>
        <v>3.7833333333333328</v>
      </c>
      <c r="AB35" s="20">
        <f t="shared" si="3"/>
        <v>3.625</v>
      </c>
      <c r="AC35" s="20">
        <f t="shared" si="3"/>
        <v>3.1431249999999999</v>
      </c>
      <c r="AD35" s="20"/>
      <c r="AE35" s="20"/>
      <c r="AF35" s="21">
        <f t="shared" si="0"/>
        <v>3.6863750000000004</v>
      </c>
    </row>
    <row r="36" spans="2:32" ht="9.9499999999999993" customHeight="1">
      <c r="B36" s="31">
        <v>25</v>
      </c>
      <c r="C36" s="39">
        <v>2.7833000000000001</v>
      </c>
      <c r="D36" s="28">
        <f>'[1]25'!$D$127</f>
        <v>4</v>
      </c>
      <c r="E36" s="28" t="str">
        <f>'[1]25'!$F$127</f>
        <v>-</v>
      </c>
      <c r="F36" s="28">
        <f>'[1]25'!$G$127</f>
        <v>7.98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9">
        <v>26</v>
      </c>
      <c r="C37" s="38">
        <v>2.7833000000000001</v>
      </c>
      <c r="D37" s="30">
        <f>'[1]26'!$D$127</f>
        <v>4.3</v>
      </c>
      <c r="E37" s="30" t="str">
        <f>'[1]26'!$F$127</f>
        <v>-</v>
      </c>
      <c r="F37" s="30">
        <f>'[1]26'!$G$127</f>
        <v>7.98</v>
      </c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27">
        <v>27</v>
      </c>
      <c r="C38" s="39">
        <v>2.7833000000000001</v>
      </c>
      <c r="D38" s="28">
        <f>'[1]27'!$D$127</f>
        <v>4</v>
      </c>
      <c r="E38" s="28" t="str">
        <f>'[1]27'!$F$127</f>
        <v>-</v>
      </c>
      <c r="F38" s="28">
        <f>'[1]27'!$G$127</f>
        <v>7.98</v>
      </c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29">
        <v>28</v>
      </c>
      <c r="C39" s="38">
        <v>2.7833000000000001</v>
      </c>
      <c r="D39" s="30">
        <f>'[1]28'!$D$127</f>
        <v>4</v>
      </c>
      <c r="E39" s="30">
        <f>'[1]28'!$F$127</f>
        <v>4.5</v>
      </c>
      <c r="F39" s="30"/>
      <c r="S39" s="19" t="s">
        <v>26</v>
      </c>
      <c r="T39" s="20"/>
      <c r="U39" s="20"/>
      <c r="V39" s="20"/>
      <c r="W39" s="20"/>
      <c r="X39" s="20"/>
      <c r="Y39" s="20">
        <f t="shared" ref="Y39:AC41" si="4">Y33</f>
        <v>4.5</v>
      </c>
      <c r="Z39" s="20">
        <f t="shared" si="4"/>
        <v>4</v>
      </c>
      <c r="AA39" s="20">
        <f t="shared" si="4"/>
        <v>4.5</v>
      </c>
      <c r="AB39" s="20">
        <f t="shared" si="4"/>
        <v>5</v>
      </c>
      <c r="AC39" s="20">
        <f t="shared" si="4"/>
        <v>3.7600000000000002</v>
      </c>
      <c r="AD39" s="20"/>
      <c r="AE39" s="20"/>
      <c r="AF39" s="17"/>
    </row>
    <row r="40" spans="2:32" ht="9.9499999999999993" customHeight="1">
      <c r="B40" s="31">
        <v>29</v>
      </c>
      <c r="C40" s="39">
        <v>2.7833000000000001</v>
      </c>
      <c r="D40" s="28"/>
      <c r="E40" s="28" t="str">
        <f>'[1]29'!$F$127</f>
        <v>-</v>
      </c>
      <c r="F40" s="28"/>
      <c r="S40" s="19"/>
      <c r="T40" s="20"/>
      <c r="U40" s="20"/>
      <c r="V40" s="20"/>
      <c r="W40" s="20"/>
      <c r="X40" s="20"/>
      <c r="Y40" s="20">
        <f t="shared" si="4"/>
        <v>3.6375000000000002</v>
      </c>
      <c r="Z40" s="20">
        <f t="shared" si="4"/>
        <v>3.3</v>
      </c>
      <c r="AA40" s="20">
        <f t="shared" si="4"/>
        <v>3.125</v>
      </c>
      <c r="AB40" s="20">
        <f t="shared" si="4"/>
        <v>2.875</v>
      </c>
      <c r="AC40" s="20">
        <f t="shared" si="4"/>
        <v>2.8125</v>
      </c>
      <c r="AD40" s="20"/>
      <c r="AE40" s="20"/>
      <c r="AF40" s="17"/>
    </row>
    <row r="41" spans="2:32" ht="9.9499999999999993" customHeight="1">
      <c r="B41" s="29">
        <v>30</v>
      </c>
      <c r="C41" s="38">
        <v>2.7833000000000001</v>
      </c>
      <c r="D41" s="30"/>
      <c r="E41" s="30" t="str">
        <f>'[1]30'!$F$127</f>
        <v>-</v>
      </c>
      <c r="F41" s="30"/>
      <c r="S41" s="22" t="str">
        <f>S35</f>
        <v>Promedio 2020 - 2025</v>
      </c>
      <c r="T41" s="23"/>
      <c r="U41" s="23"/>
      <c r="V41" s="23"/>
      <c r="W41" s="23"/>
      <c r="X41" s="23"/>
      <c r="Y41" s="23">
        <f t="shared" si="4"/>
        <v>4.0370833333333334</v>
      </c>
      <c r="Z41" s="23">
        <f t="shared" si="4"/>
        <v>3.8433333333333337</v>
      </c>
      <c r="AA41" s="23">
        <f t="shared" si="4"/>
        <v>3.7833333333333328</v>
      </c>
      <c r="AB41" s="23">
        <f t="shared" si="4"/>
        <v>3.625</v>
      </c>
      <c r="AC41" s="23">
        <f t="shared" si="4"/>
        <v>3.1431249999999999</v>
      </c>
      <c r="AD41" s="23"/>
      <c r="AE41" s="23"/>
      <c r="AF41" s="17"/>
    </row>
    <row r="42" spans="2:32" ht="9.9499999999999993" customHeight="1">
      <c r="B42" s="31">
        <v>31</v>
      </c>
      <c r="C42" s="39"/>
      <c r="D42" s="35"/>
      <c r="E42" s="31"/>
      <c r="F42" s="31"/>
      <c r="S42" s="19">
        <v>2026</v>
      </c>
      <c r="T42" s="24"/>
      <c r="U42" s="24"/>
      <c r="V42" s="24"/>
      <c r="W42" s="24"/>
      <c r="X42" s="24"/>
      <c r="Y42" s="24">
        <f>AVERAGE(D35:D37)</f>
        <v>4.2</v>
      </c>
      <c r="Z42" s="24">
        <f>AVERAGE(D38:D42)</f>
        <v>4</v>
      </c>
      <c r="AA42" s="24"/>
      <c r="AB42" s="24"/>
      <c r="AC42" s="24"/>
      <c r="AD42" s="24"/>
      <c r="AE42" s="24"/>
      <c r="AF42" s="17"/>
    </row>
    <row r="43" spans="2:32" ht="9.9499999999999993" customHeight="1">
      <c r="B43" s="29">
        <v>32</v>
      </c>
      <c r="C43" s="38"/>
      <c r="D43" s="30"/>
      <c r="E43" s="30"/>
      <c r="F43" s="30"/>
    </row>
    <row r="44" spans="2:32" ht="9.9499999999999993" customHeight="1">
      <c r="B44" s="31">
        <v>33</v>
      </c>
      <c r="C44" s="39"/>
      <c r="D44" s="28"/>
      <c r="E44" s="28"/>
      <c r="F44" s="28"/>
    </row>
    <row r="45" spans="2:32" ht="9.9499999999999993" customHeight="1">
      <c r="B45" s="36">
        <v>34</v>
      </c>
      <c r="C45" s="37"/>
      <c r="D45" s="37"/>
      <c r="E45" s="36"/>
      <c r="F45" s="36"/>
    </row>
    <row r="46" spans="2:32" ht="9.9499999999999993" customHeight="1">
      <c r="B46" s="31">
        <v>35</v>
      </c>
      <c r="C46" s="28"/>
      <c r="D46" s="28"/>
      <c r="E46" s="32"/>
      <c r="F46" s="28"/>
      <c r="S46" s="16" t="s">
        <v>21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29">
        <v>36</v>
      </c>
      <c r="C47" s="30"/>
      <c r="D47" s="30"/>
      <c r="E47" s="30"/>
      <c r="F47" s="30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28"/>
      <c r="D48" s="28"/>
      <c r="E48" s="28"/>
      <c r="F48" s="28"/>
      <c r="S48" s="19">
        <v>2020</v>
      </c>
      <c r="T48" s="20"/>
      <c r="U48" s="20"/>
      <c r="V48" s="20"/>
      <c r="W48" s="20"/>
      <c r="X48" s="20"/>
      <c r="Y48" s="20">
        <v>7.05</v>
      </c>
      <c r="Z48" s="20">
        <v>7.12</v>
      </c>
      <c r="AA48" s="20">
        <v>7.39</v>
      </c>
      <c r="AB48" s="20">
        <v>7.0124999999999993</v>
      </c>
      <c r="AC48" s="20">
        <v>7.0375000000000005</v>
      </c>
      <c r="AD48" s="20"/>
      <c r="AE48" s="20"/>
      <c r="AF48" s="21">
        <f t="shared" ref="AF48" si="5">AVERAGE(T48:AE48)</f>
        <v>7.1219999999999999</v>
      </c>
    </row>
    <row r="49" spans="2:32" ht="9.9499999999999993" customHeight="1">
      <c r="B49" s="29">
        <v>38</v>
      </c>
      <c r="C49" s="30"/>
      <c r="D49" s="30"/>
      <c r="E49" s="30"/>
      <c r="F49" s="30"/>
      <c r="S49" s="19">
        <v>2021</v>
      </c>
      <c r="T49" s="20"/>
      <c r="U49" s="20"/>
      <c r="V49" s="20"/>
      <c r="W49" s="20"/>
      <c r="X49" s="20"/>
      <c r="Y49" s="20">
        <v>7.6850000000000005</v>
      </c>
      <c r="Z49" s="20">
        <v>6.6239999999999997</v>
      </c>
      <c r="AA49" s="20">
        <v>6.8049999999999997</v>
      </c>
      <c r="AB49" s="20">
        <v>6.8860000000000001</v>
      </c>
      <c r="AC49" s="20">
        <v>6.4874999999999998</v>
      </c>
      <c r="AD49" s="20"/>
      <c r="AE49" s="20"/>
      <c r="AF49" s="21">
        <f>AVERAGE(T49:AE49)</f>
        <v>6.8974999999999991</v>
      </c>
    </row>
    <row r="50" spans="2:32" ht="9.9499999999999993" customHeight="1">
      <c r="B50" s="31">
        <v>39</v>
      </c>
      <c r="C50" s="34"/>
      <c r="D50" s="34"/>
      <c r="E50" s="34"/>
      <c r="F50" s="34"/>
      <c r="S50" s="19">
        <v>2022</v>
      </c>
      <c r="T50" s="20"/>
      <c r="U50" s="20"/>
      <c r="V50" s="20"/>
      <c r="W50" s="20"/>
      <c r="X50" s="20"/>
      <c r="Y50" s="20">
        <v>7.7374999999999989</v>
      </c>
      <c r="Z50" s="20">
        <v>7.33</v>
      </c>
      <c r="AA50" s="20">
        <v>7.5625</v>
      </c>
      <c r="AB50" s="20">
        <v>7.8150000000000004</v>
      </c>
      <c r="AC50" s="20">
        <v>6.9979999999999993</v>
      </c>
      <c r="AD50" s="20"/>
      <c r="AE50" s="20"/>
      <c r="AF50" s="21">
        <f t="shared" ref="AF50:AF56" si="6">AVERAGE(T50:AE50)</f>
        <v>7.4885999999999999</v>
      </c>
    </row>
    <row r="51" spans="2:32" ht="9.9499999999999993" customHeight="1">
      <c r="B51" s="29">
        <v>40</v>
      </c>
      <c r="C51" s="30"/>
      <c r="D51" s="30"/>
      <c r="E51" s="30"/>
      <c r="F51" s="30"/>
      <c r="S51" s="19">
        <v>2023</v>
      </c>
      <c r="T51" s="20"/>
      <c r="U51" s="20"/>
      <c r="V51" s="20"/>
      <c r="W51" s="20"/>
      <c r="X51" s="20"/>
      <c r="Y51" s="20">
        <v>8.2200000000000006</v>
      </c>
      <c r="Z51" s="20">
        <v>7.7125000000000004</v>
      </c>
      <c r="AA51" s="20">
        <v>7.82</v>
      </c>
      <c r="AB51" s="20">
        <v>8.3000000000000007</v>
      </c>
      <c r="AC51" s="20">
        <v>8.5</v>
      </c>
      <c r="AD51" s="20"/>
      <c r="AE51" s="20"/>
      <c r="AF51" s="21">
        <f t="shared" si="6"/>
        <v>8.1105</v>
      </c>
    </row>
    <row r="52" spans="2:32" ht="9.9499999999999993" customHeight="1">
      <c r="B52" s="31">
        <v>41</v>
      </c>
      <c r="C52" s="40"/>
      <c r="D52" s="40"/>
      <c r="E52" s="40"/>
      <c r="F52" s="40"/>
      <c r="S52" s="19">
        <v>2024</v>
      </c>
      <c r="T52" s="20"/>
      <c r="U52" s="20"/>
      <c r="V52" s="20"/>
      <c r="W52" s="20"/>
      <c r="X52" s="20"/>
      <c r="Y52" s="20">
        <v>7.98</v>
      </c>
      <c r="Z52" s="20">
        <v>7.98</v>
      </c>
      <c r="AA52" s="20"/>
      <c r="AB52" s="20"/>
      <c r="AC52" s="20"/>
      <c r="AD52" s="20"/>
      <c r="AE52" s="20"/>
      <c r="AF52" s="21">
        <f t="shared" si="6"/>
        <v>7.98</v>
      </c>
    </row>
    <row r="53" spans="2:32" ht="9.9499999999999993" customHeight="1">
      <c r="B53" s="29">
        <v>42</v>
      </c>
      <c r="C53" s="41"/>
      <c r="D53" s="41"/>
      <c r="E53" s="41"/>
      <c r="F53" s="41"/>
      <c r="S53" s="19">
        <v>2025</v>
      </c>
      <c r="T53" s="20"/>
      <c r="U53" s="20"/>
      <c r="V53" s="20"/>
      <c r="W53" s="20"/>
      <c r="X53" s="20"/>
      <c r="Y53" s="20">
        <v>9.5</v>
      </c>
      <c r="Z53" s="20">
        <v>9.1560000000000006</v>
      </c>
      <c r="AA53" s="20">
        <v>6.0233333333333334</v>
      </c>
      <c r="AB53" s="20">
        <v>8.3866666666666667</v>
      </c>
      <c r="AC53" s="20">
        <v>8.4499999999999993</v>
      </c>
      <c r="AD53" s="20">
        <v>8.25</v>
      </c>
      <c r="AE53" s="20"/>
      <c r="AF53" s="21">
        <f t="shared" si="6"/>
        <v>8.2943333333333342</v>
      </c>
    </row>
    <row r="54" spans="2:32" ht="9.9499999999999993" customHeight="1">
      <c r="B54" s="31">
        <v>43</v>
      </c>
      <c r="C54" s="28"/>
      <c r="D54" s="28"/>
      <c r="E54" s="28"/>
      <c r="F54" s="28"/>
      <c r="S54" s="19" t="s">
        <v>23</v>
      </c>
      <c r="T54" s="20"/>
      <c r="U54" s="20"/>
      <c r="V54" s="20"/>
      <c r="W54" s="20"/>
      <c r="X54" s="20"/>
      <c r="Y54" s="20">
        <f>MAX(Y48:Y53)</f>
        <v>9.5</v>
      </c>
      <c r="Z54" s="20">
        <f t="shared" ref="Z54:AE54" si="7">MAX(Z48:Z53)</f>
        <v>9.1560000000000006</v>
      </c>
      <c r="AA54" s="20">
        <f t="shared" si="7"/>
        <v>7.82</v>
      </c>
      <c r="AB54" s="20">
        <f t="shared" si="7"/>
        <v>8.3866666666666667</v>
      </c>
      <c r="AC54" s="20">
        <f t="shared" si="7"/>
        <v>8.5</v>
      </c>
      <c r="AD54" s="20">
        <f t="shared" si="7"/>
        <v>8.25</v>
      </c>
      <c r="AE54" s="20">
        <f t="shared" si="7"/>
        <v>0</v>
      </c>
      <c r="AF54" s="21">
        <f t="shared" si="6"/>
        <v>7.3732380952380954</v>
      </c>
    </row>
    <row r="55" spans="2:32" ht="9.9499999999999993" customHeight="1">
      <c r="B55" s="29">
        <v>44</v>
      </c>
      <c r="C55" s="30"/>
      <c r="D55" s="30"/>
      <c r="E55" s="30"/>
      <c r="F55" s="30"/>
      <c r="S55" s="19" t="s">
        <v>24</v>
      </c>
      <c r="T55" s="20"/>
      <c r="U55" s="20"/>
      <c r="V55" s="20"/>
      <c r="W55" s="20"/>
      <c r="X55" s="20"/>
      <c r="Y55" s="20">
        <f>MIN(Y48:Y53)</f>
        <v>7.05</v>
      </c>
      <c r="Z55" s="20">
        <f t="shared" ref="Z55:AE55" si="8">MIN(Z48:Z53)</f>
        <v>6.6239999999999997</v>
      </c>
      <c r="AA55" s="20">
        <f t="shared" si="8"/>
        <v>6.0233333333333334</v>
      </c>
      <c r="AB55" s="20">
        <f t="shared" si="8"/>
        <v>6.8860000000000001</v>
      </c>
      <c r="AC55" s="20">
        <f t="shared" si="8"/>
        <v>6.4874999999999998</v>
      </c>
      <c r="AD55" s="20">
        <f t="shared" si="8"/>
        <v>8.25</v>
      </c>
      <c r="AE55" s="20">
        <f t="shared" si="8"/>
        <v>0</v>
      </c>
      <c r="AF55" s="21">
        <f t="shared" si="6"/>
        <v>5.9029761904761902</v>
      </c>
    </row>
    <row r="56" spans="2:32" ht="9.9499999999999993" customHeight="1">
      <c r="B56" s="31">
        <v>45</v>
      </c>
      <c r="C56" s="28"/>
      <c r="D56" s="28"/>
      <c r="E56" s="28"/>
      <c r="F56" s="28"/>
      <c r="S56" s="19" t="s">
        <v>25</v>
      </c>
      <c r="T56" s="20"/>
      <c r="U56" s="20"/>
      <c r="V56" s="20"/>
      <c r="W56" s="20"/>
      <c r="X56" s="20"/>
      <c r="Y56" s="20">
        <f>AVERAGE(Y48:Y53)</f>
        <v>8.0287500000000005</v>
      </c>
      <c r="Z56" s="20">
        <f t="shared" ref="Z56:AD56" si="9">AVERAGE(Z48:Z53)</f>
        <v>7.6537499999999987</v>
      </c>
      <c r="AA56" s="20">
        <f t="shared" si="9"/>
        <v>7.120166666666667</v>
      </c>
      <c r="AB56" s="20">
        <f t="shared" si="9"/>
        <v>7.6800333333333324</v>
      </c>
      <c r="AC56" s="20">
        <f t="shared" si="9"/>
        <v>7.4946000000000002</v>
      </c>
      <c r="AD56" s="20">
        <f t="shared" si="9"/>
        <v>8.25</v>
      </c>
      <c r="AE56" s="20"/>
      <c r="AF56" s="21">
        <f t="shared" si="6"/>
        <v>7.7045500000000002</v>
      </c>
    </row>
    <row r="57" spans="2:32" ht="9.9499999999999993" customHeight="1">
      <c r="B57" s="29">
        <v>46</v>
      </c>
      <c r="C57" s="30"/>
      <c r="D57" s="30"/>
      <c r="E57" s="30"/>
      <c r="F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28"/>
      <c r="D58" s="28"/>
      <c r="E58" s="28"/>
      <c r="F58" s="28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29">
        <v>48</v>
      </c>
      <c r="C59" s="30"/>
      <c r="D59" s="30"/>
      <c r="E59" s="30"/>
      <c r="F59" s="30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28"/>
      <c r="D60" s="28"/>
      <c r="E60" s="28"/>
      <c r="F60" s="28"/>
      <c r="S60" s="19" t="s">
        <v>26</v>
      </c>
      <c r="T60" s="20"/>
      <c r="U60" s="20"/>
      <c r="V60" s="20"/>
      <c r="W60" s="20"/>
      <c r="X60" s="20"/>
      <c r="Y60" s="20">
        <f t="shared" ref="Y60:AC62" si="10">Y54</f>
        <v>9.5</v>
      </c>
      <c r="Z60" s="20">
        <f>Z54</f>
        <v>9.1560000000000006</v>
      </c>
      <c r="AA60" s="20">
        <f t="shared" si="10"/>
        <v>7.82</v>
      </c>
      <c r="AB60" s="20">
        <f t="shared" si="10"/>
        <v>8.3866666666666667</v>
      </c>
      <c r="AC60" s="20">
        <f t="shared" si="10"/>
        <v>8.5</v>
      </c>
      <c r="AD60" s="20">
        <f t="shared" ref="AD60" si="11">AD54</f>
        <v>8.25</v>
      </c>
      <c r="AE60" s="20"/>
      <c r="AF60" s="17"/>
    </row>
    <row r="61" spans="2:32" ht="9.9499999999999993" customHeight="1">
      <c r="B61" s="29">
        <v>50</v>
      </c>
      <c r="C61" s="30"/>
      <c r="D61" s="30"/>
      <c r="E61" s="30"/>
      <c r="F61" s="30"/>
      <c r="S61" s="19"/>
      <c r="T61" s="20"/>
      <c r="U61" s="20"/>
      <c r="V61" s="20"/>
      <c r="W61" s="20"/>
      <c r="X61" s="20"/>
      <c r="Y61" s="20">
        <f t="shared" si="10"/>
        <v>7.05</v>
      </c>
      <c r="Z61" s="20">
        <f t="shared" si="10"/>
        <v>6.6239999999999997</v>
      </c>
      <c r="AA61" s="20">
        <f t="shared" si="10"/>
        <v>6.0233333333333334</v>
      </c>
      <c r="AB61" s="20">
        <f t="shared" si="10"/>
        <v>6.8860000000000001</v>
      </c>
      <c r="AC61" s="20">
        <f t="shared" si="10"/>
        <v>6.4874999999999998</v>
      </c>
      <c r="AD61" s="20">
        <f t="shared" ref="AD61" si="12">AD55</f>
        <v>8.25</v>
      </c>
      <c r="AE61" s="20"/>
      <c r="AF61" s="17"/>
    </row>
    <row r="62" spans="2:32" ht="9.9499999999999993" customHeight="1">
      <c r="B62" s="31">
        <v>51</v>
      </c>
      <c r="C62" s="28"/>
      <c r="D62" s="28"/>
      <c r="E62" s="28"/>
      <c r="F62" s="28"/>
      <c r="S62" s="22" t="str">
        <f>S56</f>
        <v>Promedio 2020 - 2025</v>
      </c>
      <c r="T62" s="23"/>
      <c r="U62" s="23"/>
      <c r="V62" s="23"/>
      <c r="W62" s="23"/>
      <c r="X62" s="23"/>
      <c r="Y62" s="23">
        <f t="shared" si="10"/>
        <v>8.0287500000000005</v>
      </c>
      <c r="Z62" s="23">
        <f t="shared" si="10"/>
        <v>7.6537499999999987</v>
      </c>
      <c r="AA62" s="23">
        <f t="shared" si="10"/>
        <v>7.120166666666667</v>
      </c>
      <c r="AB62" s="23">
        <f t="shared" si="10"/>
        <v>7.6800333333333324</v>
      </c>
      <c r="AC62" s="23">
        <f t="shared" si="10"/>
        <v>7.4946000000000002</v>
      </c>
      <c r="AD62" s="23">
        <f t="shared" ref="AD62" si="13">AD56</f>
        <v>8.25</v>
      </c>
      <c r="AE62" s="23"/>
      <c r="AF62" s="17"/>
    </row>
    <row r="63" spans="2:32" ht="9.9499999999999993" customHeight="1">
      <c r="B63" s="29">
        <v>52</v>
      </c>
      <c r="C63" s="30"/>
      <c r="D63" s="30"/>
      <c r="E63" s="30"/>
      <c r="F63" s="30"/>
      <c r="S63" s="19">
        <v>2026</v>
      </c>
      <c r="T63" s="24"/>
      <c r="U63" s="24"/>
      <c r="V63" s="24"/>
      <c r="W63" s="24"/>
      <c r="X63" s="24"/>
      <c r="Y63" s="24">
        <f>AVERAGE(F35:F37)</f>
        <v>7.98</v>
      </c>
      <c r="Z63" s="24">
        <f>AVERAGE(F38:F42)</f>
        <v>7.98</v>
      </c>
      <c r="AA63" s="24"/>
      <c r="AB63" s="24"/>
      <c r="AC63" s="24"/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 ht="27.75" customHeight="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ref="R70:R102" si="14">(D12-C12)/C12</f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4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4" t="e">
        <f t="shared" si="14"/>
        <v>#DIV/0!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4" t="e">
        <f t="shared" si="14"/>
        <v>#DIV/0!</v>
      </c>
      <c r="S73" s="25"/>
    </row>
    <row r="74" spans="2:31">
      <c r="R74" s="14" t="e">
        <f t="shared" si="14"/>
        <v>#DIV/0!</v>
      </c>
      <c r="S74" s="25"/>
    </row>
    <row r="75" spans="2:31">
      <c r="R75" s="14" t="e">
        <f t="shared" si="14"/>
        <v>#DIV/0!</v>
      </c>
      <c r="S75" s="25"/>
    </row>
    <row r="76" spans="2:31">
      <c r="R76" s="14" t="e">
        <f t="shared" si="14"/>
        <v>#DIV/0!</v>
      </c>
    </row>
    <row r="77" spans="2:31">
      <c r="R77" s="14" t="e">
        <f t="shared" si="14"/>
        <v>#DIV/0!</v>
      </c>
    </row>
    <row r="78" spans="2:31">
      <c r="R78" s="14" t="e">
        <f t="shared" si="14"/>
        <v>#DIV/0!</v>
      </c>
    </row>
    <row r="79" spans="2:31">
      <c r="R79" s="14" t="e">
        <f t="shared" si="14"/>
        <v>#DIV/0!</v>
      </c>
    </row>
    <row r="80" spans="2:31">
      <c r="R80" s="14" t="e">
        <f t="shared" si="14"/>
        <v>#DIV/0!</v>
      </c>
    </row>
    <row r="81" spans="18:18">
      <c r="R81" s="14" t="e">
        <f t="shared" si="14"/>
        <v>#DIV/0!</v>
      </c>
    </row>
    <row r="82" spans="18:18">
      <c r="R82" s="14" t="e">
        <f t="shared" si="14"/>
        <v>#DIV/0!</v>
      </c>
    </row>
    <row r="83" spans="18:18">
      <c r="R83" s="14" t="e">
        <f t="shared" si="14"/>
        <v>#DIV/0!</v>
      </c>
    </row>
    <row r="84" spans="18:18">
      <c r="R84" s="14" t="e">
        <f t="shared" si="14"/>
        <v>#DIV/0!</v>
      </c>
    </row>
    <row r="85" spans="18:18">
      <c r="R85" s="14" t="e">
        <f t="shared" si="14"/>
        <v>#DIV/0!</v>
      </c>
    </row>
    <row r="86" spans="18:18">
      <c r="R86" s="14" t="e">
        <f t="shared" si="14"/>
        <v>#DIV/0!</v>
      </c>
    </row>
    <row r="87" spans="18:18">
      <c r="R87" s="14" t="e">
        <f t="shared" si="14"/>
        <v>#DIV/0!</v>
      </c>
    </row>
    <row r="88" spans="18:18">
      <c r="R88" s="14" t="e">
        <f t="shared" si="14"/>
        <v>#DIV/0!</v>
      </c>
    </row>
    <row r="89" spans="18:18">
      <c r="R89" s="14" t="e">
        <f t="shared" si="14"/>
        <v>#DIV/0!</v>
      </c>
    </row>
    <row r="90" spans="18:18">
      <c r="R90" s="14" t="e">
        <f>(C32-#REF!)/#REF!</f>
        <v>#REF!</v>
      </c>
    </row>
    <row r="91" spans="18:18">
      <c r="R91" s="14" t="e">
        <f>(#REF!-C33)/C33</f>
        <v>#REF!</v>
      </c>
    </row>
    <row r="92" spans="18:18">
      <c r="R92" s="14" t="e">
        <f t="shared" si="14"/>
        <v>#DIV/0!</v>
      </c>
    </row>
    <row r="93" spans="18:18">
      <c r="R93" s="14">
        <f t="shared" si="14"/>
        <v>0.54492868178062004</v>
      </c>
    </row>
    <row r="94" spans="18:18">
      <c r="R94" s="14">
        <f t="shared" si="14"/>
        <v>0.43714295979592566</v>
      </c>
    </row>
    <row r="95" spans="18:18">
      <c r="R95" s="14">
        <f t="shared" si="14"/>
        <v>0.54492868178062004</v>
      </c>
    </row>
    <row r="96" spans="18:18">
      <c r="R96" s="14">
        <f t="shared" si="14"/>
        <v>0.43714295979592566</v>
      </c>
    </row>
    <row r="97" spans="18:18">
      <c r="R97" s="14">
        <f t="shared" si="14"/>
        <v>0.43714295979592566</v>
      </c>
    </row>
    <row r="98" spans="18:18">
      <c r="R98" s="14">
        <f t="shared" si="14"/>
        <v>-1</v>
      </c>
    </row>
    <row r="99" spans="18:18">
      <c r="R99" s="14">
        <f t="shared" si="14"/>
        <v>-1</v>
      </c>
    </row>
    <row r="100" spans="18:18">
      <c r="R100" s="14" t="e">
        <f t="shared" si="14"/>
        <v>#DIV/0!</v>
      </c>
    </row>
    <row r="101" spans="18:18">
      <c r="R101" s="14" t="e">
        <f t="shared" si="14"/>
        <v>#DIV/0!</v>
      </c>
    </row>
    <row r="102" spans="18:18">
      <c r="R102" s="14" t="e">
        <f t="shared" si="14"/>
        <v>#DIV/0!</v>
      </c>
    </row>
    <row r="103" spans="18:18">
      <c r="R103" s="14" t="e">
        <f t="shared" ref="R103:R119" si="15">(D45-C45)/C45</f>
        <v>#DIV/0!</v>
      </c>
    </row>
    <row r="104" spans="18:18">
      <c r="R104" s="14" t="e">
        <f t="shared" si="15"/>
        <v>#DIV/0!</v>
      </c>
    </row>
    <row r="105" spans="18:18">
      <c r="R105" s="14" t="e">
        <f t="shared" si="15"/>
        <v>#DIV/0!</v>
      </c>
    </row>
    <row r="106" spans="18:18">
      <c r="R106" s="14" t="e">
        <f t="shared" si="15"/>
        <v>#DIV/0!</v>
      </c>
    </row>
    <row r="107" spans="18:18">
      <c r="R107" s="14" t="e">
        <f t="shared" si="15"/>
        <v>#DIV/0!</v>
      </c>
    </row>
    <row r="108" spans="18:18">
      <c r="R108" s="14" t="e">
        <f t="shared" si="15"/>
        <v>#DIV/0!</v>
      </c>
    </row>
    <row r="109" spans="18:18">
      <c r="R109" s="14" t="e">
        <f t="shared" si="15"/>
        <v>#DIV/0!</v>
      </c>
    </row>
    <row r="110" spans="18:18">
      <c r="R110" s="14" t="e">
        <f t="shared" si="15"/>
        <v>#DIV/0!</v>
      </c>
    </row>
    <row r="111" spans="18:18">
      <c r="R111" s="14" t="e">
        <f t="shared" si="15"/>
        <v>#DIV/0!</v>
      </c>
    </row>
    <row r="112" spans="18:18">
      <c r="R112" s="14" t="e">
        <f t="shared" si="15"/>
        <v>#DIV/0!</v>
      </c>
    </row>
    <row r="113" spans="18:18">
      <c r="R113" s="14" t="e">
        <f t="shared" si="15"/>
        <v>#DIV/0!</v>
      </c>
    </row>
    <row r="114" spans="18:18">
      <c r="R114" s="14" t="e">
        <f t="shared" si="15"/>
        <v>#DIV/0!</v>
      </c>
    </row>
    <row r="115" spans="18:18">
      <c r="R115" s="14" t="e">
        <f t="shared" si="15"/>
        <v>#DIV/0!</v>
      </c>
    </row>
    <row r="116" spans="18:18">
      <c r="R116" s="14" t="e">
        <f t="shared" si="15"/>
        <v>#DIV/0!</v>
      </c>
    </row>
    <row r="117" spans="18:18">
      <c r="R117" s="14" t="e">
        <f t="shared" si="15"/>
        <v>#DIV/0!</v>
      </c>
    </row>
    <row r="118" spans="18:18">
      <c r="R118" s="14" t="e">
        <f t="shared" si="15"/>
        <v>#DIV/0!</v>
      </c>
    </row>
    <row r="119" spans="18:18">
      <c r="R119" s="14" t="e">
        <f t="shared" si="15"/>
        <v>#DIV/0!</v>
      </c>
    </row>
  </sheetData>
  <mergeCells count="5">
    <mergeCell ref="B10:B11"/>
    <mergeCell ref="C11:F11"/>
    <mergeCell ref="B6:L6"/>
    <mergeCell ref="B7:L8"/>
    <mergeCell ref="C32:F32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pocha</vt:lpstr>
      <vt:lpstr>'Alubia pocha'!Área_de_impresión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2026-07-29T08:21:30Z</dcterms:modified>
</cp:coreProperties>
</file>