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/>
  </bookViews>
  <sheets>
    <sheet name="Espárrago" sheetId="4" r:id="rId1"/>
  </sheets>
  <externalReferences>
    <externalReference r:id="rId2"/>
  </externalReferences>
  <definedNames>
    <definedName name="_xlnm.Print_Area" localSheetId="0">Espárrago!$A$1:$M$66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E31" i="4"/>
  <c r="D31" i="4"/>
  <c r="F30" i="4" l="1"/>
  <c r="X63" i="4" s="1"/>
  <c r="E30" i="4"/>
  <c r="D30" i="4"/>
  <c r="X42" i="4" s="1"/>
  <c r="F29" i="4" l="1"/>
  <c r="E29" i="4"/>
  <c r="D29" i="4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AF49" i="4" l="1"/>
  <c r="AF50" i="4"/>
  <c r="AF51" i="4"/>
  <c r="AF52" i="4"/>
  <c r="AF53" i="4"/>
  <c r="AF48" i="4"/>
  <c r="W56" i="4" l="1"/>
  <c r="X56" i="4"/>
  <c r="Y56" i="4"/>
  <c r="Z56" i="4"/>
  <c r="W55" i="4"/>
  <c r="X55" i="4"/>
  <c r="Y55" i="4"/>
  <c r="Z55" i="4"/>
  <c r="W54" i="4"/>
  <c r="X54" i="4"/>
  <c r="Y54" i="4"/>
  <c r="Z54" i="4"/>
  <c r="V56" i="4"/>
  <c r="AF56" i="4" s="1"/>
  <c r="V55" i="4"/>
  <c r="V54" i="4"/>
  <c r="AF54" i="4" s="1"/>
  <c r="W35" i="4"/>
  <c r="X35" i="4"/>
  <c r="Y35" i="4"/>
  <c r="W34" i="4"/>
  <c r="X34" i="4"/>
  <c r="Y34" i="4"/>
  <c r="W33" i="4"/>
  <c r="X33" i="4"/>
  <c r="Y33" i="4"/>
  <c r="V35" i="4"/>
  <c r="V34" i="4"/>
  <c r="V33" i="4"/>
  <c r="AF32" i="4"/>
  <c r="AF55" i="4" l="1"/>
  <c r="R82" i="4"/>
  <c r="R81" i="4" l="1"/>
  <c r="Z62" i="4" l="1"/>
  <c r="Y62" i="4"/>
  <c r="X62" i="4"/>
  <c r="W62" i="4"/>
  <c r="V62" i="4"/>
  <c r="Z61" i="4"/>
  <c r="Y61" i="4"/>
  <c r="X61" i="4"/>
  <c r="W61" i="4"/>
  <c r="V61" i="4"/>
  <c r="Z60" i="4"/>
  <c r="Y60" i="4"/>
  <c r="X60" i="4"/>
  <c r="W60" i="4"/>
  <c r="V60" i="4"/>
  <c r="Y41" i="4" l="1"/>
  <c r="X41" i="4"/>
  <c r="W41" i="4"/>
  <c r="V41" i="4"/>
  <c r="Y40" i="4"/>
  <c r="X40" i="4"/>
  <c r="W40" i="4"/>
  <c r="V40" i="4"/>
  <c r="Y39" i="4"/>
  <c r="X39" i="4"/>
  <c r="W39" i="4"/>
  <c r="V39" i="4"/>
  <c r="AF31" i="4"/>
  <c r="AF30" i="4"/>
  <c r="AF29" i="4"/>
  <c r="AF28" i="4"/>
  <c r="AF27" i="4"/>
  <c r="S62" i="4"/>
  <c r="S41" i="4"/>
  <c r="AF33" i="4" l="1"/>
  <c r="AF34" i="4"/>
  <c r="AF35" i="4"/>
  <c r="R70" i="4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3" i="4"/>
  <c r="R84" i="4"/>
  <c r="R85" i="4"/>
  <c r="R86" i="4"/>
  <c r="R87" i="4"/>
  <c r="R88" i="4"/>
  <c r="R89" i="4"/>
  <c r="R90" i="4"/>
  <c r="R91" i="4"/>
  <c r="R92" i="4"/>
  <c r="R93" i="4"/>
  <c r="R94" i="4"/>
</calcChain>
</file>

<file path=xl/sharedStrings.xml><?xml version="1.0" encoding="utf-8"?>
<sst xmlns="http://schemas.openxmlformats.org/spreadsheetml/2006/main" count="72" uniqueCount="30">
  <si>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</si>
  <si>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</si>
  <si>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</si>
  <si>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</si>
  <si>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</si>
  <si>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</si>
  <si>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</si>
  <si>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</si>
  <si>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</si>
  <si>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</si>
  <si>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</si>
  <si>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</si>
  <si>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</si>
  <si>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</si>
  <si>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</si>
  <si>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</si>
  <si>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</si>
  <si>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</si>
  <si>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</si>
  <si>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</si>
  <si>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Espárrago IGP. Precios Percibidos Agricultor. €/kg</t>
  </si>
  <si>
    <t>Espárrago IGP. Precios Pagados Consumidor €/kg</t>
  </si>
  <si>
    <t xml:space="preserve"> El coste de producción medio de espárrago en el año 2024 fue de 10.544,61 €/ha, que para un rendimiento medio de 4.105 kg/ha (rendimiento medio 2024 en La Rioja) ofrece un coste de producción de 256,87 €/100 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</si>
  <si>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Espárrago fresco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</si>
  <si>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Promedio 2020 - 2025</t>
  </si>
  <si>
    <t>Rango de precios 2020 - 2025</t>
  </si>
  <si>
    <t>Máximo mensual entre 2020 y 2025</t>
  </si>
  <si>
    <t>Mínimo mensual entre 2020 y 2025</t>
  </si>
  <si>
    <t>Fin de campaña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</si>
  <si>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del Espárrago en La Rioja en el año 2024 se ha calculado en 256,87 €/100 kg para un rendimiento medio de 4.105 kg/ha.
</t>
    </r>
    <r>
      <rPr>
        <b/>
        <sz val="12"/>
        <color rgb="FF253746"/>
        <rFont val="Riojana Black"/>
      </rPr>
      <t>∙</t>
    </r>
    <r>
      <rPr>
        <sz val="9"/>
        <color rgb="FF253746"/>
        <rFont val="Riojana Condensed Bold"/>
      </rPr>
      <t xml:space="preserve"> </t>
    </r>
    <r>
      <rPr>
        <sz val="8.5"/>
        <color rgb="FF253746"/>
        <rFont val="Riojana Condensed Bold"/>
      </rPr>
      <t>Durante la última campaña, el precio percibido por el agricultor, se ha encontrado de media un 19%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</si>
</sst>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9"/>
      <color rgb="FF253746"/>
      <name val="Riojana Condensed Bold"/>
    </font>
    <font>
      <sz val="8.5"/>
      <color rgb="FF253746"/>
      <name val="Riojana Condensed Bold"/>
    </font>
    <font>
      <b/>
      <sz val="12"/>
      <color rgb="FF253746"/>
      <name val="Riojana Blac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76BC21"/>
      <color rgb="FF43682A"/>
      <color rgb="FF233746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Espárrago!$S$39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Espárrago!$T$38:$AE$38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Espárrago!$T$39:$AE$39</c:f>
              <c:numCache>
                <c:formatCode>0.00</c:formatCode>
                <c:ptCount val="12"/>
                <c:pt idx="2">
                  <c:v>3.75</c:v>
                </c:pt>
                <c:pt idx="3">
                  <c:v>3.9</c:v>
                </c:pt>
                <c:pt idx="4">
                  <c:v>3.0300000000000002</c:v>
                </c:pt>
                <c:pt idx="5">
                  <c:v>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Espárrago!$S$40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Espárrago!$T$38:$AE$38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Espárrago!$T$40:$AE$40</c:f>
              <c:numCache>
                <c:formatCode>0.00</c:formatCode>
                <c:ptCount val="12"/>
                <c:pt idx="2">
                  <c:v>3.5</c:v>
                </c:pt>
                <c:pt idx="3">
                  <c:v>2.5</c:v>
                </c:pt>
                <c:pt idx="4">
                  <c:v>2.4500000000000002</c:v>
                </c:pt>
                <c:pt idx="5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Espárrago!$S$41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Espárrago!$T$38:$AE$38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Espárrago!$T$41:$AE$41</c:f>
              <c:numCache>
                <c:formatCode>0.00</c:formatCode>
                <c:ptCount val="12"/>
                <c:pt idx="2">
                  <c:v>3.6166666666666667</c:v>
                </c:pt>
                <c:pt idx="3">
                  <c:v>2.8902777777777775</c:v>
                </c:pt>
                <c:pt idx="4">
                  <c:v>2.6383333333333336</c:v>
                </c:pt>
                <c:pt idx="5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Espárrago!$S$42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Espárrago!$T$38:$AE$38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Espárrago!$T$42:$AE$42</c:f>
              <c:numCache>
                <c:formatCode>0.00</c:formatCode>
                <c:ptCount val="12"/>
                <c:pt idx="3">
                  <c:v>3.06</c:v>
                </c:pt>
                <c:pt idx="4">
                  <c:v>3.0625</c:v>
                </c:pt>
                <c:pt idx="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in val="1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Espárrago!$S$60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Espárrago!$T$59:$AE$59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Espárrago!$T$60:$AE$60</c:f>
              <c:numCache>
                <c:formatCode>0.00</c:formatCode>
                <c:ptCount val="12"/>
                <c:pt idx="2">
                  <c:v>11.87</c:v>
                </c:pt>
                <c:pt idx="3">
                  <c:v>10.566666666666665</c:v>
                </c:pt>
                <c:pt idx="4">
                  <c:v>7.8</c:v>
                </c:pt>
                <c:pt idx="5">
                  <c:v>7.2</c:v>
                </c:pt>
                <c:pt idx="6">
                  <c:v>7.1961940084997762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Espárrago!$S$61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Espárrago!$T$59:$AE$59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Espárrago!$T$61:$AE$61</c:f>
              <c:numCache>
                <c:formatCode>0.00</c:formatCode>
                <c:ptCount val="12"/>
                <c:pt idx="2">
                  <c:v>7.73</c:v>
                </c:pt>
                <c:pt idx="3">
                  <c:v>6.1428571428571432</c:v>
                </c:pt>
                <c:pt idx="4">
                  <c:v>5.7827380952380958</c:v>
                </c:pt>
                <c:pt idx="5">
                  <c:v>5.5843749999999996</c:v>
                </c:pt>
                <c:pt idx="6">
                  <c:v>5.8871130952380959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Espárrago!$S$62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Espárrago!$T$59:$AE$59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Espárrago!$T$62:$AE$62</c:f>
              <c:numCache>
                <c:formatCode>0.00</c:formatCode>
                <c:ptCount val="12"/>
                <c:pt idx="2">
                  <c:v>10.443198541329012</c:v>
                </c:pt>
                <c:pt idx="3">
                  <c:v>8.1488859937736855</c:v>
                </c:pt>
                <c:pt idx="4">
                  <c:v>6.5945284530884214</c:v>
                </c:pt>
                <c:pt idx="5">
                  <c:v>6.263859267792002</c:v>
                </c:pt>
                <c:pt idx="6">
                  <c:v>6.5416535518689365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Espárrago!$S$63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Espárrago!$T$59:$AE$59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Espárrago!$T$63:$AE$63</c:f>
              <c:numCache>
                <c:formatCode>0.00</c:formatCode>
                <c:ptCount val="12"/>
                <c:pt idx="3">
                  <c:v>9.5240000000000009</c:v>
                </c:pt>
                <c:pt idx="4">
                  <c:v>7.5024999999999995</c:v>
                </c:pt>
                <c:pt idx="5">
                  <c:v>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Espárrago!$C$10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circle"/>
            <c:size val="3"/>
            <c:spPr>
              <a:solidFill>
                <a:srgbClr val="233746"/>
              </a:solidFill>
              <a:ln>
                <a:solidFill>
                  <a:srgbClr val="233746"/>
                </a:solidFill>
              </a:ln>
            </c:spPr>
          </c:marker>
          <c:cat>
            <c:numRef>
              <c:f>Espárrago!$B$12:$B$64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Espárrago!$C$12:$C$64</c:f>
              <c:numCache>
                <c:formatCode>#,##0.00</c:formatCode>
                <c:ptCount val="53"/>
                <c:pt idx="13">
                  <c:v>2.57</c:v>
                </c:pt>
                <c:pt idx="14">
                  <c:v>2.57</c:v>
                </c:pt>
                <c:pt idx="15">
                  <c:v>2.57</c:v>
                </c:pt>
                <c:pt idx="16">
                  <c:v>2.57</c:v>
                </c:pt>
                <c:pt idx="17">
                  <c:v>2.57</c:v>
                </c:pt>
                <c:pt idx="18">
                  <c:v>2.57</c:v>
                </c:pt>
                <c:pt idx="19">
                  <c:v>2.57</c:v>
                </c:pt>
                <c:pt idx="20">
                  <c:v>2.57</c:v>
                </c:pt>
                <c:pt idx="21">
                  <c:v>2.57</c:v>
                </c:pt>
                <c:pt idx="22">
                  <c:v>2.57</c:v>
                </c:pt>
                <c:pt idx="23">
                  <c:v>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Espárrago!$D$10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circle"/>
            <c:size val="3"/>
            <c:spPr>
              <a:solidFill>
                <a:srgbClr val="43682A"/>
              </a:solidFill>
              <a:ln>
                <a:solidFill>
                  <a:srgbClr val="43682A"/>
                </a:solidFill>
              </a:ln>
            </c:spPr>
          </c:marker>
          <c:cat>
            <c:numRef>
              <c:f>Espárrago!$B$12:$B$64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Espárrago!$D$12:$D$64</c:f>
              <c:numCache>
                <c:formatCode>#,##0.00</c:formatCode>
                <c:ptCount val="53"/>
                <c:pt idx="13">
                  <c:v>3</c:v>
                </c:pt>
                <c:pt idx="14">
                  <c:v>3</c:v>
                </c:pt>
                <c:pt idx="15">
                  <c:v>3.25</c:v>
                </c:pt>
                <c:pt idx="16">
                  <c:v>3.05</c:v>
                </c:pt>
                <c:pt idx="17">
                  <c:v>3</c:v>
                </c:pt>
                <c:pt idx="18">
                  <c:v>3</c:v>
                </c:pt>
                <c:pt idx="19">
                  <c:v>3.25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Espárrago!$F$10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6350">
                <a:solidFill>
                  <a:srgbClr val="76BC21"/>
                </a:solidFill>
                <a:headEnd w="sm" len="sm"/>
                <a:tailEnd w="sm" len="sm"/>
              </a:ln>
            </c:spPr>
          </c:marker>
          <c:cat>
            <c:numRef>
              <c:f>Espárrago!$B$12:$B$64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Espárrago!$F$12:$F$64</c:f>
              <c:numCache>
                <c:formatCode>#,##0.00</c:formatCode>
                <c:ptCount val="53"/>
                <c:pt idx="13">
                  <c:v>12.49</c:v>
                </c:pt>
                <c:pt idx="14">
                  <c:v>10.99</c:v>
                </c:pt>
                <c:pt idx="15">
                  <c:v>8.61</c:v>
                </c:pt>
                <c:pt idx="16">
                  <c:v>7.99</c:v>
                </c:pt>
                <c:pt idx="17">
                  <c:v>7.54</c:v>
                </c:pt>
                <c:pt idx="18">
                  <c:v>7.26</c:v>
                </c:pt>
                <c:pt idx="19">
                  <c:v>7.5</c:v>
                </c:pt>
                <c:pt idx="20">
                  <c:v>7.68</c:v>
                </c:pt>
                <c:pt idx="21">
                  <c:v>7.57</c:v>
                </c:pt>
                <c:pt idx="22">
                  <c:v>7.57</c:v>
                </c:pt>
                <c:pt idx="23">
                  <c:v>7.49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19">
          <cell r="D119">
            <v>3</v>
          </cell>
          <cell r="F119">
            <v>4</v>
          </cell>
          <cell r="G119">
            <v>12.49</v>
          </cell>
        </row>
      </sheetData>
      <sheetData sheetId="16">
        <row r="119">
          <cell r="D119">
            <v>3</v>
          </cell>
          <cell r="F119">
            <v>4</v>
          </cell>
          <cell r="G119">
            <v>10.99</v>
          </cell>
        </row>
      </sheetData>
      <sheetData sheetId="17">
        <row r="119">
          <cell r="D119">
            <v>3.25</v>
          </cell>
          <cell r="F119">
            <v>4.25</v>
          </cell>
          <cell r="G119">
            <v>8.61</v>
          </cell>
        </row>
      </sheetData>
      <sheetData sheetId="18">
        <row r="119">
          <cell r="D119">
            <v>3.05</v>
          </cell>
          <cell r="F119">
            <v>4.05</v>
          </cell>
          <cell r="G119">
            <v>7.99</v>
          </cell>
        </row>
      </sheetData>
      <sheetData sheetId="19">
        <row r="119">
          <cell r="D119">
            <v>3</v>
          </cell>
          <cell r="F119">
            <v>4</v>
          </cell>
          <cell r="G119">
            <v>7.54</v>
          </cell>
        </row>
      </sheetData>
      <sheetData sheetId="20">
        <row r="119">
          <cell r="D119">
            <v>3</v>
          </cell>
          <cell r="F119">
            <v>4</v>
          </cell>
          <cell r="G119">
            <v>7.26</v>
          </cell>
        </row>
      </sheetData>
      <sheetData sheetId="21">
        <row r="119">
          <cell r="D119">
            <v>3.25</v>
          </cell>
          <cell r="F119">
            <v>4.25</v>
          </cell>
          <cell r="G119">
            <v>7.5</v>
          </cell>
        </row>
      </sheetData>
      <sheetData sheetId="22">
        <row r="119">
          <cell r="D119">
            <v>3</v>
          </cell>
          <cell r="F119">
            <v>4</v>
          </cell>
          <cell r="G119">
            <v>7.68</v>
          </cell>
        </row>
      </sheetData>
      <sheetData sheetId="23">
        <row r="119">
          <cell r="D119">
            <v>3</v>
          </cell>
          <cell r="F119">
            <v>4</v>
          </cell>
          <cell r="G119">
            <v>7.57</v>
          </cell>
        </row>
      </sheetData>
      <sheetData sheetId="24">
        <row r="119">
          <cell r="D119">
            <v>3</v>
          </cell>
          <cell r="F119">
            <v>4</v>
          </cell>
          <cell r="G119">
            <v>7.57</v>
          </cell>
        </row>
      </sheetData>
      <sheetData sheetId="25">
        <row r="119">
          <cell r="D119">
            <v>3</v>
          </cell>
          <cell r="F119">
            <v>4</v>
          </cell>
          <cell r="G119">
            <v>7.49</v>
          </cell>
        </row>
      </sheetData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9"/>
  <sheetViews>
    <sheetView showGridLines="0" tabSelected="1" zoomScale="130" zoomScaleNormal="13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  <c r="R4" s="14" t="s">
        <v>22</v>
      </c>
    </row>
    <row r="6" spans="2:36" s="5" customFormat="1" ht="25.5" customHeight="1">
      <c r="B6" s="42" t="s">
        <v>23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43" t="s">
        <v>29</v>
      </c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2:36" ht="32.25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6" ht="6.75" customHeight="1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2:36" ht="32.25" customHeight="1">
      <c r="B10" s="39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39"/>
      <c r="C11" s="40" t="s">
        <v>19</v>
      </c>
      <c r="D11" s="40"/>
      <c r="E11" s="40"/>
      <c r="F11" s="41"/>
    </row>
    <row r="12" spans="2:36" ht="9.9499999999999993" customHeight="1">
      <c r="B12" s="27">
        <v>1</v>
      </c>
      <c r="C12" s="28"/>
      <c r="D12" s="28"/>
      <c r="E12" s="28"/>
      <c r="F12" s="28"/>
    </row>
    <row r="13" spans="2:36" ht="9.9499999999999993" customHeight="1">
      <c r="B13" s="29">
        <v>2</v>
      </c>
      <c r="C13" s="30"/>
      <c r="D13" s="30"/>
      <c r="E13" s="30"/>
      <c r="F13" s="30"/>
    </row>
    <row r="14" spans="2:36" ht="9.9499999999999993" customHeight="1">
      <c r="B14" s="31">
        <v>3</v>
      </c>
      <c r="C14" s="28"/>
      <c r="D14" s="28"/>
      <c r="E14" s="28"/>
      <c r="F14" s="28"/>
    </row>
    <row r="15" spans="2:36" ht="9.9499999999999993" customHeight="1">
      <c r="B15" s="29">
        <v>4</v>
      </c>
      <c r="C15" s="30"/>
      <c r="D15" s="30"/>
      <c r="E15" s="30"/>
      <c r="F15" s="30"/>
    </row>
    <row r="16" spans="2:36" ht="9.9499999999999993" customHeight="1">
      <c r="B16" s="31">
        <v>5</v>
      </c>
      <c r="C16" s="28"/>
      <c r="D16" s="28"/>
      <c r="E16" s="28"/>
      <c r="F16" s="28"/>
    </row>
    <row r="17" spans="2:32" ht="9.9499999999999993" customHeight="1">
      <c r="B17" s="29">
        <v>6</v>
      </c>
      <c r="C17" s="30"/>
      <c r="D17" s="30"/>
      <c r="E17" s="30"/>
      <c r="F17" s="30"/>
    </row>
    <row r="18" spans="2:32" ht="9.9499999999999993" customHeight="1">
      <c r="B18" s="31">
        <v>7</v>
      </c>
      <c r="C18" s="28"/>
      <c r="D18" s="28"/>
      <c r="E18" s="28"/>
      <c r="F18" s="28"/>
    </row>
    <row r="19" spans="2:32" ht="9.9499999999999993" customHeight="1">
      <c r="B19" s="29">
        <v>8</v>
      </c>
      <c r="C19" s="30"/>
      <c r="D19" s="30"/>
      <c r="E19" s="30"/>
      <c r="F19" s="30"/>
    </row>
    <row r="20" spans="2:32" ht="9.9499999999999993" customHeight="1">
      <c r="B20" s="31">
        <v>9</v>
      </c>
      <c r="C20" s="28"/>
      <c r="D20" s="28"/>
      <c r="E20" s="28"/>
      <c r="F20" s="28"/>
    </row>
    <row r="21" spans="2:32" ht="9.9499999999999993" customHeight="1">
      <c r="B21" s="29">
        <v>10</v>
      </c>
      <c r="C21" s="37"/>
      <c r="D21" s="37"/>
      <c r="E21" s="37"/>
      <c r="F21" s="37"/>
    </row>
    <row r="22" spans="2:32" ht="9.9499999999999993" customHeight="1">
      <c r="B22" s="31">
        <v>11</v>
      </c>
      <c r="C22" s="28"/>
      <c r="D22" s="28"/>
      <c r="E22" s="28"/>
      <c r="F22" s="28"/>
    </row>
    <row r="23" spans="2:32" ht="9.9499999999999993" customHeight="1">
      <c r="B23" s="29">
        <v>12</v>
      </c>
      <c r="C23" s="30"/>
      <c r="D23" s="30"/>
      <c r="E23" s="30"/>
      <c r="F23" s="30"/>
    </row>
    <row r="24" spans="2:32" ht="9.9499999999999993" customHeight="1">
      <c r="B24" s="31">
        <v>13</v>
      </c>
      <c r="C24" s="33"/>
      <c r="D24" s="33"/>
      <c r="E24" s="33"/>
      <c r="F24" s="33"/>
    </row>
    <row r="25" spans="2:32" ht="9.9499999999999993" customHeight="1">
      <c r="B25" s="29">
        <v>14</v>
      </c>
      <c r="C25" s="30">
        <v>2.57</v>
      </c>
      <c r="D25" s="30">
        <f>'[1]14'!$D$119</f>
        <v>3</v>
      </c>
      <c r="E25" s="30">
        <f>'[1]14'!$F$119</f>
        <v>4</v>
      </c>
      <c r="F25" s="30">
        <f>'[1]14'!$G$119</f>
        <v>12.49</v>
      </c>
      <c r="S25" s="16" t="s">
        <v>20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1">
        <v>15</v>
      </c>
      <c r="C26" s="28">
        <v>2.57</v>
      </c>
      <c r="D26" s="28">
        <f>'[1]15'!$D$119</f>
        <v>3</v>
      </c>
      <c r="E26" s="28">
        <f>'[1]15'!$F$119</f>
        <v>4</v>
      </c>
      <c r="F26" s="28">
        <f>'[1]15'!$G$119</f>
        <v>10.99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29">
        <v>16</v>
      </c>
      <c r="C27" s="30">
        <v>2.57</v>
      </c>
      <c r="D27" s="30">
        <f>'[1]16'!$D$119</f>
        <v>3.25</v>
      </c>
      <c r="E27" s="30">
        <f>'[1]16'!$F$119</f>
        <v>4.25</v>
      </c>
      <c r="F27" s="30">
        <f>'[1]16'!$G$119</f>
        <v>8.61</v>
      </c>
      <c r="S27" s="19">
        <v>2020</v>
      </c>
      <c r="T27" s="20"/>
      <c r="U27" s="20"/>
      <c r="V27" s="20"/>
      <c r="W27" s="20">
        <v>2.5</v>
      </c>
      <c r="X27" s="20">
        <v>2.5</v>
      </c>
      <c r="Y27" s="20">
        <v>2.5</v>
      </c>
      <c r="Z27" s="20"/>
      <c r="AA27" s="20"/>
      <c r="AB27" s="20"/>
      <c r="AC27" s="20"/>
      <c r="AD27" s="20"/>
      <c r="AE27" s="20"/>
      <c r="AF27" s="21">
        <f t="shared" ref="AF27:AF35" si="0">AVERAGE(T27:AE27)</f>
        <v>2.5</v>
      </c>
    </row>
    <row r="28" spans="2:32" ht="9.9499999999999993" customHeight="1">
      <c r="B28" s="31">
        <v>17</v>
      </c>
      <c r="C28" s="28">
        <v>2.57</v>
      </c>
      <c r="D28" s="28">
        <f>'[1]17'!$D$119</f>
        <v>3.05</v>
      </c>
      <c r="E28" s="28">
        <f>'[1]17'!$F$119</f>
        <v>4.05</v>
      </c>
      <c r="F28" s="28">
        <f>'[1]17'!$G$119</f>
        <v>7.99</v>
      </c>
      <c r="S28" s="19">
        <v>2021</v>
      </c>
      <c r="T28" s="20"/>
      <c r="U28" s="20"/>
      <c r="V28" s="20"/>
      <c r="W28" s="20">
        <v>2.5166666666666666</v>
      </c>
      <c r="X28" s="20">
        <v>2.4500000000000002</v>
      </c>
      <c r="Y28" s="20">
        <v>2.5</v>
      </c>
      <c r="Z28" s="20"/>
      <c r="AA28" s="20"/>
      <c r="AB28" s="20"/>
      <c r="AC28" s="20"/>
      <c r="AD28" s="20"/>
      <c r="AE28" s="20"/>
      <c r="AF28" s="21">
        <f t="shared" si="0"/>
        <v>2.4888888888888889</v>
      </c>
    </row>
    <row r="29" spans="2:32" ht="9.9499999999999993" customHeight="1">
      <c r="B29" s="29">
        <v>18</v>
      </c>
      <c r="C29" s="30">
        <v>2.57</v>
      </c>
      <c r="D29" s="30">
        <f>'[1]18'!$D$119</f>
        <v>3</v>
      </c>
      <c r="E29" s="30">
        <f>'[1]18'!$F$119</f>
        <v>4</v>
      </c>
      <c r="F29" s="30">
        <f>'[1]18'!$G$119</f>
        <v>7.54</v>
      </c>
      <c r="G29" s="1"/>
      <c r="S29" s="19">
        <v>2022</v>
      </c>
      <c r="T29" s="20"/>
      <c r="U29" s="20"/>
      <c r="V29" s="20">
        <v>3.6</v>
      </c>
      <c r="W29" s="20">
        <v>2.8</v>
      </c>
      <c r="X29" s="20">
        <v>2.5</v>
      </c>
      <c r="Y29" s="20"/>
      <c r="Z29" s="20"/>
      <c r="AA29" s="20"/>
      <c r="AB29" s="20"/>
      <c r="AC29" s="20"/>
      <c r="AD29" s="20"/>
      <c r="AE29" s="20"/>
      <c r="AF29" s="21">
        <f t="shared" si="0"/>
        <v>2.9666666666666668</v>
      </c>
    </row>
    <row r="30" spans="2:32" ht="9.9499999999999993" customHeight="1">
      <c r="B30" s="31">
        <v>19</v>
      </c>
      <c r="C30" s="28">
        <v>2.57</v>
      </c>
      <c r="D30" s="28">
        <f>'[1]19'!$D$119</f>
        <v>3</v>
      </c>
      <c r="E30" s="28">
        <f>'[1]19'!$F$119</f>
        <v>4</v>
      </c>
      <c r="F30" s="28">
        <f>'[1]19'!$G$119</f>
        <v>7.26</v>
      </c>
      <c r="S30" s="19">
        <v>2023</v>
      </c>
      <c r="T30" s="20"/>
      <c r="U30" s="20"/>
      <c r="V30" s="20">
        <v>3.5</v>
      </c>
      <c r="W30" s="20">
        <v>2.9750000000000001</v>
      </c>
      <c r="X30" s="20">
        <v>2.6625000000000001</v>
      </c>
      <c r="Y30" s="20">
        <v>2.65</v>
      </c>
      <c r="Z30" s="20"/>
      <c r="AA30" s="20"/>
      <c r="AB30" s="20"/>
      <c r="AC30" s="20"/>
      <c r="AD30" s="20"/>
      <c r="AE30" s="20"/>
      <c r="AF30" s="21">
        <f t="shared" si="0"/>
        <v>2.9468749999999999</v>
      </c>
    </row>
    <row r="31" spans="2:32" ht="9.9499999999999993" customHeight="1">
      <c r="B31" s="29">
        <v>20</v>
      </c>
      <c r="C31" s="30">
        <v>2.57</v>
      </c>
      <c r="D31" s="30">
        <f>'[1]20'!$D$119</f>
        <v>3.25</v>
      </c>
      <c r="E31" s="30">
        <f>'[1]20'!$F$119</f>
        <v>4.25</v>
      </c>
      <c r="F31" s="30">
        <f>'[1]20'!$G$119</f>
        <v>7.5</v>
      </c>
      <c r="S31" s="19">
        <v>2024</v>
      </c>
      <c r="T31" s="20"/>
      <c r="U31" s="20"/>
      <c r="V31" s="20">
        <v>3.75</v>
      </c>
      <c r="W31" s="20">
        <v>2.65</v>
      </c>
      <c r="X31" s="20">
        <v>2.6875</v>
      </c>
      <c r="Y31" s="20"/>
      <c r="Z31" s="20"/>
      <c r="AA31" s="20"/>
      <c r="AB31" s="20"/>
      <c r="AC31" s="20"/>
      <c r="AD31" s="20"/>
      <c r="AE31" s="20"/>
      <c r="AF31" s="21">
        <f t="shared" si="0"/>
        <v>3.0291666666666668</v>
      </c>
    </row>
    <row r="32" spans="2:32" ht="9.9499999999999993" customHeight="1">
      <c r="B32" s="31">
        <v>21</v>
      </c>
      <c r="C32" s="28">
        <v>2.57</v>
      </c>
      <c r="D32" s="28">
        <f>'[1]21'!$D$119</f>
        <v>3</v>
      </c>
      <c r="E32" s="28">
        <f>'[1]21'!$F$119</f>
        <v>4</v>
      </c>
      <c r="F32" s="28">
        <f>'[1]21'!$G$119</f>
        <v>7.68</v>
      </c>
      <c r="S32" s="19">
        <v>2025</v>
      </c>
      <c r="T32" s="20"/>
      <c r="U32" s="20"/>
      <c r="V32" s="20"/>
      <c r="W32" s="20">
        <v>3.9</v>
      </c>
      <c r="X32" s="20">
        <v>3.0300000000000002</v>
      </c>
      <c r="Y32" s="20">
        <v>2.75</v>
      </c>
      <c r="Z32" s="20"/>
      <c r="AA32" s="20"/>
      <c r="AB32" s="20"/>
      <c r="AC32" s="20"/>
      <c r="AD32" s="20"/>
      <c r="AE32" s="20"/>
      <c r="AF32" s="21">
        <f t="shared" si="0"/>
        <v>3.2266666666666666</v>
      </c>
    </row>
    <row r="33" spans="2:32" ht="9.9499999999999993" customHeight="1">
      <c r="B33" s="29">
        <v>22</v>
      </c>
      <c r="C33" s="34">
        <v>2.57</v>
      </c>
      <c r="D33" s="34">
        <f>'[1]22'!$D$119</f>
        <v>3</v>
      </c>
      <c r="E33" s="34">
        <f>'[1]22'!$F$119</f>
        <v>4</v>
      </c>
      <c r="F33" s="34">
        <f>'[1]22'!$G$119</f>
        <v>7.57</v>
      </c>
      <c r="S33" s="19" t="s">
        <v>26</v>
      </c>
      <c r="T33" s="20"/>
      <c r="U33" s="20"/>
      <c r="V33" s="20">
        <f>MAX(V27:V32)</f>
        <v>3.75</v>
      </c>
      <c r="W33" s="20">
        <f t="shared" ref="W33:Y33" si="1">MAX(W27:W32)</f>
        <v>3.9</v>
      </c>
      <c r="X33" s="20">
        <f t="shared" si="1"/>
        <v>3.0300000000000002</v>
      </c>
      <c r="Y33" s="20">
        <f t="shared" si="1"/>
        <v>2.75</v>
      </c>
      <c r="Z33" s="20"/>
      <c r="AA33" s="20"/>
      <c r="AB33" s="20"/>
      <c r="AC33" s="20"/>
      <c r="AD33" s="20"/>
      <c r="AE33" s="20"/>
      <c r="AF33" s="21">
        <f t="shared" si="0"/>
        <v>3.3574999999999999</v>
      </c>
    </row>
    <row r="34" spans="2:32" ht="9.9499999999999993" customHeight="1">
      <c r="B34" s="31">
        <v>23</v>
      </c>
      <c r="C34" s="35">
        <v>2.57</v>
      </c>
      <c r="D34" s="35">
        <f>'[1]23'!$D$119</f>
        <v>3</v>
      </c>
      <c r="E34" s="35">
        <f>'[1]23'!$F$119</f>
        <v>4</v>
      </c>
      <c r="F34" s="35">
        <f>'[1]23'!$G$119</f>
        <v>7.57</v>
      </c>
      <c r="S34" s="19" t="s">
        <v>27</v>
      </c>
      <c r="T34" s="20"/>
      <c r="U34" s="20"/>
      <c r="V34" s="20">
        <f>MIN(V27:V32)</f>
        <v>3.5</v>
      </c>
      <c r="W34" s="20">
        <f t="shared" ref="W34:Y34" si="2">MIN(W27:W32)</f>
        <v>2.5</v>
      </c>
      <c r="X34" s="20">
        <f t="shared" si="2"/>
        <v>2.4500000000000002</v>
      </c>
      <c r="Y34" s="20">
        <f t="shared" si="2"/>
        <v>2.5</v>
      </c>
      <c r="Z34" s="20"/>
      <c r="AA34" s="20"/>
      <c r="AB34" s="20"/>
      <c r="AC34" s="20"/>
      <c r="AD34" s="20"/>
      <c r="AE34" s="20"/>
      <c r="AF34" s="21">
        <f t="shared" si="0"/>
        <v>2.7374999999999998</v>
      </c>
    </row>
    <row r="35" spans="2:32" ht="9.9499999999999993" customHeight="1">
      <c r="B35" s="29">
        <v>24</v>
      </c>
      <c r="C35" s="30">
        <v>2.57</v>
      </c>
      <c r="D35" s="30">
        <f>'[1]24'!$D$119</f>
        <v>3</v>
      </c>
      <c r="E35" s="30">
        <f>'[1]24'!$F$119</f>
        <v>4</v>
      </c>
      <c r="F35" s="30">
        <f>'[1]24'!$G$119</f>
        <v>7.49</v>
      </c>
      <c r="S35" s="19" t="s">
        <v>24</v>
      </c>
      <c r="T35" s="20"/>
      <c r="U35" s="20"/>
      <c r="V35" s="20">
        <f>AVERAGE(V27:V32)</f>
        <v>3.6166666666666667</v>
      </c>
      <c r="W35" s="20">
        <f t="shared" ref="W35:Y35" si="3">AVERAGE(W27:W32)</f>
        <v>2.8902777777777775</v>
      </c>
      <c r="X35" s="20">
        <f t="shared" si="3"/>
        <v>2.6383333333333336</v>
      </c>
      <c r="Y35" s="20">
        <f t="shared" si="3"/>
        <v>2.6</v>
      </c>
      <c r="Z35" s="20"/>
      <c r="AA35" s="20"/>
      <c r="AB35" s="20"/>
      <c r="AC35" s="20"/>
      <c r="AD35" s="20"/>
      <c r="AE35" s="20"/>
      <c r="AF35" s="21">
        <f t="shared" si="0"/>
        <v>2.9363194444444445</v>
      </c>
    </row>
    <row r="36" spans="2:32" ht="9.9499999999999993" customHeight="1">
      <c r="B36" s="31">
        <v>25</v>
      </c>
      <c r="C36" s="36"/>
      <c r="D36" s="36"/>
      <c r="E36" s="36"/>
      <c r="F36" s="3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9">
        <v>26</v>
      </c>
      <c r="C37" s="30"/>
      <c r="D37" s="30"/>
      <c r="E37" s="30"/>
      <c r="F37" s="30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27">
        <v>27</v>
      </c>
      <c r="C38" s="28"/>
      <c r="D38" s="28" t="s">
        <v>28</v>
      </c>
      <c r="E38" s="28"/>
      <c r="F38" s="28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29">
        <v>28</v>
      </c>
      <c r="C39" s="30"/>
      <c r="D39" s="30"/>
      <c r="E39" s="30"/>
      <c r="F39" s="30"/>
      <c r="S39" s="19" t="s">
        <v>25</v>
      </c>
      <c r="T39" s="20"/>
      <c r="U39" s="20"/>
      <c r="V39" s="20">
        <f t="shared" ref="V39:X41" si="4">V33</f>
        <v>3.75</v>
      </c>
      <c r="W39" s="20">
        <f t="shared" si="4"/>
        <v>3.9</v>
      </c>
      <c r="X39" s="20">
        <f t="shared" si="4"/>
        <v>3.0300000000000002</v>
      </c>
      <c r="Y39" s="20">
        <f t="shared" ref="Y39" si="5">Y33</f>
        <v>2.75</v>
      </c>
      <c r="Z39" s="20"/>
      <c r="AA39" s="20"/>
      <c r="AB39" s="20"/>
      <c r="AC39" s="20"/>
      <c r="AD39" s="20"/>
      <c r="AE39" s="20"/>
      <c r="AF39" s="17"/>
    </row>
    <row r="40" spans="2:32" ht="9.9499999999999993" customHeight="1">
      <c r="B40" s="31">
        <v>29</v>
      </c>
      <c r="C40" s="28"/>
      <c r="D40" s="28"/>
      <c r="E40" s="28"/>
      <c r="F40" s="28"/>
      <c r="S40" s="19"/>
      <c r="T40" s="20"/>
      <c r="U40" s="20"/>
      <c r="V40" s="20">
        <f t="shared" si="4"/>
        <v>3.5</v>
      </c>
      <c r="W40" s="20">
        <f t="shared" si="4"/>
        <v>2.5</v>
      </c>
      <c r="X40" s="20">
        <f t="shared" si="4"/>
        <v>2.4500000000000002</v>
      </c>
      <c r="Y40" s="20">
        <f t="shared" ref="Y40" si="6">Y34</f>
        <v>2.5</v>
      </c>
      <c r="Z40" s="20"/>
      <c r="AA40" s="20"/>
      <c r="AB40" s="20"/>
      <c r="AC40" s="20"/>
      <c r="AD40" s="20"/>
      <c r="AE40" s="20"/>
      <c r="AF40" s="17"/>
    </row>
    <row r="41" spans="2:32" ht="9.9499999999999993" customHeight="1">
      <c r="B41" s="29">
        <v>30</v>
      </c>
      <c r="C41" s="30"/>
      <c r="D41" s="30"/>
      <c r="E41" s="30"/>
      <c r="F41" s="30"/>
      <c r="S41" s="22" t="str">
        <f>S35</f>
        <v>Promedio 2020 - 2025</v>
      </c>
      <c r="T41" s="23"/>
      <c r="U41" s="23"/>
      <c r="V41" s="23">
        <f t="shared" si="4"/>
        <v>3.6166666666666667</v>
      </c>
      <c r="W41" s="23">
        <f t="shared" si="4"/>
        <v>2.8902777777777775</v>
      </c>
      <c r="X41" s="23">
        <f t="shared" si="4"/>
        <v>2.6383333333333336</v>
      </c>
      <c r="Y41" s="23">
        <f t="shared" ref="Y41" si="7">Y35</f>
        <v>2.6</v>
      </c>
      <c r="Z41" s="23"/>
      <c r="AA41" s="23"/>
      <c r="AB41" s="23"/>
      <c r="AC41" s="23"/>
      <c r="AD41" s="23"/>
      <c r="AE41" s="23"/>
      <c r="AF41" s="17"/>
    </row>
    <row r="42" spans="2:32" ht="9.9499999999999993" customHeight="1">
      <c r="B42" s="31">
        <v>31</v>
      </c>
      <c r="C42" s="28"/>
      <c r="D42" s="28"/>
      <c r="E42" s="28"/>
      <c r="F42" s="28"/>
      <c r="S42" s="19">
        <v>2026</v>
      </c>
      <c r="T42" s="24"/>
      <c r="U42" s="24"/>
      <c r="V42" s="24"/>
      <c r="W42" s="24">
        <f>AVERAGE(D25:D29)</f>
        <v>3.06</v>
      </c>
      <c r="X42" s="24">
        <f>AVERAGE(D30:D33)</f>
        <v>3.0625</v>
      </c>
      <c r="Y42" s="24">
        <f>AVERAGE(D34:D37)</f>
        <v>3</v>
      </c>
      <c r="Z42" s="24"/>
      <c r="AA42" s="24"/>
      <c r="AB42" s="24"/>
      <c r="AC42" s="24"/>
      <c r="AD42" s="24"/>
      <c r="AE42" s="24"/>
      <c r="AF42" s="17"/>
    </row>
    <row r="43" spans="2:32" ht="9.9499999999999993" customHeight="1">
      <c r="B43" s="29">
        <v>32</v>
      </c>
      <c r="C43" s="30"/>
      <c r="D43" s="30"/>
      <c r="E43" s="30"/>
      <c r="F43" s="30"/>
    </row>
    <row r="44" spans="2:32" ht="9.9499999999999993" customHeight="1">
      <c r="B44" s="31">
        <v>33</v>
      </c>
      <c r="C44" s="28"/>
      <c r="D44" s="28"/>
      <c r="E44" s="28"/>
      <c r="F44" s="28"/>
    </row>
    <row r="45" spans="2:32" ht="9.9499999999999993" customHeight="1">
      <c r="B45" s="29">
        <v>34</v>
      </c>
      <c r="C45" s="30"/>
      <c r="D45" s="30"/>
      <c r="E45" s="30"/>
      <c r="F45" s="30"/>
    </row>
    <row r="46" spans="2:32" ht="9.9499999999999993" customHeight="1">
      <c r="B46" s="31">
        <v>35</v>
      </c>
      <c r="C46" s="28"/>
      <c r="D46" s="28"/>
      <c r="E46" s="32"/>
      <c r="F46" s="28"/>
      <c r="S46" s="16" t="s">
        <v>21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29">
        <v>36</v>
      </c>
      <c r="C47" s="30"/>
      <c r="D47" s="30"/>
      <c r="E47" s="30"/>
      <c r="F47" s="30"/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1">
        <v>37</v>
      </c>
      <c r="C48" s="28"/>
      <c r="D48" s="28"/>
      <c r="E48" s="28"/>
      <c r="F48" s="28"/>
      <c r="S48" s="19">
        <v>2020</v>
      </c>
      <c r="T48" s="20"/>
      <c r="U48" s="20"/>
      <c r="V48" s="20"/>
      <c r="W48" s="20">
        <v>6.1428571428571432</v>
      </c>
      <c r="X48" s="20">
        <v>5.7827380952380958</v>
      </c>
      <c r="Y48" s="20">
        <v>5.5843749999999996</v>
      </c>
      <c r="Z48" s="20">
        <v>5.8871130952380959</v>
      </c>
      <c r="AA48" s="20"/>
      <c r="AB48" s="20"/>
      <c r="AC48" s="20"/>
      <c r="AD48" s="20"/>
      <c r="AE48" s="20"/>
      <c r="AF48" s="21">
        <f>AVERAGE(T48:AE48)</f>
        <v>5.8492708333333336</v>
      </c>
    </row>
    <row r="49" spans="2:32" ht="9.9499999999999993" customHeight="1">
      <c r="B49" s="29">
        <v>38</v>
      </c>
      <c r="C49" s="30"/>
      <c r="D49" s="30"/>
      <c r="E49" s="30"/>
      <c r="F49" s="30"/>
      <c r="S49" s="19">
        <v>2021</v>
      </c>
      <c r="T49" s="20"/>
      <c r="U49" s="20"/>
      <c r="V49" s="20">
        <v>10.892794165316047</v>
      </c>
      <c r="W49" s="20">
        <v>7.8487921531183051</v>
      </c>
      <c r="X49" s="20">
        <v>6.0469326232924292</v>
      </c>
      <c r="Y49" s="20">
        <v>6.0149213389600131</v>
      </c>
      <c r="Z49" s="20">
        <v>7.1961940084997762</v>
      </c>
      <c r="AA49" s="20"/>
      <c r="AB49" s="20"/>
      <c r="AC49" s="20"/>
      <c r="AD49" s="20"/>
      <c r="AE49" s="20"/>
      <c r="AF49" s="21">
        <f t="shared" ref="AF49:AF56" si="8">AVERAGE(T49:AE49)</f>
        <v>7.5999268578373131</v>
      </c>
    </row>
    <row r="50" spans="2:32" ht="9.9499999999999993" customHeight="1">
      <c r="B50" s="31">
        <v>39</v>
      </c>
      <c r="C50" s="28"/>
      <c r="D50" s="28"/>
      <c r="E50" s="28"/>
      <c r="F50" s="28"/>
      <c r="S50" s="19">
        <v>2022</v>
      </c>
      <c r="T50" s="20"/>
      <c r="U50" s="20"/>
      <c r="V50" s="20">
        <v>7.73</v>
      </c>
      <c r="W50" s="20">
        <v>7.7925000000000004</v>
      </c>
      <c r="X50" s="20">
        <v>6.1825000000000001</v>
      </c>
      <c r="Y50" s="20">
        <v>6.2949999999999999</v>
      </c>
      <c r="Z50" s="20"/>
      <c r="AA50" s="20"/>
      <c r="AB50" s="20"/>
      <c r="AC50" s="20"/>
      <c r="AD50" s="20"/>
      <c r="AE50" s="20"/>
      <c r="AF50" s="21">
        <f t="shared" si="8"/>
        <v>7</v>
      </c>
    </row>
    <row r="51" spans="2:32" ht="9.9499999999999993" customHeight="1">
      <c r="B51" s="29">
        <v>40</v>
      </c>
      <c r="C51" s="30"/>
      <c r="D51" s="30"/>
      <c r="E51" s="30"/>
      <c r="F51" s="30"/>
      <c r="S51" s="19">
        <v>2023</v>
      </c>
      <c r="T51" s="20"/>
      <c r="U51" s="20"/>
      <c r="V51" s="20">
        <v>11.280000000000001</v>
      </c>
      <c r="W51" s="20">
        <v>8.07</v>
      </c>
      <c r="X51" s="20">
        <v>6.9625000000000004</v>
      </c>
      <c r="Y51" s="20">
        <v>6.2249999999999996</v>
      </c>
      <c r="Z51" s="20"/>
      <c r="AA51" s="20"/>
      <c r="AB51" s="20"/>
      <c r="AC51" s="20"/>
      <c r="AD51" s="20"/>
      <c r="AE51" s="20"/>
      <c r="AF51" s="21">
        <f t="shared" si="8"/>
        <v>8.1343750000000004</v>
      </c>
    </row>
    <row r="52" spans="2:32" ht="9.9499999999999993" customHeight="1">
      <c r="B52" s="31">
        <v>41</v>
      </c>
      <c r="C52" s="28"/>
      <c r="D52" s="28"/>
      <c r="E52" s="28"/>
      <c r="F52" s="28"/>
      <c r="S52" s="19">
        <v>2024</v>
      </c>
      <c r="T52" s="20"/>
      <c r="U52" s="20"/>
      <c r="V52" s="20">
        <v>11.87</v>
      </c>
      <c r="W52" s="20">
        <v>8.4725000000000001</v>
      </c>
      <c r="X52" s="20">
        <v>6.7925000000000004</v>
      </c>
      <c r="Y52" s="20"/>
      <c r="Z52" s="20"/>
      <c r="AA52" s="20"/>
      <c r="AB52" s="20"/>
      <c r="AC52" s="20"/>
      <c r="AD52" s="20"/>
      <c r="AE52" s="20"/>
      <c r="AF52" s="21">
        <f t="shared" si="8"/>
        <v>9.0449999999999999</v>
      </c>
    </row>
    <row r="53" spans="2:32" ht="9.9499999999999993" customHeight="1">
      <c r="B53" s="29">
        <v>42</v>
      </c>
      <c r="C53" s="30"/>
      <c r="D53" s="30"/>
      <c r="E53" s="30"/>
      <c r="F53" s="30"/>
      <c r="S53" s="19">
        <v>2025</v>
      </c>
      <c r="T53" s="20"/>
      <c r="U53" s="20"/>
      <c r="V53" s="20"/>
      <c r="W53" s="20">
        <v>10.566666666666665</v>
      </c>
      <c r="X53" s="20">
        <v>7.8</v>
      </c>
      <c r="Y53" s="20">
        <v>7.2</v>
      </c>
      <c r="Z53" s="20"/>
      <c r="AA53" s="20"/>
      <c r="AB53" s="20"/>
      <c r="AC53" s="20"/>
      <c r="AD53" s="20"/>
      <c r="AE53" s="20"/>
      <c r="AF53" s="21">
        <f t="shared" si="8"/>
        <v>8.5222222222222204</v>
      </c>
    </row>
    <row r="54" spans="2:32" ht="9.9499999999999993" customHeight="1">
      <c r="B54" s="31">
        <v>43</v>
      </c>
      <c r="C54" s="28"/>
      <c r="D54" s="28"/>
      <c r="E54" s="28"/>
      <c r="F54" s="28"/>
      <c r="S54" s="19" t="s">
        <v>26</v>
      </c>
      <c r="T54" s="20"/>
      <c r="U54" s="20"/>
      <c r="V54" s="20">
        <f>MAX(V48:V53)</f>
        <v>11.87</v>
      </c>
      <c r="W54" s="20">
        <f t="shared" ref="W54:Z54" si="9">MAX(W48:W53)</f>
        <v>10.566666666666665</v>
      </c>
      <c r="X54" s="20">
        <f t="shared" si="9"/>
        <v>7.8</v>
      </c>
      <c r="Y54" s="20">
        <f t="shared" si="9"/>
        <v>7.2</v>
      </c>
      <c r="Z54" s="20">
        <f t="shared" si="9"/>
        <v>7.1961940084997762</v>
      </c>
      <c r="AA54" s="20"/>
      <c r="AB54" s="20"/>
      <c r="AC54" s="20"/>
      <c r="AD54" s="20"/>
      <c r="AE54" s="20"/>
      <c r="AF54" s="21">
        <f t="shared" si="8"/>
        <v>8.9265721350332878</v>
      </c>
    </row>
    <row r="55" spans="2:32" ht="9.9499999999999993" customHeight="1">
      <c r="B55" s="29">
        <v>44</v>
      </c>
      <c r="C55" s="30"/>
      <c r="D55" s="30"/>
      <c r="E55" s="30"/>
      <c r="F55" s="30"/>
      <c r="S55" s="19" t="s">
        <v>27</v>
      </c>
      <c r="T55" s="20"/>
      <c r="U55" s="20"/>
      <c r="V55" s="20">
        <f>MIN(V48:V53)</f>
        <v>7.73</v>
      </c>
      <c r="W55" s="20">
        <f t="shared" ref="W55:Z55" si="10">MIN(W48:W53)</f>
        <v>6.1428571428571432</v>
      </c>
      <c r="X55" s="20">
        <f t="shared" si="10"/>
        <v>5.7827380952380958</v>
      </c>
      <c r="Y55" s="20">
        <f t="shared" si="10"/>
        <v>5.5843749999999996</v>
      </c>
      <c r="Z55" s="20">
        <f t="shared" si="10"/>
        <v>5.8871130952380959</v>
      </c>
      <c r="AA55" s="20"/>
      <c r="AB55" s="20"/>
      <c r="AC55" s="20"/>
      <c r="AD55" s="20"/>
      <c r="AE55" s="20"/>
      <c r="AF55" s="21">
        <f t="shared" si="8"/>
        <v>6.2254166666666668</v>
      </c>
    </row>
    <row r="56" spans="2:32" ht="9.9499999999999993" customHeight="1">
      <c r="B56" s="31">
        <v>45</v>
      </c>
      <c r="C56" s="28"/>
      <c r="D56" s="28"/>
      <c r="E56" s="28"/>
      <c r="F56" s="28"/>
      <c r="S56" s="19" t="s">
        <v>24</v>
      </c>
      <c r="T56" s="20"/>
      <c r="U56" s="20"/>
      <c r="V56" s="20">
        <f>AVERAGE(V48:V53)</f>
        <v>10.443198541329012</v>
      </c>
      <c r="W56" s="20">
        <f t="shared" ref="W56:Z56" si="11">AVERAGE(W48:W53)</f>
        <v>8.1488859937736855</v>
      </c>
      <c r="X56" s="20">
        <f t="shared" si="11"/>
        <v>6.5945284530884214</v>
      </c>
      <c r="Y56" s="20">
        <f t="shared" si="11"/>
        <v>6.263859267792002</v>
      </c>
      <c r="Z56" s="20">
        <f t="shared" si="11"/>
        <v>6.5416535518689365</v>
      </c>
      <c r="AA56" s="20"/>
      <c r="AB56" s="20"/>
      <c r="AC56" s="20"/>
      <c r="AD56" s="20"/>
      <c r="AE56" s="20"/>
      <c r="AF56" s="21">
        <f t="shared" si="8"/>
        <v>7.5984251615704128</v>
      </c>
    </row>
    <row r="57" spans="2:32" ht="9.9499999999999993" customHeight="1">
      <c r="B57" s="29">
        <v>46</v>
      </c>
      <c r="C57" s="30"/>
      <c r="D57" s="30"/>
      <c r="E57" s="30"/>
      <c r="F57" s="30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1">
        <v>47</v>
      </c>
      <c r="C58" s="28"/>
      <c r="D58" s="28"/>
      <c r="E58" s="28"/>
      <c r="F58" s="28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29">
        <v>48</v>
      </c>
      <c r="C59" s="30"/>
      <c r="D59" s="30"/>
      <c r="E59" s="30"/>
      <c r="F59" s="30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1">
        <v>49</v>
      </c>
      <c r="C60" s="28"/>
      <c r="D60" s="28"/>
      <c r="E60" s="28"/>
      <c r="F60" s="28"/>
      <c r="S60" s="19" t="s">
        <v>25</v>
      </c>
      <c r="T60" s="20"/>
      <c r="U60" s="20"/>
      <c r="V60" s="20">
        <f t="shared" ref="V60:Z62" si="12">V54</f>
        <v>11.87</v>
      </c>
      <c r="W60" s="20">
        <f t="shared" si="12"/>
        <v>10.566666666666665</v>
      </c>
      <c r="X60" s="20">
        <f t="shared" si="12"/>
        <v>7.8</v>
      </c>
      <c r="Y60" s="20">
        <f t="shared" si="12"/>
        <v>7.2</v>
      </c>
      <c r="Z60" s="20">
        <f t="shared" si="12"/>
        <v>7.1961940084997762</v>
      </c>
      <c r="AA60" s="20"/>
      <c r="AB60" s="20"/>
      <c r="AC60" s="20"/>
      <c r="AD60" s="20"/>
      <c r="AE60" s="20"/>
      <c r="AF60" s="17"/>
    </row>
    <row r="61" spans="2:32" ht="9.9499999999999993" customHeight="1">
      <c r="B61" s="29">
        <v>50</v>
      </c>
      <c r="C61" s="30"/>
      <c r="D61" s="30"/>
      <c r="E61" s="30"/>
      <c r="F61" s="30"/>
      <c r="S61" s="19"/>
      <c r="T61" s="20"/>
      <c r="U61" s="20"/>
      <c r="V61" s="20">
        <f t="shared" si="12"/>
        <v>7.73</v>
      </c>
      <c r="W61" s="20">
        <f t="shared" si="12"/>
        <v>6.1428571428571432</v>
      </c>
      <c r="X61" s="20">
        <f t="shared" si="12"/>
        <v>5.7827380952380958</v>
      </c>
      <c r="Y61" s="20">
        <f t="shared" si="12"/>
        <v>5.5843749999999996</v>
      </c>
      <c r="Z61" s="20">
        <f t="shared" si="12"/>
        <v>5.8871130952380959</v>
      </c>
      <c r="AA61" s="20"/>
      <c r="AB61" s="20"/>
      <c r="AC61" s="20"/>
      <c r="AD61" s="20"/>
      <c r="AE61" s="20"/>
      <c r="AF61" s="17"/>
    </row>
    <row r="62" spans="2:32" ht="9.9499999999999993" customHeight="1">
      <c r="B62" s="31">
        <v>51</v>
      </c>
      <c r="C62" s="28"/>
      <c r="D62" s="28"/>
      <c r="E62" s="28"/>
      <c r="F62" s="28"/>
      <c r="S62" s="22" t="str">
        <f>S56</f>
        <v>Promedio 2020 - 2025</v>
      </c>
      <c r="T62" s="23"/>
      <c r="U62" s="23"/>
      <c r="V62" s="23">
        <f t="shared" si="12"/>
        <v>10.443198541329012</v>
      </c>
      <c r="W62" s="23">
        <f t="shared" si="12"/>
        <v>8.1488859937736855</v>
      </c>
      <c r="X62" s="23">
        <f t="shared" si="12"/>
        <v>6.5945284530884214</v>
      </c>
      <c r="Y62" s="23">
        <f t="shared" si="12"/>
        <v>6.263859267792002</v>
      </c>
      <c r="Z62" s="23">
        <f t="shared" si="12"/>
        <v>6.5416535518689365</v>
      </c>
      <c r="AA62" s="23"/>
      <c r="AB62" s="23"/>
      <c r="AC62" s="23"/>
      <c r="AD62" s="23"/>
      <c r="AE62" s="23"/>
      <c r="AF62" s="17"/>
    </row>
    <row r="63" spans="2:32" ht="9.9499999999999993" customHeight="1">
      <c r="B63" s="29">
        <v>52</v>
      </c>
      <c r="C63" s="30"/>
      <c r="D63" s="30"/>
      <c r="E63" s="30"/>
      <c r="F63" s="30"/>
      <c r="S63" s="19">
        <v>2026</v>
      </c>
      <c r="T63" s="24"/>
      <c r="U63" s="24"/>
      <c r="V63" s="24"/>
      <c r="W63" s="24">
        <f>AVERAGE(F25:F29)</f>
        <v>9.5240000000000009</v>
      </c>
      <c r="X63" s="24">
        <f>AVERAGE(F30:F33)</f>
        <v>7.5024999999999995</v>
      </c>
      <c r="Y63" s="24">
        <f>AVERAGE(F34:F37)</f>
        <v>7.53</v>
      </c>
      <c r="Z63" s="24"/>
      <c r="AA63" s="24"/>
      <c r="AB63" s="24"/>
      <c r="AC63" s="24"/>
      <c r="AD63" s="24"/>
      <c r="AE63" s="24"/>
      <c r="AF63" s="17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ref="R70:R101" si="13">(D12-C12)/C12</f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3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4" t="e">
        <f t="shared" si="13"/>
        <v>#DIV/0!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4" t="e">
        <f t="shared" si="13"/>
        <v>#DIV/0!</v>
      </c>
      <c r="S73" s="25"/>
    </row>
    <row r="74" spans="2:31">
      <c r="R74" s="14" t="e">
        <f t="shared" si="13"/>
        <v>#DIV/0!</v>
      </c>
      <c r="S74" s="25"/>
    </row>
    <row r="75" spans="2:31">
      <c r="R75" s="14" t="e">
        <f t="shared" si="13"/>
        <v>#DIV/0!</v>
      </c>
      <c r="S75" s="25"/>
    </row>
    <row r="76" spans="2:31">
      <c r="R76" s="14" t="e">
        <f t="shared" si="13"/>
        <v>#DIV/0!</v>
      </c>
    </row>
    <row r="77" spans="2:31">
      <c r="R77" s="14" t="e">
        <f t="shared" si="13"/>
        <v>#DIV/0!</v>
      </c>
    </row>
    <row r="78" spans="2:31">
      <c r="R78" s="14" t="e">
        <f t="shared" si="13"/>
        <v>#DIV/0!</v>
      </c>
    </row>
    <row r="79" spans="2:31">
      <c r="R79" s="14" t="e">
        <f>(C21-#REF!)/#REF!</f>
        <v>#REF!</v>
      </c>
    </row>
    <row r="80" spans="2:31">
      <c r="R80" s="14" t="e">
        <f t="shared" si="13"/>
        <v>#DIV/0!</v>
      </c>
    </row>
    <row r="81" spans="18:20">
      <c r="R81" s="14" t="e">
        <f>(D23-C23)/C23</f>
        <v>#DIV/0!</v>
      </c>
    </row>
    <row r="82" spans="18:20">
      <c r="R82" s="14" t="e">
        <f>(D24-C24)/C24</f>
        <v>#DIV/0!</v>
      </c>
    </row>
    <row r="83" spans="18:20">
      <c r="R83" s="14">
        <f t="shared" si="13"/>
        <v>0.16731517509727634</v>
      </c>
    </row>
    <row r="84" spans="18:20">
      <c r="R84" s="14">
        <f t="shared" si="13"/>
        <v>0.16731517509727634</v>
      </c>
    </row>
    <row r="85" spans="18:20">
      <c r="R85" s="14">
        <f t="shared" si="13"/>
        <v>0.26459143968871601</v>
      </c>
    </row>
    <row r="86" spans="18:20">
      <c r="R86" s="14">
        <f t="shared" si="13"/>
        <v>0.1867704280155642</v>
      </c>
    </row>
    <row r="87" spans="18:20">
      <c r="R87" s="14">
        <f t="shared" si="13"/>
        <v>0.16731517509727634</v>
      </c>
    </row>
    <row r="88" spans="18:20">
      <c r="R88" s="14">
        <f t="shared" si="13"/>
        <v>0.16731517509727634</v>
      </c>
    </row>
    <row r="89" spans="18:20">
      <c r="R89" s="14">
        <f t="shared" si="13"/>
        <v>0.26459143968871601</v>
      </c>
    </row>
    <row r="90" spans="18:20">
      <c r="R90" s="14">
        <f t="shared" si="13"/>
        <v>0.16731517509727634</v>
      </c>
      <c r="T90" s="14"/>
    </row>
    <row r="91" spans="18:20">
      <c r="R91" s="14">
        <f t="shared" si="13"/>
        <v>0.16731517509727634</v>
      </c>
    </row>
    <row r="92" spans="18:20">
      <c r="R92" s="14">
        <f t="shared" si="13"/>
        <v>0.16731517509727634</v>
      </c>
    </row>
    <row r="93" spans="18:20">
      <c r="R93" s="14">
        <f t="shared" si="13"/>
        <v>0.16731517509727634</v>
      </c>
    </row>
    <row r="94" spans="18:20">
      <c r="R94" s="14" t="e">
        <f>(C36-#REF!)/#REF!</f>
        <v>#REF!</v>
      </c>
    </row>
    <row r="95" spans="18:20">
      <c r="R95" s="14" t="e">
        <f t="shared" si="13"/>
        <v>#DIV/0!</v>
      </c>
    </row>
    <row r="96" spans="18:20">
      <c r="R96" s="14" t="e">
        <f t="shared" si="13"/>
        <v>#VALUE!</v>
      </c>
    </row>
    <row r="97" spans="18:18">
      <c r="R97" s="14" t="e">
        <f t="shared" si="13"/>
        <v>#DIV/0!</v>
      </c>
    </row>
    <row r="98" spans="18:18">
      <c r="R98" s="14" t="e">
        <f t="shared" si="13"/>
        <v>#DIV/0!</v>
      </c>
    </row>
    <row r="99" spans="18:18">
      <c r="R99" s="14" t="e">
        <f t="shared" si="13"/>
        <v>#DIV/0!</v>
      </c>
    </row>
    <row r="100" spans="18:18">
      <c r="R100" s="14" t="e">
        <f t="shared" si="13"/>
        <v>#DIV/0!</v>
      </c>
    </row>
    <row r="101" spans="18:18">
      <c r="R101" s="14" t="e">
        <f t="shared" si="13"/>
        <v>#DIV/0!</v>
      </c>
    </row>
    <row r="102" spans="18:18">
      <c r="R102" s="14" t="e">
        <f t="shared" ref="R102:R119" si="14">(D44-C44)/C44</f>
        <v>#DIV/0!</v>
      </c>
    </row>
    <row r="103" spans="18:18">
      <c r="R103" s="14" t="e">
        <f t="shared" si="14"/>
        <v>#DIV/0!</v>
      </c>
    </row>
    <row r="104" spans="18:18">
      <c r="R104" s="14" t="e">
        <f t="shared" si="14"/>
        <v>#DIV/0!</v>
      </c>
    </row>
    <row r="105" spans="18:18">
      <c r="R105" s="14" t="e">
        <f t="shared" si="14"/>
        <v>#DIV/0!</v>
      </c>
    </row>
    <row r="106" spans="18:18">
      <c r="R106" s="14" t="e">
        <f t="shared" si="14"/>
        <v>#DIV/0!</v>
      </c>
    </row>
    <row r="107" spans="18:18">
      <c r="R107" s="14" t="e">
        <f t="shared" si="14"/>
        <v>#DIV/0!</v>
      </c>
    </row>
    <row r="108" spans="18:18">
      <c r="R108" s="14" t="e">
        <f t="shared" si="14"/>
        <v>#DIV/0!</v>
      </c>
    </row>
    <row r="109" spans="18:18">
      <c r="R109" s="14" t="e">
        <f t="shared" si="14"/>
        <v>#DIV/0!</v>
      </c>
    </row>
    <row r="110" spans="18:18">
      <c r="R110" s="14" t="e">
        <f t="shared" si="14"/>
        <v>#DIV/0!</v>
      </c>
    </row>
    <row r="111" spans="18:18">
      <c r="R111" s="14" t="e">
        <f t="shared" si="14"/>
        <v>#DIV/0!</v>
      </c>
    </row>
    <row r="112" spans="18:18">
      <c r="R112" s="14" t="e">
        <f t="shared" si="14"/>
        <v>#DIV/0!</v>
      </c>
    </row>
    <row r="113" spans="18:18">
      <c r="R113" s="14" t="e">
        <f t="shared" si="14"/>
        <v>#DIV/0!</v>
      </c>
    </row>
    <row r="114" spans="18:18">
      <c r="R114" s="14" t="e">
        <f t="shared" si="14"/>
        <v>#DIV/0!</v>
      </c>
    </row>
    <row r="115" spans="18:18">
      <c r="R115" s="14" t="e">
        <f t="shared" si="14"/>
        <v>#DIV/0!</v>
      </c>
    </row>
    <row r="116" spans="18:18">
      <c r="R116" s="14" t="e">
        <f t="shared" si="14"/>
        <v>#DIV/0!</v>
      </c>
    </row>
    <row r="117" spans="18:18">
      <c r="R117" s="14" t="e">
        <f t="shared" si="14"/>
        <v>#DIV/0!</v>
      </c>
    </row>
    <row r="118" spans="18:18">
      <c r="R118" s="14" t="e">
        <f t="shared" si="14"/>
        <v>#DIV/0!</v>
      </c>
    </row>
    <row r="119" spans="18:18">
      <c r="R119" s="14" t="e">
        <f t="shared" si="14"/>
        <v>#DIV/0!</v>
      </c>
    </row>
  </sheetData>
  <mergeCells count="4">
    <mergeCell ref="B10:B11"/>
    <mergeCell ref="C11:F11"/>
    <mergeCell ref="B6:L6"/>
    <mergeCell ref="B7:L8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Espárrago</vt:lpstr>
      <vt:lpstr>Espárrago!Área_de_impresión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2026-06-24T11:19:57Z</dcterms:modified>
</cp:coreProperties>
</file>