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/>
  <c r="D18" i="4"/>
  <c r="F17" i="4" l="1"/>
  <c r="E17" i="4"/>
  <c r="D17" i="4"/>
  <c r="F16" i="4" l="1"/>
  <c r="U62" i="4" s="1"/>
  <c r="E16" i="4"/>
  <c r="D16" i="4"/>
  <c r="U41" i="4" s="1"/>
  <c r="F15" i="4" l="1"/>
  <c r="E15" i="4"/>
  <c r="D15" i="4"/>
  <c r="F14" i="4" l="1"/>
  <c r="E14" i="4"/>
  <c r="D14" i="4"/>
  <c r="F13" i="4" l="1"/>
  <c r="E13" i="4"/>
  <c r="D13" i="4"/>
  <c r="F12" i="4" l="1"/>
  <c r="E12" i="4"/>
  <c r="D12" i="4"/>
  <c r="F11" i="4"/>
  <c r="E11" i="4"/>
  <c r="D11" i="4"/>
  <c r="AF26" i="4"/>
  <c r="AF27" i="4"/>
  <c r="AF28" i="4"/>
  <c r="AF29" i="4"/>
  <c r="AF30" i="4"/>
  <c r="AF47" i="4"/>
  <c r="AF48" i="4"/>
  <c r="AF49" i="4"/>
  <c r="AF50" i="4"/>
  <c r="AF51" i="4"/>
  <c r="T62" i="4" l="1"/>
  <c r="T41" i="4"/>
  <c r="R113" i="4" l="1"/>
  <c r="R92" i="4" l="1"/>
  <c r="U55" i="4" l="1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U53" i="4"/>
  <c r="V53" i="4"/>
  <c r="W53" i="4"/>
  <c r="X53" i="4"/>
  <c r="Y53" i="4"/>
  <c r="Z53" i="4"/>
  <c r="AA53" i="4"/>
  <c r="AB53" i="4"/>
  <c r="AC53" i="4"/>
  <c r="AD53" i="4"/>
  <c r="AE53" i="4"/>
  <c r="T55" i="4"/>
  <c r="T54" i="4"/>
  <c r="T53" i="4"/>
  <c r="AF52" i="4"/>
  <c r="AF31" i="4"/>
  <c r="U34" i="4"/>
  <c r="V34" i="4"/>
  <c r="W34" i="4"/>
  <c r="X34" i="4"/>
  <c r="Y34" i="4"/>
  <c r="Z34" i="4"/>
  <c r="Z40" i="4" s="1"/>
  <c r="AA34" i="4"/>
  <c r="AA40" i="4" s="1"/>
  <c r="AB34" i="4"/>
  <c r="AC34" i="4"/>
  <c r="AD34" i="4"/>
  <c r="AE34" i="4"/>
  <c r="U33" i="4"/>
  <c r="V33" i="4"/>
  <c r="W33" i="4"/>
  <c r="X33" i="4"/>
  <c r="Y33" i="4"/>
  <c r="Z33" i="4"/>
  <c r="Z39" i="4" s="1"/>
  <c r="AA33" i="4"/>
  <c r="AA39" i="4" s="1"/>
  <c r="AB33" i="4"/>
  <c r="AC33" i="4"/>
  <c r="AD33" i="4"/>
  <c r="AE33" i="4"/>
  <c r="U32" i="4"/>
  <c r="V32" i="4"/>
  <c r="W32" i="4"/>
  <c r="X32" i="4"/>
  <c r="Y32" i="4"/>
  <c r="Z32" i="4"/>
  <c r="Z38" i="4" s="1"/>
  <c r="AA32" i="4"/>
  <c r="AA38" i="4" s="1"/>
  <c r="AB32" i="4"/>
  <c r="AC32" i="4"/>
  <c r="AD32" i="4"/>
  <c r="AE32" i="4"/>
  <c r="T34" i="4"/>
  <c r="T33" i="4"/>
  <c r="T32" i="4"/>
  <c r="R123" i="4" l="1"/>
  <c r="R122" i="4" l="1"/>
  <c r="R82" i="4" l="1"/>
  <c r="AE61" i="4" l="1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59" i="4"/>
  <c r="AD59" i="4"/>
  <c r="AC59" i="4"/>
  <c r="AB59" i="4"/>
  <c r="AA59" i="4"/>
  <c r="Z59" i="4"/>
  <c r="Y59" i="4"/>
  <c r="X59" i="4"/>
  <c r="W59" i="4"/>
  <c r="V59" i="4"/>
  <c r="U59" i="4"/>
  <c r="AF53" i="4" l="1"/>
  <c r="AF54" i="4"/>
  <c r="AF55" i="4"/>
  <c r="T60" i="4"/>
  <c r="T61" i="4"/>
  <c r="T59" i="4"/>
  <c r="AE40" i="4"/>
  <c r="AD40" i="4"/>
  <c r="AC40" i="4"/>
  <c r="AB40" i="4"/>
  <c r="Y40" i="4"/>
  <c r="X40" i="4"/>
  <c r="W40" i="4"/>
  <c r="V40" i="4"/>
  <c r="T40" i="4"/>
  <c r="AE39" i="4"/>
  <c r="AD39" i="4"/>
  <c r="AC39" i="4"/>
  <c r="AB39" i="4"/>
  <c r="Y39" i="4"/>
  <c r="X39" i="4"/>
  <c r="W39" i="4"/>
  <c r="V39" i="4"/>
  <c r="U39" i="4"/>
  <c r="AE38" i="4"/>
  <c r="AD38" i="4"/>
  <c r="AC38" i="4"/>
  <c r="AB38" i="4"/>
  <c r="Y38" i="4"/>
  <c r="X38" i="4"/>
  <c r="W38" i="4"/>
  <c r="V38" i="4"/>
  <c r="U38" i="4"/>
  <c r="S61" i="4"/>
  <c r="S40" i="4"/>
  <c r="AF34" i="4" l="1"/>
  <c r="U40" i="4"/>
  <c r="AF32" i="4"/>
  <c r="T38" i="4"/>
  <c r="AF33" i="4"/>
  <c r="T39" i="4"/>
  <c r="R71" i="4"/>
  <c r="R119" i="4" l="1"/>
  <c r="R120" i="4"/>
  <c r="R121" i="4"/>
  <c r="R118" i="4" l="1"/>
  <c r="R114" i="4" l="1"/>
  <c r="R115" i="4"/>
  <c r="R116" i="4"/>
  <c r="R117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<sst xmlns="http://schemas.openxmlformats.org/spreadsheetml/2006/main" count="72" uniqueCount="30">
  <si>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</si>
  <si>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</si>
  <si>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</si>
  <si>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</si>
  <si>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</si>
  <si>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</si>
  <si>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</si>
  <si>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</si>
  <si>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</si>
  <si>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</si>
  <si>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</si>
  <si>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</si>
  <si>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</si>
  <si>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</si>
  <si>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</si>
  <si>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</si>
  <si>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</si>
  <si>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</si>
  <si>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</si>
  <si>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</si>
  <si>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</si>
  <si>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</si>
  <si>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</si>
  <si>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t>Nota: semana 28 a 33 precio coste aire libre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</si>
  <si>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</si>
  <si>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</si>
  <si>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</si>
  <si>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</si>
  <si>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</si>
  <si>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94%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1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</si>
</sst>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Borraja!$S$38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Borraja!$T$38:$AE$38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1.2</c:v>
                </c:pt>
                <c:pt idx="3">
                  <c:v>1.0249999999999999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Borraja!$S$40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1.1815000000000002</c:v>
                </c:pt>
                <c:pt idx="1">
                  <c:v>1.1077083333333333</c:v>
                </c:pt>
                <c:pt idx="2">
                  <c:v>0.90985416666666674</c:v>
                </c:pt>
                <c:pt idx="3">
                  <c:v>0.77341666666666653</c:v>
                </c:pt>
                <c:pt idx="4">
                  <c:v>0.7114583333333333</c:v>
                </c:pt>
                <c:pt idx="5">
                  <c:v>0.77437500000000004</c:v>
                </c:pt>
                <c:pt idx="6">
                  <c:v>0.95833333333333337</c:v>
                </c:pt>
                <c:pt idx="7">
                  <c:v>1.0383333333333333</c:v>
                </c:pt>
                <c:pt idx="8">
                  <c:v>1.0583333333333333</c:v>
                </c:pt>
                <c:pt idx="9">
                  <c:v>1.109375</c:v>
                </c:pt>
                <c:pt idx="10">
                  <c:v>1.0939583333333334</c:v>
                </c:pt>
                <c:pt idx="11">
                  <c:v>1.23125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Borraja!$S$41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0.84000000000000008</c:v>
                </c:pt>
                <c:pt idx="1">
                  <c:v>0.8666666666666667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Borraja!$S$59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Borraja!$T$59:$AE$59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3.1720000000000002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2.8839999999999999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2.105</c:v>
                </c:pt>
                <c:pt idx="1">
                  <c:v>2.08</c:v>
                </c:pt>
                <c:pt idx="2">
                  <c:v>2.1425000000000001</c:v>
                </c:pt>
                <c:pt idx="3">
                  <c:v>2.29</c:v>
                </c:pt>
                <c:pt idx="4">
                  <c:v>2.2549999999999999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2.1974999999999998</c:v>
                </c:pt>
                <c:pt idx="11">
                  <c:v>2.262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2.5178333333333329</c:v>
                </c:pt>
                <c:pt idx="1">
                  <c:v>2.4742500000000001</c:v>
                </c:pt>
                <c:pt idx="2">
                  <c:v>2.5681666666666669</c:v>
                </c:pt>
                <c:pt idx="3">
                  <c:v>2.6433333333333331</c:v>
                </c:pt>
                <c:pt idx="4">
                  <c:v>2.6190833333333337</c:v>
                </c:pt>
                <c:pt idx="5">
                  <c:v>2.5439166666666666</c:v>
                </c:pt>
                <c:pt idx="6">
                  <c:v>2.460083333333333</c:v>
                </c:pt>
                <c:pt idx="7">
                  <c:v>2.4689999999999999</c:v>
                </c:pt>
                <c:pt idx="8">
                  <c:v>2.5341666666666671</c:v>
                </c:pt>
                <c:pt idx="9">
                  <c:v>2.5246666666666666</c:v>
                </c:pt>
                <c:pt idx="10">
                  <c:v>2.5089999999999999</c:v>
                </c:pt>
                <c:pt idx="11">
                  <c:v>2.5700833333333337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2.8540000000000001</c:v>
                </c:pt>
                <c:pt idx="1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Borraja!$C$11:$C$65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  <c:pt idx="5" formatCode="#,##0.00">
                  <c:v>0.46379999999999999</c:v>
                </c:pt>
                <c:pt idx="6" formatCode="#,##0.00">
                  <c:v>0.46379999999999999</c:v>
                </c:pt>
                <c:pt idx="7" formatCode="#,##0.00">
                  <c:v>0.46379999999999999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Borraja!$D$11:$D$65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0.9</c:v>
                </c:pt>
                <c:pt idx="4" formatCode="#,##0.00">
                  <c:v>0.9</c:v>
                </c:pt>
                <c:pt idx="5" formatCode="#,##0.00">
                  <c:v>0.9</c:v>
                </c:pt>
                <c:pt idx="6" formatCode="#,##0.00">
                  <c:v>0.8</c:v>
                </c:pt>
                <c:pt idx="7" formatCode="#,##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Borraja!$F$11:$F$65</c:f>
              <c:numCache>
                <c:formatCode>0.00</c:formatCode>
                <c:ptCount val="55"/>
                <c:pt idx="0" formatCode="#,##0.00">
                  <c:v>2.73</c:v>
                </c:pt>
                <c:pt idx="1">
                  <c:v>2.73</c:v>
                </c:pt>
                <c:pt idx="2" formatCode="#,##0.00">
                  <c:v>2.89</c:v>
                </c:pt>
                <c:pt idx="3" formatCode="#,##0.00">
                  <c:v>2.91</c:v>
                </c:pt>
                <c:pt idx="4" formatCode="#,##0.00">
                  <c:v>3.01</c:v>
                </c:pt>
                <c:pt idx="5" formatCode="#,##0.00">
                  <c:v>3.05</c:v>
                </c:pt>
                <c:pt idx="6" formatCode="#,##0.00">
                  <c:v>3.02</c:v>
                </c:pt>
                <c:pt idx="7" formatCode="#,##0.00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381084</xdr:colOff>
      <xdr:row>41</xdr:row>
      <xdr:rowOff>121601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45</xdr:row>
      <xdr:rowOff>16665</xdr:rowOff>
    </xdr:from>
    <xdr:to>
      <xdr:col>11</xdr:col>
      <xdr:colOff>381001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11</xdr:col>
      <xdr:colOff>383468</xdr:colOff>
      <xdr:row>21</xdr:row>
      <xdr:rowOff>99568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13</xdr:col>
      <xdr:colOff>1</xdr:colOff>
      <xdr:row>4</xdr:row>
      <xdr:rowOff>51289</xdr:rowOff>
    </xdr:to>
    <xdr:grpSp>
      <xdr:nvGrpSpPr>
        <xdr:cNvPr id="27" name="Grupo 26"/>
        <xdr:cNvGrpSpPr/>
      </xdr:nvGrpSpPr>
      <xdr:grpSpPr>
        <a:xfrm>
          <a:off x="1" y="0"/>
          <a:ext cx="6694714" cy="1541271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235834</xdr:colOff>
      <xdr:row>2</xdr:row>
      <xdr:rowOff>48999</xdr:rowOff>
    </xdr:from>
    <xdr:to>
      <xdr:col>12</xdr:col>
      <xdr:colOff>144003</xdr:colOff>
      <xdr:row>3</xdr:row>
      <xdr:rowOff>7824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507" y="613172"/>
          <a:ext cx="1073150" cy="37646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63</xdr:row>
      <xdr:rowOff>90366</xdr:rowOff>
    </xdr:from>
    <xdr:to>
      <xdr:col>13</xdr:col>
      <xdr:colOff>7327</xdr:colOff>
      <xdr:row>65</xdr:row>
      <xdr:rowOff>8897</xdr:rowOff>
    </xdr:to>
    <xdr:sp macro="" textlink="">
      <xdr:nvSpPr>
        <xdr:cNvPr id="15" name="3 Cuadro de texto"/>
        <xdr:cNvSpPr txBox="1"/>
      </xdr:nvSpPr>
      <xdr:spPr>
        <a:xfrm>
          <a:off x="7328" y="10377366"/>
          <a:ext cx="6689480" cy="23358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3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4">
        <row r="104">
          <cell r="D104">
            <v>0.8</v>
          </cell>
          <cell r="F104">
            <v>1.05</v>
          </cell>
          <cell r="G104">
            <v>2.89</v>
          </cell>
        </row>
      </sheetData>
      <sheetData sheetId="5">
        <row r="104">
          <cell r="D104">
            <v>0.9</v>
          </cell>
          <cell r="F104">
            <v>1.1499999999999999</v>
          </cell>
          <cell r="G104">
            <v>2.91</v>
          </cell>
        </row>
      </sheetData>
      <sheetData sheetId="6">
        <row r="104">
          <cell r="D104">
            <v>0.9</v>
          </cell>
          <cell r="F104">
            <v>1.1499999999999999</v>
          </cell>
          <cell r="G104">
            <v>3.01</v>
          </cell>
        </row>
      </sheetData>
      <sheetData sheetId="7">
        <row r="104">
          <cell r="D104">
            <v>0.9</v>
          </cell>
          <cell r="F104">
            <v>1.1499999999999999</v>
          </cell>
          <cell r="G104">
            <v>3.05</v>
          </cell>
        </row>
      </sheetData>
      <sheetData sheetId="8">
        <row r="104">
          <cell r="D104">
            <v>0.8</v>
          </cell>
          <cell r="F104">
            <v>1.05</v>
          </cell>
          <cell r="G104">
            <v>3.02</v>
          </cell>
        </row>
      </sheetData>
      <sheetData sheetId="9">
        <row r="104">
          <cell r="D104">
            <v>0.9</v>
          </cell>
          <cell r="F104">
            <v>1.1499999999999999</v>
          </cell>
          <cell r="G104">
            <v>3.02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C18" sqref="C18:F18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6" customWidth="1"/>
    <col min="13" max="13" width="3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s="5" customFormat="1" ht="32.25" customHeight="1"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N5" s="15"/>
      <c r="O5" s="13"/>
      <c r="P5" s="13"/>
      <c r="Q5" s="13"/>
      <c r="R5" s="14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/>
      <c r="AH5" s="11"/>
      <c r="AI5" s="11"/>
      <c r="AJ5" s="11"/>
    </row>
    <row r="6" spans="2:36" ht="20.100000000000001" customHeight="1">
      <c r="B6" s="36" t="s">
        <v>20</v>
      </c>
      <c r="C6" s="37"/>
      <c r="D6" s="37"/>
      <c r="E6" s="37"/>
      <c r="F6" s="37"/>
      <c r="G6" s="38"/>
      <c r="H6" s="38"/>
      <c r="I6" s="38"/>
      <c r="J6" s="38"/>
      <c r="K6" s="38"/>
      <c r="L6" s="38"/>
    </row>
    <row r="7" spans="2:36" ht="21.75" customHeight="1">
      <c r="B7" s="43" t="s">
        <v>29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4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1.25" customHeight="1">
      <c r="B9" s="39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9"/>
      <c r="C10" s="40" t="s">
        <v>19</v>
      </c>
      <c r="D10" s="40"/>
      <c r="E10" s="40"/>
      <c r="F10" s="41"/>
    </row>
    <row r="11" spans="2:36" ht="9.9499999999999993" customHeight="1">
      <c r="B11" s="27">
        <v>1</v>
      </c>
      <c r="C11" s="28">
        <v>0.46379999999999999</v>
      </c>
      <c r="D11" s="28">
        <f>'[1]01'!$D$104</f>
        <v>0.8</v>
      </c>
      <c r="E11" s="28">
        <f>'[1]01'!$F$104</f>
        <v>1.05</v>
      </c>
      <c r="F11" s="28">
        <f>'[1]01'!$G$104</f>
        <v>2.73</v>
      </c>
    </row>
    <row r="12" spans="2:36" ht="9.9499999999999993" customHeight="1">
      <c r="B12" s="29">
        <v>2</v>
      </c>
      <c r="C12" s="32">
        <v>0.46379999999999999</v>
      </c>
      <c r="D12" s="32">
        <f>'[1]02'!$D$104</f>
        <v>0.8</v>
      </c>
      <c r="E12" s="32">
        <f>'[1]02'!$F$104</f>
        <v>1.05</v>
      </c>
      <c r="F12" s="32">
        <f>'[1]02'!$G$104</f>
        <v>2.73</v>
      </c>
    </row>
    <row r="13" spans="2:36" ht="9.9499999999999993" customHeight="1">
      <c r="B13" s="27">
        <v>3</v>
      </c>
      <c r="C13" s="28">
        <v>0.46379999999999999</v>
      </c>
      <c r="D13" s="28">
        <f>'[1]03'!$D$104</f>
        <v>0.8</v>
      </c>
      <c r="E13" s="28">
        <f>'[1]03'!$F$104</f>
        <v>1.05</v>
      </c>
      <c r="F13" s="28">
        <f>'[1]03'!$G$104</f>
        <v>2.89</v>
      </c>
    </row>
    <row r="14" spans="2:36" ht="9.9499999999999993" customHeight="1">
      <c r="B14" s="29">
        <v>4</v>
      </c>
      <c r="C14" s="30">
        <v>0.46379999999999999</v>
      </c>
      <c r="D14" s="30">
        <f>'[1]04'!$D$104</f>
        <v>0.9</v>
      </c>
      <c r="E14" s="30">
        <f>'[1]04'!$F$104</f>
        <v>1.1499999999999999</v>
      </c>
      <c r="F14" s="30">
        <f>'[1]04'!$G$104</f>
        <v>2.91</v>
      </c>
    </row>
    <row r="15" spans="2:36" ht="9.9499999999999993" customHeight="1">
      <c r="B15" s="27">
        <v>5</v>
      </c>
      <c r="C15" s="28">
        <v>0.46379999999999999</v>
      </c>
      <c r="D15" s="28">
        <f>'[1]05'!$D$104</f>
        <v>0.9</v>
      </c>
      <c r="E15" s="28">
        <f>'[1]05'!$F$104</f>
        <v>1.1499999999999999</v>
      </c>
      <c r="F15" s="28">
        <f>'[1]05'!$G$104</f>
        <v>3.01</v>
      </c>
    </row>
    <row r="16" spans="2:36" ht="9.9499999999999993" customHeight="1">
      <c r="B16" s="29">
        <v>6</v>
      </c>
      <c r="C16" s="30">
        <v>0.46379999999999999</v>
      </c>
      <c r="D16" s="30">
        <f>'[1]06'!$D$104</f>
        <v>0.9</v>
      </c>
      <c r="E16" s="30">
        <f>'[1]06'!$F$104</f>
        <v>1.1499999999999999</v>
      </c>
      <c r="F16" s="30">
        <f>'[1]06'!$G$104</f>
        <v>3.05</v>
      </c>
    </row>
    <row r="17" spans="2:32" ht="9.9499999999999993" customHeight="1">
      <c r="B17" s="27">
        <v>7</v>
      </c>
      <c r="C17" s="28">
        <v>0.46379999999999999</v>
      </c>
      <c r="D17" s="28">
        <f>'[1]07'!$D$104</f>
        <v>0.8</v>
      </c>
      <c r="E17" s="28">
        <f>'[1]07'!$F$104</f>
        <v>1.05</v>
      </c>
      <c r="F17" s="28">
        <f>'[1]07'!$G$104</f>
        <v>3.02</v>
      </c>
      <c r="S17" s="13" t="s">
        <v>23</v>
      </c>
    </row>
    <row r="18" spans="2:32" ht="9.9499999999999993" customHeight="1">
      <c r="B18" s="29">
        <v>8</v>
      </c>
      <c r="C18" s="30">
        <v>0.46379999999999999</v>
      </c>
      <c r="D18" s="30">
        <f>'[1]08'!$D$104</f>
        <v>0.9</v>
      </c>
      <c r="E18" s="30">
        <f>'[1]08'!$F$104</f>
        <v>1.1499999999999999</v>
      </c>
      <c r="F18" s="30">
        <f>'[1]08'!$G$104</f>
        <v>3.02</v>
      </c>
    </row>
    <row r="19" spans="2:32" ht="9.9499999999999993" customHeight="1">
      <c r="B19" s="27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27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27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27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2020</v>
      </c>
      <c r="T26" s="20">
        <v>1.4750000000000001</v>
      </c>
      <c r="U26" s="20">
        <v>0.98124999999999996</v>
      </c>
      <c r="V26" s="20">
        <v>0.59687500000000004</v>
      </c>
      <c r="W26" s="20">
        <v>0.49299999999999999</v>
      </c>
      <c r="X26" s="20">
        <v>0.495</v>
      </c>
      <c r="Y26" s="20"/>
      <c r="Z26" s="20"/>
      <c r="AA26" s="20"/>
      <c r="AB26" s="20"/>
      <c r="AC26" s="20">
        <v>1.35</v>
      </c>
      <c r="AD26" s="20">
        <v>1.4375</v>
      </c>
      <c r="AE26" s="20">
        <v>1.75</v>
      </c>
      <c r="AF26" s="21">
        <f t="shared" ref="AF26:AF30" si="0">AVERAGE(T26:AE26)</f>
        <v>1.0723281249999999</v>
      </c>
    </row>
    <row r="27" spans="2:32" ht="9.9499999999999993" customHeight="1">
      <c r="B27" s="27">
        <v>17</v>
      </c>
      <c r="C27" s="28"/>
      <c r="D27" s="28"/>
      <c r="E27" s="28"/>
      <c r="F27" s="28"/>
      <c r="S27" s="19">
        <v>2021</v>
      </c>
      <c r="T27" s="20"/>
      <c r="U27" s="20">
        <v>1.0333333333333332</v>
      </c>
      <c r="V27" s="20">
        <v>0.93124999999999991</v>
      </c>
      <c r="W27" s="20">
        <v>0.74</v>
      </c>
      <c r="X27" s="20">
        <v>0.64124999999999999</v>
      </c>
      <c r="Y27" s="20">
        <v>0.6</v>
      </c>
      <c r="Z27" s="20"/>
      <c r="AA27" s="20"/>
      <c r="AB27" s="20"/>
      <c r="AC27" s="20">
        <v>1.3187500000000001</v>
      </c>
      <c r="AD27" s="20">
        <v>1.625</v>
      </c>
      <c r="AE27" s="20">
        <v>1.875</v>
      </c>
      <c r="AF27" s="21">
        <f t="shared" si="0"/>
        <v>1.0955729166666666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2022</v>
      </c>
      <c r="T28" s="20">
        <v>2</v>
      </c>
      <c r="U28" s="20">
        <v>1.9166666666666667</v>
      </c>
      <c r="V28" s="20">
        <v>1.1160000000000001</v>
      </c>
      <c r="W28" s="20">
        <v>0.80749999999999988</v>
      </c>
      <c r="X28" s="20">
        <v>0.64500000000000002</v>
      </c>
      <c r="Y28" s="20"/>
      <c r="Z28" s="20"/>
      <c r="AA28" s="20"/>
      <c r="AB28" s="20"/>
      <c r="AC28" s="20">
        <v>1.4375</v>
      </c>
      <c r="AD28" s="20">
        <v>1.3125</v>
      </c>
      <c r="AE28" s="20">
        <v>1.5</v>
      </c>
      <c r="AF28" s="21">
        <f t="shared" si="0"/>
        <v>1.3418958333333335</v>
      </c>
    </row>
    <row r="29" spans="2:32" ht="9.9499999999999993" customHeight="1">
      <c r="B29" s="27">
        <v>19</v>
      </c>
      <c r="C29" s="28"/>
      <c r="D29" s="28"/>
      <c r="E29" s="28"/>
      <c r="F29" s="28"/>
      <c r="S29" s="19">
        <v>2023</v>
      </c>
      <c r="T29" s="20">
        <v>0.49749999999999994</v>
      </c>
      <c r="U29" s="20">
        <v>0.6</v>
      </c>
      <c r="V29" s="20">
        <v>0.74</v>
      </c>
      <c r="W29" s="20">
        <v>0.71250000000000002</v>
      </c>
      <c r="X29" s="20">
        <v>0.78750000000000009</v>
      </c>
      <c r="Y29" s="20">
        <v>0.80999999999999994</v>
      </c>
      <c r="Z29" s="20">
        <v>0.72499999999999998</v>
      </c>
      <c r="AA29" s="20">
        <v>0.82999999999999985</v>
      </c>
      <c r="AB29" s="20">
        <v>1.125</v>
      </c>
      <c r="AC29" s="20">
        <v>1</v>
      </c>
      <c r="AD29" s="20">
        <v>0.72000000000000008</v>
      </c>
      <c r="AE29" s="20">
        <v>0.71249999999999991</v>
      </c>
      <c r="AF29" s="21">
        <f t="shared" si="0"/>
        <v>0.77166666666666661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2024</v>
      </c>
      <c r="T30" s="20">
        <v>0.77499999999999991</v>
      </c>
      <c r="U30" s="20">
        <v>0.73999999999999988</v>
      </c>
      <c r="V30" s="20">
        <v>0.875</v>
      </c>
      <c r="W30" s="20">
        <v>0.86250000000000004</v>
      </c>
      <c r="X30" s="20">
        <v>0.96</v>
      </c>
      <c r="Y30" s="20">
        <v>1</v>
      </c>
      <c r="Z30" s="20">
        <v>1.1500000000000001</v>
      </c>
      <c r="AA30" s="20">
        <v>1.1600000000000001</v>
      </c>
      <c r="AB30" s="20">
        <v>1.05</v>
      </c>
      <c r="AC30" s="20">
        <v>0.85</v>
      </c>
      <c r="AD30" s="20">
        <v>0.86875000000000013</v>
      </c>
      <c r="AE30" s="20">
        <v>0.8</v>
      </c>
      <c r="AF30" s="21">
        <f t="shared" si="0"/>
        <v>0.92427083333333337</v>
      </c>
    </row>
    <row r="31" spans="2:32" ht="9.9499999999999993" customHeight="1">
      <c r="B31" s="27">
        <v>21</v>
      </c>
      <c r="C31" s="28"/>
      <c r="D31" s="28"/>
      <c r="E31" s="28"/>
      <c r="F31" s="28"/>
      <c r="S31" s="19">
        <v>2025</v>
      </c>
      <c r="T31" s="24">
        <v>1.1600000000000001</v>
      </c>
      <c r="U31" s="24">
        <v>1.375</v>
      </c>
      <c r="V31" s="24">
        <v>1.2</v>
      </c>
      <c r="W31" s="24">
        <v>1.0249999999999999</v>
      </c>
      <c r="X31" s="24">
        <v>0.74</v>
      </c>
      <c r="Y31" s="24">
        <v>0.6875</v>
      </c>
      <c r="Z31" s="24">
        <v>1</v>
      </c>
      <c r="AA31" s="24">
        <v>1.125</v>
      </c>
      <c r="AB31" s="24">
        <v>1</v>
      </c>
      <c r="AC31" s="24">
        <v>0.7</v>
      </c>
      <c r="AD31" s="24">
        <v>0.6</v>
      </c>
      <c r="AE31" s="24">
        <v>0.75</v>
      </c>
      <c r="AF31" s="21">
        <f t="shared" ref="AF31:AF34" si="1">AVERAGE(T31:AE31)</f>
        <v>0.94687499999999991</v>
      </c>
    </row>
    <row r="32" spans="2:32" ht="9.9499999999999993" customHeight="1">
      <c r="B32" s="29">
        <v>22</v>
      </c>
      <c r="C32" s="30"/>
      <c r="D32" s="30"/>
      <c r="E32" s="30"/>
      <c r="F32" s="30"/>
      <c r="S32" s="19" t="s">
        <v>24</v>
      </c>
      <c r="T32" s="20">
        <f>MAX(T26:T31)</f>
        <v>2</v>
      </c>
      <c r="U32" s="20">
        <f t="shared" ref="U32:AE32" si="2">MAX(U26:U31)</f>
        <v>1.9166666666666667</v>
      </c>
      <c r="V32" s="20">
        <f t="shared" si="2"/>
        <v>1.2</v>
      </c>
      <c r="W32" s="20">
        <f t="shared" si="2"/>
        <v>1.0249999999999999</v>
      </c>
      <c r="X32" s="20">
        <f t="shared" si="2"/>
        <v>0.96</v>
      </c>
      <c r="Y32" s="20">
        <f t="shared" si="2"/>
        <v>1</v>
      </c>
      <c r="Z32" s="20">
        <f t="shared" si="2"/>
        <v>1.1500000000000001</v>
      </c>
      <c r="AA32" s="20">
        <f t="shared" si="2"/>
        <v>1.1600000000000001</v>
      </c>
      <c r="AB32" s="20">
        <f t="shared" si="2"/>
        <v>1.125</v>
      </c>
      <c r="AC32" s="20">
        <f t="shared" si="2"/>
        <v>1.4375</v>
      </c>
      <c r="AD32" s="20">
        <f t="shared" si="2"/>
        <v>1.625</v>
      </c>
      <c r="AE32" s="20">
        <f t="shared" si="2"/>
        <v>1.875</v>
      </c>
      <c r="AF32" s="21">
        <f t="shared" si="1"/>
        <v>1.3728472222222223</v>
      </c>
    </row>
    <row r="33" spans="2:32" ht="9.9499999999999993" customHeight="1">
      <c r="B33" s="27">
        <v>23</v>
      </c>
      <c r="C33" s="28"/>
      <c r="D33" s="28"/>
      <c r="E33" s="28"/>
      <c r="F33" s="28"/>
      <c r="S33" s="19" t="s">
        <v>25</v>
      </c>
      <c r="T33" s="20">
        <f>MIN(T26:T31)</f>
        <v>0.49749999999999994</v>
      </c>
      <c r="U33" s="20">
        <f t="shared" ref="U33:AE33" si="3">MIN(U26:U31)</f>
        <v>0.6</v>
      </c>
      <c r="V33" s="20">
        <f t="shared" si="3"/>
        <v>0.59687500000000004</v>
      </c>
      <c r="W33" s="20">
        <f t="shared" si="3"/>
        <v>0.49299999999999999</v>
      </c>
      <c r="X33" s="20">
        <f t="shared" si="3"/>
        <v>0.495</v>
      </c>
      <c r="Y33" s="20">
        <f t="shared" si="3"/>
        <v>0.6</v>
      </c>
      <c r="Z33" s="20">
        <f t="shared" si="3"/>
        <v>0.72499999999999998</v>
      </c>
      <c r="AA33" s="20">
        <f t="shared" si="3"/>
        <v>0.82999999999999985</v>
      </c>
      <c r="AB33" s="20">
        <f t="shared" si="3"/>
        <v>1</v>
      </c>
      <c r="AC33" s="20">
        <f t="shared" si="3"/>
        <v>0.7</v>
      </c>
      <c r="AD33" s="20">
        <f t="shared" si="3"/>
        <v>0.6</v>
      </c>
      <c r="AE33" s="20">
        <f t="shared" si="3"/>
        <v>0.71249999999999991</v>
      </c>
      <c r="AF33" s="21">
        <f t="shared" si="1"/>
        <v>0.65415624999999988</v>
      </c>
    </row>
    <row r="34" spans="2:32" ht="9.9499999999999993" customHeight="1">
      <c r="B34" s="29">
        <v>24</v>
      </c>
      <c r="C34" s="30"/>
      <c r="D34" s="30"/>
      <c r="E34" s="30"/>
      <c r="F34" s="30"/>
      <c r="S34" s="19" t="s">
        <v>26</v>
      </c>
      <c r="T34" s="20">
        <f>AVERAGE(T26:T31)</f>
        <v>1.1815000000000002</v>
      </c>
      <c r="U34" s="20">
        <f t="shared" ref="U34:AE34" si="4">AVERAGE(U26:U31)</f>
        <v>1.1077083333333333</v>
      </c>
      <c r="V34" s="20">
        <f t="shared" si="4"/>
        <v>0.90985416666666674</v>
      </c>
      <c r="W34" s="20">
        <f t="shared" si="4"/>
        <v>0.77341666666666653</v>
      </c>
      <c r="X34" s="20">
        <f t="shared" si="4"/>
        <v>0.7114583333333333</v>
      </c>
      <c r="Y34" s="20">
        <f t="shared" si="4"/>
        <v>0.77437500000000004</v>
      </c>
      <c r="Z34" s="20">
        <f t="shared" si="4"/>
        <v>0.95833333333333337</v>
      </c>
      <c r="AA34" s="20">
        <f t="shared" si="4"/>
        <v>1.0383333333333333</v>
      </c>
      <c r="AB34" s="20">
        <f t="shared" si="4"/>
        <v>1.0583333333333333</v>
      </c>
      <c r="AC34" s="20">
        <f t="shared" si="4"/>
        <v>1.109375</v>
      </c>
      <c r="AD34" s="20">
        <f t="shared" si="4"/>
        <v>1.0939583333333334</v>
      </c>
      <c r="AE34" s="20">
        <f t="shared" si="4"/>
        <v>1.23125</v>
      </c>
      <c r="AF34" s="21">
        <f t="shared" si="1"/>
        <v>0.995657986111111</v>
      </c>
    </row>
    <row r="35" spans="2:32" ht="9.9499999999999993" customHeight="1">
      <c r="B35" s="27">
        <v>25</v>
      </c>
      <c r="C35" s="28"/>
      <c r="D35" s="28"/>
      <c r="E35" s="28"/>
      <c r="F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/>
      <c r="D36" s="30"/>
      <c r="E36" s="30"/>
      <c r="F36" s="30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/>
      <c r="D37" s="28"/>
      <c r="E37" s="28"/>
      <c r="F37" s="28"/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/>
      <c r="D38" s="30"/>
      <c r="E38" s="30"/>
      <c r="F38" s="30"/>
      <c r="S38" s="19" t="s">
        <v>27</v>
      </c>
      <c r="T38" s="20">
        <f>T32</f>
        <v>2</v>
      </c>
      <c r="U38" s="20">
        <f t="shared" ref="U38:AE38" si="5">U32</f>
        <v>1.9166666666666667</v>
      </c>
      <c r="V38" s="20">
        <f t="shared" si="5"/>
        <v>1.2</v>
      </c>
      <c r="W38" s="20">
        <f t="shared" si="5"/>
        <v>1.0249999999999999</v>
      </c>
      <c r="X38" s="20">
        <f t="shared" si="5"/>
        <v>0.96</v>
      </c>
      <c r="Y38" s="20">
        <f t="shared" si="5"/>
        <v>1</v>
      </c>
      <c r="Z38" s="20">
        <f t="shared" si="5"/>
        <v>1.1500000000000001</v>
      </c>
      <c r="AA38" s="20">
        <f t="shared" ref="AA38" si="6">AA32</f>
        <v>1.1600000000000001</v>
      </c>
      <c r="AB38" s="20">
        <f t="shared" si="5"/>
        <v>1.125</v>
      </c>
      <c r="AC38" s="20">
        <f t="shared" si="5"/>
        <v>1.4375</v>
      </c>
      <c r="AD38" s="20">
        <f t="shared" si="5"/>
        <v>1.625</v>
      </c>
      <c r="AE38" s="20">
        <f t="shared" si="5"/>
        <v>1.875</v>
      </c>
      <c r="AF38" s="17"/>
    </row>
    <row r="39" spans="2:32" ht="9.9499999999999993" customHeight="1">
      <c r="B39" s="27">
        <v>29</v>
      </c>
      <c r="C39" s="34"/>
      <c r="D39" s="28"/>
      <c r="E39" s="28"/>
      <c r="F39" s="28"/>
      <c r="S39" s="19"/>
      <c r="T39" s="20">
        <f t="shared" ref="T39:AE39" si="7">T33</f>
        <v>0.49749999999999994</v>
      </c>
      <c r="U39" s="20">
        <f t="shared" si="7"/>
        <v>0.6</v>
      </c>
      <c r="V39" s="20">
        <f t="shared" si="7"/>
        <v>0.59687500000000004</v>
      </c>
      <c r="W39" s="20">
        <f t="shared" si="7"/>
        <v>0.49299999999999999</v>
      </c>
      <c r="X39" s="20">
        <f t="shared" si="7"/>
        <v>0.495</v>
      </c>
      <c r="Y39" s="20">
        <f t="shared" si="7"/>
        <v>0.6</v>
      </c>
      <c r="Z39" s="20">
        <f t="shared" si="7"/>
        <v>0.72499999999999998</v>
      </c>
      <c r="AA39" s="20">
        <f t="shared" ref="AA39" si="8">AA33</f>
        <v>0.82999999999999985</v>
      </c>
      <c r="AB39" s="20">
        <f t="shared" si="7"/>
        <v>1</v>
      </c>
      <c r="AC39" s="20">
        <f t="shared" si="7"/>
        <v>0.7</v>
      </c>
      <c r="AD39" s="20">
        <f t="shared" si="7"/>
        <v>0.6</v>
      </c>
      <c r="AE39" s="20">
        <f t="shared" si="7"/>
        <v>0.71249999999999991</v>
      </c>
      <c r="AF39" s="17"/>
    </row>
    <row r="40" spans="2:32" ht="9.9499999999999993" customHeight="1">
      <c r="B40" s="29">
        <v>30</v>
      </c>
      <c r="C40" s="30"/>
      <c r="D40" s="35"/>
      <c r="E40" s="30"/>
      <c r="F40" s="30"/>
      <c r="S40" s="22" t="str">
        <f>S34</f>
        <v>Promedio 2020 - 2025</v>
      </c>
      <c r="T40" s="23">
        <f t="shared" ref="T40:AE40" si="9">T34</f>
        <v>1.1815000000000002</v>
      </c>
      <c r="U40" s="23">
        <f t="shared" si="9"/>
        <v>1.1077083333333333</v>
      </c>
      <c r="V40" s="23">
        <f t="shared" si="9"/>
        <v>0.90985416666666674</v>
      </c>
      <c r="W40" s="23">
        <f t="shared" si="9"/>
        <v>0.77341666666666653</v>
      </c>
      <c r="X40" s="23">
        <f t="shared" si="9"/>
        <v>0.7114583333333333</v>
      </c>
      <c r="Y40" s="23">
        <f t="shared" si="9"/>
        <v>0.77437500000000004</v>
      </c>
      <c r="Z40" s="23">
        <f t="shared" si="9"/>
        <v>0.95833333333333337</v>
      </c>
      <c r="AA40" s="23">
        <f t="shared" ref="AA40" si="10">AA34</f>
        <v>1.0383333333333333</v>
      </c>
      <c r="AB40" s="23">
        <f t="shared" si="9"/>
        <v>1.0583333333333333</v>
      </c>
      <c r="AC40" s="23">
        <f t="shared" si="9"/>
        <v>1.109375</v>
      </c>
      <c r="AD40" s="23">
        <f t="shared" si="9"/>
        <v>1.0939583333333334</v>
      </c>
      <c r="AE40" s="23">
        <f t="shared" si="9"/>
        <v>1.23125</v>
      </c>
      <c r="AF40" s="17"/>
    </row>
    <row r="41" spans="2:32" ht="9.9499999999999993" customHeight="1">
      <c r="B41" s="27">
        <v>31</v>
      </c>
      <c r="C41" s="34"/>
      <c r="D41" s="33"/>
      <c r="E41" s="27"/>
      <c r="F41" s="27"/>
      <c r="S41" s="19">
        <v>2026</v>
      </c>
      <c r="T41" s="24">
        <f>AVERAGE(D11:D15)</f>
        <v>0.84000000000000008</v>
      </c>
      <c r="U41" s="24">
        <f>AVERAGE(D16:D19)</f>
        <v>0.8666666666666667</v>
      </c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27">
        <v>33</v>
      </c>
      <c r="C43" s="34"/>
      <c r="D43" s="28"/>
      <c r="E43" s="28"/>
      <c r="F43" s="28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27">
        <v>35</v>
      </c>
      <c r="C45" s="34"/>
      <c r="D45" s="28"/>
      <c r="E45" s="28"/>
      <c r="F45" s="28"/>
      <c r="S45" s="16" t="s">
        <v>22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27">
        <v>37</v>
      </c>
      <c r="C47" s="34"/>
      <c r="D47" s="28"/>
      <c r="E47" s="28"/>
      <c r="F47" s="28"/>
      <c r="S47" s="19">
        <v>2020</v>
      </c>
      <c r="T47" s="20">
        <v>2.1559999999999997</v>
      </c>
      <c r="U47" s="20">
        <v>2.08</v>
      </c>
      <c r="V47" s="20">
        <v>2.1425000000000001</v>
      </c>
      <c r="W47" s="20">
        <v>2.3939999999999997</v>
      </c>
      <c r="X47" s="20">
        <v>2.3825000000000003</v>
      </c>
      <c r="Y47" s="20">
        <v>2.3775000000000004</v>
      </c>
      <c r="Z47" s="20">
        <v>2.1520000000000001</v>
      </c>
      <c r="AA47" s="20">
        <v>2.1475</v>
      </c>
      <c r="AB47" s="20">
        <v>2.2025000000000001</v>
      </c>
      <c r="AC47" s="20">
        <v>2.2080000000000002</v>
      </c>
      <c r="AD47" s="20">
        <v>2.2124999999999999</v>
      </c>
      <c r="AE47" s="20">
        <v>2.29</v>
      </c>
      <c r="AF47" s="21">
        <f t="shared" ref="AF47:AF51" si="11">AVERAGE(T47:AE47)</f>
        <v>2.2287499999999998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2021</v>
      </c>
      <c r="T48" s="20">
        <v>2.41</v>
      </c>
      <c r="U48" s="20">
        <v>2.2650000000000001</v>
      </c>
      <c r="V48" s="20">
        <v>2.3325</v>
      </c>
      <c r="W48" s="20">
        <v>2.3860000000000001</v>
      </c>
      <c r="X48" s="20">
        <v>2.2999999999999998</v>
      </c>
      <c r="Y48" s="20">
        <v>2.105</v>
      </c>
      <c r="Z48" s="20">
        <v>2.0979999999999999</v>
      </c>
      <c r="AA48" s="20">
        <v>1.97</v>
      </c>
      <c r="AB48" s="20">
        <v>2.0049999999999999</v>
      </c>
      <c r="AC48" s="20">
        <v>2.1199999999999997</v>
      </c>
      <c r="AD48" s="20">
        <v>2.1974999999999998</v>
      </c>
      <c r="AE48" s="20">
        <v>2.262</v>
      </c>
      <c r="AF48" s="21">
        <f t="shared" si="11"/>
        <v>2.20425</v>
      </c>
    </row>
    <row r="49" spans="2:32" ht="9.9499999999999993" customHeight="1">
      <c r="B49" s="27">
        <v>39</v>
      </c>
      <c r="C49" s="34"/>
      <c r="D49" s="28"/>
      <c r="E49" s="28"/>
      <c r="F49" s="28"/>
      <c r="S49" s="19">
        <v>2022</v>
      </c>
      <c r="T49" s="20">
        <v>2.105</v>
      </c>
      <c r="U49" s="20">
        <v>2.1325000000000003</v>
      </c>
      <c r="V49" s="20">
        <v>2.242</v>
      </c>
      <c r="W49" s="20">
        <v>2.29</v>
      </c>
      <c r="X49" s="20">
        <v>2.2549999999999999</v>
      </c>
      <c r="Y49" s="20">
        <v>2.2080000000000002</v>
      </c>
      <c r="Z49" s="20">
        <v>2.21</v>
      </c>
      <c r="AA49" s="20">
        <v>2.2374999999999998</v>
      </c>
      <c r="AB49" s="20">
        <v>2.2400000000000002</v>
      </c>
      <c r="AC49" s="20">
        <v>2.226</v>
      </c>
      <c r="AD49" s="20">
        <v>2.4249999999999998</v>
      </c>
      <c r="AE49" s="20">
        <v>2.4960000000000004</v>
      </c>
      <c r="AF49" s="21">
        <f t="shared" si="11"/>
        <v>2.2555833333333335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2023</v>
      </c>
      <c r="T50" s="20">
        <v>2.6274999999999999</v>
      </c>
      <c r="U50" s="20">
        <v>2.5474999999999999</v>
      </c>
      <c r="V50" s="20">
        <v>2.5419999999999998</v>
      </c>
      <c r="W50" s="20">
        <v>2.3674999999999997</v>
      </c>
      <c r="X50" s="20">
        <v>2.4950000000000001</v>
      </c>
      <c r="Y50" s="20">
        <v>2.698</v>
      </c>
      <c r="Z50" s="20">
        <v>2.5174999999999996</v>
      </c>
      <c r="AA50" s="20">
        <v>2.8839999999999999</v>
      </c>
      <c r="AB50" s="20">
        <v>2.9699999999999998</v>
      </c>
      <c r="AC50" s="20">
        <v>2.89</v>
      </c>
      <c r="AD50" s="20">
        <v>2.8039999999999998</v>
      </c>
      <c r="AE50" s="20">
        <v>2.7199999999999998</v>
      </c>
      <c r="AF50" s="21">
        <f t="shared" si="11"/>
        <v>2.6719166666666663</v>
      </c>
    </row>
    <row r="51" spans="2:32" ht="9.9499999999999993" customHeight="1">
      <c r="B51" s="27">
        <v>41</v>
      </c>
      <c r="C51" s="34"/>
      <c r="D51" s="28"/>
      <c r="E51" s="28"/>
      <c r="F51" s="28"/>
      <c r="S51" s="19">
        <v>2024</v>
      </c>
      <c r="T51" s="20">
        <v>2.7024999999999997</v>
      </c>
      <c r="U51" s="20">
        <v>2.6879999999999997</v>
      </c>
      <c r="V51" s="20">
        <v>2.9350000000000005</v>
      </c>
      <c r="W51" s="20">
        <v>3.1875</v>
      </c>
      <c r="X51" s="20">
        <v>3.1720000000000002</v>
      </c>
      <c r="Y51" s="20">
        <v>2.85</v>
      </c>
      <c r="Z51" s="20">
        <v>2.8149999999999999</v>
      </c>
      <c r="AA51" s="20">
        <v>2.7399999999999998</v>
      </c>
      <c r="AB51" s="20">
        <v>2.81</v>
      </c>
      <c r="AC51" s="20">
        <v>2.7980000000000005</v>
      </c>
      <c r="AD51" s="20">
        <v>2.6950000000000003</v>
      </c>
      <c r="AE51" s="20">
        <v>2.9325000000000001</v>
      </c>
      <c r="AF51" s="21">
        <f t="shared" si="11"/>
        <v>2.8604583333333333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2025</v>
      </c>
      <c r="T52" s="20">
        <v>3.1060000000000003</v>
      </c>
      <c r="U52" s="20">
        <v>3.1324999999999998</v>
      </c>
      <c r="V52" s="20">
        <v>3.2150000000000003</v>
      </c>
      <c r="W52" s="20">
        <v>3.2350000000000003</v>
      </c>
      <c r="X52" s="20">
        <v>3.1100000000000003</v>
      </c>
      <c r="Y52" s="20">
        <v>3.0250000000000004</v>
      </c>
      <c r="Z52" s="20">
        <v>2.968</v>
      </c>
      <c r="AA52" s="20">
        <v>2.835</v>
      </c>
      <c r="AB52" s="20">
        <v>2.9775</v>
      </c>
      <c r="AC52" s="20">
        <v>2.9060000000000001</v>
      </c>
      <c r="AD52" s="20">
        <v>2.72</v>
      </c>
      <c r="AE52" s="20">
        <v>2.72</v>
      </c>
      <c r="AF52" s="21">
        <f t="shared" ref="AF52:AF55" si="12">AVERAGE(T52:AE52)</f>
        <v>2.9958333333333336</v>
      </c>
    </row>
    <row r="53" spans="2:32" ht="9.9499999999999993" customHeight="1">
      <c r="B53" s="27">
        <v>43</v>
      </c>
      <c r="C53" s="34"/>
      <c r="D53" s="28"/>
      <c r="E53" s="28"/>
      <c r="F53" s="28"/>
      <c r="S53" s="19" t="s">
        <v>24</v>
      </c>
      <c r="T53" s="20">
        <f>MAX(T47:T52)</f>
        <v>3.1060000000000003</v>
      </c>
      <c r="U53" s="20">
        <f t="shared" ref="U53:AE53" si="13">MAX(U47:U52)</f>
        <v>3.1324999999999998</v>
      </c>
      <c r="V53" s="20">
        <f t="shared" si="13"/>
        <v>3.2150000000000003</v>
      </c>
      <c r="W53" s="20">
        <f t="shared" si="13"/>
        <v>3.2350000000000003</v>
      </c>
      <c r="X53" s="20">
        <f t="shared" si="13"/>
        <v>3.1720000000000002</v>
      </c>
      <c r="Y53" s="20">
        <f t="shared" si="13"/>
        <v>3.0250000000000004</v>
      </c>
      <c r="Z53" s="20">
        <f t="shared" si="13"/>
        <v>2.968</v>
      </c>
      <c r="AA53" s="20">
        <f t="shared" si="13"/>
        <v>2.8839999999999999</v>
      </c>
      <c r="AB53" s="20">
        <f t="shared" si="13"/>
        <v>2.9775</v>
      </c>
      <c r="AC53" s="20">
        <f t="shared" si="13"/>
        <v>2.9060000000000001</v>
      </c>
      <c r="AD53" s="20">
        <f t="shared" si="13"/>
        <v>2.8039999999999998</v>
      </c>
      <c r="AE53" s="20">
        <f t="shared" si="13"/>
        <v>2.9325000000000001</v>
      </c>
      <c r="AF53" s="21">
        <f t="shared" si="12"/>
        <v>3.0297916666666662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25</v>
      </c>
      <c r="T54" s="20">
        <f>MIN(T47:T52)</f>
        <v>2.105</v>
      </c>
      <c r="U54" s="20">
        <f t="shared" ref="U54:AE54" si="14">MIN(U47:U52)</f>
        <v>2.08</v>
      </c>
      <c r="V54" s="20">
        <f t="shared" si="14"/>
        <v>2.1425000000000001</v>
      </c>
      <c r="W54" s="20">
        <f t="shared" si="14"/>
        <v>2.29</v>
      </c>
      <c r="X54" s="20">
        <f t="shared" si="14"/>
        <v>2.2549999999999999</v>
      </c>
      <c r="Y54" s="20">
        <f t="shared" si="14"/>
        <v>2.105</v>
      </c>
      <c r="Z54" s="20">
        <f t="shared" si="14"/>
        <v>2.0979999999999999</v>
      </c>
      <c r="AA54" s="20">
        <f t="shared" si="14"/>
        <v>1.97</v>
      </c>
      <c r="AB54" s="20">
        <f t="shared" si="14"/>
        <v>2.0049999999999999</v>
      </c>
      <c r="AC54" s="20">
        <f t="shared" si="14"/>
        <v>2.1199999999999997</v>
      </c>
      <c r="AD54" s="20">
        <f t="shared" si="14"/>
        <v>2.1974999999999998</v>
      </c>
      <c r="AE54" s="20">
        <f t="shared" si="14"/>
        <v>2.262</v>
      </c>
      <c r="AF54" s="21">
        <f t="shared" si="12"/>
        <v>2.1358333333333328</v>
      </c>
    </row>
    <row r="55" spans="2:32" ht="9.9499999999999993" customHeight="1">
      <c r="B55" s="27">
        <v>45</v>
      </c>
      <c r="C55" s="28"/>
      <c r="D55" s="28"/>
      <c r="E55" s="28"/>
      <c r="F55" s="28"/>
      <c r="S55" s="19" t="s">
        <v>26</v>
      </c>
      <c r="T55" s="20">
        <f>AVERAGE(T47:T52)</f>
        <v>2.5178333333333329</v>
      </c>
      <c r="U55" s="20">
        <f t="shared" ref="U55:AE55" si="15">AVERAGE(U47:U52)</f>
        <v>2.4742500000000001</v>
      </c>
      <c r="V55" s="20">
        <f t="shared" si="15"/>
        <v>2.5681666666666669</v>
      </c>
      <c r="W55" s="20">
        <f t="shared" si="15"/>
        <v>2.6433333333333331</v>
      </c>
      <c r="X55" s="20">
        <f t="shared" si="15"/>
        <v>2.6190833333333337</v>
      </c>
      <c r="Y55" s="20">
        <f t="shared" si="15"/>
        <v>2.5439166666666666</v>
      </c>
      <c r="Z55" s="20">
        <f t="shared" si="15"/>
        <v>2.460083333333333</v>
      </c>
      <c r="AA55" s="20">
        <f t="shared" si="15"/>
        <v>2.4689999999999999</v>
      </c>
      <c r="AB55" s="20">
        <f t="shared" si="15"/>
        <v>2.5341666666666671</v>
      </c>
      <c r="AC55" s="20">
        <f t="shared" si="15"/>
        <v>2.5246666666666666</v>
      </c>
      <c r="AD55" s="20">
        <f t="shared" si="15"/>
        <v>2.5089999999999999</v>
      </c>
      <c r="AE55" s="20">
        <f t="shared" si="15"/>
        <v>2.5700833333333337</v>
      </c>
      <c r="AF55" s="21">
        <f t="shared" si="12"/>
        <v>2.5361319444444446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27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27">
        <v>49</v>
      </c>
      <c r="C59" s="28"/>
      <c r="D59" s="28"/>
      <c r="E59" s="28"/>
      <c r="F59" s="28"/>
      <c r="S59" s="19" t="s">
        <v>27</v>
      </c>
      <c r="T59" s="20">
        <f>T53</f>
        <v>3.1060000000000003</v>
      </c>
      <c r="U59" s="20">
        <f t="shared" ref="T59:AE61" si="16">U53</f>
        <v>3.1324999999999998</v>
      </c>
      <c r="V59" s="20">
        <f t="shared" si="16"/>
        <v>3.2150000000000003</v>
      </c>
      <c r="W59" s="20">
        <f t="shared" si="16"/>
        <v>3.2350000000000003</v>
      </c>
      <c r="X59" s="20">
        <f t="shared" si="16"/>
        <v>3.1720000000000002</v>
      </c>
      <c r="Y59" s="20">
        <f t="shared" si="16"/>
        <v>3.0250000000000004</v>
      </c>
      <c r="Z59" s="20">
        <f t="shared" si="16"/>
        <v>2.968</v>
      </c>
      <c r="AA59" s="20">
        <f t="shared" si="16"/>
        <v>2.8839999999999999</v>
      </c>
      <c r="AB59" s="20">
        <f t="shared" si="16"/>
        <v>2.9775</v>
      </c>
      <c r="AC59" s="20">
        <f t="shared" si="16"/>
        <v>2.9060000000000001</v>
      </c>
      <c r="AD59" s="20">
        <f t="shared" si="16"/>
        <v>2.8039999999999998</v>
      </c>
      <c r="AE59" s="20">
        <f t="shared" si="16"/>
        <v>2.9325000000000001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16"/>
        <v>2.105</v>
      </c>
      <c r="U60" s="20">
        <f t="shared" si="16"/>
        <v>2.08</v>
      </c>
      <c r="V60" s="20">
        <f t="shared" si="16"/>
        <v>2.1425000000000001</v>
      </c>
      <c r="W60" s="20">
        <f t="shared" si="16"/>
        <v>2.29</v>
      </c>
      <c r="X60" s="20">
        <f t="shared" si="16"/>
        <v>2.2549999999999999</v>
      </c>
      <c r="Y60" s="20">
        <f t="shared" si="16"/>
        <v>2.105</v>
      </c>
      <c r="Z60" s="20">
        <f t="shared" si="16"/>
        <v>2.0979999999999999</v>
      </c>
      <c r="AA60" s="20">
        <f t="shared" si="16"/>
        <v>1.97</v>
      </c>
      <c r="AB60" s="20">
        <f t="shared" si="16"/>
        <v>2.0049999999999999</v>
      </c>
      <c r="AC60" s="20">
        <f t="shared" si="16"/>
        <v>2.1199999999999997</v>
      </c>
      <c r="AD60" s="20">
        <f t="shared" si="16"/>
        <v>2.1974999999999998</v>
      </c>
      <c r="AE60" s="20">
        <f t="shared" si="16"/>
        <v>2.262</v>
      </c>
      <c r="AF60" s="17"/>
    </row>
    <row r="61" spans="2:32" ht="9.9499999999999993" customHeight="1">
      <c r="B61" s="27">
        <v>51</v>
      </c>
      <c r="C61" s="28"/>
      <c r="D61" s="28"/>
      <c r="E61" s="28"/>
      <c r="F61" s="28"/>
      <c r="S61" s="22" t="str">
        <f>S55</f>
        <v>Promedio 2020 - 2025</v>
      </c>
      <c r="T61" s="23">
        <f t="shared" si="16"/>
        <v>2.5178333333333329</v>
      </c>
      <c r="U61" s="23">
        <f t="shared" si="16"/>
        <v>2.4742500000000001</v>
      </c>
      <c r="V61" s="23">
        <f t="shared" si="16"/>
        <v>2.5681666666666669</v>
      </c>
      <c r="W61" s="23">
        <f t="shared" si="16"/>
        <v>2.6433333333333331</v>
      </c>
      <c r="X61" s="23">
        <f t="shared" si="16"/>
        <v>2.6190833333333337</v>
      </c>
      <c r="Y61" s="23">
        <f t="shared" si="16"/>
        <v>2.5439166666666666</v>
      </c>
      <c r="Z61" s="23">
        <f t="shared" si="16"/>
        <v>2.460083333333333</v>
      </c>
      <c r="AA61" s="23">
        <f t="shared" si="16"/>
        <v>2.4689999999999999</v>
      </c>
      <c r="AB61" s="23">
        <f t="shared" si="16"/>
        <v>2.5341666666666671</v>
      </c>
      <c r="AC61" s="23">
        <f t="shared" si="16"/>
        <v>2.5246666666666666</v>
      </c>
      <c r="AD61" s="23">
        <f t="shared" si="16"/>
        <v>2.5089999999999999</v>
      </c>
      <c r="AE61" s="23">
        <f t="shared" si="16"/>
        <v>2.5700833333333337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2026</v>
      </c>
      <c r="T62" s="24">
        <f>AVERAGE(F11:F15)</f>
        <v>2.8540000000000001</v>
      </c>
      <c r="U62" s="24">
        <f>AVERAGE(F16:F19)</f>
        <v>3.03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17"/>
    </row>
    <row r="63" spans="2:32" ht="9.9499999999999993" customHeight="1">
      <c r="B63" s="27"/>
      <c r="C63" s="28"/>
      <c r="D63" s="28"/>
      <c r="E63" s="28"/>
      <c r="F63" s="28"/>
    </row>
    <row r="64" spans="2:32" ht="9.9499999999999993" customHeight="1">
      <c r="B64" s="31"/>
      <c r="C64" s="28"/>
      <c r="D64" s="28"/>
      <c r="E64" s="28"/>
      <c r="F64" s="28"/>
    </row>
    <row r="65" spans="2:31">
      <c r="B65" s="7"/>
      <c r="C65" s="8"/>
      <c r="D65" s="8"/>
      <c r="E65" s="8"/>
      <c r="F65" s="8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 ht="8.25" customHeight="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>
        <f t="shared" ref="R71:R92" si="17">(D11-C11)/C11</f>
        <v>0.72488141440275999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4">
        <f t="shared" si="17"/>
        <v>0.72488141440275999</v>
      </c>
      <c r="S72" s="25"/>
    </row>
    <row r="73" spans="2:31">
      <c r="B73"/>
      <c r="C73"/>
      <c r="D73"/>
      <c r="E73"/>
      <c r="F73"/>
      <c r="R73" s="14">
        <f t="shared" si="17"/>
        <v>0.72488141440275999</v>
      </c>
      <c r="S73" s="25"/>
    </row>
    <row r="74" spans="2:31">
      <c r="R74" s="14">
        <f t="shared" si="17"/>
        <v>0.94049159120310488</v>
      </c>
      <c r="S74" s="25"/>
    </row>
    <row r="75" spans="2:31">
      <c r="R75" s="14">
        <f t="shared" si="17"/>
        <v>0.94049159120310488</v>
      </c>
    </row>
    <row r="76" spans="2:31">
      <c r="R76" s="14">
        <f t="shared" si="17"/>
        <v>0.94049159120310488</v>
      </c>
    </row>
    <row r="77" spans="2:31">
      <c r="R77" s="14">
        <f t="shared" si="17"/>
        <v>0.72488141440275999</v>
      </c>
    </row>
    <row r="78" spans="2:31">
      <c r="R78" s="14">
        <f t="shared" si="17"/>
        <v>0.94049159120310488</v>
      </c>
    </row>
    <row r="79" spans="2:31">
      <c r="R79" s="14" t="e">
        <f t="shared" si="17"/>
        <v>#DIV/0!</v>
      </c>
    </row>
    <row r="80" spans="2:31">
      <c r="R80" s="14" t="e">
        <f t="shared" si="17"/>
        <v>#DIV/0!</v>
      </c>
    </row>
    <row r="81" spans="18:18">
      <c r="R81" s="14" t="e">
        <f t="shared" si="17"/>
        <v>#DIV/0!</v>
      </c>
    </row>
    <row r="82" spans="18:18">
      <c r="R82" s="14" t="e">
        <f t="shared" si="17"/>
        <v>#DIV/0!</v>
      </c>
    </row>
    <row r="83" spans="18:18">
      <c r="R83" s="14" t="e">
        <f t="shared" si="17"/>
        <v>#DIV/0!</v>
      </c>
    </row>
    <row r="84" spans="18:18">
      <c r="R84" s="14" t="e">
        <f t="shared" si="17"/>
        <v>#DIV/0!</v>
      </c>
    </row>
    <row r="85" spans="18:18">
      <c r="R85" s="14" t="e">
        <f t="shared" si="17"/>
        <v>#DIV/0!</v>
      </c>
    </row>
    <row r="86" spans="18:18">
      <c r="R86" s="14" t="e">
        <f t="shared" si="17"/>
        <v>#DIV/0!</v>
      </c>
    </row>
    <row r="87" spans="18:18">
      <c r="R87" s="14" t="e">
        <f t="shared" si="17"/>
        <v>#DIV/0!</v>
      </c>
    </row>
    <row r="88" spans="18:18">
      <c r="R88" s="14" t="e">
        <f t="shared" si="17"/>
        <v>#DIV/0!</v>
      </c>
    </row>
    <row r="89" spans="18:18">
      <c r="R89" s="14" t="e">
        <f t="shared" si="17"/>
        <v>#DIV/0!</v>
      </c>
    </row>
    <row r="90" spans="18:18">
      <c r="R90" s="14" t="e">
        <f t="shared" si="17"/>
        <v>#DIV/0!</v>
      </c>
    </row>
    <row r="91" spans="18:18">
      <c r="R91" s="14" t="e">
        <f t="shared" si="17"/>
        <v>#DIV/0!</v>
      </c>
    </row>
    <row r="92" spans="18:18">
      <c r="R92" s="14" t="e">
        <f t="shared" si="17"/>
        <v>#DIV/0!</v>
      </c>
    </row>
    <row r="93" spans="18:18">
      <c r="R93" s="14" t="e">
        <f t="shared" ref="R93:R113" si="18">(D33-C33)/C33</f>
        <v>#DIV/0!</v>
      </c>
    </row>
    <row r="94" spans="18:18">
      <c r="R94" s="14" t="e">
        <f t="shared" si="18"/>
        <v>#DIV/0!</v>
      </c>
    </row>
    <row r="95" spans="18:18">
      <c r="R95" s="14" t="e">
        <f t="shared" si="18"/>
        <v>#DIV/0!</v>
      </c>
    </row>
    <row r="96" spans="18:18">
      <c r="R96" s="14" t="e">
        <f t="shared" si="18"/>
        <v>#DIV/0!</v>
      </c>
    </row>
    <row r="97" spans="18:18">
      <c r="R97" s="14" t="e">
        <f t="shared" si="18"/>
        <v>#DIV/0!</v>
      </c>
    </row>
    <row r="98" spans="18:18">
      <c r="R98" s="14" t="e">
        <f t="shared" si="18"/>
        <v>#DIV/0!</v>
      </c>
    </row>
    <row r="99" spans="18:18">
      <c r="R99" s="14" t="e">
        <f t="shared" si="18"/>
        <v>#DIV/0!</v>
      </c>
    </row>
    <row r="100" spans="18:18">
      <c r="R100" s="14" t="e">
        <f t="shared" si="18"/>
        <v>#DIV/0!</v>
      </c>
    </row>
    <row r="101" spans="18:18">
      <c r="R101" s="14" t="e">
        <f t="shared" si="18"/>
        <v>#DIV/0!</v>
      </c>
    </row>
    <row r="102" spans="18:18">
      <c r="R102" s="14" t="e">
        <f t="shared" si="18"/>
        <v>#DIV/0!</v>
      </c>
    </row>
    <row r="103" spans="18:18">
      <c r="R103" s="14" t="e">
        <f t="shared" si="18"/>
        <v>#DIV/0!</v>
      </c>
    </row>
    <row r="104" spans="18:18">
      <c r="R104" s="14" t="e">
        <f t="shared" si="18"/>
        <v>#DIV/0!</v>
      </c>
    </row>
    <row r="105" spans="18:18">
      <c r="R105" s="14" t="e">
        <f t="shared" si="18"/>
        <v>#DIV/0!</v>
      </c>
    </row>
    <row r="106" spans="18:18">
      <c r="R106" s="14" t="e">
        <f t="shared" si="18"/>
        <v>#DIV/0!</v>
      </c>
    </row>
    <row r="107" spans="18:18">
      <c r="R107" s="14" t="e">
        <f t="shared" si="18"/>
        <v>#DIV/0!</v>
      </c>
    </row>
    <row r="108" spans="18:18">
      <c r="R108" s="14" t="e">
        <f t="shared" si="18"/>
        <v>#DIV/0!</v>
      </c>
    </row>
    <row r="109" spans="18:18">
      <c r="R109" s="14" t="e">
        <f t="shared" si="18"/>
        <v>#DIV/0!</v>
      </c>
    </row>
    <row r="110" spans="18:18">
      <c r="R110" s="14" t="e">
        <f t="shared" si="18"/>
        <v>#DIV/0!</v>
      </c>
    </row>
    <row r="111" spans="18:18">
      <c r="R111" s="14" t="e">
        <f t="shared" si="18"/>
        <v>#DIV/0!</v>
      </c>
    </row>
    <row r="112" spans="18:18">
      <c r="R112" s="14" t="e">
        <f t="shared" si="18"/>
        <v>#DIV/0!</v>
      </c>
    </row>
    <row r="113" spans="18:18">
      <c r="R113" s="14" t="e">
        <f t="shared" si="18"/>
        <v>#DIV/0!</v>
      </c>
    </row>
    <row r="114" spans="18:18">
      <c r="R114" s="14" t="e">
        <f t="shared" ref="R114:R123" si="19">(D55-C55)/C55</f>
        <v>#DIV/0!</v>
      </c>
    </row>
    <row r="115" spans="18:18">
      <c r="R115" s="14" t="e">
        <f>(D56-C56)/C56</f>
        <v>#DIV/0!</v>
      </c>
    </row>
    <row r="116" spans="18:18">
      <c r="R116" s="14" t="e">
        <f t="shared" si="19"/>
        <v>#DIV/0!</v>
      </c>
    </row>
    <row r="117" spans="18:18">
      <c r="R117" s="14" t="e">
        <f t="shared" si="19"/>
        <v>#DIV/0!</v>
      </c>
    </row>
    <row r="118" spans="18:18">
      <c r="R118" s="14" t="e">
        <f t="shared" si="19"/>
        <v>#DIV/0!</v>
      </c>
    </row>
    <row r="119" spans="18:18">
      <c r="R119" s="14" t="e">
        <f t="shared" si="19"/>
        <v>#DIV/0!</v>
      </c>
    </row>
    <row r="120" spans="18:18">
      <c r="R120" s="14" t="e">
        <f t="shared" si="19"/>
        <v>#DIV/0!</v>
      </c>
    </row>
    <row r="121" spans="18:18">
      <c r="R121" s="14" t="e">
        <f t="shared" si="19"/>
        <v>#DIV/0!</v>
      </c>
    </row>
    <row r="122" spans="18:18">
      <c r="R122" s="14" t="e">
        <f t="shared" si="19"/>
        <v>#DIV/0!</v>
      </c>
    </row>
    <row r="123" spans="18:18">
      <c r="R123" s="14" t="e">
        <f t="shared" si="19"/>
        <v>#DIV/0!</v>
      </c>
    </row>
  </sheetData>
  <mergeCells count="4">
    <mergeCell ref="B9:B10"/>
    <mergeCell ref="C10:F10"/>
    <mergeCell ref="B5:L5"/>
    <mergeCell ref="B7:L8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2026-02-24T13:39:19Z</dcterms:modified>
</cp:coreProperties>
</file>