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Malta'!$A$1:$M$66</definedName>
    <definedName name="_xlnm.Print_Area" localSheetId="1">'Cebada pienso'!$A$1:$M$67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E19" i="5"/>
  <c r="D19" i="5"/>
  <c r="F18" i="5" l="1"/>
  <c r="E18" i="5"/>
  <c r="D18" i="5"/>
  <c r="F17" i="5" l="1"/>
  <c r="U63" i="5" s="1"/>
  <c r="E17" i="5"/>
  <c r="D17" i="5"/>
  <c r="U42" i="5" s="1"/>
  <c r="F16" i="5" l="1"/>
  <c r="E16" i="5"/>
  <c r="D16" i="5"/>
  <c r="F15" i="5" l="1"/>
  <c r="E15" i="5"/>
  <c r="D15" i="5"/>
  <c r="F14" i="5" l="1"/>
  <c r="E14" i="5"/>
  <c r="D14" i="5"/>
  <c r="F13" i="5" l="1"/>
  <c r="E13" i="5"/>
  <c r="D13" i="5"/>
  <c r="AF49" i="4" l="1"/>
  <c r="AF50" i="4"/>
  <c r="AF51" i="4"/>
  <c r="AF52" i="4"/>
  <c r="AF53" i="4"/>
  <c r="F12" i="4"/>
  <c r="E12" i="4"/>
  <c r="D12" i="4"/>
  <c r="F12" i="5" l="1"/>
  <c r="E12" i="5"/>
  <c r="D12" i="5"/>
  <c r="U56" i="5"/>
  <c r="V56" i="5"/>
  <c r="W56" i="5"/>
  <c r="X56" i="5"/>
  <c r="Y56" i="5"/>
  <c r="AA56" i="5"/>
  <c r="AB56" i="5"/>
  <c r="AC56" i="5"/>
  <c r="AD56" i="5"/>
  <c r="AE56" i="5"/>
  <c r="U55" i="5"/>
  <c r="V55" i="5"/>
  <c r="W55" i="5"/>
  <c r="X55" i="5"/>
  <c r="Y55" i="5"/>
  <c r="AA55" i="5"/>
  <c r="AB55" i="5"/>
  <c r="AC55" i="5"/>
  <c r="AD55" i="5"/>
  <c r="AE55" i="5"/>
  <c r="U54" i="5"/>
  <c r="V54" i="5"/>
  <c r="W54" i="5"/>
  <c r="X54" i="5"/>
  <c r="Y54" i="5"/>
  <c r="AA54" i="5"/>
  <c r="AB54" i="5"/>
  <c r="AC54" i="5"/>
  <c r="AD54" i="5"/>
  <c r="AE54" i="5"/>
  <c r="T33" i="5"/>
  <c r="T56" i="5"/>
  <c r="T55" i="5"/>
  <c r="T54" i="5"/>
  <c r="AF27" i="5"/>
  <c r="AF28" i="5"/>
  <c r="AF29" i="5"/>
  <c r="AF30" i="5"/>
  <c r="AF31" i="5"/>
  <c r="AF27" i="4" l="1"/>
  <c r="AF28" i="4"/>
  <c r="AF29" i="4"/>
  <c r="AF30" i="4"/>
  <c r="AF31" i="4"/>
  <c r="T63" i="4"/>
  <c r="T42" i="4"/>
  <c r="AF52" i="5" l="1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R97" i="5" l="1"/>
  <c r="R96" i="5"/>
  <c r="R97" i="4"/>
  <c r="R96" i="4"/>
  <c r="R93" i="5" l="1"/>
  <c r="R92" i="4" l="1"/>
  <c r="U56" i="4" l="1"/>
  <c r="V56" i="4"/>
  <c r="W56" i="4"/>
  <c r="X56" i="4"/>
  <c r="Y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U54" i="4"/>
  <c r="V54" i="4"/>
  <c r="W54" i="4"/>
  <c r="X54" i="4"/>
  <c r="Y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U33" i="4"/>
  <c r="V33" i="4"/>
  <c r="W33" i="4"/>
  <c r="X33" i="4"/>
  <c r="Y33" i="4"/>
  <c r="AB33" i="4"/>
  <c r="AC33" i="4"/>
  <c r="AD33" i="4"/>
  <c r="AE33" i="4"/>
  <c r="T35" i="4"/>
  <c r="T34" i="4"/>
  <c r="T33" i="4"/>
  <c r="T63" i="5" l="1"/>
  <c r="T42" i="5"/>
  <c r="R124" i="5" l="1"/>
  <c r="R123" i="5" l="1"/>
  <c r="AE62" i="5" l="1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AA61" i="5"/>
  <c r="Y61" i="5"/>
  <c r="X61" i="5"/>
  <c r="W61" i="5"/>
  <c r="V61" i="5"/>
  <c r="U61" i="5"/>
  <c r="AE60" i="5"/>
  <c r="AD60" i="5"/>
  <c r="AC60" i="5"/>
  <c r="AB60" i="5"/>
  <c r="AA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T61" i="4"/>
  <c r="AE60" i="4"/>
  <c r="AD60" i="4"/>
  <c r="AC60" i="4"/>
  <c r="AB60" i="4"/>
  <c r="Y60" i="4"/>
  <c r="X60" i="4"/>
  <c r="W60" i="4"/>
  <c r="V60" i="4"/>
  <c r="U60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<sst xmlns="http://schemas.openxmlformats.org/spreadsheetml/2006/main" count="142" uniqueCount="33">
  <si>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</si>
  <si>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</si>
  <si>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</si>
  <si>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</si>
  <si>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</si>
  <si>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</si>
  <si>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</si>
  <si>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</si>
  <si>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</si>
  <si>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</si>
  <si>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</si>
  <si>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</si>
  <si>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</si>
  <si>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</si>
  <si>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</si>
  <si>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</si>
  <si>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</si>
  <si>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</si>
  <si>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</si>
  <si>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</si>
  <si>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</si>
  <si>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</si>
  <si>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</si>
  <si>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</si>
  <si>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</si>
  <si>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</si>
  <si>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</si>
  <si>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</si>
  <si>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</si>
  <si>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</si>
  <si>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</si>
  <si>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</si>
  <si>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sin cotización.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</si>
</sst>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253746"/>
      <color rgb="FF43682A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21.113999999999997</c:v>
                </c:pt>
                <c:pt idx="1">
                  <c:v>21.06</c:v>
                </c:pt>
                <c:pt idx="2">
                  <c:v>22.586586918370536</c:v>
                </c:pt>
                <c:pt idx="3">
                  <c:v>22.525200000000002</c:v>
                </c:pt>
                <c:pt idx="4">
                  <c:v>22.288999999999998</c:v>
                </c:pt>
                <c:pt idx="5">
                  <c:v>23.658750000000001</c:v>
                </c:pt>
                <c:pt idx="8">
                  <c:v>19.115000000000002</c:v>
                </c:pt>
                <c:pt idx="9">
                  <c:v>19.924999999999997</c:v>
                </c:pt>
                <c:pt idx="10">
                  <c:v>21.822499999999998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20.525000000000002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22.264000000000003</c:v>
                </c:pt>
                <c:pt idx="1">
                  <c:v>22.204000000000001</c:v>
                </c:pt>
                <c:pt idx="2">
                  <c:v>23.736586918370541</c:v>
                </c:pt>
                <c:pt idx="3">
                  <c:v>23.6752</c:v>
                </c:pt>
                <c:pt idx="4">
                  <c:v>23.461500000000001</c:v>
                </c:pt>
                <c:pt idx="5">
                  <c:v>24.883750000000003</c:v>
                </c:pt>
                <c:pt idx="8">
                  <c:v>20.145000000000003</c:v>
                </c:pt>
                <c:pt idx="9">
                  <c:v>20.884999999999998</c:v>
                </c:pt>
                <c:pt idx="10">
                  <c:v>22.71</c:v>
                </c:pt>
                <c:pt idx="11">
                  <c:v>23.159999999999997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0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18.3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21.375</c:v>
                </c:pt>
                <c:pt idx="1">
                  <c:v>21.340416666666666</c:v>
                </c:pt>
                <c:pt idx="2">
                  <c:v>22.197362585594139</c:v>
                </c:pt>
                <c:pt idx="3">
                  <c:v>21.832666666666668</c:v>
                </c:pt>
                <c:pt idx="4">
                  <c:v>21.522499999999997</c:v>
                </c:pt>
                <c:pt idx="5">
                  <c:v>22.587</c:v>
                </c:pt>
                <c:pt idx="8">
                  <c:v>20.781666666666666</c:v>
                </c:pt>
                <c:pt idx="9">
                  <c:v>21.334999999999997</c:v>
                </c:pt>
                <c:pt idx="10">
                  <c:v>21.936250000000001</c:v>
                </c:pt>
                <c:pt idx="11">
                  <c:v>21.751666666666665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17.55</c:v>
                </c:pt>
                <c:pt idx="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29.95</c:v>
                </c:pt>
                <c:pt idx="1">
                  <c:v>29.782499999999999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7">
                  <c:v>19.399999999999999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7">
                  <c:v>19.399999999999999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22.583333333333332</c:v>
                </c:pt>
                <c:pt idx="1">
                  <c:v>22.538583333333332</c:v>
                </c:pt>
                <c:pt idx="2">
                  <c:v>23.387362585594143</c:v>
                </c:pt>
                <c:pt idx="3">
                  <c:v>23.053000000000001</c:v>
                </c:pt>
                <c:pt idx="4">
                  <c:v>22.797499999999999</c:v>
                </c:pt>
                <c:pt idx="5">
                  <c:v>23.867000000000001</c:v>
                </c:pt>
                <c:pt idx="7">
                  <c:v>19.399999999999999</c:v>
                </c:pt>
                <c:pt idx="8">
                  <c:v>22.108333333333334</c:v>
                </c:pt>
                <c:pt idx="9">
                  <c:v>22.584999999999997</c:v>
                </c:pt>
                <c:pt idx="10">
                  <c:v>23.161666666666665</c:v>
                </c:pt>
                <c:pt idx="11">
                  <c:v>23.015000000000001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19.05</c:v>
                </c:pt>
                <c:pt idx="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33746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  <c:pt idx="7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17.55</c:v>
                </c:pt>
                <c:pt idx="6">
                  <c:v>17.55</c:v>
                </c:pt>
                <c:pt idx="7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  <c:pt idx="5">
                  <c:v>19.05</c:v>
                </c:pt>
                <c:pt idx="6">
                  <c:v>19.05</c:v>
                </c:pt>
                <c:pt idx="7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35963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7327</xdr:colOff>
      <xdr:row>65</xdr:row>
      <xdr:rowOff>227134</xdr:rowOff>
    </xdr:from>
    <xdr:to>
      <xdr:col>13</xdr:col>
      <xdr:colOff>14654</xdr:colOff>
      <xdr:row>66</xdr:row>
      <xdr:rowOff>2590</xdr:rowOff>
    </xdr:to>
    <xdr:sp macro="" textlink="">
      <xdr:nvSpPr>
        <xdr:cNvPr id="15" name="3 Cuadro de texto"/>
        <xdr:cNvSpPr txBox="1"/>
      </xdr:nvSpPr>
      <xdr:spPr>
        <a:xfrm>
          <a:off x="7327" y="10462846"/>
          <a:ext cx="6740769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16226</xdr:rowOff>
    </xdr:from>
    <xdr:to>
      <xdr:col>13</xdr:col>
      <xdr:colOff>7326</xdr:colOff>
      <xdr:row>67</xdr:row>
      <xdr:rowOff>4162</xdr:rowOff>
    </xdr:to>
    <xdr:sp macro="" textlink="">
      <xdr:nvSpPr>
        <xdr:cNvPr id="11" name="3 Cuadro de texto"/>
        <xdr:cNvSpPr txBox="1"/>
      </xdr:nvSpPr>
      <xdr:spPr>
        <a:xfrm>
          <a:off x="0" y="10405803"/>
          <a:ext cx="674076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3">
          <cell r="D13" t="str">
            <v>-</v>
          </cell>
          <cell r="F13" t="str">
            <v>-</v>
          </cell>
          <cell r="G13" t="str">
            <v>-</v>
          </cell>
        </row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3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4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5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6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7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8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9">
        <row r="14">
          <cell r="D14">
            <v>17.55</v>
          </cell>
          <cell r="F14">
            <v>18.149999999999999</v>
          </cell>
          <cell r="G14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Y66" sqref="Y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9.75" customHeight="1"/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32.2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2">
        <v>36.83</v>
      </c>
      <c r="D12" s="32" t="str">
        <f>'[1]01'!$D$13</f>
        <v>-</v>
      </c>
      <c r="E12" s="32" t="str">
        <f>'[1]01'!$F$13</f>
        <v>-</v>
      </c>
      <c r="F12" s="32" t="str">
        <f>'[1]01'!$G$13</f>
        <v>-</v>
      </c>
    </row>
    <row r="13" spans="2:36" ht="9.9499999999999993" customHeight="1">
      <c r="B13" s="33">
        <v>2</v>
      </c>
      <c r="C13" s="40"/>
      <c r="D13" s="37"/>
      <c r="E13" s="37"/>
      <c r="F13" s="37"/>
    </row>
    <row r="14" spans="2:36" ht="9.9499999999999993" customHeight="1">
      <c r="B14" s="31">
        <v>3</v>
      </c>
      <c r="C14" s="38"/>
      <c r="D14" s="32"/>
      <c r="E14" s="32"/>
      <c r="F14" s="32"/>
    </row>
    <row r="15" spans="2:36" ht="9.9499999999999993" customHeight="1">
      <c r="B15" s="33">
        <v>4</v>
      </c>
      <c r="C15" s="40"/>
      <c r="D15" s="30"/>
      <c r="E15" s="30"/>
      <c r="F15" s="30"/>
    </row>
    <row r="16" spans="2:36" ht="9.9499999999999993" customHeight="1">
      <c r="B16" s="31">
        <v>5</v>
      </c>
      <c r="C16" s="38"/>
      <c r="D16" s="32"/>
      <c r="E16" s="32"/>
      <c r="F16" s="32"/>
    </row>
    <row r="17" spans="2:32" ht="9.9499999999999993" customHeight="1">
      <c r="B17" s="33">
        <v>6</v>
      </c>
      <c r="C17" s="40"/>
      <c r="D17" s="30"/>
      <c r="E17" s="30"/>
      <c r="F17" s="30"/>
    </row>
    <row r="18" spans="2:32" ht="9.9499999999999993" customHeight="1">
      <c r="B18" s="31">
        <v>7</v>
      </c>
      <c r="C18" s="38"/>
      <c r="D18" s="32"/>
      <c r="E18" s="32"/>
      <c r="F18" s="32"/>
    </row>
    <row r="19" spans="2:32" ht="9.9499999999999993" customHeight="1">
      <c r="B19" s="33">
        <v>8</v>
      </c>
      <c r="C19" s="40"/>
      <c r="D19" s="30"/>
      <c r="E19" s="30"/>
      <c r="F19" s="30"/>
    </row>
    <row r="20" spans="2:32" ht="9.9499999999999993" customHeight="1">
      <c r="B20" s="31">
        <v>9</v>
      </c>
      <c r="C20" s="38"/>
      <c r="D20" s="32"/>
      <c r="E20" s="32"/>
      <c r="F20" s="32"/>
    </row>
    <row r="21" spans="2:32" ht="9.9499999999999993" customHeight="1">
      <c r="B21" s="33">
        <v>10</v>
      </c>
      <c r="C21" s="40"/>
      <c r="D21" s="30"/>
      <c r="E21" s="30"/>
      <c r="F21" s="30"/>
    </row>
    <row r="22" spans="2:32" ht="9.9499999999999993" customHeight="1">
      <c r="B22" s="31">
        <v>11</v>
      </c>
      <c r="C22" s="38"/>
      <c r="D22" s="32"/>
      <c r="E22" s="32"/>
      <c r="F22" s="32"/>
    </row>
    <row r="23" spans="2:32" ht="9.9499999999999993" customHeight="1">
      <c r="B23" s="33">
        <v>12</v>
      </c>
      <c r="C23" s="40"/>
      <c r="D23" s="30"/>
      <c r="E23" s="30"/>
      <c r="F23" s="30"/>
    </row>
    <row r="24" spans="2:32" ht="9.9499999999999993" customHeight="1">
      <c r="B24" s="31">
        <v>13</v>
      </c>
      <c r="C24" s="38"/>
      <c r="D24" s="32"/>
      <c r="E24" s="32"/>
      <c r="F24" s="32"/>
    </row>
    <row r="25" spans="2:32" ht="9.9499999999999993" customHeight="1">
      <c r="B25" s="33">
        <v>14</v>
      </c>
      <c r="C25" s="40"/>
      <c r="D25" s="30"/>
      <c r="E25" s="30"/>
      <c r="F25" s="30"/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2"/>
      <c r="E26" s="32"/>
      <c r="F26" s="32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/>
      <c r="D27" s="30"/>
      <c r="E27" s="30"/>
      <c r="F27" s="30"/>
      <c r="S27" s="19">
        <v>2020</v>
      </c>
      <c r="T27" s="20">
        <v>17.55</v>
      </c>
      <c r="U27" s="20">
        <v>17.729999999999997</v>
      </c>
      <c r="V27" s="20">
        <v>17.242499999999996</v>
      </c>
      <c r="W27" s="20">
        <v>17.13</v>
      </c>
      <c r="X27" s="20">
        <v>16.105</v>
      </c>
      <c r="Y27" s="20"/>
      <c r="Z27" s="20"/>
      <c r="AA27" s="20"/>
      <c r="AB27" s="20">
        <v>16.23</v>
      </c>
      <c r="AC27" s="20">
        <v>16.41</v>
      </c>
      <c r="AD27" s="20">
        <v>16.68</v>
      </c>
      <c r="AE27" s="20">
        <v>17.25</v>
      </c>
      <c r="AF27" s="21">
        <f t="shared" ref="AF27:AF32" si="0">AVERAGE(T27:AE27)</f>
        <v>16.925277777777776</v>
      </c>
    </row>
    <row r="28" spans="2:32" ht="9.9499999999999993" customHeight="1">
      <c r="B28" s="31">
        <v>17</v>
      </c>
      <c r="C28" s="38"/>
      <c r="D28" s="32"/>
      <c r="E28" s="32"/>
      <c r="F28" s="32"/>
      <c r="S28" s="19">
        <v>2021</v>
      </c>
      <c r="T28" s="20">
        <v>17.88</v>
      </c>
      <c r="U28" s="20">
        <v>18.329999999999998</v>
      </c>
      <c r="V28" s="20">
        <v>18.555434591852681</v>
      </c>
      <c r="W28" s="20">
        <v>19.186</v>
      </c>
      <c r="X28" s="20">
        <v>19.8</v>
      </c>
      <c r="Y28" s="20">
        <v>19.574999999999999</v>
      </c>
      <c r="Z28" s="20"/>
      <c r="AA28" s="20"/>
      <c r="AB28" s="20">
        <v>22</v>
      </c>
      <c r="AC28" s="20">
        <v>23.439999999999998</v>
      </c>
      <c r="AD28" s="20">
        <v>26.965</v>
      </c>
      <c r="AE28" s="20">
        <v>27.22</v>
      </c>
      <c r="AF28" s="21">
        <f t="shared" si="0"/>
        <v>21.295143459185265</v>
      </c>
    </row>
    <row r="29" spans="2:32" ht="9.9499999999999993" customHeight="1">
      <c r="B29" s="33">
        <v>18</v>
      </c>
      <c r="C29" s="40"/>
      <c r="D29" s="30"/>
      <c r="E29" s="30"/>
      <c r="F29" s="30"/>
      <c r="G29" s="1"/>
      <c r="S29" s="19">
        <v>2022</v>
      </c>
      <c r="T29" s="20">
        <v>26.59</v>
      </c>
      <c r="U29" s="20">
        <v>26.14</v>
      </c>
      <c r="V29" s="20">
        <v>35.46</v>
      </c>
      <c r="W29" s="20">
        <v>34.86</v>
      </c>
      <c r="X29" s="20">
        <v>34.86</v>
      </c>
      <c r="Y29" s="20">
        <v>34.86</v>
      </c>
      <c r="Z29" s="20"/>
      <c r="AA29" s="20"/>
      <c r="AB29" s="20"/>
      <c r="AC29" s="20"/>
      <c r="AD29" s="20"/>
      <c r="AE29" s="20"/>
      <c r="AF29" s="21">
        <f t="shared" si="0"/>
        <v>32.12833333333333</v>
      </c>
    </row>
    <row r="30" spans="2:32" ht="9.9499999999999993" customHeight="1">
      <c r="B30" s="31">
        <v>19</v>
      </c>
      <c r="C30" s="38"/>
      <c r="D30" s="32"/>
      <c r="E30" s="32"/>
      <c r="F30" s="32"/>
      <c r="S30" s="19">
        <v>2023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 t="e">
        <f t="shared" si="0"/>
        <v>#DIV/0!</v>
      </c>
    </row>
    <row r="31" spans="2:32" ht="9.9499999999999993" customHeight="1">
      <c r="B31" s="33">
        <v>20</v>
      </c>
      <c r="C31" s="40"/>
      <c r="D31" s="30"/>
      <c r="E31" s="30"/>
      <c r="F31" s="30"/>
      <c r="S31" s="19">
        <v>2024</v>
      </c>
      <c r="T31" s="20">
        <v>22.8</v>
      </c>
      <c r="U31" s="20">
        <v>21.9</v>
      </c>
      <c r="V31" s="20">
        <v>20.7</v>
      </c>
      <c r="W31" s="20">
        <v>20.7</v>
      </c>
      <c r="X31" s="20">
        <v>20.7</v>
      </c>
      <c r="Y31" s="20">
        <v>20.7</v>
      </c>
      <c r="Z31" s="20"/>
      <c r="AA31" s="20"/>
      <c r="AB31" s="20"/>
      <c r="AC31" s="20"/>
      <c r="AD31" s="20"/>
      <c r="AE31" s="20"/>
      <c r="AF31" s="21">
        <f t="shared" si="0"/>
        <v>21.250000000000004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42">
        <v>20.75</v>
      </c>
      <c r="U32" s="42">
        <v>21.2</v>
      </c>
      <c r="V32" s="42">
        <v>20.974999999999998</v>
      </c>
      <c r="W32" s="42">
        <v>20.75</v>
      </c>
      <c r="X32" s="42">
        <v>19.979999999999997</v>
      </c>
      <c r="Y32" s="42">
        <v>19.5</v>
      </c>
      <c r="Z32" s="20"/>
      <c r="AA32" s="20"/>
      <c r="AB32" s="20"/>
      <c r="AC32" s="20"/>
      <c r="AD32" s="20"/>
      <c r="AE32" s="20"/>
      <c r="AF32" s="21">
        <f t="shared" si="0"/>
        <v>20.525833333333335</v>
      </c>
    </row>
    <row r="33" spans="2:32" ht="9.9499999999999993" customHeight="1">
      <c r="B33" s="33">
        <v>22</v>
      </c>
      <c r="C33" s="40"/>
      <c r="D33" s="39"/>
      <c r="E33" s="39"/>
      <c r="F33" s="39"/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/>
      <c r="AA33" s="20"/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29.2395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</v>
      </c>
      <c r="Z34" s="20"/>
      <c r="AA34" s="20"/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17.25</v>
      </c>
      <c r="AF34" s="21">
        <f t="shared" si="2"/>
        <v>17.182750000000002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21.113999999999997</v>
      </c>
      <c r="U35" s="20">
        <f t="shared" ref="U35:AE35" si="4">AVERAGE(U27:U32)</f>
        <v>21.06</v>
      </c>
      <c r="V35" s="20">
        <f t="shared" si="4"/>
        <v>22.586586918370536</v>
      </c>
      <c r="W35" s="20">
        <f t="shared" si="4"/>
        <v>22.525200000000002</v>
      </c>
      <c r="X35" s="20">
        <f t="shared" si="4"/>
        <v>22.288999999999998</v>
      </c>
      <c r="Y35" s="20">
        <f t="shared" si="4"/>
        <v>23.658750000000001</v>
      </c>
      <c r="Z35" s="20"/>
      <c r="AA35" s="20"/>
      <c r="AB35" s="20">
        <f t="shared" si="4"/>
        <v>19.115000000000002</v>
      </c>
      <c r="AC35" s="20">
        <f t="shared" si="4"/>
        <v>19.924999999999997</v>
      </c>
      <c r="AD35" s="20">
        <f t="shared" si="4"/>
        <v>21.822499999999998</v>
      </c>
      <c r="AE35" s="20">
        <f t="shared" si="4"/>
        <v>22.234999999999999</v>
      </c>
      <c r="AF35" s="21">
        <f t="shared" si="2"/>
        <v>21.633103691837057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17.25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2020 - 2025</v>
      </c>
      <c r="T41" s="23">
        <f t="shared" si="5"/>
        <v>21.113999999999997</v>
      </c>
      <c r="U41" s="23">
        <f t="shared" si="5"/>
        <v>21.06</v>
      </c>
      <c r="V41" s="23">
        <f t="shared" si="5"/>
        <v>22.586586918370536</v>
      </c>
      <c r="W41" s="23">
        <f t="shared" si="5"/>
        <v>22.525200000000002</v>
      </c>
      <c r="X41" s="23">
        <f t="shared" si="5"/>
        <v>22.288999999999998</v>
      </c>
      <c r="Y41" s="23">
        <f t="shared" si="5"/>
        <v>23.658750000000001</v>
      </c>
      <c r="Z41" s="23"/>
      <c r="AA41" s="23"/>
      <c r="AB41" s="23">
        <f t="shared" si="5"/>
        <v>19.115000000000002</v>
      </c>
      <c r="AC41" s="23">
        <f t="shared" si="5"/>
        <v>19.924999999999997</v>
      </c>
      <c r="AD41" s="23">
        <f t="shared" si="5"/>
        <v>21.822499999999998</v>
      </c>
      <c r="AE41" s="23">
        <f t="shared" si="5"/>
        <v>22.234999999999999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18.399999999999999</v>
      </c>
      <c r="U48" s="20">
        <v>18.55</v>
      </c>
      <c r="V48" s="20">
        <v>18.092500000000001</v>
      </c>
      <c r="W48" s="20">
        <v>17.98</v>
      </c>
      <c r="X48" s="20">
        <v>17.067500000000003</v>
      </c>
      <c r="Y48" s="20"/>
      <c r="Z48" s="20"/>
      <c r="AA48" s="20"/>
      <c r="AB48" s="20">
        <v>17.28</v>
      </c>
      <c r="AC48" s="20">
        <v>17.23</v>
      </c>
      <c r="AD48" s="20">
        <v>17.505000000000003</v>
      </c>
      <c r="AE48" s="20">
        <v>18.149999999999999</v>
      </c>
      <c r="AF48" s="21">
        <f t="shared" ref="AF48:AF56" si="6">AVERAGE(T48:AE48)</f>
        <v>17.806111111111115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2021</v>
      </c>
      <c r="T49" s="20">
        <v>18.830000000000002</v>
      </c>
      <c r="U49" s="20">
        <v>19.28</v>
      </c>
      <c r="V49" s="20">
        <v>19.505434591852683</v>
      </c>
      <c r="W49" s="20">
        <v>20.135999999999999</v>
      </c>
      <c r="X49" s="20">
        <v>20.75</v>
      </c>
      <c r="Y49" s="20">
        <v>20.525000000000002</v>
      </c>
      <c r="Z49" s="20"/>
      <c r="AA49" s="20"/>
      <c r="AB49" s="20">
        <v>23.01</v>
      </c>
      <c r="AC49" s="20">
        <v>24.54</v>
      </c>
      <c r="AD49" s="20">
        <v>27.915000000000003</v>
      </c>
      <c r="AE49" s="20">
        <v>28.169999999999998</v>
      </c>
      <c r="AF49" s="21">
        <f t="shared" si="6"/>
        <v>22.266143459185265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27.540000000000003</v>
      </c>
      <c r="U50" s="20">
        <v>27.09</v>
      </c>
      <c r="V50" s="20">
        <v>36.409999999999997</v>
      </c>
      <c r="W50" s="20">
        <v>35.81</v>
      </c>
      <c r="X50" s="20">
        <v>35.81</v>
      </c>
      <c r="Y50" s="20">
        <v>35.81</v>
      </c>
      <c r="Z50" s="20"/>
      <c r="AA50" s="20"/>
      <c r="AB50" s="20"/>
      <c r="AC50" s="20"/>
      <c r="AD50" s="20"/>
      <c r="AE50" s="20"/>
      <c r="AF50" s="21">
        <f t="shared" si="6"/>
        <v>33.078333333333333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2023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e">
        <f t="shared" si="6"/>
        <v>#DIV/0!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24.3</v>
      </c>
      <c r="U52" s="20">
        <v>23.4</v>
      </c>
      <c r="V52" s="20">
        <v>22.2</v>
      </c>
      <c r="W52" s="20">
        <v>22.2</v>
      </c>
      <c r="X52" s="20">
        <v>22.2</v>
      </c>
      <c r="Y52" s="20">
        <v>22.2</v>
      </c>
      <c r="Z52" s="20"/>
      <c r="AA52" s="20"/>
      <c r="AB52" s="20"/>
      <c r="AC52" s="20"/>
      <c r="AD52" s="20"/>
      <c r="AE52" s="20"/>
      <c r="AF52" s="21">
        <f t="shared" si="6"/>
        <v>22.75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2025</v>
      </c>
      <c r="T53" s="20">
        <v>22.25</v>
      </c>
      <c r="U53" s="20">
        <v>22.7</v>
      </c>
      <c r="V53" s="20">
        <v>22.475000000000001</v>
      </c>
      <c r="W53" s="20">
        <v>22.25</v>
      </c>
      <c r="X53" s="20">
        <v>21.479999999999997</v>
      </c>
      <c r="Y53" s="20">
        <v>21</v>
      </c>
      <c r="Z53" s="20"/>
      <c r="AA53" s="20"/>
      <c r="AB53" s="20"/>
      <c r="AC53" s="20"/>
      <c r="AD53" s="20"/>
      <c r="AE53" s="20"/>
      <c r="AF53" s="21">
        <f t="shared" si="6"/>
        <v>22.025833333333335</v>
      </c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/>
      <c r="AA54" s="20"/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30.210500000000003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20.525000000000002</v>
      </c>
      <c r="Z55" s="20"/>
      <c r="AA55" s="20"/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18.077999999999999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22.264000000000003</v>
      </c>
      <c r="U56" s="20">
        <f t="shared" ref="U56:AE56" si="9">AVERAGE(U48:U53)</f>
        <v>22.204000000000001</v>
      </c>
      <c r="V56" s="20">
        <f t="shared" si="9"/>
        <v>23.736586918370541</v>
      </c>
      <c r="W56" s="20">
        <f t="shared" si="9"/>
        <v>23.6752</v>
      </c>
      <c r="X56" s="20">
        <f t="shared" si="9"/>
        <v>23.461500000000001</v>
      </c>
      <c r="Y56" s="20">
        <f t="shared" si="9"/>
        <v>24.883750000000003</v>
      </c>
      <c r="Z56" s="20"/>
      <c r="AA56" s="20"/>
      <c r="AB56" s="20">
        <f t="shared" si="9"/>
        <v>20.145000000000003</v>
      </c>
      <c r="AC56" s="20">
        <f t="shared" si="9"/>
        <v>20.884999999999998</v>
      </c>
      <c r="AD56" s="20">
        <f t="shared" si="9"/>
        <v>22.71</v>
      </c>
      <c r="AE56" s="20">
        <f t="shared" si="9"/>
        <v>23.159999999999997</v>
      </c>
      <c r="AF56" s="21">
        <f t="shared" si="6"/>
        <v>22.712503691837057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/>
      <c r="AA60" s="20"/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20.525000000000002</v>
      </c>
      <c r="Z61" s="20"/>
      <c r="AA61" s="20"/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2020 - 2025</v>
      </c>
      <c r="T62" s="23">
        <f t="shared" si="10"/>
        <v>22.264000000000003</v>
      </c>
      <c r="U62" s="23">
        <f t="shared" si="10"/>
        <v>22.204000000000001</v>
      </c>
      <c r="V62" s="23">
        <f t="shared" si="10"/>
        <v>23.736586918370541</v>
      </c>
      <c r="W62" s="23">
        <f t="shared" si="10"/>
        <v>23.6752</v>
      </c>
      <c r="X62" s="23">
        <f t="shared" si="10"/>
        <v>23.461500000000001</v>
      </c>
      <c r="Y62" s="23">
        <f t="shared" si="10"/>
        <v>24.883750000000003</v>
      </c>
      <c r="Z62" s="23"/>
      <c r="AA62" s="23"/>
      <c r="AB62" s="23">
        <f t="shared" si="10"/>
        <v>20.145000000000003</v>
      </c>
      <c r="AC62" s="23">
        <f t="shared" si="10"/>
        <v>20.884999999999998</v>
      </c>
      <c r="AD62" s="23">
        <f t="shared" si="10"/>
        <v>22.71</v>
      </c>
      <c r="AE62" s="23">
        <f t="shared" si="10"/>
        <v>23.159999999999997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 ht="31.5" customHeight="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#VALUE!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 t="e">
        <f t="shared" si="11"/>
        <v>#DIV/0!</v>
      </c>
      <c r="S73" s="25"/>
      <c r="T73" s="25"/>
    </row>
    <row r="74" spans="2:31">
      <c r="B74"/>
      <c r="C74"/>
      <c r="D74"/>
      <c r="E74"/>
      <c r="F74"/>
      <c r="R74" s="15" t="e">
        <f t="shared" si="11"/>
        <v>#DIV/0!</v>
      </c>
      <c r="S74" s="25"/>
      <c r="T74" s="25"/>
    </row>
    <row r="75" spans="2:31">
      <c r="R75" s="15" t="e">
        <f t="shared" si="11"/>
        <v>#DIV/0!</v>
      </c>
      <c r="S75" s="25"/>
      <c r="T75" s="25"/>
    </row>
    <row r="76" spans="2:31">
      <c r="R76" s="15" t="e">
        <f t="shared" si="11"/>
        <v>#DIV/0!</v>
      </c>
      <c r="T76" s="25"/>
    </row>
    <row r="77" spans="2:31">
      <c r="R77" s="15" t="e">
        <f t="shared" si="11"/>
        <v>#DIV/0!</v>
      </c>
      <c r="T77" s="25"/>
    </row>
    <row r="78" spans="2:31">
      <c r="R78" s="15" t="e">
        <f t="shared" si="11"/>
        <v>#DIV/0!</v>
      </c>
      <c r="T78" s="25"/>
    </row>
    <row r="79" spans="2:31">
      <c r="R79" s="15" t="e">
        <f t="shared" si="11"/>
        <v>#DIV/0!</v>
      </c>
      <c r="T79" s="25"/>
    </row>
    <row r="80" spans="2:31">
      <c r="R80" s="15" t="e">
        <f t="shared" si="11"/>
        <v>#DIV/0!</v>
      </c>
      <c r="T80" s="25"/>
    </row>
    <row r="81" spans="18:20">
      <c r="R81" s="15" t="e">
        <f t="shared" si="11"/>
        <v>#DIV/0!</v>
      </c>
      <c r="T81" s="25"/>
    </row>
    <row r="82" spans="18:20">
      <c r="R82" s="15" t="e">
        <f t="shared" si="11"/>
        <v>#DIV/0!</v>
      </c>
      <c r="T82" s="25"/>
    </row>
    <row r="83" spans="18:20">
      <c r="R83" s="15" t="e">
        <f t="shared" si="11"/>
        <v>#DIV/0!</v>
      </c>
      <c r="T83" s="25"/>
    </row>
    <row r="84" spans="18:20">
      <c r="R84" s="15" t="e">
        <f t="shared" si="11"/>
        <v>#DIV/0!</v>
      </c>
      <c r="T84" s="25"/>
    </row>
    <row r="85" spans="18:20">
      <c r="R85" s="15" t="e">
        <f t="shared" si="11"/>
        <v>#DIV/0!</v>
      </c>
      <c r="T85" s="25"/>
    </row>
    <row r="86" spans="18:20">
      <c r="R86" s="15" t="e">
        <f t="shared" si="11"/>
        <v>#DIV/0!</v>
      </c>
      <c r="T86" s="25"/>
    </row>
    <row r="87" spans="18:20">
      <c r="R87" s="15" t="e">
        <f t="shared" si="11"/>
        <v>#DIV/0!</v>
      </c>
      <c r="T87" s="25"/>
    </row>
    <row r="88" spans="18:20">
      <c r="R88" s="15" t="e">
        <f t="shared" si="11"/>
        <v>#DIV/0!</v>
      </c>
    </row>
    <row r="89" spans="18:20">
      <c r="R89" s="15" t="e">
        <f t="shared" si="11"/>
        <v>#DIV/0!</v>
      </c>
    </row>
    <row r="90" spans="18:20">
      <c r="R90" s="15" t="e">
        <f t="shared" si="11"/>
        <v>#DIV/0!</v>
      </c>
    </row>
    <row r="91" spans="18:20">
      <c r="R91" s="15" t="e">
        <f t="shared" si="11"/>
        <v>#DIV/0!</v>
      </c>
    </row>
    <row r="92" spans="18:20">
      <c r="R92" s="15" t="e">
        <f t="shared" si="11"/>
        <v>#DIV/0!</v>
      </c>
    </row>
    <row r="93" spans="18:20">
      <c r="R93" s="15" t="e">
        <f>(D33-C33)/C33</f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#DIV/0!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1" sqref="D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24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8">
        <v>36.840000000000003</v>
      </c>
      <c r="D12" s="38">
        <f>'[1]01'!$D$14</f>
        <v>17.55</v>
      </c>
      <c r="E12" s="38">
        <f>'[1]01'!$F$14</f>
        <v>18.149999999999999</v>
      </c>
      <c r="F12" s="38">
        <f>'[1]01'!$G$14</f>
        <v>19.05</v>
      </c>
    </row>
    <row r="13" spans="2:36" ht="9.9499999999999993" customHeight="1">
      <c r="B13" s="33">
        <v>2</v>
      </c>
      <c r="C13" s="41">
        <v>36.840000000000003</v>
      </c>
      <c r="D13" s="41">
        <f>'[1]02'!$D$14</f>
        <v>17.55</v>
      </c>
      <c r="E13" s="41">
        <f>'[1]02'!$F$14</f>
        <v>18.149999999999999</v>
      </c>
      <c r="F13" s="41">
        <f>'[1]02'!$G$14</f>
        <v>19.05</v>
      </c>
    </row>
    <row r="14" spans="2:36" ht="9.9499999999999993" customHeight="1">
      <c r="B14" s="31">
        <v>3</v>
      </c>
      <c r="C14" s="38">
        <v>36.840000000000003</v>
      </c>
      <c r="D14" s="38">
        <f>'[1]03'!$D$14</f>
        <v>17.55</v>
      </c>
      <c r="E14" s="38">
        <f>'[1]03'!$F$14</f>
        <v>18.149999999999999</v>
      </c>
      <c r="F14" s="38">
        <f>'[1]03'!$G$14</f>
        <v>19.05</v>
      </c>
    </row>
    <row r="15" spans="2:36" ht="9.9499999999999993" customHeight="1">
      <c r="B15" s="33">
        <v>4</v>
      </c>
      <c r="C15" s="41">
        <v>36.840000000000003</v>
      </c>
      <c r="D15" s="41">
        <f>'[1]04'!$D$14</f>
        <v>17.55</v>
      </c>
      <c r="E15" s="41">
        <f>'[1]04'!$F$14</f>
        <v>18.149999999999999</v>
      </c>
      <c r="F15" s="41">
        <f>'[1]04'!$G$14</f>
        <v>19.05</v>
      </c>
    </row>
    <row r="16" spans="2:36" ht="9.9499999999999993" customHeight="1">
      <c r="B16" s="31">
        <v>5</v>
      </c>
      <c r="C16" s="38">
        <v>36.840000000000003</v>
      </c>
      <c r="D16" s="38">
        <f>'[1]05'!$D$14</f>
        <v>17.55</v>
      </c>
      <c r="E16" s="38">
        <f>'[1]05'!$F$14</f>
        <v>18.149999999999999</v>
      </c>
      <c r="F16" s="38">
        <f>'[1]05'!$G$14</f>
        <v>19.05</v>
      </c>
    </row>
    <row r="17" spans="2:32" ht="9.9499999999999993" customHeight="1">
      <c r="B17" s="33">
        <v>6</v>
      </c>
      <c r="C17" s="41">
        <v>36.840000000000003</v>
      </c>
      <c r="D17" s="41">
        <f>'[1]06'!$D$14</f>
        <v>17.55</v>
      </c>
      <c r="E17" s="41">
        <f>'[1]06'!$F$14</f>
        <v>18.149999999999999</v>
      </c>
      <c r="F17" s="41">
        <f>'[1]06'!$G$14</f>
        <v>19.05</v>
      </c>
    </row>
    <row r="18" spans="2:32" ht="9.9499999999999993" customHeight="1">
      <c r="B18" s="31">
        <v>7</v>
      </c>
      <c r="C18" s="38">
        <v>36.840000000000003</v>
      </c>
      <c r="D18" s="38">
        <f>'[1]07'!$D$14</f>
        <v>17.55</v>
      </c>
      <c r="E18" s="38">
        <f>'[1]07'!$F$14</f>
        <v>18.149999999999999</v>
      </c>
      <c r="F18" s="38">
        <f>'[1]07'!$G$14</f>
        <v>19.05</v>
      </c>
    </row>
    <row r="19" spans="2:32" ht="9.9499999999999993" customHeight="1">
      <c r="B19" s="33">
        <v>8</v>
      </c>
      <c r="C19" s="41">
        <v>36.840000000000003</v>
      </c>
      <c r="D19" s="41">
        <f>'[1]08'!$D$14</f>
        <v>17.55</v>
      </c>
      <c r="E19" s="41">
        <f>'[1]08'!$F$14</f>
        <v>18.149999999999999</v>
      </c>
      <c r="F19" s="41">
        <f>'[1]08'!$G$14</f>
        <v>19.05</v>
      </c>
    </row>
    <row r="20" spans="2:32" ht="9.9499999999999993" customHeight="1">
      <c r="B20" s="31">
        <v>9</v>
      </c>
      <c r="C20" s="38"/>
      <c r="D20" s="38"/>
      <c r="E20" s="38"/>
      <c r="F20" s="38"/>
    </row>
    <row r="21" spans="2:32" ht="9.9499999999999993" customHeight="1">
      <c r="B21" s="33">
        <v>10</v>
      </c>
      <c r="C21" s="41"/>
      <c r="D21" s="41"/>
      <c r="E21" s="41"/>
      <c r="F21" s="41"/>
    </row>
    <row r="22" spans="2:32" ht="9.9499999999999993" customHeight="1">
      <c r="B22" s="31">
        <v>11</v>
      </c>
      <c r="C22" s="38"/>
      <c r="D22" s="38"/>
      <c r="E22" s="38"/>
      <c r="F22" s="38"/>
    </row>
    <row r="23" spans="2:32" ht="9.9499999999999993" customHeight="1">
      <c r="B23" s="33">
        <v>12</v>
      </c>
      <c r="C23" s="41"/>
      <c r="D23" s="41"/>
      <c r="E23" s="41"/>
      <c r="F23" s="41"/>
    </row>
    <row r="24" spans="2:32" ht="9.9499999999999993" customHeight="1">
      <c r="B24" s="31">
        <v>13</v>
      </c>
      <c r="C24" s="38"/>
      <c r="D24" s="38"/>
      <c r="E24" s="38"/>
      <c r="F24" s="38"/>
    </row>
    <row r="25" spans="2:32" ht="9.9499999999999993" customHeight="1">
      <c r="B25" s="33">
        <v>14</v>
      </c>
      <c r="C25" s="41"/>
      <c r="D25" s="41"/>
      <c r="E25" s="41"/>
      <c r="F25" s="41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8"/>
      <c r="E26" s="38"/>
      <c r="F26" s="38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/>
      <c r="D27" s="41"/>
      <c r="E27" s="41"/>
      <c r="F27" s="41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1">
        <v>17</v>
      </c>
      <c r="C28" s="38"/>
      <c r="D28" s="38"/>
      <c r="E28" s="38"/>
      <c r="F28" s="38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3">
        <v>18</v>
      </c>
      <c r="C29" s="41"/>
      <c r="D29" s="41"/>
      <c r="E29" s="41"/>
      <c r="F29" s="41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1">
        <v>19</v>
      </c>
      <c r="C30" s="38"/>
      <c r="D30" s="38"/>
      <c r="E30" s="38"/>
      <c r="F30" s="38"/>
      <c r="S30" s="19">
        <v>2023</v>
      </c>
      <c r="T30" s="20">
        <v>28.45</v>
      </c>
      <c r="U30" s="20">
        <v>28.282499999999999</v>
      </c>
      <c r="V30" s="20">
        <v>26.181999999999999</v>
      </c>
      <c r="W30" s="20">
        <v>24</v>
      </c>
      <c r="X30" s="20">
        <v>23.5</v>
      </c>
      <c r="Y30" s="20">
        <v>23</v>
      </c>
      <c r="Z30" s="20"/>
      <c r="AA30" s="20"/>
      <c r="AB30" s="20">
        <v>21.67</v>
      </c>
      <c r="AC30" s="20">
        <v>21.67</v>
      </c>
      <c r="AD30" s="20">
        <v>21.369999999999997</v>
      </c>
      <c r="AE30" s="20">
        <v>21.07</v>
      </c>
      <c r="AF30" s="21">
        <f t="shared" si="0"/>
        <v>23.919450000000001</v>
      </c>
    </row>
    <row r="31" spans="2:32" ht="9.9499999999999993" customHeight="1">
      <c r="B31" s="33">
        <v>20</v>
      </c>
      <c r="C31" s="41"/>
      <c r="D31" s="41"/>
      <c r="E31" s="41"/>
      <c r="F31" s="41"/>
      <c r="S31" s="19">
        <v>2024</v>
      </c>
      <c r="T31" s="20">
        <v>20.75</v>
      </c>
      <c r="U31" s="20">
        <v>19.96</v>
      </c>
      <c r="V31" s="20">
        <v>18.7</v>
      </c>
      <c r="W31" s="20">
        <v>18.7</v>
      </c>
      <c r="X31" s="20">
        <v>18.7</v>
      </c>
      <c r="Y31" s="20">
        <v>18.7</v>
      </c>
      <c r="Z31" s="20"/>
      <c r="AA31" s="20"/>
      <c r="AB31" s="20">
        <v>18.5</v>
      </c>
      <c r="AC31" s="20">
        <v>18.8</v>
      </c>
      <c r="AD31" s="20">
        <v>18.987500000000001</v>
      </c>
      <c r="AE31" s="20">
        <v>18.95</v>
      </c>
      <c r="AF31" s="21">
        <f t="shared" si="0"/>
        <v>19.074750000000002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20">
        <v>19.43</v>
      </c>
      <c r="U32" s="20">
        <v>20</v>
      </c>
      <c r="V32" s="20">
        <v>19.775000000000002</v>
      </c>
      <c r="W32" s="20">
        <v>19.55</v>
      </c>
      <c r="X32" s="20">
        <v>18.779999999999998</v>
      </c>
      <c r="Y32" s="20">
        <v>18.3</v>
      </c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si="0"/>
        <v>18.539545454545458</v>
      </c>
    </row>
    <row r="33" spans="2:32" ht="9.9499999999999993" customHeight="1">
      <c r="B33" s="33">
        <v>22</v>
      </c>
      <c r="C33" s="41"/>
      <c r="D33" s="41"/>
      <c r="E33" s="41"/>
      <c r="F33" s="41"/>
      <c r="S33" s="19" t="s">
        <v>27</v>
      </c>
      <c r="T33" s="20">
        <f>MAX(T27:T32)</f>
        <v>28.45</v>
      </c>
      <c r="U33" s="20">
        <f t="shared" ref="U33:Y33" si="1">MAX(U27:U32)</f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18.3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16.134750000000004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21.375</v>
      </c>
      <c r="U35" s="20">
        <f t="shared" si="3"/>
        <v>21.340416666666666</v>
      </c>
      <c r="V35" s="20">
        <f t="shared" si="3"/>
        <v>22.197362585594139</v>
      </c>
      <c r="W35" s="20">
        <f t="shared" si="3"/>
        <v>21.832666666666668</v>
      </c>
      <c r="X35" s="20">
        <f t="shared" si="3"/>
        <v>21.522499999999997</v>
      </c>
      <c r="Y35" s="20">
        <f t="shared" si="3"/>
        <v>22.587</v>
      </c>
      <c r="Z35" s="20"/>
      <c r="AA35" s="20"/>
      <c r="AB35" s="20">
        <f>AVERAGE(AB27:AB32)</f>
        <v>20.781666666666666</v>
      </c>
      <c r="AC35" s="20">
        <f>AVERAGE(AC27:AC32)</f>
        <v>21.334999999999997</v>
      </c>
      <c r="AD35" s="20">
        <f>AVERAGE(AD27:AD32)</f>
        <v>21.936250000000001</v>
      </c>
      <c r="AE35" s="20">
        <f>AVERAGE(AE27:AE32)</f>
        <v>21.751666666666665</v>
      </c>
      <c r="AF35" s="21">
        <f t="shared" si="0"/>
        <v>21.66595292522608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9"/>
      <c r="D39" s="49"/>
      <c r="E39" s="49"/>
      <c r="F39" s="49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18.3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2020 - 2025</v>
      </c>
      <c r="T41" s="23">
        <f t="shared" si="4"/>
        <v>21.375</v>
      </c>
      <c r="U41" s="23">
        <f t="shared" si="4"/>
        <v>21.340416666666666</v>
      </c>
      <c r="V41" s="23">
        <f t="shared" si="4"/>
        <v>22.197362585594139</v>
      </c>
      <c r="W41" s="23">
        <f t="shared" si="4"/>
        <v>21.832666666666668</v>
      </c>
      <c r="X41" s="23">
        <f t="shared" si="4"/>
        <v>21.522499999999997</v>
      </c>
      <c r="Y41" s="23">
        <f t="shared" si="4"/>
        <v>22.587</v>
      </c>
      <c r="Z41" s="23"/>
      <c r="AA41" s="23"/>
      <c r="AB41" s="23">
        <f t="shared" si="4"/>
        <v>20.781666666666666</v>
      </c>
      <c r="AC41" s="23">
        <f t="shared" si="4"/>
        <v>21.334999999999997</v>
      </c>
      <c r="AD41" s="23">
        <f t="shared" si="4"/>
        <v>21.936250000000001</v>
      </c>
      <c r="AE41" s="23">
        <f t="shared" si="4"/>
        <v>21.751666666666665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>
        <f>AVERAGE(D12:D16)</f>
        <v>17.55</v>
      </c>
      <c r="U42" s="24">
        <f>AVERAGE(D17:D20)</f>
        <v>17.55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41"/>
      <c r="D43" s="41"/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9"/>
      <c r="D45" s="49"/>
      <c r="E45" s="49"/>
      <c r="F45" s="4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/>
      <c r="D47" s="41"/>
      <c r="E47" s="41"/>
      <c r="F47" s="41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>AVERAGE(T48:AE48)</f>
        <v>16.845388888888891</v>
      </c>
    </row>
    <row r="49" spans="2:32" ht="9.9499999999999993" customHeight="1">
      <c r="B49" s="33">
        <v>38</v>
      </c>
      <c r="C49" s="41"/>
      <c r="D49" s="41"/>
      <c r="E49" s="41"/>
      <c r="F49" s="41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>AVERAGE(T49:AE49)</f>
        <v>21.358567551356483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>AVERAGE(T50:AE50)</f>
        <v>32.418999999999997</v>
      </c>
    </row>
    <row r="51" spans="2:32" ht="9.9499999999999993" customHeight="1">
      <c r="B51" s="33">
        <v>40</v>
      </c>
      <c r="C51" s="41"/>
      <c r="D51" s="41"/>
      <c r="E51" s="41"/>
      <c r="F51" s="41"/>
      <c r="S51" s="19">
        <v>2023</v>
      </c>
      <c r="T51" s="20">
        <v>29.95</v>
      </c>
      <c r="U51" s="20">
        <v>29.782499999999999</v>
      </c>
      <c r="V51" s="20">
        <v>27.572000000000003</v>
      </c>
      <c r="W51" s="20">
        <v>25.5</v>
      </c>
      <c r="X51" s="20">
        <v>25</v>
      </c>
      <c r="Y51" s="20">
        <v>24.5</v>
      </c>
      <c r="Z51" s="20"/>
      <c r="AA51" s="20"/>
      <c r="AB51" s="20">
        <v>23.17</v>
      </c>
      <c r="AC51" s="20">
        <v>23.17</v>
      </c>
      <c r="AD51" s="20">
        <v>22.869999999999997</v>
      </c>
      <c r="AE51" s="20">
        <v>22.57</v>
      </c>
      <c r="AF51" s="21">
        <f>AVERAGE(T51:AE51)</f>
        <v>25.408450000000006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22.25</v>
      </c>
      <c r="U52" s="20">
        <v>21.52</v>
      </c>
      <c r="V52" s="20">
        <v>20.2</v>
      </c>
      <c r="W52" s="20">
        <v>20.2</v>
      </c>
      <c r="X52" s="20">
        <v>20.2</v>
      </c>
      <c r="Y52" s="20">
        <v>20.2</v>
      </c>
      <c r="Z52" s="20"/>
      <c r="AA52" s="20"/>
      <c r="AB52" s="20">
        <v>20</v>
      </c>
      <c r="AC52" s="20">
        <v>20.3</v>
      </c>
      <c r="AD52" s="20">
        <v>20.49</v>
      </c>
      <c r="AE52" s="20">
        <v>20.45</v>
      </c>
      <c r="AF52" s="21">
        <f t="shared" ref="AF52:AF53" si="5">AVERAGE(T52:AE52)</f>
        <v>20.581</v>
      </c>
    </row>
    <row r="53" spans="2:32" ht="9.9499999999999993" customHeight="1">
      <c r="B53" s="33">
        <v>42</v>
      </c>
      <c r="C53" s="41"/>
      <c r="D53" s="41"/>
      <c r="E53" s="41"/>
      <c r="F53" s="41"/>
      <c r="S53" s="19">
        <v>2025</v>
      </c>
      <c r="T53" s="20">
        <v>20.93</v>
      </c>
      <c r="U53" s="20">
        <v>21.5</v>
      </c>
      <c r="V53" s="20">
        <v>21.275000000000002</v>
      </c>
      <c r="W53" s="20">
        <v>21.05</v>
      </c>
      <c r="X53" s="20">
        <v>20.68</v>
      </c>
      <c r="Y53" s="20">
        <v>19.8</v>
      </c>
      <c r="Z53" s="20"/>
      <c r="AA53" s="20">
        <v>19.399999999999999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si="5"/>
        <v>20.075909090909093</v>
      </c>
    </row>
    <row r="54" spans="2:32" ht="9.9499999999999993" customHeight="1">
      <c r="B54" s="31">
        <v>43</v>
      </c>
      <c r="C54" s="38"/>
      <c r="D54" s="38"/>
      <c r="E54" s="38"/>
      <c r="F54" s="38"/>
      <c r="S54" s="19" t="s">
        <v>27</v>
      </c>
      <c r="T54" s="20">
        <f>MAX(T48:T53)</f>
        <v>29.95</v>
      </c>
      <c r="U54" s="20">
        <f t="shared" ref="U54:AE54" si="6">MAX(U48:U53)</f>
        <v>29.782499999999999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/>
      <c r="AA54" s="20">
        <f t="shared" si="6"/>
        <v>19.399999999999999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31.808409090909095</v>
      </c>
    </row>
    <row r="55" spans="2:32" ht="9.9499999999999993" customHeight="1">
      <c r="B55" s="33">
        <v>44</v>
      </c>
      <c r="C55" s="41"/>
      <c r="D55" s="41"/>
      <c r="E55" s="41"/>
      <c r="F55" s="41"/>
      <c r="S55" s="19" t="s">
        <v>28</v>
      </c>
      <c r="T55" s="20">
        <f>MIN(T48:T53)</f>
        <v>17.5</v>
      </c>
      <c r="U55" s="20">
        <f t="shared" ref="U55:AE55" si="7">MIN(U48:U53)</f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19.625</v>
      </c>
      <c r="Z55" s="20"/>
      <c r="AA55" s="20">
        <f t="shared" si="7"/>
        <v>19.399999999999999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17.330318181818182</v>
      </c>
    </row>
    <row r="56" spans="2:32" ht="9.9499999999999993" customHeight="1">
      <c r="B56" s="31">
        <v>45</v>
      </c>
      <c r="C56" s="38"/>
      <c r="D56" s="38"/>
      <c r="E56" s="38"/>
      <c r="F56" s="38"/>
      <c r="S56" s="19" t="s">
        <v>29</v>
      </c>
      <c r="T56" s="20">
        <f>AVERAGE(T48:T53)</f>
        <v>22.583333333333332</v>
      </c>
      <c r="U56" s="20">
        <f t="shared" ref="U56:AE56" si="8">AVERAGE(U48:U53)</f>
        <v>22.538583333333332</v>
      </c>
      <c r="V56" s="20">
        <f t="shared" si="8"/>
        <v>23.387362585594143</v>
      </c>
      <c r="W56" s="20">
        <f t="shared" si="8"/>
        <v>23.053000000000001</v>
      </c>
      <c r="X56" s="20">
        <f t="shared" si="8"/>
        <v>22.797499999999999</v>
      </c>
      <c r="Y56" s="20">
        <f t="shared" si="8"/>
        <v>23.867000000000001</v>
      </c>
      <c r="Z56" s="20"/>
      <c r="AA56" s="20">
        <f t="shared" si="8"/>
        <v>19.399999999999999</v>
      </c>
      <c r="AB56" s="20">
        <f t="shared" si="8"/>
        <v>22.108333333333334</v>
      </c>
      <c r="AC56" s="20">
        <f t="shared" si="8"/>
        <v>22.584999999999997</v>
      </c>
      <c r="AD56" s="20">
        <f t="shared" si="8"/>
        <v>23.161666666666665</v>
      </c>
      <c r="AE56" s="20">
        <f t="shared" si="8"/>
        <v>23.015000000000001</v>
      </c>
      <c r="AF56" s="21">
        <f>AVERAGE(T56:AE56)</f>
        <v>22.590616295660073</v>
      </c>
    </row>
    <row r="57" spans="2:32" ht="9.9499999999999993" customHeight="1">
      <c r="B57" s="33">
        <v>46</v>
      </c>
      <c r="C57" s="41"/>
      <c r="D57" s="41"/>
      <c r="E57" s="41"/>
      <c r="F57" s="4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/>
      <c r="D58" s="38"/>
      <c r="E58" s="38"/>
      <c r="F58" s="38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/>
      <c r="D59" s="41"/>
      <c r="E59" s="41"/>
      <c r="F59" s="41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/>
      <c r="D60" s="38"/>
      <c r="E60" s="38"/>
      <c r="F60" s="38"/>
      <c r="S60" s="19" t="s">
        <v>30</v>
      </c>
      <c r="T60" s="20">
        <f t="shared" ref="T60:AE62" si="9">T54</f>
        <v>29.95</v>
      </c>
      <c r="U60" s="20">
        <f t="shared" si="9"/>
        <v>29.782499999999999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/>
      <c r="AA60" s="20">
        <f t="shared" si="9"/>
        <v>19.399999999999999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19.625</v>
      </c>
      <c r="Z61" s="20"/>
      <c r="AA61" s="20">
        <f t="shared" si="9"/>
        <v>19.399999999999999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2020 - 2025</v>
      </c>
      <c r="T62" s="23">
        <f t="shared" si="9"/>
        <v>22.583333333333332</v>
      </c>
      <c r="U62" s="23">
        <f t="shared" si="9"/>
        <v>22.538583333333332</v>
      </c>
      <c r="V62" s="23">
        <f t="shared" si="9"/>
        <v>23.387362585594143</v>
      </c>
      <c r="W62" s="23">
        <f t="shared" si="9"/>
        <v>23.053000000000001</v>
      </c>
      <c r="X62" s="23">
        <f t="shared" si="9"/>
        <v>22.797499999999999</v>
      </c>
      <c r="Y62" s="23">
        <f t="shared" si="9"/>
        <v>23.867000000000001</v>
      </c>
      <c r="Z62" s="23"/>
      <c r="AA62" s="23">
        <f t="shared" si="9"/>
        <v>19.399999999999999</v>
      </c>
      <c r="AB62" s="23">
        <f t="shared" si="9"/>
        <v>22.108333333333334</v>
      </c>
      <c r="AC62" s="23">
        <f t="shared" si="9"/>
        <v>22.584999999999997</v>
      </c>
      <c r="AD62" s="23">
        <f t="shared" si="9"/>
        <v>23.161666666666665</v>
      </c>
      <c r="AE62" s="23">
        <f t="shared" si="9"/>
        <v>23.015000000000001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2026</v>
      </c>
      <c r="T63" s="24">
        <f>AVERAGE(F12:F16)</f>
        <v>19.05</v>
      </c>
      <c r="U63" s="24">
        <f>AVERAGE(F17:F20)</f>
        <v>19.05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-0.5236156351791531</v>
      </c>
      <c r="S72" s="25"/>
      <c r="T72" s="25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-0.5236156351791531</v>
      </c>
      <c r="S73" s="25"/>
      <c r="T73" s="25"/>
    </row>
    <row r="74" spans="2:31">
      <c r="B74"/>
      <c r="C74"/>
      <c r="D74"/>
      <c r="E74"/>
      <c r="F74"/>
      <c r="R74" s="15">
        <f t="shared" si="10"/>
        <v>-0.5236156351791531</v>
      </c>
      <c r="S74" s="25"/>
      <c r="T74" s="25"/>
    </row>
    <row r="75" spans="2:31">
      <c r="R75" s="15">
        <f t="shared" si="10"/>
        <v>-0.5236156351791531</v>
      </c>
      <c r="S75" s="25"/>
      <c r="T75" s="25"/>
    </row>
    <row r="76" spans="2:31">
      <c r="R76" s="15">
        <f t="shared" si="10"/>
        <v>-0.5236156351791531</v>
      </c>
      <c r="T76" s="25"/>
    </row>
    <row r="77" spans="2:31">
      <c r="R77" s="15">
        <f t="shared" si="10"/>
        <v>-0.5236156351791531</v>
      </c>
      <c r="T77" s="25"/>
    </row>
    <row r="78" spans="2:31">
      <c r="R78" s="15">
        <f t="shared" si="10"/>
        <v>-0.5236156351791531</v>
      </c>
      <c r="T78" s="25"/>
    </row>
    <row r="79" spans="2:31">
      <c r="R79" s="15">
        <f t="shared" si="10"/>
        <v>-0.5236156351791531</v>
      </c>
      <c r="T79" s="25"/>
    </row>
    <row r="80" spans="2:31">
      <c r="R80" s="15" t="e">
        <f t="shared" si="10"/>
        <v>#DIV/0!</v>
      </c>
      <c r="T80" s="25"/>
    </row>
    <row r="81" spans="18:20">
      <c r="R81" s="15" t="e">
        <f t="shared" si="10"/>
        <v>#DIV/0!</v>
      </c>
      <c r="T81" s="25"/>
    </row>
    <row r="82" spans="18:20">
      <c r="R82" s="15" t="e">
        <f t="shared" si="10"/>
        <v>#DIV/0!</v>
      </c>
      <c r="T82" s="25"/>
    </row>
    <row r="83" spans="18:20">
      <c r="R83" s="15" t="e">
        <f t="shared" si="10"/>
        <v>#DIV/0!</v>
      </c>
      <c r="T83" s="25"/>
    </row>
    <row r="84" spans="18:20">
      <c r="R84" s="15" t="e">
        <f t="shared" si="10"/>
        <v>#DIV/0!</v>
      </c>
      <c r="T84" s="25"/>
    </row>
    <row r="85" spans="18:20">
      <c r="R85" s="15" t="e">
        <f t="shared" si="10"/>
        <v>#DIV/0!</v>
      </c>
      <c r="T85" s="25"/>
    </row>
    <row r="86" spans="18:20">
      <c r="R86" s="15" t="e">
        <f t="shared" si="10"/>
        <v>#DIV/0!</v>
      </c>
      <c r="T86" s="25"/>
    </row>
    <row r="87" spans="18:20">
      <c r="R87" s="15" t="e">
        <f t="shared" si="10"/>
        <v>#DIV/0!</v>
      </c>
    </row>
    <row r="88" spans="18:20">
      <c r="R88" s="15" t="e">
        <f t="shared" si="10"/>
        <v>#DIV/0!</v>
      </c>
    </row>
    <row r="89" spans="18:20">
      <c r="R89" s="15" t="e">
        <f t="shared" si="10"/>
        <v>#DIV/0!</v>
      </c>
    </row>
    <row r="90" spans="18:20">
      <c r="R90" s="15" t="e">
        <f t="shared" si="10"/>
        <v>#DIV/0!</v>
      </c>
    </row>
    <row r="91" spans="18:20">
      <c r="R91" s="15" t="e">
        <f t="shared" si="10"/>
        <v>#DIV/0!</v>
      </c>
    </row>
    <row r="92" spans="18:20">
      <c r="R92" s="15" t="e">
        <f t="shared" si="10"/>
        <v>#DIV/0!</v>
      </c>
    </row>
    <row r="93" spans="18:20">
      <c r="R93" s="15" t="e">
        <f t="shared" si="10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#DIV/0!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 t="e">
        <f t="shared" ref="R108:R113" si="13">(D48-C48)/C48</f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ref="R114:R124" si="14">(D55-C55)/C55</f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2026-01-20T13:49:07Z</cp:lastPrinted>
  <dcterms:created xsi:type="dcterms:W3CDTF">2020-02-25T07:23:09Z</dcterms:created>
  <dcterms:modified xsi:type="dcterms:W3CDTF">2026-02-24T13:28:28Z</dcterms:modified>
</cp:coreProperties>
</file>