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6\FICHAS PRODUCTOS\"/>
    </mc:Choice>
  </mc:AlternateContent>
  <bookViews>
    <workbookView xWindow="0" yWindow="0" windowWidth="19440" windowHeight="7650"/>
  </bookViews>
  <sheets>
    <sheet name="Borraja" sheetId="4" r:id="rId1"/>
  </sheets>
  <externalReferences>
    <externalReference r:id="rId2"/>
  </externalReferences>
  <definedNames>
    <definedName name="_xlnm.Print_Area" localSheetId="0">Borraja!$A$1:$M$65</definedName>
  </definedNames>
  <calcPr calcId="162913" iterate="1" iterateCount="5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4" l="1"/>
  <c r="E15" i="4"/>
  <c r="D15" i="4"/>
  <c r="F14" i="4" l="1"/>
  <c r="E14" i="4"/>
  <c r="D14" i="4"/>
  <c r="F13" i="4" l="1"/>
  <c r="E13" i="4"/>
  <c r="D13" i="4"/>
  <c r="F12" i="4" l="1"/>
  <c r="E12" i="4"/>
  <c r="D12" i="4"/>
  <c r="F11" i="4"/>
  <c r="E11" i="4"/>
  <c r="D11" i="4"/>
  <c r="AF26" i="4"/>
  <c r="AF27" i="4"/>
  <c r="AF28" i="4"/>
  <c r="AF29" i="4"/>
  <c r="AF30" i="4"/>
  <c r="AF47" i="4"/>
  <c r="AF48" i="4"/>
  <c r="AF49" i="4"/>
  <c r="AF50" i="4"/>
  <c r="AF51" i="4"/>
  <c r="T62" i="4" l="1"/>
  <c r="T41" i="4"/>
  <c r="R113" i="4" l="1"/>
  <c r="R92" i="4" l="1"/>
  <c r="U55" i="4" l="1"/>
  <c r="V55" i="4"/>
  <c r="W55" i="4"/>
  <c r="X55" i="4"/>
  <c r="Y55" i="4"/>
  <c r="Z55" i="4"/>
  <c r="AA55" i="4"/>
  <c r="AB55" i="4"/>
  <c r="AC55" i="4"/>
  <c r="AD55" i="4"/>
  <c r="AE55" i="4"/>
  <c r="U54" i="4"/>
  <c r="V54" i="4"/>
  <c r="W54" i="4"/>
  <c r="X54" i="4"/>
  <c r="Y54" i="4"/>
  <c r="Z54" i="4"/>
  <c r="AA54" i="4"/>
  <c r="AB54" i="4"/>
  <c r="AC54" i="4"/>
  <c r="AD54" i="4"/>
  <c r="AE54" i="4"/>
  <c r="U53" i="4"/>
  <c r="V53" i="4"/>
  <c r="W53" i="4"/>
  <c r="X53" i="4"/>
  <c r="Y53" i="4"/>
  <c r="Z53" i="4"/>
  <c r="AA53" i="4"/>
  <c r="AB53" i="4"/>
  <c r="AC53" i="4"/>
  <c r="AD53" i="4"/>
  <c r="AE53" i="4"/>
  <c r="T55" i="4"/>
  <c r="T54" i="4"/>
  <c r="T53" i="4"/>
  <c r="AF52" i="4"/>
  <c r="AF31" i="4"/>
  <c r="U34" i="4"/>
  <c r="V34" i="4"/>
  <c r="W34" i="4"/>
  <c r="X34" i="4"/>
  <c r="Y34" i="4"/>
  <c r="Z34" i="4"/>
  <c r="Z40" i="4" s="1"/>
  <c r="AA34" i="4"/>
  <c r="AA40" i="4" s="1"/>
  <c r="AB34" i="4"/>
  <c r="AC34" i="4"/>
  <c r="AD34" i="4"/>
  <c r="AE34" i="4"/>
  <c r="U33" i="4"/>
  <c r="V33" i="4"/>
  <c r="W33" i="4"/>
  <c r="X33" i="4"/>
  <c r="Y33" i="4"/>
  <c r="Z33" i="4"/>
  <c r="Z39" i="4" s="1"/>
  <c r="AA33" i="4"/>
  <c r="AA39" i="4" s="1"/>
  <c r="AB33" i="4"/>
  <c r="AC33" i="4"/>
  <c r="AD33" i="4"/>
  <c r="AE33" i="4"/>
  <c r="U32" i="4"/>
  <c r="V32" i="4"/>
  <c r="W32" i="4"/>
  <c r="X32" i="4"/>
  <c r="Y32" i="4"/>
  <c r="Z32" i="4"/>
  <c r="Z38" i="4" s="1"/>
  <c r="AA32" i="4"/>
  <c r="AA38" i="4" s="1"/>
  <c r="AB32" i="4"/>
  <c r="AC32" i="4"/>
  <c r="AD32" i="4"/>
  <c r="AE32" i="4"/>
  <c r="T34" i="4"/>
  <c r="T33" i="4"/>
  <c r="T32" i="4"/>
  <c r="R123" i="4" l="1"/>
  <c r="R122" i="4" l="1"/>
  <c r="R82" i="4" l="1"/>
  <c r="AE61" i="4" l="1"/>
  <c r="AD61" i="4"/>
  <c r="AC61" i="4"/>
  <c r="AB61" i="4"/>
  <c r="AA61" i="4"/>
  <c r="Z61" i="4"/>
  <c r="Y61" i="4"/>
  <c r="X61" i="4"/>
  <c r="W61" i="4"/>
  <c r="V61" i="4"/>
  <c r="U61" i="4"/>
  <c r="AE60" i="4"/>
  <c r="AD60" i="4"/>
  <c r="AC60" i="4"/>
  <c r="AB60" i="4"/>
  <c r="AA60" i="4"/>
  <c r="Z60" i="4"/>
  <c r="Y60" i="4"/>
  <c r="X60" i="4"/>
  <c r="W60" i="4"/>
  <c r="V60" i="4"/>
  <c r="U60" i="4"/>
  <c r="AE59" i="4"/>
  <c r="AD59" i="4"/>
  <c r="AC59" i="4"/>
  <c r="AB59" i="4"/>
  <c r="AA59" i="4"/>
  <c r="Z59" i="4"/>
  <c r="Y59" i="4"/>
  <c r="X59" i="4"/>
  <c r="W59" i="4"/>
  <c r="V59" i="4"/>
  <c r="U59" i="4"/>
  <c r="AF53" i="4" l="1"/>
  <c r="AF54" i="4"/>
  <c r="AF55" i="4"/>
  <c r="T60" i="4"/>
  <c r="T61" i="4"/>
  <c r="T59" i="4"/>
  <c r="AE40" i="4"/>
  <c r="AD40" i="4"/>
  <c r="AC40" i="4"/>
  <c r="AB40" i="4"/>
  <c r="Y40" i="4"/>
  <c r="X40" i="4"/>
  <c r="W40" i="4"/>
  <c r="V40" i="4"/>
  <c r="T40" i="4"/>
  <c r="AE39" i="4"/>
  <c r="AD39" i="4"/>
  <c r="AC39" i="4"/>
  <c r="AB39" i="4"/>
  <c r="Y39" i="4"/>
  <c r="X39" i="4"/>
  <c r="W39" i="4"/>
  <c r="V39" i="4"/>
  <c r="U39" i="4"/>
  <c r="AE38" i="4"/>
  <c r="AD38" i="4"/>
  <c r="AC38" i="4"/>
  <c r="AB38" i="4"/>
  <c r="Y38" i="4"/>
  <c r="X38" i="4"/>
  <c r="W38" i="4"/>
  <c r="V38" i="4"/>
  <c r="U38" i="4"/>
  <c r="S61" i="4"/>
  <c r="S40" i="4"/>
  <c r="AF34" i="4" l="1"/>
  <c r="U40" i="4"/>
  <c r="AF32" i="4"/>
  <c r="T38" i="4"/>
  <c r="AF33" i="4"/>
  <c r="T39" i="4"/>
  <c r="R71" i="4"/>
  <c r="R119" i="4" l="1"/>
  <c r="R120" i="4"/>
  <c r="R121" i="4"/>
  <c r="R118" i="4" l="1"/>
  <c r="R114" i="4" l="1"/>
  <c r="R115" i="4"/>
  <c r="R116" i="4"/>
  <c r="R117" i="4"/>
  <c r="R97" i="4"/>
  <c r="R98" i="4"/>
  <c r="R99" i="4"/>
  <c r="R100" i="4"/>
  <c r="R101" i="4"/>
  <c r="R102" i="4"/>
  <c r="R103" i="4"/>
  <c r="R104" i="4"/>
  <c r="R105" i="4"/>
  <c r="R106" i="4"/>
  <c r="R107" i="4"/>
  <c r="R108" i="4"/>
  <c r="R112" i="4"/>
  <c r="R111" i="4" l="1"/>
  <c r="R109" i="4"/>
  <c r="R110" i="4"/>
  <c r="R72" i="4" l="1"/>
  <c r="R73" i="4"/>
  <c r="R74" i="4"/>
  <c r="R75" i="4"/>
  <c r="R76" i="4"/>
  <c r="R77" i="4"/>
  <c r="R78" i="4"/>
  <c r="R79" i="4"/>
  <c r="R80" i="4"/>
  <c r="R81" i="4"/>
  <c r="R83" i="4"/>
  <c r="R84" i="4"/>
  <c r="R85" i="4"/>
  <c r="R86" i="4"/>
  <c r="R87" i="4"/>
  <c r="R88" i="4"/>
  <c r="R89" i="4"/>
  <c r="R90" i="4"/>
  <c r="R91" i="4"/>
  <c r="R93" i="4"/>
  <c r="R94" i="4"/>
  <c r="R95" i="4"/>
  <c r="R96" i="4"/>
</calcChain>
</file>

<file path=xl/sharedStrings.xml><?xml version="1.0" encoding="utf-8"?>
<sst xmlns="http://schemas.openxmlformats.org/spreadsheetml/2006/main" count="72" uniqueCount="30">
  <si>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</si>
  <si>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</si>
  <si>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</si>
  <si>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</si>
  <si>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</si>
  <si>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</si>
  <si>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</si>
  <si>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</si>
  <si>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</si>
  <si>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</si>
  <si>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</si>
  <si>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</si>
  <si>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</si>
  <si>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</si>
  <si>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</si>
  <si>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 xml:space="preserve">Coste medio producción </t>
  </si>
  <si>
    <t>Precio percibido agricultor</t>
  </si>
  <si>
    <t>Precio salida almacén en origen</t>
  </si>
  <si>
    <t>Precio pagado consumidor</t>
  </si>
  <si>
    <t>(€/kg)</t>
  </si>
  <si>
    <t>Con hoja (aire libre e invernadero)</t>
  </si>
  <si>
    <t>Borraja. Precios Percibidos Agricultor. €/kg</t>
  </si>
  <si>
    <t>Borraja. Precios Pagados Consumidor €/kg</t>
  </si>
  <si>
    <t>Nota: semana 28 a 33 precio coste aire libre</t>
  </si>
  <si>
    <t>Máximo mensual entre 2020 y 2025</t>
  </si>
  <si>
    <t>Mínimo mensual entre 2020 y 2025</t>
  </si>
  <si>
    <t>Promedio 2020 - 2025</t>
  </si>
  <si>
    <t>Rango de precios 2020 - 2025</t>
  </si>
  <si>
    <r>
      <rPr>
        <sz val="16"/>
        <color rgb="FF253746"/>
        <rFont val="Riojana Black"/>
      </rPr>
      <t>Hortalizas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Borraja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2026</t>
    </r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</si>
  <si>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borraja con hoja en La Rioja en el año 2024 se ha calculado en 46,38 €/100 kg para un rendimiento medio de 51.430 kg/ha en
       invernadero y de  38,28 €/100 kg para un rendimiento medio de 40.000 kg/ha al aire libre (media 2024).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Durante la última semana, el precio percibido por el agricultor, se encontró de media un 94% por encima de los costes de producción soportados.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>Desde la semana 1 se tiene en cuenta el coste de producción en invernadero.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</si>
</sst>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4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11"/>
      <color rgb="FF253746"/>
      <name val="Calibri"/>
      <family val="2"/>
      <scheme val="minor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</fonts>
  <fills count="5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44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0" fillId="4" borderId="0" xfId="0" applyFill="1"/>
    <xf numFmtId="0" fontId="16" fillId="4" borderId="0" xfId="0" applyFont="1" applyFill="1" applyAlignment="1">
      <alignment vertical="center"/>
    </xf>
    <xf numFmtId="164" fontId="16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0" xfId="1" applyFont="1" applyFill="1" applyAlignment="1">
      <alignment vertical="center"/>
    </xf>
    <xf numFmtId="0" fontId="19" fillId="4" borderId="3" xfId="1" applyFont="1" applyFill="1" applyBorder="1" applyAlignment="1">
      <alignment horizontal="center" vertical="center"/>
    </xf>
    <xf numFmtId="0" fontId="18" fillId="4" borderId="2" xfId="1" applyFont="1" applyFill="1" applyBorder="1" applyAlignment="1">
      <alignment horizontal="right" vertical="center"/>
    </xf>
    <xf numFmtId="2" fontId="18" fillId="4" borderId="3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0" fontId="18" fillId="4" borderId="3" xfId="1" applyFont="1" applyFill="1" applyBorder="1" applyAlignment="1">
      <alignment horizontal="right" vertical="center"/>
    </xf>
    <xf numFmtId="2" fontId="18" fillId="4" borderId="1" xfId="1" applyNumberFormat="1" applyFont="1" applyFill="1" applyBorder="1" applyAlignment="1">
      <alignment horizontal="center" vertical="center" wrapText="1"/>
    </xf>
    <xf numFmtId="2" fontId="18" fillId="4" borderId="3" xfId="1" applyNumberFormat="1" applyFont="1" applyFill="1" applyBorder="1" applyAlignment="1">
      <alignment horizontal="center" vertical="center"/>
    </xf>
    <xf numFmtId="10" fontId="16" fillId="4" borderId="0" xfId="0" applyNumberFormat="1" applyFont="1" applyFill="1" applyAlignment="1">
      <alignment vertical="center"/>
    </xf>
    <xf numFmtId="2" fontId="16" fillId="4" borderId="0" xfId="0" applyNumberFormat="1" applyFont="1" applyFill="1" applyAlignment="1">
      <alignment vertical="center"/>
    </xf>
    <xf numFmtId="0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2" fontId="13" fillId="3" borderId="0" xfId="0" applyNumberFormat="1" applyFont="1" applyFill="1" applyBorder="1" applyAlignment="1">
      <alignment horizontal="center" vertical="center"/>
    </xf>
    <xf numFmtId="2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Fill="1" applyBorder="1" applyAlignment="1">
      <alignment horizontal="center" vertical="center"/>
    </xf>
    <xf numFmtId="4" fontId="13" fillId="3" borderId="0" xfId="0" quotePrefix="1" applyNumberFormat="1" applyFont="1" applyFill="1" applyBorder="1" applyAlignment="1">
      <alignment horizontal="center" vertical="center"/>
    </xf>
    <xf numFmtId="0" fontId="14" fillId="0" borderId="9" xfId="0" applyFont="1" applyBorder="1" applyAlignment="1">
      <alignment horizontal="left" vertical="center"/>
    </xf>
    <xf numFmtId="0" fontId="0" fillId="0" borderId="9" xfId="0" applyBorder="1" applyAlignment="1">
      <alignment horizontal="center"/>
    </xf>
    <xf numFmtId="0" fontId="0" fillId="0" borderId="9" xfId="0" applyBorder="1"/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10" fillId="0" borderId="0" xfId="0" applyFont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643C"/>
      <color rgb="FF76BC21"/>
      <color rgb="FF233746"/>
      <color rgb="FF43682A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Borraja!$S$38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76BC21"/>
                </a:gs>
                <a:gs pos="100000">
                  <a:srgbClr val="00643C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Borraja!$T$37:$AE$37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Borraja!$T$38:$AE$38</c:f>
              <c:numCache>
                <c:formatCode>0.00</c:formatCode>
                <c:ptCount val="12"/>
                <c:pt idx="0">
                  <c:v>2</c:v>
                </c:pt>
                <c:pt idx="1">
                  <c:v>1.9166666666666667</c:v>
                </c:pt>
                <c:pt idx="2">
                  <c:v>1.2</c:v>
                </c:pt>
                <c:pt idx="3">
                  <c:v>1.0249999999999999</c:v>
                </c:pt>
                <c:pt idx="4">
                  <c:v>0.96</c:v>
                </c:pt>
                <c:pt idx="5">
                  <c:v>1</c:v>
                </c:pt>
                <c:pt idx="6">
                  <c:v>1.1500000000000001</c:v>
                </c:pt>
                <c:pt idx="7">
                  <c:v>1.1600000000000001</c:v>
                </c:pt>
                <c:pt idx="8">
                  <c:v>1.125</c:v>
                </c:pt>
                <c:pt idx="9">
                  <c:v>1.4375</c:v>
                </c:pt>
                <c:pt idx="10">
                  <c:v>1.625</c:v>
                </c:pt>
                <c:pt idx="11">
                  <c:v>1.875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Borraja!$S$39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Borraja!$T$37:$AE$37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Borraja!$T$39:$AE$39</c:f>
              <c:numCache>
                <c:formatCode>0.00</c:formatCode>
                <c:ptCount val="12"/>
                <c:pt idx="0">
                  <c:v>0.49749999999999994</c:v>
                </c:pt>
                <c:pt idx="1">
                  <c:v>0.6</c:v>
                </c:pt>
                <c:pt idx="2">
                  <c:v>0.59687500000000004</c:v>
                </c:pt>
                <c:pt idx="3">
                  <c:v>0.49299999999999999</c:v>
                </c:pt>
                <c:pt idx="4">
                  <c:v>0.495</c:v>
                </c:pt>
                <c:pt idx="5">
                  <c:v>0.6</c:v>
                </c:pt>
                <c:pt idx="6">
                  <c:v>0.72499999999999998</c:v>
                </c:pt>
                <c:pt idx="7">
                  <c:v>0.82999999999999985</c:v>
                </c:pt>
                <c:pt idx="8">
                  <c:v>1</c:v>
                </c:pt>
                <c:pt idx="9">
                  <c:v>0.7</c:v>
                </c:pt>
                <c:pt idx="10">
                  <c:v>0.6</c:v>
                </c:pt>
                <c:pt idx="11">
                  <c:v>0.71249999999999991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Borraja!$S$40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3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Borraja!$T$37:$AE$37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Borraja!$T$40:$AE$40</c:f>
              <c:numCache>
                <c:formatCode>0.00</c:formatCode>
                <c:ptCount val="12"/>
                <c:pt idx="0">
                  <c:v>1.1815000000000002</c:v>
                </c:pt>
                <c:pt idx="1">
                  <c:v>1.1077083333333333</c:v>
                </c:pt>
                <c:pt idx="2">
                  <c:v>0.90985416666666674</c:v>
                </c:pt>
                <c:pt idx="3">
                  <c:v>0.77341666666666653</c:v>
                </c:pt>
                <c:pt idx="4">
                  <c:v>0.7114583333333333</c:v>
                </c:pt>
                <c:pt idx="5">
                  <c:v>0.77437500000000004</c:v>
                </c:pt>
                <c:pt idx="6">
                  <c:v>0.95833333333333337</c:v>
                </c:pt>
                <c:pt idx="7">
                  <c:v>1.0383333333333333</c:v>
                </c:pt>
                <c:pt idx="8">
                  <c:v>1.0583333333333333</c:v>
                </c:pt>
                <c:pt idx="9">
                  <c:v>1.109375</c:v>
                </c:pt>
                <c:pt idx="10">
                  <c:v>1.0939583333333334</c:v>
                </c:pt>
                <c:pt idx="11">
                  <c:v>1.23125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Borraja!$S$41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Borraja!$T$37:$AE$37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Borraja!$T$41:$AE$41</c:f>
              <c:numCache>
                <c:formatCode>0.00</c:formatCode>
                <c:ptCount val="12"/>
                <c:pt idx="0">
                  <c:v>0.84000000000000008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Borraja!$S$59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76BC21"/>
                </a:gs>
                <a:gs pos="100000">
                  <a:srgbClr val="00643C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Borraja!$T$58:$AE$58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Borraja!$T$59:$AE$59</c:f>
              <c:numCache>
                <c:formatCode>0.00</c:formatCode>
                <c:ptCount val="12"/>
                <c:pt idx="0">
                  <c:v>3.1060000000000003</c:v>
                </c:pt>
                <c:pt idx="1">
                  <c:v>3.1324999999999998</c:v>
                </c:pt>
                <c:pt idx="2">
                  <c:v>3.2150000000000003</c:v>
                </c:pt>
                <c:pt idx="3">
                  <c:v>3.2350000000000003</c:v>
                </c:pt>
                <c:pt idx="4">
                  <c:v>3.1720000000000002</c:v>
                </c:pt>
                <c:pt idx="5">
                  <c:v>3.0250000000000004</c:v>
                </c:pt>
                <c:pt idx="6">
                  <c:v>2.968</c:v>
                </c:pt>
                <c:pt idx="7">
                  <c:v>2.8839999999999999</c:v>
                </c:pt>
                <c:pt idx="8">
                  <c:v>2.9775</c:v>
                </c:pt>
                <c:pt idx="9">
                  <c:v>2.9060000000000001</c:v>
                </c:pt>
                <c:pt idx="10">
                  <c:v>2.8039999999999998</c:v>
                </c:pt>
                <c:pt idx="11">
                  <c:v>2.9325000000000001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Borraja!$S$60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Borraja!$T$58:$AE$58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Borraja!$T$60:$AE$60</c:f>
              <c:numCache>
                <c:formatCode>0.00</c:formatCode>
                <c:ptCount val="12"/>
                <c:pt idx="0">
                  <c:v>2.105</c:v>
                </c:pt>
                <c:pt idx="1">
                  <c:v>2.08</c:v>
                </c:pt>
                <c:pt idx="2">
                  <c:v>2.1425000000000001</c:v>
                </c:pt>
                <c:pt idx="3">
                  <c:v>2.29</c:v>
                </c:pt>
                <c:pt idx="4">
                  <c:v>2.2549999999999999</c:v>
                </c:pt>
                <c:pt idx="5">
                  <c:v>2.105</c:v>
                </c:pt>
                <c:pt idx="6">
                  <c:v>2.0979999999999999</c:v>
                </c:pt>
                <c:pt idx="7">
                  <c:v>1.97</c:v>
                </c:pt>
                <c:pt idx="8">
                  <c:v>2.0049999999999999</c:v>
                </c:pt>
                <c:pt idx="9">
                  <c:v>2.1199999999999997</c:v>
                </c:pt>
                <c:pt idx="10">
                  <c:v>2.1974999999999998</c:v>
                </c:pt>
                <c:pt idx="11">
                  <c:v>2.262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Borraja!$S$61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3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Borraja!$T$58:$AE$58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Borraja!$T$61:$AE$61</c:f>
              <c:numCache>
                <c:formatCode>0.00</c:formatCode>
                <c:ptCount val="12"/>
                <c:pt idx="0">
                  <c:v>2.5178333333333329</c:v>
                </c:pt>
                <c:pt idx="1">
                  <c:v>2.4742500000000001</c:v>
                </c:pt>
                <c:pt idx="2">
                  <c:v>2.5681666666666669</c:v>
                </c:pt>
                <c:pt idx="3">
                  <c:v>2.6433333333333331</c:v>
                </c:pt>
                <c:pt idx="4">
                  <c:v>2.6190833333333337</c:v>
                </c:pt>
                <c:pt idx="5">
                  <c:v>2.5439166666666666</c:v>
                </c:pt>
                <c:pt idx="6">
                  <c:v>2.460083333333333</c:v>
                </c:pt>
                <c:pt idx="7">
                  <c:v>2.4689999999999999</c:v>
                </c:pt>
                <c:pt idx="8">
                  <c:v>2.5341666666666671</c:v>
                </c:pt>
                <c:pt idx="9">
                  <c:v>2.5246666666666666</c:v>
                </c:pt>
                <c:pt idx="10">
                  <c:v>2.5089999999999999</c:v>
                </c:pt>
                <c:pt idx="11">
                  <c:v>2.5700833333333337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Borraja!$S$62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Borraja!$T$58:$AE$58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Borraja!$T$62:$AE$62</c:f>
              <c:numCache>
                <c:formatCode>0.00</c:formatCode>
                <c:ptCount val="12"/>
                <c:pt idx="0">
                  <c:v>2.8540000000000001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in val="1.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180869349913483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Borraja!$C$9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Borraja!$B$11:$B$65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Borraja!$C$11:$C$65</c:f>
              <c:numCache>
                <c:formatCode>0.00</c:formatCode>
                <c:ptCount val="55"/>
                <c:pt idx="0" formatCode="#,##0.00">
                  <c:v>0.46379999999999999</c:v>
                </c:pt>
                <c:pt idx="1">
                  <c:v>0.46379999999999999</c:v>
                </c:pt>
                <c:pt idx="2" formatCode="#,##0.00">
                  <c:v>0.46379999999999999</c:v>
                </c:pt>
                <c:pt idx="3" formatCode="#,##0.00">
                  <c:v>0.46379999999999999</c:v>
                </c:pt>
                <c:pt idx="4" formatCode="#,##0.00">
                  <c:v>0.46379999999999999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Borraja!$D$9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Borraja!$B$11:$B$65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Borraja!$D$11:$D$65</c:f>
              <c:numCache>
                <c:formatCode>0.00</c:formatCode>
                <c:ptCount val="55"/>
                <c:pt idx="0" formatCode="#,##0.00">
                  <c:v>0.8</c:v>
                </c:pt>
                <c:pt idx="1">
                  <c:v>0.8</c:v>
                </c:pt>
                <c:pt idx="2" formatCode="#,##0.00">
                  <c:v>0.8</c:v>
                </c:pt>
                <c:pt idx="3" formatCode="#,##0.00">
                  <c:v>0.9</c:v>
                </c:pt>
                <c:pt idx="4" formatCode="#,##0.00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Borraja!$F$9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Borraja!$B$11:$B$65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Borraja!$F$11:$F$65</c:f>
              <c:numCache>
                <c:formatCode>0.00</c:formatCode>
                <c:ptCount val="55"/>
                <c:pt idx="0" formatCode="#,##0.00">
                  <c:v>2.73</c:v>
                </c:pt>
                <c:pt idx="1">
                  <c:v>2.73</c:v>
                </c:pt>
                <c:pt idx="2" formatCode="#,##0.00">
                  <c:v>2.89</c:v>
                </c:pt>
                <c:pt idx="3" formatCode="#,##0.00">
                  <c:v>2.91</c:v>
                </c:pt>
                <c:pt idx="4" formatCode="#,##0.00">
                  <c:v>3.01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25</xdr:row>
      <xdr:rowOff>12557</xdr:rowOff>
    </xdr:from>
    <xdr:to>
      <xdr:col>11</xdr:col>
      <xdr:colOff>381084</xdr:colOff>
      <xdr:row>41</xdr:row>
      <xdr:rowOff>121601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308732</xdr:colOff>
      <xdr:row>45</xdr:row>
      <xdr:rowOff>16665</xdr:rowOff>
    </xdr:from>
    <xdr:to>
      <xdr:col>11</xdr:col>
      <xdr:colOff>381001</xdr:colOff>
      <xdr:row>62</xdr:row>
      <xdr:rowOff>0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314078</xdr:colOff>
      <xdr:row>8</xdr:row>
      <xdr:rowOff>950</xdr:rowOff>
    </xdr:from>
    <xdr:to>
      <xdr:col>11</xdr:col>
      <xdr:colOff>383468</xdr:colOff>
      <xdr:row>21</xdr:row>
      <xdr:rowOff>99568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0</xdr:row>
      <xdr:rowOff>0</xdr:rowOff>
    </xdr:from>
    <xdr:to>
      <xdr:col>13</xdr:col>
      <xdr:colOff>1</xdr:colOff>
      <xdr:row>4</xdr:row>
      <xdr:rowOff>51289</xdr:rowOff>
    </xdr:to>
    <xdr:grpSp>
      <xdr:nvGrpSpPr>
        <xdr:cNvPr id="27" name="Grupo 26"/>
        <xdr:cNvGrpSpPr/>
      </xdr:nvGrpSpPr>
      <xdr:grpSpPr>
        <a:xfrm>
          <a:off x="1" y="0"/>
          <a:ext cx="6694714" cy="1541271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235834</xdr:colOff>
      <xdr:row>2</xdr:row>
      <xdr:rowOff>48999</xdr:rowOff>
    </xdr:from>
    <xdr:to>
      <xdr:col>12</xdr:col>
      <xdr:colOff>144003</xdr:colOff>
      <xdr:row>3</xdr:row>
      <xdr:rowOff>7824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62507" y="613172"/>
          <a:ext cx="1073150" cy="376460"/>
        </a:xfrm>
        <a:prstGeom prst="rect">
          <a:avLst/>
        </a:prstGeom>
      </xdr:spPr>
    </xdr:pic>
    <xdr:clientData/>
  </xdr:twoCellAnchor>
  <xdr:twoCellAnchor>
    <xdr:from>
      <xdr:col>0</xdr:col>
      <xdr:colOff>7328</xdr:colOff>
      <xdr:row>63</xdr:row>
      <xdr:rowOff>90366</xdr:rowOff>
    </xdr:from>
    <xdr:to>
      <xdr:col>13</xdr:col>
      <xdr:colOff>7327</xdr:colOff>
      <xdr:row>65</xdr:row>
      <xdr:rowOff>8897</xdr:rowOff>
    </xdr:to>
    <xdr:sp macro="" textlink="">
      <xdr:nvSpPr>
        <xdr:cNvPr id="15" name="3 Cuadro de texto"/>
        <xdr:cNvSpPr txBox="1"/>
      </xdr:nvSpPr>
      <xdr:spPr>
        <a:xfrm>
          <a:off x="7328" y="10377366"/>
          <a:ext cx="6689480" cy="233589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Cadena Alimentaria y Estadística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Finca La Grajera (Edificio Administrativo)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T. 941 29 13 58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6/Observatorio%20Precios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 BBDD"/>
      <sheetName val="CONTROL"/>
      <sheetName val="01"/>
      <sheetName val="02"/>
      <sheetName val="03"/>
      <sheetName val="04"/>
      <sheetName val="05"/>
    </sheetNames>
    <sheetDataSet>
      <sheetData sheetId="0"/>
      <sheetData sheetId="1"/>
      <sheetData sheetId="2">
        <row r="104">
          <cell r="D104">
            <v>0.8</v>
          </cell>
          <cell r="F104">
            <v>1.05</v>
          </cell>
          <cell r="G104">
            <v>2.73</v>
          </cell>
        </row>
      </sheetData>
      <sheetData sheetId="3">
        <row r="104">
          <cell r="D104">
            <v>0.8</v>
          </cell>
          <cell r="F104">
            <v>1.05</v>
          </cell>
          <cell r="G104">
            <v>2.73</v>
          </cell>
        </row>
      </sheetData>
      <sheetData sheetId="4">
        <row r="104">
          <cell r="D104">
            <v>0.8</v>
          </cell>
          <cell r="F104">
            <v>1.05</v>
          </cell>
          <cell r="G104">
            <v>2.89</v>
          </cell>
        </row>
      </sheetData>
      <sheetData sheetId="5">
        <row r="104">
          <cell r="D104">
            <v>0.9</v>
          </cell>
          <cell r="F104">
            <v>1.1499999999999999</v>
          </cell>
          <cell r="G104">
            <v>2.91</v>
          </cell>
        </row>
      </sheetData>
      <sheetData sheetId="6">
        <row r="104">
          <cell r="D104">
            <v>0.9</v>
          </cell>
          <cell r="F104">
            <v>1.1499999999999999</v>
          </cell>
          <cell r="G104">
            <v>3.01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3"/>
  <sheetViews>
    <sheetView showGridLines="0" tabSelected="1" zoomScale="140" zoomScaleNormal="140" zoomScaleSheetLayoutView="130" workbookViewId="0">
      <selection activeCell="I44" sqref="I44"/>
    </sheetView>
  </sheetViews>
  <sheetFormatPr baseColWidth="10" defaultRowHeight="15"/>
  <cols>
    <col min="1" max="1" width="4.140625" customWidth="1"/>
    <col min="2" max="2" width="6.28515625" style="4" customWidth="1"/>
    <col min="3" max="3" width="8.7109375" style="4" customWidth="1"/>
    <col min="4" max="5" width="7" style="4" customWidth="1"/>
    <col min="6" max="6" width="8.7109375" style="4" customWidth="1"/>
    <col min="7" max="7" width="4.85546875" customWidth="1"/>
    <col min="10" max="10" width="10.28515625" customWidth="1"/>
    <col min="12" max="12" width="6" customWidth="1"/>
    <col min="13" max="13" width="3" customWidth="1"/>
    <col min="14" max="14" width="6.42578125" style="12" customWidth="1"/>
    <col min="15" max="17" width="6.42578125" style="13" customWidth="1"/>
    <col min="18" max="18" width="11.42578125" style="14" customWidth="1"/>
    <col min="19" max="32" width="11.42578125" style="13" customWidth="1"/>
    <col min="33" max="33" width="11.42578125" style="11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5" spans="2:36" s="5" customFormat="1" ht="32.25" customHeight="1">
      <c r="B5" s="42" t="s">
        <v>28</v>
      </c>
      <c r="C5" s="42"/>
      <c r="D5" s="42"/>
      <c r="E5" s="42"/>
      <c r="F5" s="42"/>
      <c r="G5" s="42"/>
      <c r="H5" s="42"/>
      <c r="I5" s="42"/>
      <c r="J5" s="42"/>
      <c r="K5" s="42"/>
      <c r="L5" s="42"/>
      <c r="N5" s="15"/>
      <c r="O5" s="13"/>
      <c r="P5" s="13"/>
      <c r="Q5" s="13"/>
      <c r="R5" s="14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1"/>
      <c r="AH5" s="11"/>
      <c r="AI5" s="11"/>
      <c r="AJ5" s="11"/>
    </row>
    <row r="6" spans="2:36" ht="20.100000000000001" customHeight="1">
      <c r="B6" s="36" t="s">
        <v>20</v>
      </c>
      <c r="C6" s="37"/>
      <c r="D6" s="37"/>
      <c r="E6" s="37"/>
      <c r="F6" s="37"/>
      <c r="G6" s="38"/>
      <c r="H6" s="38"/>
      <c r="I6" s="38"/>
      <c r="J6" s="38"/>
      <c r="K6" s="38"/>
      <c r="L6" s="38"/>
    </row>
    <row r="7" spans="2:36" ht="21.75" customHeight="1">
      <c r="B7" s="43" t="s">
        <v>29</v>
      </c>
      <c r="C7" s="43"/>
      <c r="D7" s="43"/>
      <c r="E7" s="43"/>
      <c r="F7" s="43"/>
      <c r="G7" s="43"/>
      <c r="H7" s="43"/>
      <c r="I7" s="43"/>
      <c r="J7" s="43"/>
      <c r="K7" s="43"/>
      <c r="L7" s="43"/>
    </row>
    <row r="8" spans="2:36" ht="45" customHeight="1"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</row>
    <row r="9" spans="2:36" ht="41.25" customHeight="1">
      <c r="B9" s="39" t="s">
        <v>0</v>
      </c>
      <c r="C9" s="9" t="s">
        <v>15</v>
      </c>
      <c r="D9" s="9" t="s">
        <v>16</v>
      </c>
      <c r="E9" s="9" t="s">
        <v>17</v>
      </c>
      <c r="F9" s="10" t="s">
        <v>18</v>
      </c>
    </row>
    <row r="10" spans="2:36" ht="12.75" customHeight="1">
      <c r="B10" s="39"/>
      <c r="C10" s="40" t="s">
        <v>19</v>
      </c>
      <c r="D10" s="40"/>
      <c r="E10" s="40"/>
      <c r="F10" s="41"/>
    </row>
    <row r="11" spans="2:36" ht="9.9499999999999993" customHeight="1">
      <c r="B11" s="27">
        <v>1</v>
      </c>
      <c r="C11" s="28">
        <v>0.46379999999999999</v>
      </c>
      <c r="D11" s="28">
        <f>'[1]01'!$D$104</f>
        <v>0.8</v>
      </c>
      <c r="E11" s="28">
        <f>'[1]01'!$F$104</f>
        <v>1.05</v>
      </c>
      <c r="F11" s="28">
        <f>'[1]01'!$G$104</f>
        <v>2.73</v>
      </c>
    </row>
    <row r="12" spans="2:36" ht="9.9499999999999993" customHeight="1">
      <c r="B12" s="29">
        <v>2</v>
      </c>
      <c r="C12" s="32">
        <v>0.46379999999999999</v>
      </c>
      <c r="D12" s="32">
        <f>'[1]02'!$D$104</f>
        <v>0.8</v>
      </c>
      <c r="E12" s="32">
        <f>'[1]02'!$F$104</f>
        <v>1.05</v>
      </c>
      <c r="F12" s="32">
        <f>'[1]02'!$G$104</f>
        <v>2.73</v>
      </c>
    </row>
    <row r="13" spans="2:36" ht="9.9499999999999993" customHeight="1">
      <c r="B13" s="27">
        <v>3</v>
      </c>
      <c r="C13" s="28">
        <v>0.46379999999999999</v>
      </c>
      <c r="D13" s="28">
        <f>'[1]03'!$D$104</f>
        <v>0.8</v>
      </c>
      <c r="E13" s="28">
        <f>'[1]03'!$F$104</f>
        <v>1.05</v>
      </c>
      <c r="F13" s="28">
        <f>'[1]03'!$G$104</f>
        <v>2.89</v>
      </c>
    </row>
    <row r="14" spans="2:36" ht="9.9499999999999993" customHeight="1">
      <c r="B14" s="29">
        <v>4</v>
      </c>
      <c r="C14" s="30">
        <v>0.46379999999999999</v>
      </c>
      <c r="D14" s="30">
        <f>'[1]04'!$D$104</f>
        <v>0.9</v>
      </c>
      <c r="E14" s="30">
        <f>'[1]04'!$F$104</f>
        <v>1.1499999999999999</v>
      </c>
      <c r="F14" s="30">
        <f>'[1]04'!$G$104</f>
        <v>2.91</v>
      </c>
    </row>
    <row r="15" spans="2:36" ht="9.9499999999999993" customHeight="1">
      <c r="B15" s="27">
        <v>5</v>
      </c>
      <c r="C15" s="28">
        <v>0.46379999999999999</v>
      </c>
      <c r="D15" s="28">
        <f>'[1]05'!$D$104</f>
        <v>0.9</v>
      </c>
      <c r="E15" s="28">
        <f>'[1]05'!$F$104</f>
        <v>1.1499999999999999</v>
      </c>
      <c r="F15" s="28">
        <f>'[1]05'!$G$104</f>
        <v>3.01</v>
      </c>
    </row>
    <row r="16" spans="2:36" ht="9.9499999999999993" customHeight="1">
      <c r="B16" s="29">
        <v>6</v>
      </c>
      <c r="C16" s="30"/>
      <c r="D16" s="30"/>
      <c r="E16" s="30"/>
      <c r="F16" s="30"/>
    </row>
    <row r="17" spans="2:32" ht="9.9499999999999993" customHeight="1">
      <c r="B17" s="27">
        <v>7</v>
      </c>
      <c r="C17" s="28"/>
      <c r="D17" s="28"/>
      <c r="E17" s="28"/>
      <c r="F17" s="28"/>
      <c r="S17" s="13" t="s">
        <v>23</v>
      </c>
    </row>
    <row r="18" spans="2:32" ht="9.9499999999999993" customHeight="1">
      <c r="B18" s="29">
        <v>8</v>
      </c>
      <c r="C18" s="30"/>
      <c r="D18" s="30"/>
      <c r="E18" s="30"/>
      <c r="F18" s="30"/>
    </row>
    <row r="19" spans="2:32" ht="9.9499999999999993" customHeight="1">
      <c r="B19" s="27">
        <v>9</v>
      </c>
      <c r="C19" s="28"/>
      <c r="D19" s="28"/>
      <c r="E19" s="28"/>
      <c r="F19" s="28"/>
    </row>
    <row r="20" spans="2:32" ht="9.9499999999999993" customHeight="1">
      <c r="B20" s="29">
        <v>10</v>
      </c>
      <c r="C20" s="30"/>
      <c r="D20" s="30"/>
      <c r="E20" s="30"/>
      <c r="F20" s="30"/>
    </row>
    <row r="21" spans="2:32" ht="9.9499999999999993" customHeight="1">
      <c r="B21" s="27">
        <v>11</v>
      </c>
      <c r="C21" s="28"/>
      <c r="D21" s="28"/>
      <c r="E21" s="28"/>
      <c r="F21" s="28"/>
    </row>
    <row r="22" spans="2:32" ht="9.9499999999999993" customHeight="1">
      <c r="B22" s="29">
        <v>12</v>
      </c>
      <c r="C22" s="30"/>
      <c r="D22" s="30"/>
      <c r="E22" s="30"/>
      <c r="F22" s="30"/>
    </row>
    <row r="23" spans="2:32" ht="9.9499999999999993" customHeight="1">
      <c r="B23" s="27">
        <v>13</v>
      </c>
      <c r="C23" s="28"/>
      <c r="D23" s="28"/>
      <c r="E23" s="28"/>
      <c r="F23" s="28"/>
    </row>
    <row r="24" spans="2:32" ht="9.9499999999999993" customHeight="1">
      <c r="B24" s="29">
        <v>14</v>
      </c>
      <c r="C24" s="30"/>
      <c r="D24" s="30"/>
      <c r="E24" s="30"/>
      <c r="F24" s="30"/>
      <c r="S24" s="16" t="s">
        <v>21</v>
      </c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</row>
    <row r="25" spans="2:32" ht="9.9499999999999993" customHeight="1">
      <c r="B25" s="27">
        <v>15</v>
      </c>
      <c r="C25" s="28"/>
      <c r="D25" s="28"/>
      <c r="E25" s="28"/>
      <c r="F25" s="28"/>
      <c r="S25" s="17"/>
      <c r="T25" s="18" t="s">
        <v>2</v>
      </c>
      <c r="U25" s="18" t="s">
        <v>3</v>
      </c>
      <c r="V25" s="18" t="s">
        <v>4</v>
      </c>
      <c r="W25" s="18" t="s">
        <v>5</v>
      </c>
      <c r="X25" s="18" t="s">
        <v>6</v>
      </c>
      <c r="Y25" s="18" t="s">
        <v>7</v>
      </c>
      <c r="Z25" s="18" t="s">
        <v>8</v>
      </c>
      <c r="AA25" s="18" t="s">
        <v>9</v>
      </c>
      <c r="AB25" s="18" t="s">
        <v>10</v>
      </c>
      <c r="AC25" s="18" t="s">
        <v>11</v>
      </c>
      <c r="AD25" s="18" t="s">
        <v>12</v>
      </c>
      <c r="AE25" s="18" t="s">
        <v>13</v>
      </c>
      <c r="AF25" s="18" t="s">
        <v>14</v>
      </c>
    </row>
    <row r="26" spans="2:32" ht="9.9499999999999993" customHeight="1">
      <c r="B26" s="29">
        <v>16</v>
      </c>
      <c r="C26" s="30"/>
      <c r="D26" s="30"/>
      <c r="E26" s="30"/>
      <c r="F26" s="30"/>
      <c r="S26" s="19">
        <v>2020</v>
      </c>
      <c r="T26" s="20">
        <v>1.4750000000000001</v>
      </c>
      <c r="U26" s="20">
        <v>0.98124999999999996</v>
      </c>
      <c r="V26" s="20">
        <v>0.59687500000000004</v>
      </c>
      <c r="W26" s="20">
        <v>0.49299999999999999</v>
      </c>
      <c r="X26" s="20">
        <v>0.495</v>
      </c>
      <c r="Y26" s="20"/>
      <c r="Z26" s="20"/>
      <c r="AA26" s="20"/>
      <c r="AB26" s="20"/>
      <c r="AC26" s="20">
        <v>1.35</v>
      </c>
      <c r="AD26" s="20">
        <v>1.4375</v>
      </c>
      <c r="AE26" s="20">
        <v>1.75</v>
      </c>
      <c r="AF26" s="21">
        <f t="shared" ref="AF26:AF30" si="0">AVERAGE(T26:AE26)</f>
        <v>1.0723281249999999</v>
      </c>
    </row>
    <row r="27" spans="2:32" ht="9.9499999999999993" customHeight="1">
      <c r="B27" s="27">
        <v>17</v>
      </c>
      <c r="C27" s="28"/>
      <c r="D27" s="28"/>
      <c r="E27" s="28"/>
      <c r="F27" s="28"/>
      <c r="S27" s="19">
        <v>2021</v>
      </c>
      <c r="T27" s="20"/>
      <c r="U27" s="20">
        <v>1.0333333333333332</v>
      </c>
      <c r="V27" s="20">
        <v>0.93124999999999991</v>
      </c>
      <c r="W27" s="20">
        <v>0.74</v>
      </c>
      <c r="X27" s="20">
        <v>0.64124999999999999</v>
      </c>
      <c r="Y27" s="20">
        <v>0.6</v>
      </c>
      <c r="Z27" s="20"/>
      <c r="AA27" s="20"/>
      <c r="AB27" s="20"/>
      <c r="AC27" s="20">
        <v>1.3187500000000001</v>
      </c>
      <c r="AD27" s="20">
        <v>1.625</v>
      </c>
      <c r="AE27" s="20">
        <v>1.875</v>
      </c>
      <c r="AF27" s="21">
        <f t="shared" si="0"/>
        <v>1.0955729166666666</v>
      </c>
    </row>
    <row r="28" spans="2:32" ht="9.9499999999999993" customHeight="1">
      <c r="B28" s="29">
        <v>18</v>
      </c>
      <c r="C28" s="30"/>
      <c r="D28" s="30"/>
      <c r="E28" s="30"/>
      <c r="F28" s="30"/>
      <c r="G28" s="1"/>
      <c r="S28" s="19">
        <v>2022</v>
      </c>
      <c r="T28" s="20">
        <v>2</v>
      </c>
      <c r="U28" s="20">
        <v>1.9166666666666667</v>
      </c>
      <c r="V28" s="20">
        <v>1.1160000000000001</v>
      </c>
      <c r="W28" s="20">
        <v>0.80749999999999988</v>
      </c>
      <c r="X28" s="20">
        <v>0.64500000000000002</v>
      </c>
      <c r="Y28" s="20"/>
      <c r="Z28" s="20"/>
      <c r="AA28" s="20"/>
      <c r="AB28" s="20"/>
      <c r="AC28" s="20">
        <v>1.4375</v>
      </c>
      <c r="AD28" s="20">
        <v>1.3125</v>
      </c>
      <c r="AE28" s="20">
        <v>1.5</v>
      </c>
      <c r="AF28" s="21">
        <f t="shared" si="0"/>
        <v>1.3418958333333335</v>
      </c>
    </row>
    <row r="29" spans="2:32" ht="9.9499999999999993" customHeight="1">
      <c r="B29" s="27">
        <v>19</v>
      </c>
      <c r="C29" s="28"/>
      <c r="D29" s="28"/>
      <c r="E29" s="28"/>
      <c r="F29" s="28"/>
      <c r="S29" s="19">
        <v>2023</v>
      </c>
      <c r="T29" s="20">
        <v>0.49749999999999994</v>
      </c>
      <c r="U29" s="20">
        <v>0.6</v>
      </c>
      <c r="V29" s="20">
        <v>0.74</v>
      </c>
      <c r="W29" s="20">
        <v>0.71250000000000002</v>
      </c>
      <c r="X29" s="20">
        <v>0.78750000000000009</v>
      </c>
      <c r="Y29" s="20">
        <v>0.80999999999999994</v>
      </c>
      <c r="Z29" s="20">
        <v>0.72499999999999998</v>
      </c>
      <c r="AA29" s="20">
        <v>0.82999999999999985</v>
      </c>
      <c r="AB29" s="20">
        <v>1.125</v>
      </c>
      <c r="AC29" s="20">
        <v>1</v>
      </c>
      <c r="AD29" s="20">
        <v>0.72000000000000008</v>
      </c>
      <c r="AE29" s="20">
        <v>0.71249999999999991</v>
      </c>
      <c r="AF29" s="21">
        <f t="shared" si="0"/>
        <v>0.77166666666666661</v>
      </c>
    </row>
    <row r="30" spans="2:32" ht="9.9499999999999993" customHeight="1">
      <c r="B30" s="29">
        <v>20</v>
      </c>
      <c r="C30" s="30"/>
      <c r="D30" s="30"/>
      <c r="E30" s="30"/>
      <c r="F30" s="30"/>
      <c r="S30" s="19">
        <v>2024</v>
      </c>
      <c r="T30" s="20">
        <v>0.77499999999999991</v>
      </c>
      <c r="U30" s="20">
        <v>0.73999999999999988</v>
      </c>
      <c r="V30" s="20">
        <v>0.875</v>
      </c>
      <c r="W30" s="20">
        <v>0.86250000000000004</v>
      </c>
      <c r="X30" s="20">
        <v>0.96</v>
      </c>
      <c r="Y30" s="20">
        <v>1</v>
      </c>
      <c r="Z30" s="20">
        <v>1.1500000000000001</v>
      </c>
      <c r="AA30" s="20">
        <v>1.1600000000000001</v>
      </c>
      <c r="AB30" s="20">
        <v>1.05</v>
      </c>
      <c r="AC30" s="20">
        <v>0.85</v>
      </c>
      <c r="AD30" s="20">
        <v>0.86875000000000013</v>
      </c>
      <c r="AE30" s="20">
        <v>0.8</v>
      </c>
      <c r="AF30" s="21">
        <f t="shared" si="0"/>
        <v>0.92427083333333337</v>
      </c>
    </row>
    <row r="31" spans="2:32" ht="9.9499999999999993" customHeight="1">
      <c r="B31" s="27">
        <v>21</v>
      </c>
      <c r="C31" s="28"/>
      <c r="D31" s="28"/>
      <c r="E31" s="28"/>
      <c r="F31" s="28"/>
      <c r="S31" s="19">
        <v>2025</v>
      </c>
      <c r="T31" s="24">
        <v>1.1600000000000001</v>
      </c>
      <c r="U31" s="24">
        <v>1.375</v>
      </c>
      <c r="V31" s="24">
        <v>1.2</v>
      </c>
      <c r="W31" s="24">
        <v>1.0249999999999999</v>
      </c>
      <c r="X31" s="24">
        <v>0.74</v>
      </c>
      <c r="Y31" s="24">
        <v>0.6875</v>
      </c>
      <c r="Z31" s="24">
        <v>1</v>
      </c>
      <c r="AA31" s="24">
        <v>1.125</v>
      </c>
      <c r="AB31" s="24">
        <v>1</v>
      </c>
      <c r="AC31" s="24">
        <v>0.7</v>
      </c>
      <c r="AD31" s="24">
        <v>0.6</v>
      </c>
      <c r="AE31" s="24">
        <v>0.75</v>
      </c>
      <c r="AF31" s="21">
        <f t="shared" ref="AF31:AF34" si="1">AVERAGE(T31:AE31)</f>
        <v>0.94687499999999991</v>
      </c>
    </row>
    <row r="32" spans="2:32" ht="9.9499999999999993" customHeight="1">
      <c r="B32" s="29">
        <v>22</v>
      </c>
      <c r="C32" s="30"/>
      <c r="D32" s="30"/>
      <c r="E32" s="30"/>
      <c r="F32" s="30"/>
      <c r="S32" s="19" t="s">
        <v>24</v>
      </c>
      <c r="T32" s="20">
        <f>MAX(T26:T31)</f>
        <v>2</v>
      </c>
      <c r="U32" s="20">
        <f t="shared" ref="U32:AE32" si="2">MAX(U26:U31)</f>
        <v>1.9166666666666667</v>
      </c>
      <c r="V32" s="20">
        <f t="shared" si="2"/>
        <v>1.2</v>
      </c>
      <c r="W32" s="20">
        <f t="shared" si="2"/>
        <v>1.0249999999999999</v>
      </c>
      <c r="X32" s="20">
        <f t="shared" si="2"/>
        <v>0.96</v>
      </c>
      <c r="Y32" s="20">
        <f t="shared" si="2"/>
        <v>1</v>
      </c>
      <c r="Z32" s="20">
        <f t="shared" si="2"/>
        <v>1.1500000000000001</v>
      </c>
      <c r="AA32" s="20">
        <f t="shared" si="2"/>
        <v>1.1600000000000001</v>
      </c>
      <c r="AB32" s="20">
        <f t="shared" si="2"/>
        <v>1.125</v>
      </c>
      <c r="AC32" s="20">
        <f t="shared" si="2"/>
        <v>1.4375</v>
      </c>
      <c r="AD32" s="20">
        <f t="shared" si="2"/>
        <v>1.625</v>
      </c>
      <c r="AE32" s="20">
        <f t="shared" si="2"/>
        <v>1.875</v>
      </c>
      <c r="AF32" s="21">
        <f t="shared" si="1"/>
        <v>1.3728472222222223</v>
      </c>
    </row>
    <row r="33" spans="2:32" ht="9.9499999999999993" customHeight="1">
      <c r="B33" s="27">
        <v>23</v>
      </c>
      <c r="C33" s="28"/>
      <c r="D33" s="28"/>
      <c r="E33" s="28"/>
      <c r="F33" s="28"/>
      <c r="S33" s="19" t="s">
        <v>25</v>
      </c>
      <c r="T33" s="20">
        <f>MIN(T26:T31)</f>
        <v>0.49749999999999994</v>
      </c>
      <c r="U33" s="20">
        <f t="shared" ref="U33:AE33" si="3">MIN(U26:U31)</f>
        <v>0.6</v>
      </c>
      <c r="V33" s="20">
        <f t="shared" si="3"/>
        <v>0.59687500000000004</v>
      </c>
      <c r="W33" s="20">
        <f t="shared" si="3"/>
        <v>0.49299999999999999</v>
      </c>
      <c r="X33" s="20">
        <f t="shared" si="3"/>
        <v>0.495</v>
      </c>
      <c r="Y33" s="20">
        <f t="shared" si="3"/>
        <v>0.6</v>
      </c>
      <c r="Z33" s="20">
        <f t="shared" si="3"/>
        <v>0.72499999999999998</v>
      </c>
      <c r="AA33" s="20">
        <f t="shared" si="3"/>
        <v>0.82999999999999985</v>
      </c>
      <c r="AB33" s="20">
        <f t="shared" si="3"/>
        <v>1</v>
      </c>
      <c r="AC33" s="20">
        <f t="shared" si="3"/>
        <v>0.7</v>
      </c>
      <c r="AD33" s="20">
        <f t="shared" si="3"/>
        <v>0.6</v>
      </c>
      <c r="AE33" s="20">
        <f t="shared" si="3"/>
        <v>0.71249999999999991</v>
      </c>
      <c r="AF33" s="21">
        <f t="shared" si="1"/>
        <v>0.65415624999999988</v>
      </c>
    </row>
    <row r="34" spans="2:32" ht="9.9499999999999993" customHeight="1">
      <c r="B34" s="29">
        <v>24</v>
      </c>
      <c r="C34" s="30"/>
      <c r="D34" s="30"/>
      <c r="E34" s="30"/>
      <c r="F34" s="30"/>
      <c r="S34" s="19" t="s">
        <v>26</v>
      </c>
      <c r="T34" s="20">
        <f>AVERAGE(T26:T31)</f>
        <v>1.1815000000000002</v>
      </c>
      <c r="U34" s="20">
        <f t="shared" ref="U34:AE34" si="4">AVERAGE(U26:U31)</f>
        <v>1.1077083333333333</v>
      </c>
      <c r="V34" s="20">
        <f t="shared" si="4"/>
        <v>0.90985416666666674</v>
      </c>
      <c r="W34" s="20">
        <f t="shared" si="4"/>
        <v>0.77341666666666653</v>
      </c>
      <c r="X34" s="20">
        <f t="shared" si="4"/>
        <v>0.7114583333333333</v>
      </c>
      <c r="Y34" s="20">
        <f t="shared" si="4"/>
        <v>0.77437500000000004</v>
      </c>
      <c r="Z34" s="20">
        <f t="shared" si="4"/>
        <v>0.95833333333333337</v>
      </c>
      <c r="AA34" s="20">
        <f t="shared" si="4"/>
        <v>1.0383333333333333</v>
      </c>
      <c r="AB34" s="20">
        <f t="shared" si="4"/>
        <v>1.0583333333333333</v>
      </c>
      <c r="AC34" s="20">
        <f t="shared" si="4"/>
        <v>1.109375</v>
      </c>
      <c r="AD34" s="20">
        <f t="shared" si="4"/>
        <v>1.0939583333333334</v>
      </c>
      <c r="AE34" s="20">
        <f t="shared" si="4"/>
        <v>1.23125</v>
      </c>
      <c r="AF34" s="21">
        <f t="shared" si="1"/>
        <v>0.995657986111111</v>
      </c>
    </row>
    <row r="35" spans="2:32" ht="9.9499999999999993" customHeight="1">
      <c r="B35" s="27">
        <v>25</v>
      </c>
      <c r="C35" s="28"/>
      <c r="D35" s="28"/>
      <c r="E35" s="28"/>
      <c r="F35" s="28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</row>
    <row r="36" spans="2:32" ht="9.9499999999999993" customHeight="1">
      <c r="B36" s="29">
        <v>26</v>
      </c>
      <c r="C36" s="30"/>
      <c r="D36" s="30"/>
      <c r="E36" s="30"/>
      <c r="F36" s="30"/>
      <c r="S36" s="16" t="s">
        <v>1</v>
      </c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pans="2:32" ht="9.9499999999999993" customHeight="1">
      <c r="B37" s="27">
        <v>27</v>
      </c>
      <c r="C37" s="28"/>
      <c r="D37" s="28"/>
      <c r="E37" s="28"/>
      <c r="F37" s="28"/>
      <c r="S37" s="17"/>
      <c r="T37" s="18" t="s">
        <v>2</v>
      </c>
      <c r="U37" s="18" t="s">
        <v>3</v>
      </c>
      <c r="V37" s="18" t="s">
        <v>4</v>
      </c>
      <c r="W37" s="18" t="s">
        <v>5</v>
      </c>
      <c r="X37" s="18" t="s">
        <v>6</v>
      </c>
      <c r="Y37" s="18" t="s">
        <v>7</v>
      </c>
      <c r="Z37" s="18" t="s">
        <v>8</v>
      </c>
      <c r="AA37" s="18" t="s">
        <v>9</v>
      </c>
      <c r="AB37" s="18" t="s">
        <v>10</v>
      </c>
      <c r="AC37" s="18" t="s">
        <v>11</v>
      </c>
      <c r="AD37" s="18" t="s">
        <v>12</v>
      </c>
      <c r="AE37" s="18" t="s">
        <v>13</v>
      </c>
      <c r="AF37" s="17"/>
    </row>
    <row r="38" spans="2:32" ht="9.9499999999999993" customHeight="1">
      <c r="B38" s="29">
        <v>28</v>
      </c>
      <c r="C38" s="30"/>
      <c r="D38" s="30"/>
      <c r="E38" s="30"/>
      <c r="F38" s="30"/>
      <c r="S38" s="19" t="s">
        <v>27</v>
      </c>
      <c r="T38" s="20">
        <f>T32</f>
        <v>2</v>
      </c>
      <c r="U38" s="20">
        <f t="shared" ref="U38:AE38" si="5">U32</f>
        <v>1.9166666666666667</v>
      </c>
      <c r="V38" s="20">
        <f t="shared" si="5"/>
        <v>1.2</v>
      </c>
      <c r="W38" s="20">
        <f t="shared" si="5"/>
        <v>1.0249999999999999</v>
      </c>
      <c r="X38" s="20">
        <f t="shared" si="5"/>
        <v>0.96</v>
      </c>
      <c r="Y38" s="20">
        <f t="shared" si="5"/>
        <v>1</v>
      </c>
      <c r="Z38" s="20">
        <f t="shared" si="5"/>
        <v>1.1500000000000001</v>
      </c>
      <c r="AA38" s="20">
        <f t="shared" ref="AA38" si="6">AA32</f>
        <v>1.1600000000000001</v>
      </c>
      <c r="AB38" s="20">
        <f t="shared" si="5"/>
        <v>1.125</v>
      </c>
      <c r="AC38" s="20">
        <f t="shared" si="5"/>
        <v>1.4375</v>
      </c>
      <c r="AD38" s="20">
        <f t="shared" si="5"/>
        <v>1.625</v>
      </c>
      <c r="AE38" s="20">
        <f t="shared" si="5"/>
        <v>1.875</v>
      </c>
      <c r="AF38" s="17"/>
    </row>
    <row r="39" spans="2:32" ht="9.9499999999999993" customHeight="1">
      <c r="B39" s="27">
        <v>29</v>
      </c>
      <c r="C39" s="34"/>
      <c r="D39" s="28"/>
      <c r="E39" s="28"/>
      <c r="F39" s="28"/>
      <c r="S39" s="19"/>
      <c r="T39" s="20">
        <f t="shared" ref="T39:AE39" si="7">T33</f>
        <v>0.49749999999999994</v>
      </c>
      <c r="U39" s="20">
        <f t="shared" si="7"/>
        <v>0.6</v>
      </c>
      <c r="V39" s="20">
        <f t="shared" si="7"/>
        <v>0.59687500000000004</v>
      </c>
      <c r="W39" s="20">
        <f t="shared" si="7"/>
        <v>0.49299999999999999</v>
      </c>
      <c r="X39" s="20">
        <f t="shared" si="7"/>
        <v>0.495</v>
      </c>
      <c r="Y39" s="20">
        <f t="shared" si="7"/>
        <v>0.6</v>
      </c>
      <c r="Z39" s="20">
        <f t="shared" si="7"/>
        <v>0.72499999999999998</v>
      </c>
      <c r="AA39" s="20">
        <f t="shared" ref="AA39" si="8">AA33</f>
        <v>0.82999999999999985</v>
      </c>
      <c r="AB39" s="20">
        <f t="shared" si="7"/>
        <v>1</v>
      </c>
      <c r="AC39" s="20">
        <f t="shared" si="7"/>
        <v>0.7</v>
      </c>
      <c r="AD39" s="20">
        <f t="shared" si="7"/>
        <v>0.6</v>
      </c>
      <c r="AE39" s="20">
        <f t="shared" si="7"/>
        <v>0.71249999999999991</v>
      </c>
      <c r="AF39" s="17"/>
    </row>
    <row r="40" spans="2:32" ht="9.9499999999999993" customHeight="1">
      <c r="B40" s="29">
        <v>30</v>
      </c>
      <c r="C40" s="30"/>
      <c r="D40" s="35"/>
      <c r="E40" s="30"/>
      <c r="F40" s="30"/>
      <c r="S40" s="22" t="str">
        <f>S34</f>
        <v>Promedio 2020 - 2025</v>
      </c>
      <c r="T40" s="23">
        <f t="shared" ref="T40:AE40" si="9">T34</f>
        <v>1.1815000000000002</v>
      </c>
      <c r="U40" s="23">
        <f t="shared" si="9"/>
        <v>1.1077083333333333</v>
      </c>
      <c r="V40" s="23">
        <f t="shared" si="9"/>
        <v>0.90985416666666674</v>
      </c>
      <c r="W40" s="23">
        <f t="shared" si="9"/>
        <v>0.77341666666666653</v>
      </c>
      <c r="X40" s="23">
        <f t="shared" si="9"/>
        <v>0.7114583333333333</v>
      </c>
      <c r="Y40" s="23">
        <f t="shared" si="9"/>
        <v>0.77437500000000004</v>
      </c>
      <c r="Z40" s="23">
        <f t="shared" si="9"/>
        <v>0.95833333333333337</v>
      </c>
      <c r="AA40" s="23">
        <f t="shared" ref="AA40" si="10">AA34</f>
        <v>1.0383333333333333</v>
      </c>
      <c r="AB40" s="23">
        <f t="shared" si="9"/>
        <v>1.0583333333333333</v>
      </c>
      <c r="AC40" s="23">
        <f t="shared" si="9"/>
        <v>1.109375</v>
      </c>
      <c r="AD40" s="23">
        <f t="shared" si="9"/>
        <v>1.0939583333333334</v>
      </c>
      <c r="AE40" s="23">
        <f t="shared" si="9"/>
        <v>1.23125</v>
      </c>
      <c r="AF40" s="17"/>
    </row>
    <row r="41" spans="2:32" ht="9.9499999999999993" customHeight="1">
      <c r="B41" s="27">
        <v>31</v>
      </c>
      <c r="C41" s="34"/>
      <c r="D41" s="33"/>
      <c r="E41" s="27"/>
      <c r="F41" s="27"/>
      <c r="S41" s="19">
        <v>2026</v>
      </c>
      <c r="T41" s="24">
        <f>AVERAGE(D11:D15)</f>
        <v>0.84000000000000008</v>
      </c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17"/>
    </row>
    <row r="42" spans="2:32" ht="9.9499999999999993" customHeight="1">
      <c r="B42" s="29">
        <v>32</v>
      </c>
      <c r="C42" s="30"/>
      <c r="D42" s="30"/>
      <c r="E42" s="30"/>
      <c r="F42" s="30"/>
    </row>
    <row r="43" spans="2:32" ht="9.9499999999999993" customHeight="1">
      <c r="B43" s="27">
        <v>33</v>
      </c>
      <c r="C43" s="34"/>
      <c r="D43" s="28"/>
      <c r="E43" s="28"/>
      <c r="F43" s="28"/>
    </row>
    <row r="44" spans="2:32" ht="9.9499999999999993" customHeight="1">
      <c r="B44" s="29">
        <v>34</v>
      </c>
      <c r="C44" s="30"/>
      <c r="D44" s="30"/>
      <c r="E44" s="30"/>
      <c r="F44" s="30"/>
    </row>
    <row r="45" spans="2:32" ht="9.9499999999999993" customHeight="1">
      <c r="B45" s="27">
        <v>35</v>
      </c>
      <c r="C45" s="34"/>
      <c r="D45" s="28"/>
      <c r="E45" s="28"/>
      <c r="F45" s="28"/>
      <c r="S45" s="16" t="s">
        <v>22</v>
      </c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</row>
    <row r="46" spans="2:32" ht="9.9499999999999993" customHeight="1">
      <c r="B46" s="29">
        <v>36</v>
      </c>
      <c r="C46" s="30"/>
      <c r="D46" s="30"/>
      <c r="E46" s="30"/>
      <c r="F46" s="30"/>
      <c r="S46" s="17"/>
      <c r="T46" s="18" t="s">
        <v>2</v>
      </c>
      <c r="U46" s="18" t="s">
        <v>3</v>
      </c>
      <c r="V46" s="18" t="s">
        <v>4</v>
      </c>
      <c r="W46" s="18" t="s">
        <v>5</v>
      </c>
      <c r="X46" s="18" t="s">
        <v>6</v>
      </c>
      <c r="Y46" s="18" t="s">
        <v>7</v>
      </c>
      <c r="Z46" s="18" t="s">
        <v>8</v>
      </c>
      <c r="AA46" s="18" t="s">
        <v>9</v>
      </c>
      <c r="AB46" s="18" t="s">
        <v>10</v>
      </c>
      <c r="AC46" s="18" t="s">
        <v>11</v>
      </c>
      <c r="AD46" s="18" t="s">
        <v>12</v>
      </c>
      <c r="AE46" s="18" t="s">
        <v>13</v>
      </c>
      <c r="AF46" s="18" t="s">
        <v>14</v>
      </c>
    </row>
    <row r="47" spans="2:32" ht="9.9499999999999993" customHeight="1">
      <c r="B47" s="27">
        <v>37</v>
      </c>
      <c r="C47" s="34"/>
      <c r="D47" s="28"/>
      <c r="E47" s="28"/>
      <c r="F47" s="28"/>
      <c r="S47" s="19">
        <v>2020</v>
      </c>
      <c r="T47" s="20">
        <v>2.1559999999999997</v>
      </c>
      <c r="U47" s="20">
        <v>2.08</v>
      </c>
      <c r="V47" s="20">
        <v>2.1425000000000001</v>
      </c>
      <c r="W47" s="20">
        <v>2.3939999999999997</v>
      </c>
      <c r="X47" s="20">
        <v>2.3825000000000003</v>
      </c>
      <c r="Y47" s="20">
        <v>2.3775000000000004</v>
      </c>
      <c r="Z47" s="20">
        <v>2.1520000000000001</v>
      </c>
      <c r="AA47" s="20">
        <v>2.1475</v>
      </c>
      <c r="AB47" s="20">
        <v>2.2025000000000001</v>
      </c>
      <c r="AC47" s="20">
        <v>2.2080000000000002</v>
      </c>
      <c r="AD47" s="20">
        <v>2.2124999999999999</v>
      </c>
      <c r="AE47" s="20">
        <v>2.29</v>
      </c>
      <c r="AF47" s="21">
        <f t="shared" ref="AF47:AF51" si="11">AVERAGE(T47:AE47)</f>
        <v>2.2287499999999998</v>
      </c>
    </row>
    <row r="48" spans="2:32" ht="9.9499999999999993" customHeight="1">
      <c r="B48" s="29">
        <v>38</v>
      </c>
      <c r="C48" s="30"/>
      <c r="D48" s="30"/>
      <c r="E48" s="30"/>
      <c r="F48" s="30"/>
      <c r="S48" s="19">
        <v>2021</v>
      </c>
      <c r="T48" s="20">
        <v>2.41</v>
      </c>
      <c r="U48" s="20">
        <v>2.2650000000000001</v>
      </c>
      <c r="V48" s="20">
        <v>2.3325</v>
      </c>
      <c r="W48" s="20">
        <v>2.3860000000000001</v>
      </c>
      <c r="X48" s="20">
        <v>2.2999999999999998</v>
      </c>
      <c r="Y48" s="20">
        <v>2.105</v>
      </c>
      <c r="Z48" s="20">
        <v>2.0979999999999999</v>
      </c>
      <c r="AA48" s="20">
        <v>1.97</v>
      </c>
      <c r="AB48" s="20">
        <v>2.0049999999999999</v>
      </c>
      <c r="AC48" s="20">
        <v>2.1199999999999997</v>
      </c>
      <c r="AD48" s="20">
        <v>2.1974999999999998</v>
      </c>
      <c r="AE48" s="20">
        <v>2.262</v>
      </c>
      <c r="AF48" s="21">
        <f t="shared" si="11"/>
        <v>2.20425</v>
      </c>
    </row>
    <row r="49" spans="2:32" ht="9.9499999999999993" customHeight="1">
      <c r="B49" s="27">
        <v>39</v>
      </c>
      <c r="C49" s="34"/>
      <c r="D49" s="28"/>
      <c r="E49" s="28"/>
      <c r="F49" s="28"/>
      <c r="S49" s="19">
        <v>2022</v>
      </c>
      <c r="T49" s="20">
        <v>2.105</v>
      </c>
      <c r="U49" s="20">
        <v>2.1325000000000003</v>
      </c>
      <c r="V49" s="20">
        <v>2.242</v>
      </c>
      <c r="W49" s="20">
        <v>2.29</v>
      </c>
      <c r="X49" s="20">
        <v>2.2549999999999999</v>
      </c>
      <c r="Y49" s="20">
        <v>2.2080000000000002</v>
      </c>
      <c r="Z49" s="20">
        <v>2.21</v>
      </c>
      <c r="AA49" s="20">
        <v>2.2374999999999998</v>
      </c>
      <c r="AB49" s="20">
        <v>2.2400000000000002</v>
      </c>
      <c r="AC49" s="20">
        <v>2.226</v>
      </c>
      <c r="AD49" s="20">
        <v>2.4249999999999998</v>
      </c>
      <c r="AE49" s="20">
        <v>2.4960000000000004</v>
      </c>
      <c r="AF49" s="21">
        <f t="shared" si="11"/>
        <v>2.2555833333333335</v>
      </c>
    </row>
    <row r="50" spans="2:32" ht="9.9499999999999993" customHeight="1">
      <c r="B50" s="29">
        <v>40</v>
      </c>
      <c r="C50" s="30"/>
      <c r="D50" s="30"/>
      <c r="E50" s="30"/>
      <c r="F50" s="30"/>
      <c r="S50" s="19">
        <v>2023</v>
      </c>
      <c r="T50" s="20">
        <v>2.6274999999999999</v>
      </c>
      <c r="U50" s="20">
        <v>2.5474999999999999</v>
      </c>
      <c r="V50" s="20">
        <v>2.5419999999999998</v>
      </c>
      <c r="W50" s="20">
        <v>2.3674999999999997</v>
      </c>
      <c r="X50" s="20">
        <v>2.4950000000000001</v>
      </c>
      <c r="Y50" s="20">
        <v>2.698</v>
      </c>
      <c r="Z50" s="20">
        <v>2.5174999999999996</v>
      </c>
      <c r="AA50" s="20">
        <v>2.8839999999999999</v>
      </c>
      <c r="AB50" s="20">
        <v>2.9699999999999998</v>
      </c>
      <c r="AC50" s="20">
        <v>2.89</v>
      </c>
      <c r="AD50" s="20">
        <v>2.8039999999999998</v>
      </c>
      <c r="AE50" s="20">
        <v>2.7199999999999998</v>
      </c>
      <c r="AF50" s="21">
        <f t="shared" si="11"/>
        <v>2.6719166666666663</v>
      </c>
    </row>
    <row r="51" spans="2:32" ht="9.9499999999999993" customHeight="1">
      <c r="B51" s="27">
        <v>41</v>
      </c>
      <c r="C51" s="34"/>
      <c r="D51" s="28"/>
      <c r="E51" s="28"/>
      <c r="F51" s="28"/>
      <c r="S51" s="19">
        <v>2024</v>
      </c>
      <c r="T51" s="20">
        <v>2.7024999999999997</v>
      </c>
      <c r="U51" s="20">
        <v>2.6879999999999997</v>
      </c>
      <c r="V51" s="20">
        <v>2.9350000000000005</v>
      </c>
      <c r="W51" s="20">
        <v>3.1875</v>
      </c>
      <c r="X51" s="20">
        <v>3.1720000000000002</v>
      </c>
      <c r="Y51" s="20">
        <v>2.85</v>
      </c>
      <c r="Z51" s="20">
        <v>2.8149999999999999</v>
      </c>
      <c r="AA51" s="20">
        <v>2.7399999999999998</v>
      </c>
      <c r="AB51" s="20">
        <v>2.81</v>
      </c>
      <c r="AC51" s="20">
        <v>2.7980000000000005</v>
      </c>
      <c r="AD51" s="20">
        <v>2.6950000000000003</v>
      </c>
      <c r="AE51" s="20">
        <v>2.9325000000000001</v>
      </c>
      <c r="AF51" s="21">
        <f t="shared" si="11"/>
        <v>2.8604583333333333</v>
      </c>
    </row>
    <row r="52" spans="2:32" ht="9.9499999999999993" customHeight="1">
      <c r="B52" s="29">
        <v>42</v>
      </c>
      <c r="C52" s="30"/>
      <c r="D52" s="30"/>
      <c r="E52" s="30"/>
      <c r="F52" s="30"/>
      <c r="S52" s="19">
        <v>2025</v>
      </c>
      <c r="T52" s="20">
        <v>3.1060000000000003</v>
      </c>
      <c r="U52" s="20">
        <v>3.1324999999999998</v>
      </c>
      <c r="V52" s="20">
        <v>3.2150000000000003</v>
      </c>
      <c r="W52" s="20">
        <v>3.2350000000000003</v>
      </c>
      <c r="X52" s="20">
        <v>3.1100000000000003</v>
      </c>
      <c r="Y52" s="20">
        <v>3.0250000000000004</v>
      </c>
      <c r="Z52" s="20">
        <v>2.968</v>
      </c>
      <c r="AA52" s="20">
        <v>2.835</v>
      </c>
      <c r="AB52" s="20">
        <v>2.9775</v>
      </c>
      <c r="AC52" s="20">
        <v>2.9060000000000001</v>
      </c>
      <c r="AD52" s="20">
        <v>2.72</v>
      </c>
      <c r="AE52" s="20">
        <v>2.72</v>
      </c>
      <c r="AF52" s="21">
        <f t="shared" ref="AF52:AF55" si="12">AVERAGE(T52:AE52)</f>
        <v>2.9958333333333336</v>
      </c>
    </row>
    <row r="53" spans="2:32" ht="9.9499999999999993" customHeight="1">
      <c r="B53" s="27">
        <v>43</v>
      </c>
      <c r="C53" s="34"/>
      <c r="D53" s="28"/>
      <c r="E53" s="28"/>
      <c r="F53" s="28"/>
      <c r="S53" s="19" t="s">
        <v>24</v>
      </c>
      <c r="T53" s="20">
        <f>MAX(T47:T52)</f>
        <v>3.1060000000000003</v>
      </c>
      <c r="U53" s="20">
        <f t="shared" ref="U53:AE53" si="13">MAX(U47:U52)</f>
        <v>3.1324999999999998</v>
      </c>
      <c r="V53" s="20">
        <f t="shared" si="13"/>
        <v>3.2150000000000003</v>
      </c>
      <c r="W53" s="20">
        <f t="shared" si="13"/>
        <v>3.2350000000000003</v>
      </c>
      <c r="X53" s="20">
        <f t="shared" si="13"/>
        <v>3.1720000000000002</v>
      </c>
      <c r="Y53" s="20">
        <f t="shared" si="13"/>
        <v>3.0250000000000004</v>
      </c>
      <c r="Z53" s="20">
        <f t="shared" si="13"/>
        <v>2.968</v>
      </c>
      <c r="AA53" s="20">
        <f t="shared" si="13"/>
        <v>2.8839999999999999</v>
      </c>
      <c r="AB53" s="20">
        <f t="shared" si="13"/>
        <v>2.9775</v>
      </c>
      <c r="AC53" s="20">
        <f t="shared" si="13"/>
        <v>2.9060000000000001</v>
      </c>
      <c r="AD53" s="20">
        <f t="shared" si="13"/>
        <v>2.8039999999999998</v>
      </c>
      <c r="AE53" s="20">
        <f t="shared" si="13"/>
        <v>2.9325000000000001</v>
      </c>
      <c r="AF53" s="21">
        <f t="shared" si="12"/>
        <v>3.0297916666666662</v>
      </c>
    </row>
    <row r="54" spans="2:32" ht="9.9499999999999993" customHeight="1">
      <c r="B54" s="29">
        <v>44</v>
      </c>
      <c r="C54" s="30"/>
      <c r="D54" s="30"/>
      <c r="E54" s="30"/>
      <c r="F54" s="30"/>
      <c r="S54" s="19" t="s">
        <v>25</v>
      </c>
      <c r="T54" s="20">
        <f>MIN(T47:T52)</f>
        <v>2.105</v>
      </c>
      <c r="U54" s="20">
        <f t="shared" ref="U54:AE54" si="14">MIN(U47:U52)</f>
        <v>2.08</v>
      </c>
      <c r="V54" s="20">
        <f t="shared" si="14"/>
        <v>2.1425000000000001</v>
      </c>
      <c r="W54" s="20">
        <f t="shared" si="14"/>
        <v>2.29</v>
      </c>
      <c r="X54" s="20">
        <f t="shared" si="14"/>
        <v>2.2549999999999999</v>
      </c>
      <c r="Y54" s="20">
        <f t="shared" si="14"/>
        <v>2.105</v>
      </c>
      <c r="Z54" s="20">
        <f t="shared" si="14"/>
        <v>2.0979999999999999</v>
      </c>
      <c r="AA54" s="20">
        <f t="shared" si="14"/>
        <v>1.97</v>
      </c>
      <c r="AB54" s="20">
        <f t="shared" si="14"/>
        <v>2.0049999999999999</v>
      </c>
      <c r="AC54" s="20">
        <f t="shared" si="14"/>
        <v>2.1199999999999997</v>
      </c>
      <c r="AD54" s="20">
        <f t="shared" si="14"/>
        <v>2.1974999999999998</v>
      </c>
      <c r="AE54" s="20">
        <f t="shared" si="14"/>
        <v>2.262</v>
      </c>
      <c r="AF54" s="21">
        <f t="shared" si="12"/>
        <v>2.1358333333333328</v>
      </c>
    </row>
    <row r="55" spans="2:32" ht="9.9499999999999993" customHeight="1">
      <c r="B55" s="27">
        <v>45</v>
      </c>
      <c r="C55" s="28"/>
      <c r="D55" s="28"/>
      <c r="E55" s="28"/>
      <c r="F55" s="28"/>
      <c r="S55" s="19" t="s">
        <v>26</v>
      </c>
      <c r="T55" s="20">
        <f>AVERAGE(T47:T52)</f>
        <v>2.5178333333333329</v>
      </c>
      <c r="U55" s="20">
        <f t="shared" ref="U55:AE55" si="15">AVERAGE(U47:U52)</f>
        <v>2.4742500000000001</v>
      </c>
      <c r="V55" s="20">
        <f t="shared" si="15"/>
        <v>2.5681666666666669</v>
      </c>
      <c r="W55" s="20">
        <f t="shared" si="15"/>
        <v>2.6433333333333331</v>
      </c>
      <c r="X55" s="20">
        <f t="shared" si="15"/>
        <v>2.6190833333333337</v>
      </c>
      <c r="Y55" s="20">
        <f t="shared" si="15"/>
        <v>2.5439166666666666</v>
      </c>
      <c r="Z55" s="20">
        <f t="shared" si="15"/>
        <v>2.460083333333333</v>
      </c>
      <c r="AA55" s="20">
        <f t="shared" si="15"/>
        <v>2.4689999999999999</v>
      </c>
      <c r="AB55" s="20">
        <f t="shared" si="15"/>
        <v>2.5341666666666671</v>
      </c>
      <c r="AC55" s="20">
        <f t="shared" si="15"/>
        <v>2.5246666666666666</v>
      </c>
      <c r="AD55" s="20">
        <f t="shared" si="15"/>
        <v>2.5089999999999999</v>
      </c>
      <c r="AE55" s="20">
        <f t="shared" si="15"/>
        <v>2.5700833333333337</v>
      </c>
      <c r="AF55" s="21">
        <f t="shared" si="12"/>
        <v>2.5361319444444446</v>
      </c>
    </row>
    <row r="56" spans="2:32" ht="9.9499999999999993" customHeight="1">
      <c r="B56" s="29">
        <v>46</v>
      </c>
      <c r="C56" s="30"/>
      <c r="D56" s="30"/>
      <c r="E56" s="30"/>
      <c r="F56" s="30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</row>
    <row r="57" spans="2:32" ht="9.9499999999999993" customHeight="1">
      <c r="B57" s="27">
        <v>47</v>
      </c>
      <c r="C57" s="28"/>
      <c r="D57" s="28"/>
      <c r="E57" s="28"/>
      <c r="F57" s="28"/>
      <c r="S57" s="16" t="s">
        <v>1</v>
      </c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2:32" ht="9.9499999999999993" customHeight="1">
      <c r="B58" s="29">
        <v>48</v>
      </c>
      <c r="C58" s="30"/>
      <c r="D58" s="30"/>
      <c r="E58" s="30"/>
      <c r="F58" s="30"/>
      <c r="S58" s="17"/>
      <c r="T58" s="18" t="s">
        <v>2</v>
      </c>
      <c r="U58" s="18" t="s">
        <v>3</v>
      </c>
      <c r="V58" s="18" t="s">
        <v>4</v>
      </c>
      <c r="W58" s="18" t="s">
        <v>5</v>
      </c>
      <c r="X58" s="18" t="s">
        <v>6</v>
      </c>
      <c r="Y58" s="18" t="s">
        <v>7</v>
      </c>
      <c r="Z58" s="18" t="s">
        <v>8</v>
      </c>
      <c r="AA58" s="18" t="s">
        <v>9</v>
      </c>
      <c r="AB58" s="18" t="s">
        <v>10</v>
      </c>
      <c r="AC58" s="18" t="s">
        <v>11</v>
      </c>
      <c r="AD58" s="18" t="s">
        <v>12</v>
      </c>
      <c r="AE58" s="18" t="s">
        <v>13</v>
      </c>
      <c r="AF58" s="17"/>
    </row>
    <row r="59" spans="2:32" ht="9.9499999999999993" customHeight="1">
      <c r="B59" s="27">
        <v>49</v>
      </c>
      <c r="C59" s="28"/>
      <c r="D59" s="28"/>
      <c r="E59" s="28"/>
      <c r="F59" s="28"/>
      <c r="S59" s="19" t="s">
        <v>27</v>
      </c>
      <c r="T59" s="20">
        <f>T53</f>
        <v>3.1060000000000003</v>
      </c>
      <c r="U59" s="20">
        <f t="shared" ref="T59:AE61" si="16">U53</f>
        <v>3.1324999999999998</v>
      </c>
      <c r="V59" s="20">
        <f t="shared" si="16"/>
        <v>3.2150000000000003</v>
      </c>
      <c r="W59" s="20">
        <f t="shared" si="16"/>
        <v>3.2350000000000003</v>
      </c>
      <c r="X59" s="20">
        <f t="shared" si="16"/>
        <v>3.1720000000000002</v>
      </c>
      <c r="Y59" s="20">
        <f t="shared" si="16"/>
        <v>3.0250000000000004</v>
      </c>
      <c r="Z59" s="20">
        <f t="shared" si="16"/>
        <v>2.968</v>
      </c>
      <c r="AA59" s="20">
        <f t="shared" si="16"/>
        <v>2.8839999999999999</v>
      </c>
      <c r="AB59" s="20">
        <f t="shared" si="16"/>
        <v>2.9775</v>
      </c>
      <c r="AC59" s="20">
        <f t="shared" si="16"/>
        <v>2.9060000000000001</v>
      </c>
      <c r="AD59" s="20">
        <f t="shared" si="16"/>
        <v>2.8039999999999998</v>
      </c>
      <c r="AE59" s="20">
        <f t="shared" si="16"/>
        <v>2.9325000000000001</v>
      </c>
      <c r="AF59" s="17"/>
    </row>
    <row r="60" spans="2:32" ht="9.9499999999999993" customHeight="1">
      <c r="B60" s="29">
        <v>50</v>
      </c>
      <c r="C60" s="30"/>
      <c r="D60" s="30"/>
      <c r="E60" s="30"/>
      <c r="F60" s="30"/>
      <c r="S60" s="19"/>
      <c r="T60" s="20">
        <f t="shared" si="16"/>
        <v>2.105</v>
      </c>
      <c r="U60" s="20">
        <f t="shared" si="16"/>
        <v>2.08</v>
      </c>
      <c r="V60" s="20">
        <f t="shared" si="16"/>
        <v>2.1425000000000001</v>
      </c>
      <c r="W60" s="20">
        <f t="shared" si="16"/>
        <v>2.29</v>
      </c>
      <c r="X60" s="20">
        <f t="shared" si="16"/>
        <v>2.2549999999999999</v>
      </c>
      <c r="Y60" s="20">
        <f t="shared" si="16"/>
        <v>2.105</v>
      </c>
      <c r="Z60" s="20">
        <f t="shared" si="16"/>
        <v>2.0979999999999999</v>
      </c>
      <c r="AA60" s="20">
        <f t="shared" si="16"/>
        <v>1.97</v>
      </c>
      <c r="AB60" s="20">
        <f t="shared" si="16"/>
        <v>2.0049999999999999</v>
      </c>
      <c r="AC60" s="20">
        <f t="shared" si="16"/>
        <v>2.1199999999999997</v>
      </c>
      <c r="AD60" s="20">
        <f t="shared" si="16"/>
        <v>2.1974999999999998</v>
      </c>
      <c r="AE60" s="20">
        <f t="shared" si="16"/>
        <v>2.262</v>
      </c>
      <c r="AF60" s="17"/>
    </row>
    <row r="61" spans="2:32" ht="9.9499999999999993" customHeight="1">
      <c r="B61" s="27">
        <v>51</v>
      </c>
      <c r="C61" s="28"/>
      <c r="D61" s="28"/>
      <c r="E61" s="28"/>
      <c r="F61" s="28"/>
      <c r="S61" s="22" t="str">
        <f>S55</f>
        <v>Promedio 2020 - 2025</v>
      </c>
      <c r="T61" s="23">
        <f t="shared" si="16"/>
        <v>2.5178333333333329</v>
      </c>
      <c r="U61" s="23">
        <f t="shared" si="16"/>
        <v>2.4742500000000001</v>
      </c>
      <c r="V61" s="23">
        <f t="shared" si="16"/>
        <v>2.5681666666666669</v>
      </c>
      <c r="W61" s="23">
        <f t="shared" si="16"/>
        <v>2.6433333333333331</v>
      </c>
      <c r="X61" s="23">
        <f t="shared" si="16"/>
        <v>2.6190833333333337</v>
      </c>
      <c r="Y61" s="23">
        <f t="shared" si="16"/>
        <v>2.5439166666666666</v>
      </c>
      <c r="Z61" s="23">
        <f t="shared" si="16"/>
        <v>2.460083333333333</v>
      </c>
      <c r="AA61" s="23">
        <f t="shared" si="16"/>
        <v>2.4689999999999999</v>
      </c>
      <c r="AB61" s="23">
        <f t="shared" si="16"/>
        <v>2.5341666666666671</v>
      </c>
      <c r="AC61" s="23">
        <f t="shared" si="16"/>
        <v>2.5246666666666666</v>
      </c>
      <c r="AD61" s="23">
        <f t="shared" si="16"/>
        <v>2.5089999999999999</v>
      </c>
      <c r="AE61" s="23">
        <f t="shared" si="16"/>
        <v>2.5700833333333337</v>
      </c>
      <c r="AF61" s="17"/>
    </row>
    <row r="62" spans="2:32" ht="9.9499999999999993" customHeight="1">
      <c r="B62" s="29">
        <v>52</v>
      </c>
      <c r="C62" s="30"/>
      <c r="D62" s="30"/>
      <c r="E62" s="30"/>
      <c r="F62" s="30"/>
      <c r="S62" s="19">
        <v>2026</v>
      </c>
      <c r="T62" s="24">
        <f>AVERAGE(F11:F15)</f>
        <v>2.8540000000000001</v>
      </c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17"/>
    </row>
    <row r="63" spans="2:32" ht="9.9499999999999993" customHeight="1">
      <c r="B63" s="27"/>
      <c r="C63" s="28"/>
      <c r="D63" s="28"/>
      <c r="E63" s="28"/>
      <c r="F63" s="28"/>
    </row>
    <row r="64" spans="2:32" ht="9.9499999999999993" customHeight="1">
      <c r="B64" s="31"/>
      <c r="C64" s="28"/>
      <c r="D64" s="28"/>
      <c r="E64" s="28"/>
      <c r="F64" s="28"/>
    </row>
    <row r="65" spans="2:31">
      <c r="B65" s="7"/>
      <c r="C65" s="8"/>
      <c r="D65" s="8"/>
      <c r="E65" s="8"/>
      <c r="F65" s="8"/>
      <c r="S65" s="25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2:31" ht="8.25" customHeight="1">
      <c r="B66"/>
      <c r="C66"/>
      <c r="D66"/>
      <c r="E66"/>
      <c r="F66"/>
      <c r="S66" s="25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</row>
    <row r="67" spans="2:31">
      <c r="B67"/>
      <c r="C67"/>
      <c r="D67"/>
      <c r="E67"/>
      <c r="F67"/>
      <c r="S67" s="25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</row>
    <row r="68" spans="2:31">
      <c r="B68"/>
      <c r="C68"/>
      <c r="D68"/>
      <c r="E68"/>
      <c r="F68"/>
      <c r="S68" s="25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</row>
    <row r="69" spans="2:31">
      <c r="B69"/>
      <c r="C69"/>
      <c r="D69"/>
      <c r="E69"/>
      <c r="F69"/>
      <c r="S69" s="25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</row>
    <row r="70" spans="2:31">
      <c r="B70"/>
      <c r="C70"/>
      <c r="D70"/>
      <c r="E70"/>
      <c r="F70"/>
      <c r="S70" s="25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</row>
    <row r="71" spans="2:31">
      <c r="B71"/>
      <c r="C71"/>
      <c r="D71"/>
      <c r="E71"/>
      <c r="F71"/>
      <c r="R71" s="14">
        <f t="shared" ref="R71:R92" si="17">(D11-C11)/C11</f>
        <v>0.72488141440275999</v>
      </c>
      <c r="S71" s="25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</row>
    <row r="72" spans="2:31">
      <c r="B72"/>
      <c r="C72"/>
      <c r="D72"/>
      <c r="E72"/>
      <c r="F72"/>
      <c r="R72" s="14">
        <f t="shared" si="17"/>
        <v>0.72488141440275999</v>
      </c>
      <c r="S72" s="25"/>
    </row>
    <row r="73" spans="2:31">
      <c r="B73"/>
      <c r="C73"/>
      <c r="D73"/>
      <c r="E73"/>
      <c r="F73"/>
      <c r="R73" s="14">
        <f t="shared" si="17"/>
        <v>0.72488141440275999</v>
      </c>
      <c r="S73" s="25"/>
    </row>
    <row r="74" spans="2:31">
      <c r="R74" s="14">
        <f t="shared" si="17"/>
        <v>0.94049159120310488</v>
      </c>
      <c r="S74" s="25"/>
    </row>
    <row r="75" spans="2:31">
      <c r="R75" s="14">
        <f t="shared" si="17"/>
        <v>0.94049159120310488</v>
      </c>
    </row>
    <row r="76" spans="2:31">
      <c r="R76" s="14" t="e">
        <f t="shared" si="17"/>
        <v>#DIV/0!</v>
      </c>
    </row>
    <row r="77" spans="2:31">
      <c r="R77" s="14" t="e">
        <f t="shared" si="17"/>
        <v>#DIV/0!</v>
      </c>
    </row>
    <row r="78" spans="2:31">
      <c r="R78" s="14" t="e">
        <f t="shared" si="17"/>
        <v>#DIV/0!</v>
      </c>
    </row>
    <row r="79" spans="2:31">
      <c r="R79" s="14" t="e">
        <f t="shared" si="17"/>
        <v>#DIV/0!</v>
      </c>
    </row>
    <row r="80" spans="2:31">
      <c r="R80" s="14" t="e">
        <f t="shared" si="17"/>
        <v>#DIV/0!</v>
      </c>
    </row>
    <row r="81" spans="18:18">
      <c r="R81" s="14" t="e">
        <f t="shared" si="17"/>
        <v>#DIV/0!</v>
      </c>
    </row>
    <row r="82" spans="18:18">
      <c r="R82" s="14" t="e">
        <f t="shared" si="17"/>
        <v>#DIV/0!</v>
      </c>
    </row>
    <row r="83" spans="18:18">
      <c r="R83" s="14" t="e">
        <f t="shared" si="17"/>
        <v>#DIV/0!</v>
      </c>
    </row>
    <row r="84" spans="18:18">
      <c r="R84" s="14" t="e">
        <f t="shared" si="17"/>
        <v>#DIV/0!</v>
      </c>
    </row>
    <row r="85" spans="18:18">
      <c r="R85" s="14" t="e">
        <f t="shared" si="17"/>
        <v>#DIV/0!</v>
      </c>
    </row>
    <row r="86" spans="18:18">
      <c r="R86" s="14" t="e">
        <f t="shared" si="17"/>
        <v>#DIV/0!</v>
      </c>
    </row>
    <row r="87" spans="18:18">
      <c r="R87" s="14" t="e">
        <f t="shared" si="17"/>
        <v>#DIV/0!</v>
      </c>
    </row>
    <row r="88" spans="18:18">
      <c r="R88" s="14" t="e">
        <f t="shared" si="17"/>
        <v>#DIV/0!</v>
      </c>
    </row>
    <row r="89" spans="18:18">
      <c r="R89" s="14" t="e">
        <f t="shared" si="17"/>
        <v>#DIV/0!</v>
      </c>
    </row>
    <row r="90" spans="18:18">
      <c r="R90" s="14" t="e">
        <f t="shared" si="17"/>
        <v>#DIV/0!</v>
      </c>
    </row>
    <row r="91" spans="18:18">
      <c r="R91" s="14" t="e">
        <f t="shared" si="17"/>
        <v>#DIV/0!</v>
      </c>
    </row>
    <row r="92" spans="18:18">
      <c r="R92" s="14" t="e">
        <f t="shared" si="17"/>
        <v>#DIV/0!</v>
      </c>
    </row>
    <row r="93" spans="18:18">
      <c r="R93" s="14" t="e">
        <f t="shared" ref="R93:R113" si="18">(D33-C33)/C33</f>
        <v>#DIV/0!</v>
      </c>
    </row>
    <row r="94" spans="18:18">
      <c r="R94" s="14" t="e">
        <f t="shared" si="18"/>
        <v>#DIV/0!</v>
      </c>
    </row>
    <row r="95" spans="18:18">
      <c r="R95" s="14" t="e">
        <f t="shared" si="18"/>
        <v>#DIV/0!</v>
      </c>
    </row>
    <row r="96" spans="18:18">
      <c r="R96" s="14" t="e">
        <f t="shared" si="18"/>
        <v>#DIV/0!</v>
      </c>
    </row>
    <row r="97" spans="18:18">
      <c r="R97" s="14" t="e">
        <f t="shared" si="18"/>
        <v>#DIV/0!</v>
      </c>
    </row>
    <row r="98" spans="18:18">
      <c r="R98" s="14" t="e">
        <f t="shared" si="18"/>
        <v>#DIV/0!</v>
      </c>
    </row>
    <row r="99" spans="18:18">
      <c r="R99" s="14" t="e">
        <f t="shared" si="18"/>
        <v>#DIV/0!</v>
      </c>
    </row>
    <row r="100" spans="18:18">
      <c r="R100" s="14" t="e">
        <f t="shared" si="18"/>
        <v>#DIV/0!</v>
      </c>
    </row>
    <row r="101" spans="18:18">
      <c r="R101" s="14" t="e">
        <f t="shared" si="18"/>
        <v>#DIV/0!</v>
      </c>
    </row>
    <row r="102" spans="18:18">
      <c r="R102" s="14" t="e">
        <f t="shared" si="18"/>
        <v>#DIV/0!</v>
      </c>
    </row>
    <row r="103" spans="18:18">
      <c r="R103" s="14" t="e">
        <f t="shared" si="18"/>
        <v>#DIV/0!</v>
      </c>
    </row>
    <row r="104" spans="18:18">
      <c r="R104" s="14" t="e">
        <f t="shared" si="18"/>
        <v>#DIV/0!</v>
      </c>
    </row>
    <row r="105" spans="18:18">
      <c r="R105" s="14" t="e">
        <f t="shared" si="18"/>
        <v>#DIV/0!</v>
      </c>
    </row>
    <row r="106" spans="18:18">
      <c r="R106" s="14" t="e">
        <f t="shared" si="18"/>
        <v>#DIV/0!</v>
      </c>
    </row>
    <row r="107" spans="18:18">
      <c r="R107" s="14" t="e">
        <f t="shared" si="18"/>
        <v>#DIV/0!</v>
      </c>
    </row>
    <row r="108" spans="18:18">
      <c r="R108" s="14" t="e">
        <f t="shared" si="18"/>
        <v>#DIV/0!</v>
      </c>
    </row>
    <row r="109" spans="18:18">
      <c r="R109" s="14" t="e">
        <f t="shared" si="18"/>
        <v>#DIV/0!</v>
      </c>
    </row>
    <row r="110" spans="18:18">
      <c r="R110" s="14" t="e">
        <f t="shared" si="18"/>
        <v>#DIV/0!</v>
      </c>
    </row>
    <row r="111" spans="18:18">
      <c r="R111" s="14" t="e">
        <f t="shared" si="18"/>
        <v>#DIV/0!</v>
      </c>
    </row>
    <row r="112" spans="18:18">
      <c r="R112" s="14" t="e">
        <f t="shared" si="18"/>
        <v>#DIV/0!</v>
      </c>
    </row>
    <row r="113" spans="18:18">
      <c r="R113" s="14" t="e">
        <f t="shared" si="18"/>
        <v>#DIV/0!</v>
      </c>
    </row>
    <row r="114" spans="18:18">
      <c r="R114" s="14" t="e">
        <f t="shared" ref="R114:R123" si="19">(D55-C55)/C55</f>
        <v>#DIV/0!</v>
      </c>
    </row>
    <row r="115" spans="18:18">
      <c r="R115" s="14" t="e">
        <f>(D56-C56)/C56</f>
        <v>#DIV/0!</v>
      </c>
    </row>
    <row r="116" spans="18:18">
      <c r="R116" s="14" t="e">
        <f t="shared" si="19"/>
        <v>#DIV/0!</v>
      </c>
    </row>
    <row r="117" spans="18:18">
      <c r="R117" s="14" t="e">
        <f t="shared" si="19"/>
        <v>#DIV/0!</v>
      </c>
    </row>
    <row r="118" spans="18:18">
      <c r="R118" s="14" t="e">
        <f t="shared" si="19"/>
        <v>#DIV/0!</v>
      </c>
    </row>
    <row r="119" spans="18:18">
      <c r="R119" s="14" t="e">
        <f t="shared" si="19"/>
        <v>#DIV/0!</v>
      </c>
    </row>
    <row r="120" spans="18:18">
      <c r="R120" s="14" t="e">
        <f t="shared" si="19"/>
        <v>#DIV/0!</v>
      </c>
    </row>
    <row r="121" spans="18:18">
      <c r="R121" s="14" t="e">
        <f t="shared" si="19"/>
        <v>#DIV/0!</v>
      </c>
    </row>
    <row r="122" spans="18:18">
      <c r="R122" s="14" t="e">
        <f t="shared" si="19"/>
        <v>#DIV/0!</v>
      </c>
    </row>
    <row r="123" spans="18:18">
      <c r="R123" s="14" t="e">
        <f t="shared" si="19"/>
        <v>#DIV/0!</v>
      </c>
    </row>
  </sheetData>
  <mergeCells count="4">
    <mergeCell ref="B9:B10"/>
    <mergeCell ref="C10:F10"/>
    <mergeCell ref="B5:L5"/>
    <mergeCell ref="B7:L8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Borraja</vt:lpstr>
      <vt:lpstr>Borraja!Área_de_impresión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2023-03-03T12:27:59Z</cp:lastPrinted>
  <dcterms:created xsi:type="dcterms:W3CDTF">2020-02-25T07:23:09Z</dcterms:created>
  <dcterms:modified xsi:type="dcterms:W3CDTF">2026-02-03T14:21:45Z</dcterms:modified>
</cp:coreProperties>
</file>