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Lechuga" sheetId="4" r:id="rId1"/>
  </sheets>
  <externalReferences>
    <externalReference r:id="rId2"/>
  </externalReferences>
  <definedNames>
    <definedName name="_xlnm.Print_Area" localSheetId="0">Lechuga!$A$1:$M$65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R114" i="4" l="1"/>
  <c r="R115" i="4"/>
  <c r="R116" i="4"/>
  <c r="R117" i="4"/>
  <c r="R118" i="4"/>
  <c r="R119" i="4"/>
  <c r="R120" i="4"/>
  <c r="R121" i="4"/>
  <c r="R122" i="4"/>
  <c r="R123" i="4"/>
  <c r="R113" i="4"/>
  <c r="T63" i="4" l="1"/>
  <c r="T42" i="4"/>
  <c r="U35" i="4"/>
  <c r="V35" i="4"/>
  <c r="W35" i="4"/>
  <c r="X35" i="4"/>
  <c r="Y35" i="4"/>
  <c r="Z35" i="4"/>
  <c r="AA35" i="4"/>
  <c r="AB35" i="4"/>
  <c r="AC35" i="4"/>
  <c r="AD35" i="4"/>
  <c r="AE35" i="4"/>
  <c r="AF27" i="4"/>
  <c r="AF28" i="4"/>
  <c r="AF29" i="4"/>
  <c r="AF30" i="4"/>
  <c r="AF31" i="4"/>
  <c r="AF48" i="4"/>
  <c r="AF49" i="4"/>
  <c r="AF50" i="4"/>
  <c r="AF51" i="4"/>
  <c r="AF52" i="4"/>
  <c r="R93" i="4" l="1"/>
  <c r="R92" i="4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F56" i="4"/>
  <c r="AE61" i="4"/>
  <c r="AD61" i="4"/>
  <c r="AC61" i="4"/>
  <c r="AB61" i="4"/>
  <c r="AA61" i="4"/>
  <c r="Z61" i="4"/>
  <c r="Y61" i="4"/>
  <c r="X61" i="4"/>
  <c r="W61" i="4"/>
  <c r="V61" i="4"/>
  <c r="U61" i="4"/>
  <c r="AF55" i="4"/>
  <c r="AE60" i="4"/>
  <c r="AD60" i="4"/>
  <c r="AC60" i="4"/>
  <c r="AB60" i="4"/>
  <c r="AA60" i="4"/>
  <c r="Z60" i="4"/>
  <c r="Y60" i="4"/>
  <c r="X60" i="4"/>
  <c r="W60" i="4"/>
  <c r="V60" i="4"/>
  <c r="U60" i="4"/>
  <c r="AF54" i="4"/>
  <c r="AE41" i="4"/>
  <c r="AD41" i="4"/>
  <c r="AC41" i="4"/>
  <c r="AB41" i="4"/>
  <c r="AA41" i="4"/>
  <c r="Z41" i="4"/>
  <c r="Y41" i="4"/>
  <c r="X41" i="4"/>
  <c r="W41" i="4"/>
  <c r="V41" i="4"/>
  <c r="U41" i="4"/>
  <c r="AE40" i="4"/>
  <c r="AD40" i="4"/>
  <c r="AC40" i="4"/>
  <c r="AB40" i="4"/>
  <c r="AA40" i="4"/>
  <c r="Z40" i="4"/>
  <c r="Y40" i="4"/>
  <c r="X40" i="4"/>
  <c r="W40" i="4"/>
  <c r="V40" i="4"/>
  <c r="U40" i="4"/>
  <c r="AE39" i="4"/>
  <c r="AD39" i="4"/>
  <c r="AC39" i="4"/>
  <c r="AB39" i="4"/>
  <c r="AA39" i="4"/>
  <c r="Z39" i="4"/>
  <c r="Y39" i="4"/>
  <c r="X39" i="4"/>
  <c r="W39" i="4"/>
  <c r="V39" i="4"/>
  <c r="U39" i="4"/>
  <c r="T61" i="4" l="1"/>
  <c r="AF33" i="4"/>
  <c r="AF34" i="4"/>
  <c r="AF35" i="4"/>
  <c r="T39" i="4"/>
  <c r="T40" i="4"/>
  <c r="T41" i="4"/>
  <c r="T60" i="4"/>
  <c r="T62" i="4"/>
  <c r="S62" i="4" l="1"/>
  <c r="S41" i="4"/>
  <c r="R71" i="4" l="1"/>
  <c r="R97" i="4" l="1"/>
  <c r="R98" i="4"/>
  <c r="R99" i="4"/>
  <c r="R100" i="4"/>
  <c r="R101" i="4"/>
  <c r="R102" i="4"/>
  <c r="R103" i="4"/>
  <c r="R104" i="4"/>
  <c r="R105" i="4"/>
  <c r="R106" i="4"/>
  <c r="R107" i="4"/>
  <c r="R108" i="4"/>
  <c r="R112" i="4"/>
  <c r="R111" i="4" l="1"/>
  <c r="R109" i="4"/>
  <c r="R110" i="4"/>
  <c r="R72" i="4" l="1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4" i="4"/>
  <c r="R95" i="4"/>
  <c r="R96" i="4"/>
</calcChain>
</file>

<file path=xl/sharedStrings.xml><?xml version="1.0" encoding="utf-8"?>
<sst xmlns="http://schemas.openxmlformats.org/spreadsheetml/2006/main" count="73" uniqueCount="31">
  <si>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</si>
  <si>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</si>
  <si>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</si>
  <si>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</si>
  <si>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</si>
  <si>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</si>
  <si>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</si>
  <si>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</si>
  <si>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</si>
  <si>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</si>
  <si>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</si>
  <si>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</si>
  <si>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</si>
  <si>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</si>
  <si>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</si>
  <si>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</si>
  <si>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</si>
  <si>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</si>
  <si>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</si>
  <si>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(€/doc)</t>
  </si>
  <si>
    <t>Lechuga. Precios Percibidos Agricultor. €/doc</t>
  </si>
  <si>
    <t>Lechuga. Precios Pagados Consumidor. €/doc</t>
  </si>
  <si>
    <t>Hoja Rizada (en aire libre y en invernadero)</t>
  </si>
  <si>
    <t>∙ El coste de producción medio de lechuga cultivada en invernadero en el año 2024 fue de 16.944,07 €/ha, que para un rendimiento medio de 26.000 kg/ha (rendimiento medio 2024 en La Rioja - Invernadero) ofrece un coste de producción de 65,17 €/100 kg.</t>
  </si>
  <si>
    <t>∙ El coste de producción medio de lechuga cultivada al aire libre en el año 2024 fue de 13.550,39 €/ha, que para un rendimiento medio de 20.000 kg/ha (rendimiento medio 2024 en La Rioja - Aire libre) ofrece un coste de producción de 67,75 €/100 kg.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</si>
  <si>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</si>
  <si>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</si>
  <si>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</si>
  <si>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</si>
  <si>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Lechuga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</si>
  <si>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Lechuga rizada en La Rioja en el año 2024 se ha calculado en 65,17 €/100 kg para un rendimiento medio de 26.000 kg/ha en
       invernadero y en 67,75 €/100 kg para un rendimiento medio de 20.000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de media un 21% por encima de los costes de producción soportados.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Desde la semana 42, el coste de producción reflejado es de cultivo invernadero (2,61 €/doc.).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</si>
</sst>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Lechuga!$S$39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Lechuga!$T$39:$AE$39</c:f>
              <c:numCache>
                <c:formatCode>0.00</c:formatCode>
                <c:ptCount val="12"/>
                <c:pt idx="0">
                  <c:v>4.3400000000000007</c:v>
                </c:pt>
                <c:pt idx="1">
                  <c:v>4.7</c:v>
                </c:pt>
                <c:pt idx="2">
                  <c:v>4.2699999999999996</c:v>
                </c:pt>
                <c:pt idx="3">
                  <c:v>3.7</c:v>
                </c:pt>
                <c:pt idx="4">
                  <c:v>3.8</c:v>
                </c:pt>
                <c:pt idx="5">
                  <c:v>3.7125000000000004</c:v>
                </c:pt>
                <c:pt idx="6">
                  <c:v>5.48</c:v>
                </c:pt>
                <c:pt idx="7">
                  <c:v>5.7750000000000004</c:v>
                </c:pt>
                <c:pt idx="8">
                  <c:v>5</c:v>
                </c:pt>
                <c:pt idx="9">
                  <c:v>5.2</c:v>
                </c:pt>
                <c:pt idx="10">
                  <c:v>5.3</c:v>
                </c:pt>
                <c:pt idx="11">
                  <c:v>4.7249999999999996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Lechuga!$T$40:$AE$40</c:f>
              <c:numCache>
                <c:formatCode>0.00</c:formatCode>
                <c:ptCount val="12"/>
                <c:pt idx="0">
                  <c:v>1.925</c:v>
                </c:pt>
                <c:pt idx="1">
                  <c:v>1.65</c:v>
                </c:pt>
                <c:pt idx="2">
                  <c:v>1.7750000000000001</c:v>
                </c:pt>
                <c:pt idx="3">
                  <c:v>1.7600000000000002</c:v>
                </c:pt>
                <c:pt idx="4">
                  <c:v>2.2375000000000003</c:v>
                </c:pt>
                <c:pt idx="5">
                  <c:v>2.0375000000000001</c:v>
                </c:pt>
                <c:pt idx="6">
                  <c:v>2.2199999999999998</c:v>
                </c:pt>
                <c:pt idx="7">
                  <c:v>2.2250000000000001</c:v>
                </c:pt>
                <c:pt idx="8">
                  <c:v>2.8820000000000001</c:v>
                </c:pt>
                <c:pt idx="9">
                  <c:v>3.37</c:v>
                </c:pt>
                <c:pt idx="10">
                  <c:v>1.75</c:v>
                </c:pt>
                <c:pt idx="11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Lechuga!$S$41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Lechuga!$T$41:$AE$41</c:f>
              <c:numCache>
                <c:formatCode>0.00</c:formatCode>
                <c:ptCount val="12"/>
                <c:pt idx="0">
                  <c:v>3.6779166666666665</c:v>
                </c:pt>
                <c:pt idx="1">
                  <c:v>3.2333333333333338</c:v>
                </c:pt>
                <c:pt idx="2">
                  <c:v>2.5074999999999998</c:v>
                </c:pt>
                <c:pt idx="3">
                  <c:v>2.6766666666666672</c:v>
                </c:pt>
                <c:pt idx="4">
                  <c:v>3.0595833333333338</c:v>
                </c:pt>
                <c:pt idx="5">
                  <c:v>2.9033333333333338</c:v>
                </c:pt>
                <c:pt idx="6">
                  <c:v>3.4812499999999997</c:v>
                </c:pt>
                <c:pt idx="7">
                  <c:v>3.8133333333333339</c:v>
                </c:pt>
                <c:pt idx="8">
                  <c:v>4.2595000000000001</c:v>
                </c:pt>
                <c:pt idx="9">
                  <c:v>4.2733333333333334</c:v>
                </c:pt>
                <c:pt idx="10">
                  <c:v>3.4866666666666668</c:v>
                </c:pt>
                <c:pt idx="11">
                  <c:v>3.4133333333333336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Lechuga!$T$42:$AE$42</c:f>
              <c:numCache>
                <c:formatCode>0.00</c:formatCode>
                <c:ptCount val="12"/>
                <c:pt idx="0">
                  <c:v>3.0750000000000002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1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Lechuga!$S$60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Lechuga!$T$60:$AE$60</c:f>
              <c:numCache>
                <c:formatCode>0.00</c:formatCode>
                <c:ptCount val="12"/>
                <c:pt idx="0">
                  <c:v>13.580000000000002</c:v>
                </c:pt>
                <c:pt idx="1">
                  <c:v>14.004999999999999</c:v>
                </c:pt>
                <c:pt idx="2">
                  <c:v>13.692499999999999</c:v>
                </c:pt>
                <c:pt idx="3">
                  <c:v>13.422500000000001</c:v>
                </c:pt>
                <c:pt idx="4">
                  <c:v>13.331999999999999</c:v>
                </c:pt>
                <c:pt idx="5">
                  <c:v>13.08</c:v>
                </c:pt>
                <c:pt idx="6">
                  <c:v>13.441999999999998</c:v>
                </c:pt>
                <c:pt idx="7">
                  <c:v>13.58</c:v>
                </c:pt>
                <c:pt idx="8">
                  <c:v>14.035</c:v>
                </c:pt>
                <c:pt idx="9">
                  <c:v>14.504000000000001</c:v>
                </c:pt>
                <c:pt idx="10">
                  <c:v>13.620000000000001</c:v>
                </c:pt>
                <c:pt idx="11">
                  <c:v>13.415000000000001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Lechuga!$T$61:$AE$61</c:f>
              <c:numCache>
                <c:formatCode>0.00</c:formatCode>
                <c:ptCount val="12"/>
                <c:pt idx="0">
                  <c:v>9.9525000000000006</c:v>
                </c:pt>
                <c:pt idx="1">
                  <c:v>9.8219999999999992</c:v>
                </c:pt>
                <c:pt idx="2">
                  <c:v>8.8025000000000002</c:v>
                </c:pt>
                <c:pt idx="3">
                  <c:v>9.2099999999999991</c:v>
                </c:pt>
                <c:pt idx="4">
                  <c:v>9.6524999999999999</c:v>
                </c:pt>
                <c:pt idx="5">
                  <c:v>10.119999999999999</c:v>
                </c:pt>
                <c:pt idx="6">
                  <c:v>9.1120000000000001</c:v>
                </c:pt>
                <c:pt idx="7">
                  <c:v>8.8899999999999988</c:v>
                </c:pt>
                <c:pt idx="8">
                  <c:v>9.2840000000000007</c:v>
                </c:pt>
                <c:pt idx="9">
                  <c:v>9.7324999999999999</c:v>
                </c:pt>
                <c:pt idx="10">
                  <c:v>9.8350000000000009</c:v>
                </c:pt>
                <c:pt idx="11">
                  <c:v>9.33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Lechuga!$S$62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Lechuga!$T$62:$AE$62</c:f>
              <c:numCache>
                <c:formatCode>0.00</c:formatCode>
                <c:ptCount val="12"/>
                <c:pt idx="0">
                  <c:v>11.257916666666667</c:v>
                </c:pt>
                <c:pt idx="1">
                  <c:v>11.526666666666666</c:v>
                </c:pt>
                <c:pt idx="2">
                  <c:v>11.003333333333332</c:v>
                </c:pt>
                <c:pt idx="3">
                  <c:v>10.84825</c:v>
                </c:pt>
                <c:pt idx="4">
                  <c:v>10.871083333333331</c:v>
                </c:pt>
                <c:pt idx="5">
                  <c:v>10.982083333333335</c:v>
                </c:pt>
                <c:pt idx="6">
                  <c:v>10.931583333333331</c:v>
                </c:pt>
                <c:pt idx="7">
                  <c:v>10.97275</c:v>
                </c:pt>
                <c:pt idx="8">
                  <c:v>11.156916666666666</c:v>
                </c:pt>
                <c:pt idx="9">
                  <c:v>12.022916666666667</c:v>
                </c:pt>
                <c:pt idx="10">
                  <c:v>11.872083333333334</c:v>
                </c:pt>
                <c:pt idx="11">
                  <c:v>11.763833333333332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Lechuga!$T$63:$AE$63</c:f>
              <c:numCache>
                <c:formatCode>0.00</c:formatCode>
                <c:ptCount val="12"/>
                <c:pt idx="0">
                  <c:v>13.952500000000001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15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Lechuga!$C$10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Lechuga!$C$12:$C$65</c:f>
              <c:numCache>
                <c:formatCode>0.00</c:formatCode>
                <c:ptCount val="54"/>
                <c:pt idx="0" formatCode="#,##0.00">
                  <c:v>2.61</c:v>
                </c:pt>
                <c:pt idx="1">
                  <c:v>2.61</c:v>
                </c:pt>
                <c:pt idx="2" formatCode="#,##0.00">
                  <c:v>2.61</c:v>
                </c:pt>
                <c:pt idx="3" formatCode="#,##0.00">
                  <c:v>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Lechuga!$D$10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Lechuga!$D$12:$D$65</c:f>
              <c:numCache>
                <c:formatCode>0.00</c:formatCode>
                <c:ptCount val="54"/>
                <c:pt idx="0" formatCode="#,##0.00">
                  <c:v>2.85</c:v>
                </c:pt>
                <c:pt idx="1">
                  <c:v>3.15</c:v>
                </c:pt>
                <c:pt idx="2" formatCode="#,##0.00">
                  <c:v>3.15</c:v>
                </c:pt>
                <c:pt idx="3" formatCode="#,##0.00">
                  <c:v>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Lechuga!$F$10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Lechuga!$F$12:$F$65</c:f>
              <c:numCache>
                <c:formatCode>0.00</c:formatCode>
                <c:ptCount val="54"/>
                <c:pt idx="0" formatCode="#,##0.00">
                  <c:v>14.19</c:v>
                </c:pt>
                <c:pt idx="1">
                  <c:v>14.19</c:v>
                </c:pt>
                <c:pt idx="2" formatCode="#,##0.00">
                  <c:v>13.88</c:v>
                </c:pt>
                <c:pt idx="3" formatCode="#,##0.00">
                  <c:v>13.55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41865</xdr:rowOff>
    </xdr:from>
    <xdr:to>
      <xdr:col>11</xdr:col>
      <xdr:colOff>623030</xdr:colOff>
      <xdr:row>43</xdr:row>
      <xdr:rowOff>65942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97261</xdr:rowOff>
    </xdr:from>
    <xdr:to>
      <xdr:col>11</xdr:col>
      <xdr:colOff>622789</xdr:colOff>
      <xdr:row>62</xdr:row>
      <xdr:rowOff>118594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11</xdr:col>
      <xdr:colOff>626320</xdr:colOff>
      <xdr:row>24</xdr:row>
      <xdr:rowOff>23256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684675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246579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73270</xdr:rowOff>
    </xdr:from>
    <xdr:to>
      <xdr:col>13</xdr:col>
      <xdr:colOff>56301</xdr:colOff>
      <xdr:row>65</xdr:row>
      <xdr:rowOff>7327</xdr:rowOff>
    </xdr:to>
    <xdr:sp macro="" textlink="">
      <xdr:nvSpPr>
        <xdr:cNvPr id="15" name="3 Cuadro de texto"/>
        <xdr:cNvSpPr txBox="1"/>
      </xdr:nvSpPr>
      <xdr:spPr>
        <a:xfrm>
          <a:off x="0" y="10426212"/>
          <a:ext cx="6738455" cy="183173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</sheetNames>
    <sheetDataSet>
      <sheetData sheetId="0"/>
      <sheetData sheetId="1"/>
      <sheetData sheetId="2">
        <row r="105">
          <cell r="D105">
            <v>2.85</v>
          </cell>
          <cell r="F105">
            <v>3.05</v>
          </cell>
          <cell r="G105">
            <v>14.19</v>
          </cell>
        </row>
      </sheetData>
      <sheetData sheetId="3">
        <row r="105">
          <cell r="D105">
            <v>3.15</v>
          </cell>
          <cell r="F105">
            <v>3.35</v>
          </cell>
          <cell r="G105">
            <v>14.19</v>
          </cell>
        </row>
      </sheetData>
      <sheetData sheetId="4">
        <row r="105">
          <cell r="D105">
            <v>3.15</v>
          </cell>
          <cell r="F105">
            <v>3.35</v>
          </cell>
          <cell r="G105">
            <v>13.88</v>
          </cell>
        </row>
      </sheetData>
      <sheetData sheetId="5">
        <row r="105">
          <cell r="D105">
            <v>3.15</v>
          </cell>
          <cell r="F105">
            <v>3.35</v>
          </cell>
          <cell r="G105">
            <v>13.55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3"/>
  <sheetViews>
    <sheetView showGridLines="0" tabSelected="1" zoomScale="130" zoomScaleNormal="130" zoomScaleSheetLayoutView="130" workbookViewId="0">
      <selection activeCell="D15" sqref="D15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9.42578125" customWidth="1"/>
    <col min="13" max="13" width="4.1406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8.25" customHeight="1">
      <c r="Q5" s="14" t="s">
        <v>23</v>
      </c>
    </row>
    <row r="6" spans="2:36" s="5" customFormat="1" ht="26.25" customHeight="1">
      <c r="B6" s="37" t="s">
        <v>29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6"/>
      <c r="O6" s="14"/>
      <c r="P6" s="14"/>
      <c r="Q6" s="14" t="s">
        <v>24</v>
      </c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22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38" t="s">
        <v>30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55.5" customHeight="1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2:36" ht="32.25" customHeight="1">
      <c r="B10" s="34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4"/>
      <c r="C11" s="35" t="s">
        <v>19</v>
      </c>
      <c r="D11" s="35"/>
      <c r="E11" s="35"/>
      <c r="F11" s="36"/>
    </row>
    <row r="12" spans="2:36" ht="9.9499999999999993" customHeight="1">
      <c r="B12" s="28">
        <v>1</v>
      </c>
      <c r="C12" s="29">
        <v>2.61</v>
      </c>
      <c r="D12" s="29">
        <f>'[1]01'!$D$105</f>
        <v>2.85</v>
      </c>
      <c r="E12" s="29">
        <f>'[1]01'!$F$105</f>
        <v>3.05</v>
      </c>
      <c r="F12" s="29">
        <f>'[1]01'!$G$105</f>
        <v>14.19</v>
      </c>
    </row>
    <row r="13" spans="2:36" ht="9.9499999999999993" customHeight="1">
      <c r="B13" s="30">
        <v>2</v>
      </c>
      <c r="C13" s="33">
        <v>2.61</v>
      </c>
      <c r="D13" s="33">
        <f>'[1]02'!$D$105</f>
        <v>3.15</v>
      </c>
      <c r="E13" s="33">
        <f>'[1]02'!$F$105</f>
        <v>3.35</v>
      </c>
      <c r="F13" s="33">
        <f>'[1]02'!$G$105</f>
        <v>14.19</v>
      </c>
    </row>
    <row r="14" spans="2:36" ht="9.9499999999999993" customHeight="1">
      <c r="B14" s="28">
        <v>3</v>
      </c>
      <c r="C14" s="29">
        <v>2.61</v>
      </c>
      <c r="D14" s="29">
        <f>'[1]03'!$D$105</f>
        <v>3.15</v>
      </c>
      <c r="E14" s="29">
        <f>'[1]03'!$F$105</f>
        <v>3.35</v>
      </c>
      <c r="F14" s="29">
        <f>'[1]03'!$G$105</f>
        <v>13.88</v>
      </c>
    </row>
    <row r="15" spans="2:36" ht="9.9499999999999993" customHeight="1">
      <c r="B15" s="30">
        <v>4</v>
      </c>
      <c r="C15" s="31">
        <v>2.61</v>
      </c>
      <c r="D15" s="31">
        <f>'[1]04'!$D$105</f>
        <v>3.15</v>
      </c>
      <c r="E15" s="31">
        <f>'[1]04'!$F$105</f>
        <v>3.35</v>
      </c>
      <c r="F15" s="31">
        <f>'[1]04'!$G$105</f>
        <v>13.55</v>
      </c>
    </row>
    <row r="16" spans="2:36" ht="9.9499999999999993" customHeight="1">
      <c r="B16" s="28">
        <v>5</v>
      </c>
      <c r="C16" s="29"/>
      <c r="D16" s="29"/>
      <c r="E16" s="29"/>
      <c r="F16" s="29"/>
    </row>
    <row r="17" spans="2:32" ht="9.9499999999999993" customHeight="1">
      <c r="B17" s="30">
        <v>6</v>
      </c>
      <c r="C17" s="31"/>
      <c r="D17" s="31"/>
      <c r="E17" s="31"/>
      <c r="F17" s="31"/>
    </row>
    <row r="18" spans="2:32" ht="9.9499999999999993" customHeight="1">
      <c r="B18" s="28">
        <v>7</v>
      </c>
      <c r="C18" s="29"/>
      <c r="D18" s="29"/>
      <c r="E18" s="29"/>
      <c r="F18" s="29"/>
    </row>
    <row r="19" spans="2:32" ht="9.9499999999999993" customHeight="1">
      <c r="B19" s="30">
        <v>8</v>
      </c>
      <c r="C19" s="31"/>
      <c r="D19" s="31"/>
      <c r="E19" s="31"/>
      <c r="F19" s="31"/>
    </row>
    <row r="20" spans="2:32" ht="9.9499999999999993" customHeight="1">
      <c r="B20" s="28">
        <v>9</v>
      </c>
      <c r="C20" s="29"/>
      <c r="D20" s="29"/>
      <c r="E20" s="29"/>
      <c r="F20" s="29"/>
    </row>
    <row r="21" spans="2:32" ht="9.9499999999999993" customHeight="1">
      <c r="B21" s="30">
        <v>10</v>
      </c>
      <c r="C21" s="31"/>
      <c r="D21" s="31"/>
      <c r="E21" s="31"/>
      <c r="F21" s="31"/>
    </row>
    <row r="22" spans="2:32" ht="9.9499999999999993" customHeight="1">
      <c r="B22" s="28">
        <v>11</v>
      </c>
      <c r="C22" s="29"/>
      <c r="D22" s="29"/>
      <c r="E22" s="29"/>
      <c r="F22" s="29"/>
    </row>
    <row r="23" spans="2:32" ht="9.9499999999999993" customHeight="1">
      <c r="B23" s="30">
        <v>12</v>
      </c>
      <c r="C23" s="31"/>
      <c r="D23" s="31"/>
      <c r="E23" s="31"/>
      <c r="F23" s="31"/>
    </row>
    <row r="24" spans="2:32" ht="9.9499999999999993" customHeight="1">
      <c r="B24" s="28">
        <v>13</v>
      </c>
      <c r="C24" s="29"/>
      <c r="D24" s="29"/>
      <c r="E24" s="29"/>
      <c r="F24" s="29"/>
    </row>
    <row r="25" spans="2:32" ht="9.9499999999999993" customHeight="1">
      <c r="B25" s="30">
        <v>14</v>
      </c>
      <c r="C25" s="31"/>
      <c r="D25" s="31"/>
      <c r="E25" s="31"/>
      <c r="F25" s="31"/>
      <c r="S25" s="17" t="s">
        <v>20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/>
      <c r="D26" s="29"/>
      <c r="E26" s="29"/>
      <c r="F26" s="29"/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/>
      <c r="D27" s="31"/>
      <c r="E27" s="31"/>
      <c r="F27" s="31"/>
      <c r="S27" s="20">
        <v>2020</v>
      </c>
      <c r="T27" s="21">
        <v>4.1399999999999997</v>
      </c>
      <c r="U27" s="21">
        <v>3.4000000000000004</v>
      </c>
      <c r="V27" s="21">
        <v>1.9750000000000001</v>
      </c>
      <c r="W27" s="21">
        <v>1.7600000000000002</v>
      </c>
      <c r="X27" s="21">
        <v>2.5249999999999999</v>
      </c>
      <c r="Y27" s="21">
        <v>2.8374999999999999</v>
      </c>
      <c r="Z27" s="21">
        <v>2.6</v>
      </c>
      <c r="AA27" s="21">
        <v>2.2250000000000001</v>
      </c>
      <c r="AB27" s="21">
        <v>4.6500000000000004</v>
      </c>
      <c r="AC27" s="21">
        <v>3.9199999999999995</v>
      </c>
      <c r="AD27" s="21">
        <v>1.75</v>
      </c>
      <c r="AE27" s="21">
        <v>1.58</v>
      </c>
      <c r="AF27" s="22">
        <f t="shared" ref="AF27:AF29" si="0">AVERAGE(T27:AE27)</f>
        <v>2.7802083333333338</v>
      </c>
    </row>
    <row r="28" spans="2:32" ht="9.9499999999999993" customHeight="1">
      <c r="B28" s="28">
        <v>17</v>
      </c>
      <c r="C28" s="29"/>
      <c r="D28" s="29"/>
      <c r="E28" s="29"/>
      <c r="F28" s="29"/>
      <c r="S28" s="20">
        <v>2021</v>
      </c>
      <c r="T28" s="21">
        <v>1.925</v>
      </c>
      <c r="U28" s="21">
        <v>1.65</v>
      </c>
      <c r="V28" s="21">
        <v>1.7750000000000001</v>
      </c>
      <c r="W28" s="21">
        <v>3.05</v>
      </c>
      <c r="X28" s="21">
        <v>2.7375000000000003</v>
      </c>
      <c r="Y28" s="21">
        <v>2.0375000000000001</v>
      </c>
      <c r="Z28" s="21">
        <v>2.2199999999999998</v>
      </c>
      <c r="AA28" s="21">
        <v>2.7249999999999996</v>
      </c>
      <c r="AB28" s="21">
        <v>2.8820000000000001</v>
      </c>
      <c r="AC28" s="21">
        <v>3.8624999999999998</v>
      </c>
      <c r="AD28" s="21">
        <v>3.9375</v>
      </c>
      <c r="AE28" s="21">
        <v>3.9200000000000004</v>
      </c>
      <c r="AF28" s="22">
        <f t="shared" si="0"/>
        <v>2.7268333333333334</v>
      </c>
    </row>
    <row r="29" spans="2:32" ht="9.9499999999999993" customHeight="1">
      <c r="B29" s="30">
        <v>18</v>
      </c>
      <c r="C29" s="31"/>
      <c r="D29" s="31"/>
      <c r="E29" s="31"/>
      <c r="F29" s="31"/>
      <c r="G29" s="1"/>
      <c r="S29" s="20">
        <v>2022</v>
      </c>
      <c r="T29" s="21">
        <v>4.0999999999999996</v>
      </c>
      <c r="U29" s="21">
        <v>3.7749999999999999</v>
      </c>
      <c r="V29" s="21">
        <v>2.5</v>
      </c>
      <c r="W29" s="21">
        <v>3.7</v>
      </c>
      <c r="X29" s="21">
        <v>3.4874999999999998</v>
      </c>
      <c r="Y29" s="21">
        <v>2.87</v>
      </c>
      <c r="Z29" s="21">
        <v>3.95</v>
      </c>
      <c r="AA29" s="21">
        <v>4.625</v>
      </c>
      <c r="AB29" s="21">
        <v>5</v>
      </c>
      <c r="AC29" s="21">
        <v>4.5999999999999996</v>
      </c>
      <c r="AD29" s="21">
        <v>2.4750000000000001</v>
      </c>
      <c r="AE29" s="21">
        <v>2.98</v>
      </c>
      <c r="AF29" s="22">
        <f t="shared" si="0"/>
        <v>3.671875</v>
      </c>
    </row>
    <row r="30" spans="2:32" ht="9.9499999999999993" customHeight="1">
      <c r="B30" s="28">
        <v>19</v>
      </c>
      <c r="C30" s="29"/>
      <c r="D30" s="29"/>
      <c r="E30" s="29"/>
      <c r="F30" s="29"/>
      <c r="S30" s="20">
        <v>2023</v>
      </c>
      <c r="T30" s="21">
        <v>3.9125000000000001</v>
      </c>
      <c r="U30" s="21">
        <v>4.7</v>
      </c>
      <c r="V30" s="21">
        <v>4.2699999999999996</v>
      </c>
      <c r="W30" s="21">
        <v>2.5499999999999998</v>
      </c>
      <c r="X30" s="21">
        <v>2.2375000000000003</v>
      </c>
      <c r="Y30" s="21">
        <v>3</v>
      </c>
      <c r="Z30" s="21">
        <v>3.75</v>
      </c>
      <c r="AA30" s="21">
        <v>3.91</v>
      </c>
      <c r="AB30" s="21">
        <v>3.9749999999999996</v>
      </c>
      <c r="AC30" s="21">
        <v>4.6875</v>
      </c>
      <c r="AD30" s="21">
        <v>4.7200000000000006</v>
      </c>
      <c r="AE30" s="21">
        <v>4.7249999999999996</v>
      </c>
      <c r="AF30" s="22">
        <f>AVERAGE(T30:AE30)</f>
        <v>3.8697916666666665</v>
      </c>
    </row>
    <row r="31" spans="2:32" ht="9.9499999999999993" customHeight="1">
      <c r="B31" s="30">
        <v>20</v>
      </c>
      <c r="C31" s="31"/>
      <c r="D31" s="31"/>
      <c r="E31" s="31"/>
      <c r="F31" s="31"/>
      <c r="S31" s="20">
        <v>2024</v>
      </c>
      <c r="T31" s="21">
        <v>3.6499999999999995</v>
      </c>
      <c r="U31" s="21">
        <v>2.2999999999999998</v>
      </c>
      <c r="V31" s="21">
        <v>1.9750000000000001</v>
      </c>
      <c r="W31" s="21">
        <v>2.0874999999999999</v>
      </c>
      <c r="X31" s="21">
        <v>3.8</v>
      </c>
      <c r="Y31" s="21">
        <v>2.9625000000000004</v>
      </c>
      <c r="Z31" s="21">
        <v>2.8875000000000002</v>
      </c>
      <c r="AA31" s="21">
        <v>3.62</v>
      </c>
      <c r="AB31" s="21">
        <v>4.2249999999999996</v>
      </c>
      <c r="AC31" s="21">
        <v>5.2</v>
      </c>
      <c r="AD31" s="21">
        <v>5.3</v>
      </c>
      <c r="AE31" s="21">
        <v>4.5250000000000004</v>
      </c>
      <c r="AF31" s="22">
        <f>AVERAGE(T31:AE31)</f>
        <v>3.5443750000000001</v>
      </c>
    </row>
    <row r="32" spans="2:32" ht="9.9499999999999993" customHeight="1">
      <c r="B32" s="28">
        <v>21</v>
      </c>
      <c r="C32" s="29"/>
      <c r="D32" s="29"/>
      <c r="E32" s="29"/>
      <c r="F32" s="29"/>
      <c r="S32" s="20">
        <v>2025</v>
      </c>
      <c r="T32" s="21">
        <v>4.3400000000000007</v>
      </c>
      <c r="U32" s="21">
        <v>3.5750000000000002</v>
      </c>
      <c r="V32" s="21">
        <v>2.5499999999999998</v>
      </c>
      <c r="W32" s="21">
        <v>2.9125000000000001</v>
      </c>
      <c r="X32" s="21">
        <v>3.5700000000000003</v>
      </c>
      <c r="Y32" s="21">
        <v>3.7125000000000004</v>
      </c>
      <c r="Z32" s="21">
        <v>5.48</v>
      </c>
      <c r="AA32" s="21">
        <v>5.7750000000000004</v>
      </c>
      <c r="AB32" s="21">
        <v>4.8250000000000002</v>
      </c>
      <c r="AC32" s="21">
        <v>3.37</v>
      </c>
      <c r="AD32" s="21">
        <v>2.7374999999999998</v>
      </c>
      <c r="AE32" s="21">
        <v>2.75</v>
      </c>
      <c r="AF32" s="22">
        <f>AVERAGE(T32:AE32)</f>
        <v>3.7997916666666662</v>
      </c>
    </row>
    <row r="33" spans="2:32" ht="9.9499999999999993" customHeight="1">
      <c r="B33" s="30">
        <v>22</v>
      </c>
      <c r="C33" s="31"/>
      <c r="D33" s="31"/>
      <c r="E33" s="31"/>
      <c r="F33" s="31"/>
      <c r="S33" s="20" t="s">
        <v>25</v>
      </c>
      <c r="T33" s="21">
        <f>MAX(T27:T32)</f>
        <v>4.3400000000000007</v>
      </c>
      <c r="U33" s="21">
        <f t="shared" ref="U33:AE33" si="1">MAX(U27:U32)</f>
        <v>4.7</v>
      </c>
      <c r="V33" s="21">
        <f t="shared" si="1"/>
        <v>4.2699999999999996</v>
      </c>
      <c r="W33" s="21">
        <f t="shared" si="1"/>
        <v>3.7</v>
      </c>
      <c r="X33" s="21">
        <f t="shared" si="1"/>
        <v>3.8</v>
      </c>
      <c r="Y33" s="21">
        <f t="shared" si="1"/>
        <v>3.7125000000000004</v>
      </c>
      <c r="Z33" s="21">
        <f t="shared" si="1"/>
        <v>5.48</v>
      </c>
      <c r="AA33" s="21">
        <f t="shared" si="1"/>
        <v>5.7750000000000004</v>
      </c>
      <c r="AB33" s="21">
        <f t="shared" si="1"/>
        <v>5</v>
      </c>
      <c r="AC33" s="21">
        <f t="shared" si="1"/>
        <v>5.2</v>
      </c>
      <c r="AD33" s="21">
        <f t="shared" si="1"/>
        <v>5.3</v>
      </c>
      <c r="AE33" s="21">
        <f t="shared" si="1"/>
        <v>4.7249999999999996</v>
      </c>
      <c r="AF33" s="22">
        <f t="shared" ref="AF33:AF35" si="2">AVERAGE(T33:AE33)</f>
        <v>4.6668750000000001</v>
      </c>
    </row>
    <row r="34" spans="2:32" ht="9.9499999999999993" customHeight="1">
      <c r="B34" s="28">
        <v>23</v>
      </c>
      <c r="C34" s="29"/>
      <c r="D34" s="29"/>
      <c r="E34" s="29"/>
      <c r="F34" s="29"/>
      <c r="S34" s="20" t="s">
        <v>26</v>
      </c>
      <c r="T34" s="21">
        <f>MIN(T27:T32)</f>
        <v>1.925</v>
      </c>
      <c r="U34" s="21">
        <f t="shared" ref="U34:AE34" si="3">MIN(U27:U32)</f>
        <v>1.65</v>
      </c>
      <c r="V34" s="21">
        <f t="shared" si="3"/>
        <v>1.7750000000000001</v>
      </c>
      <c r="W34" s="21">
        <f t="shared" si="3"/>
        <v>1.7600000000000002</v>
      </c>
      <c r="X34" s="21">
        <f t="shared" si="3"/>
        <v>2.2375000000000003</v>
      </c>
      <c r="Y34" s="21">
        <f t="shared" si="3"/>
        <v>2.0375000000000001</v>
      </c>
      <c r="Z34" s="21">
        <f t="shared" si="3"/>
        <v>2.2199999999999998</v>
      </c>
      <c r="AA34" s="21">
        <f t="shared" si="3"/>
        <v>2.2250000000000001</v>
      </c>
      <c r="AB34" s="21">
        <f t="shared" si="3"/>
        <v>2.8820000000000001</v>
      </c>
      <c r="AC34" s="21">
        <f t="shared" si="3"/>
        <v>3.37</v>
      </c>
      <c r="AD34" s="21">
        <f t="shared" si="3"/>
        <v>1.75</v>
      </c>
      <c r="AE34" s="21">
        <f t="shared" si="3"/>
        <v>1.58</v>
      </c>
      <c r="AF34" s="22">
        <f t="shared" si="2"/>
        <v>2.1176666666666666</v>
      </c>
    </row>
    <row r="35" spans="2:32" ht="9.9499999999999993" customHeight="1">
      <c r="B35" s="30">
        <v>24</v>
      </c>
      <c r="C35" s="31"/>
      <c r="D35" s="31"/>
      <c r="E35" s="31"/>
      <c r="F35" s="31"/>
      <c r="S35" s="20" t="s">
        <v>27</v>
      </c>
      <c r="T35" s="21">
        <f>AVERAGE(T27:T32)</f>
        <v>3.6779166666666665</v>
      </c>
      <c r="U35" s="21">
        <f t="shared" ref="U35:AE35" si="4">AVERAGE(U27:U32)</f>
        <v>3.2333333333333338</v>
      </c>
      <c r="V35" s="21">
        <f t="shared" si="4"/>
        <v>2.5074999999999998</v>
      </c>
      <c r="W35" s="21">
        <f t="shared" si="4"/>
        <v>2.6766666666666672</v>
      </c>
      <c r="X35" s="21">
        <f t="shared" si="4"/>
        <v>3.0595833333333338</v>
      </c>
      <c r="Y35" s="21">
        <f t="shared" si="4"/>
        <v>2.9033333333333338</v>
      </c>
      <c r="Z35" s="21">
        <f t="shared" si="4"/>
        <v>3.4812499999999997</v>
      </c>
      <c r="AA35" s="21">
        <f t="shared" si="4"/>
        <v>3.8133333333333339</v>
      </c>
      <c r="AB35" s="21">
        <f t="shared" si="4"/>
        <v>4.2595000000000001</v>
      </c>
      <c r="AC35" s="21">
        <f t="shared" si="4"/>
        <v>4.2733333333333334</v>
      </c>
      <c r="AD35" s="21">
        <f t="shared" si="4"/>
        <v>3.4866666666666668</v>
      </c>
      <c r="AE35" s="21">
        <f t="shared" si="4"/>
        <v>3.4133333333333336</v>
      </c>
      <c r="AF35" s="22">
        <f t="shared" si="2"/>
        <v>3.3988125</v>
      </c>
    </row>
    <row r="36" spans="2:32" ht="9.9499999999999993" customHeight="1">
      <c r="B36" s="28">
        <v>25</v>
      </c>
      <c r="C36" s="29"/>
      <c r="D36" s="29"/>
      <c r="E36" s="29"/>
      <c r="F36" s="29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/>
      <c r="D37" s="31"/>
      <c r="E37" s="31"/>
      <c r="F37" s="31"/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/>
      <c r="D38" s="29"/>
      <c r="E38" s="29"/>
      <c r="F38" s="29"/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/>
      <c r="D39" s="31"/>
      <c r="E39" s="31"/>
      <c r="F39" s="31"/>
      <c r="S39" s="20" t="s">
        <v>28</v>
      </c>
      <c r="T39" s="21">
        <f>T33</f>
        <v>4.3400000000000007</v>
      </c>
      <c r="U39" s="21">
        <f t="shared" ref="T39:AE41" si="5">U33</f>
        <v>4.7</v>
      </c>
      <c r="V39" s="21">
        <f t="shared" si="5"/>
        <v>4.2699999999999996</v>
      </c>
      <c r="W39" s="21">
        <f>W33</f>
        <v>3.7</v>
      </c>
      <c r="X39" s="21">
        <f>X33</f>
        <v>3.8</v>
      </c>
      <c r="Y39" s="21">
        <f t="shared" si="5"/>
        <v>3.7125000000000004</v>
      </c>
      <c r="Z39" s="21">
        <f t="shared" si="5"/>
        <v>5.48</v>
      </c>
      <c r="AA39" s="21">
        <f t="shared" si="5"/>
        <v>5.7750000000000004</v>
      </c>
      <c r="AB39" s="21">
        <f t="shared" si="5"/>
        <v>5</v>
      </c>
      <c r="AC39" s="21">
        <f t="shared" si="5"/>
        <v>5.2</v>
      </c>
      <c r="AD39" s="21">
        <f t="shared" si="5"/>
        <v>5.3</v>
      </c>
      <c r="AE39" s="21">
        <f t="shared" si="5"/>
        <v>4.7249999999999996</v>
      </c>
      <c r="AF39" s="18"/>
    </row>
    <row r="40" spans="2:32" ht="9.9499999999999993" customHeight="1">
      <c r="B40" s="28">
        <v>29</v>
      </c>
      <c r="C40" s="29"/>
      <c r="D40" s="29"/>
      <c r="E40" s="29"/>
      <c r="F40" s="29"/>
      <c r="S40" s="20"/>
      <c r="T40" s="21">
        <f t="shared" si="5"/>
        <v>1.925</v>
      </c>
      <c r="U40" s="21">
        <f t="shared" si="5"/>
        <v>1.65</v>
      </c>
      <c r="V40" s="21">
        <f t="shared" si="5"/>
        <v>1.7750000000000001</v>
      </c>
      <c r="W40" s="21">
        <f t="shared" si="5"/>
        <v>1.7600000000000002</v>
      </c>
      <c r="X40" s="21">
        <f>X34</f>
        <v>2.2375000000000003</v>
      </c>
      <c r="Y40" s="21">
        <f t="shared" si="5"/>
        <v>2.0375000000000001</v>
      </c>
      <c r="Z40" s="21">
        <f t="shared" si="5"/>
        <v>2.2199999999999998</v>
      </c>
      <c r="AA40" s="21">
        <f t="shared" si="5"/>
        <v>2.2250000000000001</v>
      </c>
      <c r="AB40" s="21">
        <f t="shared" si="5"/>
        <v>2.8820000000000001</v>
      </c>
      <c r="AC40" s="21">
        <f t="shared" si="5"/>
        <v>3.37</v>
      </c>
      <c r="AD40" s="21">
        <f t="shared" si="5"/>
        <v>1.75</v>
      </c>
      <c r="AE40" s="21">
        <f t="shared" si="5"/>
        <v>1.58</v>
      </c>
      <c r="AF40" s="18"/>
    </row>
    <row r="41" spans="2:32" ht="9.9499999999999993" customHeight="1">
      <c r="B41" s="30">
        <v>30</v>
      </c>
      <c r="C41" s="31"/>
      <c r="D41" s="31"/>
      <c r="E41" s="31"/>
      <c r="F41" s="31"/>
      <c r="S41" s="23" t="str">
        <f>S35</f>
        <v>Promedio 2020 - 2025</v>
      </c>
      <c r="T41" s="24">
        <f t="shared" si="5"/>
        <v>3.6779166666666665</v>
      </c>
      <c r="U41" s="24">
        <f t="shared" si="5"/>
        <v>3.2333333333333338</v>
      </c>
      <c r="V41" s="24">
        <f t="shared" si="5"/>
        <v>2.5074999999999998</v>
      </c>
      <c r="W41" s="24">
        <f t="shared" si="5"/>
        <v>2.6766666666666672</v>
      </c>
      <c r="X41" s="24">
        <f>X35</f>
        <v>3.0595833333333338</v>
      </c>
      <c r="Y41" s="24">
        <f t="shared" si="5"/>
        <v>2.9033333333333338</v>
      </c>
      <c r="Z41" s="24">
        <f t="shared" si="5"/>
        <v>3.4812499999999997</v>
      </c>
      <c r="AA41" s="24">
        <f t="shared" si="5"/>
        <v>3.8133333333333339</v>
      </c>
      <c r="AB41" s="24">
        <f t="shared" si="5"/>
        <v>4.2595000000000001</v>
      </c>
      <c r="AC41" s="24">
        <f t="shared" si="5"/>
        <v>4.2733333333333334</v>
      </c>
      <c r="AD41" s="24">
        <f t="shared" si="5"/>
        <v>3.4866666666666668</v>
      </c>
      <c r="AE41" s="24">
        <f t="shared" si="5"/>
        <v>3.4133333333333336</v>
      </c>
      <c r="AF41" s="18"/>
    </row>
    <row r="42" spans="2:32" ht="9.9499999999999993" customHeight="1">
      <c r="B42" s="28">
        <v>31</v>
      </c>
      <c r="C42" s="29"/>
      <c r="D42" s="29"/>
      <c r="E42" s="29"/>
      <c r="F42" s="29"/>
      <c r="S42" s="20">
        <v>2026</v>
      </c>
      <c r="T42" s="25">
        <f>AVERAGE(D12:D16)</f>
        <v>3.0750000000000002</v>
      </c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8"/>
    </row>
    <row r="43" spans="2:32" ht="9.9499999999999993" customHeight="1">
      <c r="B43" s="30">
        <v>32</v>
      </c>
      <c r="C43" s="31"/>
      <c r="D43" s="31"/>
      <c r="E43" s="31"/>
      <c r="F43" s="31"/>
    </row>
    <row r="44" spans="2:32" ht="9.9499999999999993" customHeight="1">
      <c r="B44" s="28">
        <v>33</v>
      </c>
      <c r="C44" s="29"/>
      <c r="D44" s="29"/>
      <c r="E44" s="29"/>
      <c r="F44" s="29"/>
    </row>
    <row r="45" spans="2:32" ht="9.9499999999999993" customHeight="1">
      <c r="B45" s="30">
        <v>34</v>
      </c>
      <c r="C45" s="31"/>
      <c r="D45" s="31"/>
      <c r="E45" s="31"/>
      <c r="F45" s="31"/>
    </row>
    <row r="46" spans="2:32" ht="9.9499999999999993" customHeight="1">
      <c r="B46" s="28">
        <v>35</v>
      </c>
      <c r="C46" s="29"/>
      <c r="D46" s="29"/>
      <c r="E46" s="29"/>
      <c r="F46" s="29"/>
      <c r="S46" s="17" t="s">
        <v>21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/>
      <c r="D47" s="31"/>
      <c r="E47" s="31"/>
      <c r="F47" s="31"/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/>
      <c r="D48" s="29"/>
      <c r="E48" s="29"/>
      <c r="F48" s="29"/>
      <c r="S48" s="20">
        <v>2020</v>
      </c>
      <c r="T48" s="21">
        <v>9.9599999999999991</v>
      </c>
      <c r="U48" s="21">
        <v>9.8219999999999992</v>
      </c>
      <c r="V48" s="21">
        <v>9.5124999999999993</v>
      </c>
      <c r="W48" s="21">
        <v>9.782</v>
      </c>
      <c r="X48" s="21">
        <v>9.817499999999999</v>
      </c>
      <c r="Y48" s="21">
        <v>10.322500000000002</v>
      </c>
      <c r="Z48" s="21">
        <v>10.507999999999999</v>
      </c>
      <c r="AA48" s="21">
        <v>9.4875000000000007</v>
      </c>
      <c r="AB48" s="21">
        <v>9.8125</v>
      </c>
      <c r="AC48" s="21">
        <v>10.762</v>
      </c>
      <c r="AD48" s="21">
        <v>10.475</v>
      </c>
      <c r="AE48" s="21">
        <v>9.9499999999999993</v>
      </c>
      <c r="AF48" s="22">
        <f t="shared" ref="AF48:AF56" si="6">AVERAGE(T48:AE48)</f>
        <v>10.017624999999999</v>
      </c>
    </row>
    <row r="49" spans="2:32" ht="9.9499999999999993" customHeight="1">
      <c r="B49" s="30">
        <v>38</v>
      </c>
      <c r="C49" s="31"/>
      <c r="D49" s="31"/>
      <c r="E49" s="31"/>
      <c r="F49" s="31"/>
      <c r="S49" s="20">
        <v>2021</v>
      </c>
      <c r="T49" s="21">
        <v>10.317500000000001</v>
      </c>
      <c r="U49" s="21">
        <v>10.685</v>
      </c>
      <c r="V49" s="21">
        <v>8.8025000000000002</v>
      </c>
      <c r="W49" s="21">
        <v>9.2099999999999991</v>
      </c>
      <c r="X49" s="21">
        <v>9.6524999999999999</v>
      </c>
      <c r="Y49" s="21">
        <v>10.119999999999999</v>
      </c>
      <c r="Z49" s="21">
        <v>9.1120000000000001</v>
      </c>
      <c r="AA49" s="21">
        <v>8.8899999999999988</v>
      </c>
      <c r="AB49" s="21">
        <v>9.2840000000000007</v>
      </c>
      <c r="AC49" s="21">
        <v>9.7324999999999999</v>
      </c>
      <c r="AD49" s="21">
        <v>9.8350000000000009</v>
      </c>
      <c r="AE49" s="21">
        <v>9.33</v>
      </c>
      <c r="AF49" s="22">
        <f t="shared" si="6"/>
        <v>9.5809166666666687</v>
      </c>
    </row>
    <row r="50" spans="2:32" ht="9.9499999999999993" customHeight="1">
      <c r="B50" s="28">
        <v>39</v>
      </c>
      <c r="C50" s="29"/>
      <c r="D50" s="29"/>
      <c r="E50" s="29"/>
      <c r="F50" s="29"/>
      <c r="S50" s="20">
        <v>2022</v>
      </c>
      <c r="T50" s="21">
        <v>9.9525000000000006</v>
      </c>
      <c r="U50" s="21">
        <v>10.389999999999999</v>
      </c>
      <c r="V50" s="21">
        <v>10.417999999999999</v>
      </c>
      <c r="W50" s="21">
        <v>10.2575</v>
      </c>
      <c r="X50" s="21">
        <v>10.025</v>
      </c>
      <c r="Y50" s="21">
        <v>10.126000000000001</v>
      </c>
      <c r="Z50" s="21">
        <v>10.4625</v>
      </c>
      <c r="AA50" s="21">
        <v>10.865</v>
      </c>
      <c r="AB50" s="21">
        <v>10.657500000000001</v>
      </c>
      <c r="AC50" s="21">
        <v>12.2</v>
      </c>
      <c r="AD50" s="21">
        <v>11.5875</v>
      </c>
      <c r="AE50" s="21">
        <v>12.068000000000001</v>
      </c>
      <c r="AF50" s="22">
        <f t="shared" si="6"/>
        <v>10.750791666666666</v>
      </c>
    </row>
    <row r="51" spans="2:32" ht="9.9499999999999993" customHeight="1">
      <c r="B51" s="30">
        <v>40</v>
      </c>
      <c r="C51" s="31"/>
      <c r="D51" s="31"/>
      <c r="E51" s="31"/>
      <c r="F51" s="31"/>
      <c r="S51" s="20">
        <v>2023</v>
      </c>
      <c r="T51" s="21">
        <v>11.9</v>
      </c>
      <c r="U51" s="21">
        <v>12.37</v>
      </c>
      <c r="V51" s="21">
        <v>11.832000000000001</v>
      </c>
      <c r="W51" s="21">
        <v>11.092500000000001</v>
      </c>
      <c r="X51" s="21">
        <v>10.417499999999999</v>
      </c>
      <c r="Y51" s="21">
        <v>10.814000000000002</v>
      </c>
      <c r="Z51" s="21">
        <v>10.9375</v>
      </c>
      <c r="AA51" s="21">
        <v>11.260000000000002</v>
      </c>
      <c r="AB51" s="21">
        <v>11.307499999999999</v>
      </c>
      <c r="AC51" s="21">
        <v>12.035</v>
      </c>
      <c r="AD51" s="21">
        <v>12.42</v>
      </c>
      <c r="AE51" s="21">
        <v>12.55</v>
      </c>
      <c r="AF51" s="22">
        <f t="shared" si="6"/>
        <v>11.578000000000001</v>
      </c>
    </row>
    <row r="52" spans="2:32" ht="9.9499999999999993" customHeight="1">
      <c r="B52" s="28">
        <v>41</v>
      </c>
      <c r="C52" s="29"/>
      <c r="D52" s="29"/>
      <c r="E52" s="29"/>
      <c r="F52" s="29"/>
      <c r="S52" s="20">
        <v>2024</v>
      </c>
      <c r="T52" s="21">
        <v>11.837499999999999</v>
      </c>
      <c r="U52" s="21">
        <v>11.888</v>
      </c>
      <c r="V52" s="21">
        <v>11.762499999999999</v>
      </c>
      <c r="W52" s="21">
        <v>11.324999999999999</v>
      </c>
      <c r="X52" s="21">
        <v>11.982000000000001</v>
      </c>
      <c r="Y52" s="21">
        <v>11.43</v>
      </c>
      <c r="Z52" s="21">
        <v>11.127500000000001</v>
      </c>
      <c r="AA52" s="21">
        <v>11.754000000000001</v>
      </c>
      <c r="AB52" s="21">
        <v>11.844999999999999</v>
      </c>
      <c r="AC52" s="21">
        <v>12.904</v>
      </c>
      <c r="AD52" s="21">
        <v>13.295</v>
      </c>
      <c r="AE52" s="21">
        <v>13.415000000000001</v>
      </c>
      <c r="AF52" s="22">
        <f t="shared" si="6"/>
        <v>12.047124999999999</v>
      </c>
    </row>
    <row r="53" spans="2:32" ht="9.9499999999999993" customHeight="1">
      <c r="B53" s="30">
        <v>42</v>
      </c>
      <c r="C53" s="31"/>
      <c r="D53" s="31"/>
      <c r="E53" s="31"/>
      <c r="F53" s="31"/>
      <c r="S53" s="20">
        <v>2025</v>
      </c>
      <c r="T53" s="21">
        <v>13.580000000000002</v>
      </c>
      <c r="U53" s="21">
        <v>14.004999999999999</v>
      </c>
      <c r="V53" s="21">
        <v>13.692499999999999</v>
      </c>
      <c r="W53" s="21">
        <v>13.422500000000001</v>
      </c>
      <c r="X53" s="21">
        <v>13.331999999999999</v>
      </c>
      <c r="Y53" s="21">
        <v>13.08</v>
      </c>
      <c r="Z53" s="21">
        <v>13.441999999999998</v>
      </c>
      <c r="AA53" s="21">
        <v>13.58</v>
      </c>
      <c r="AB53" s="21">
        <v>14.035</v>
      </c>
      <c r="AC53" s="21">
        <v>14.504000000000001</v>
      </c>
      <c r="AD53" s="21">
        <v>13.620000000000001</v>
      </c>
      <c r="AE53" s="21">
        <v>13.270000000000001</v>
      </c>
      <c r="AF53" s="22">
        <f t="shared" si="6"/>
        <v>13.630249999999998</v>
      </c>
    </row>
    <row r="54" spans="2:32" ht="9.9499999999999993" customHeight="1">
      <c r="B54" s="28">
        <v>43</v>
      </c>
      <c r="C54" s="29"/>
      <c r="D54" s="29"/>
      <c r="E54" s="29"/>
      <c r="F54" s="29"/>
      <c r="S54" s="20" t="s">
        <v>25</v>
      </c>
      <c r="T54" s="21">
        <f>MAX(T48:T53)</f>
        <v>13.580000000000002</v>
      </c>
      <c r="U54" s="21">
        <f t="shared" ref="U54:AE54" si="7">MAX(U48:U53)</f>
        <v>14.004999999999999</v>
      </c>
      <c r="V54" s="21">
        <f t="shared" si="7"/>
        <v>13.692499999999999</v>
      </c>
      <c r="W54" s="21">
        <f t="shared" si="7"/>
        <v>13.422500000000001</v>
      </c>
      <c r="X54" s="21">
        <f t="shared" si="7"/>
        <v>13.331999999999999</v>
      </c>
      <c r="Y54" s="21">
        <f t="shared" si="7"/>
        <v>13.08</v>
      </c>
      <c r="Z54" s="21">
        <f t="shared" si="7"/>
        <v>13.441999999999998</v>
      </c>
      <c r="AA54" s="21">
        <f t="shared" si="7"/>
        <v>13.58</v>
      </c>
      <c r="AB54" s="21">
        <f t="shared" si="7"/>
        <v>14.035</v>
      </c>
      <c r="AC54" s="21">
        <f t="shared" si="7"/>
        <v>14.504000000000001</v>
      </c>
      <c r="AD54" s="21">
        <f t="shared" si="7"/>
        <v>13.620000000000001</v>
      </c>
      <c r="AE54" s="21">
        <f t="shared" si="7"/>
        <v>13.415000000000001</v>
      </c>
      <c r="AF54" s="22">
        <f t="shared" si="6"/>
        <v>13.642333333333331</v>
      </c>
    </row>
    <row r="55" spans="2:32" ht="9.9499999999999993" customHeight="1">
      <c r="B55" s="30">
        <v>44</v>
      </c>
      <c r="C55" s="31"/>
      <c r="D55" s="31"/>
      <c r="E55" s="31"/>
      <c r="F55" s="31"/>
      <c r="S55" s="20" t="s">
        <v>26</v>
      </c>
      <c r="T55" s="21">
        <f>MIN(T48:T53)</f>
        <v>9.9525000000000006</v>
      </c>
      <c r="U55" s="21">
        <f t="shared" ref="U55:AE55" si="8">MIN(U48:U53)</f>
        <v>9.8219999999999992</v>
      </c>
      <c r="V55" s="21">
        <f t="shared" si="8"/>
        <v>8.8025000000000002</v>
      </c>
      <c r="W55" s="21">
        <f t="shared" si="8"/>
        <v>9.2099999999999991</v>
      </c>
      <c r="X55" s="21">
        <f t="shared" si="8"/>
        <v>9.6524999999999999</v>
      </c>
      <c r="Y55" s="21">
        <f t="shared" si="8"/>
        <v>10.119999999999999</v>
      </c>
      <c r="Z55" s="21">
        <f t="shared" si="8"/>
        <v>9.1120000000000001</v>
      </c>
      <c r="AA55" s="21">
        <f t="shared" si="8"/>
        <v>8.8899999999999988</v>
      </c>
      <c r="AB55" s="21">
        <f t="shared" si="8"/>
        <v>9.2840000000000007</v>
      </c>
      <c r="AC55" s="21">
        <f t="shared" si="8"/>
        <v>9.7324999999999999</v>
      </c>
      <c r="AD55" s="21">
        <f t="shared" si="8"/>
        <v>9.8350000000000009</v>
      </c>
      <c r="AE55" s="21">
        <f t="shared" si="8"/>
        <v>9.33</v>
      </c>
      <c r="AF55" s="22">
        <f t="shared" si="6"/>
        <v>9.4785833333333347</v>
      </c>
    </row>
    <row r="56" spans="2:32" ht="9.9499999999999993" customHeight="1">
      <c r="B56" s="28">
        <v>45</v>
      </c>
      <c r="C56" s="29"/>
      <c r="D56" s="29"/>
      <c r="E56" s="29"/>
      <c r="F56" s="29"/>
      <c r="S56" s="20" t="s">
        <v>27</v>
      </c>
      <c r="T56" s="21">
        <f>AVERAGE(T48:T53)</f>
        <v>11.257916666666667</v>
      </c>
      <c r="U56" s="21">
        <f t="shared" ref="U56:AE56" si="9">AVERAGE(U48:U53)</f>
        <v>11.526666666666666</v>
      </c>
      <c r="V56" s="21">
        <f t="shared" si="9"/>
        <v>11.003333333333332</v>
      </c>
      <c r="W56" s="21">
        <f t="shared" si="9"/>
        <v>10.84825</v>
      </c>
      <c r="X56" s="21">
        <f t="shared" si="9"/>
        <v>10.871083333333331</v>
      </c>
      <c r="Y56" s="21">
        <f t="shared" si="9"/>
        <v>10.982083333333335</v>
      </c>
      <c r="Z56" s="21">
        <f t="shared" si="9"/>
        <v>10.931583333333331</v>
      </c>
      <c r="AA56" s="21">
        <f t="shared" si="9"/>
        <v>10.97275</v>
      </c>
      <c r="AB56" s="21">
        <f t="shared" si="9"/>
        <v>11.156916666666666</v>
      </c>
      <c r="AC56" s="21">
        <f t="shared" si="9"/>
        <v>12.022916666666667</v>
      </c>
      <c r="AD56" s="21">
        <f t="shared" si="9"/>
        <v>11.872083333333334</v>
      </c>
      <c r="AE56" s="21">
        <f t="shared" si="9"/>
        <v>11.763833333333332</v>
      </c>
      <c r="AF56" s="22">
        <f t="shared" si="6"/>
        <v>11.267451388888889</v>
      </c>
    </row>
    <row r="57" spans="2:32" ht="9.9499999999999993" customHeight="1">
      <c r="B57" s="30">
        <v>46</v>
      </c>
      <c r="C57" s="31"/>
      <c r="D57" s="31"/>
      <c r="E57" s="31"/>
      <c r="F57" s="31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/>
      <c r="D58" s="29"/>
      <c r="E58" s="29"/>
      <c r="F58" s="29"/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/>
      <c r="D59" s="31"/>
      <c r="E59" s="31"/>
      <c r="F59" s="31"/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/>
      <c r="D60" s="29"/>
      <c r="E60" s="29"/>
      <c r="F60" s="29"/>
      <c r="S60" s="20" t="s">
        <v>28</v>
      </c>
      <c r="T60" s="21">
        <f t="shared" ref="T60:AE62" si="10">T54</f>
        <v>13.580000000000002</v>
      </c>
      <c r="U60" s="21">
        <f t="shared" si="10"/>
        <v>14.004999999999999</v>
      </c>
      <c r="V60" s="21">
        <f t="shared" si="10"/>
        <v>13.692499999999999</v>
      </c>
      <c r="W60" s="21">
        <f t="shared" si="10"/>
        <v>13.422500000000001</v>
      </c>
      <c r="X60" s="21">
        <f t="shared" si="10"/>
        <v>13.331999999999999</v>
      </c>
      <c r="Y60" s="21">
        <f t="shared" si="10"/>
        <v>13.08</v>
      </c>
      <c r="Z60" s="21">
        <f t="shared" si="10"/>
        <v>13.441999999999998</v>
      </c>
      <c r="AA60" s="21">
        <f t="shared" si="10"/>
        <v>13.58</v>
      </c>
      <c r="AB60" s="21">
        <f t="shared" si="10"/>
        <v>14.035</v>
      </c>
      <c r="AC60" s="21">
        <f t="shared" si="10"/>
        <v>14.504000000000001</v>
      </c>
      <c r="AD60" s="21">
        <f t="shared" si="10"/>
        <v>13.620000000000001</v>
      </c>
      <c r="AE60" s="21">
        <f t="shared" si="10"/>
        <v>13.415000000000001</v>
      </c>
      <c r="AF60" s="18"/>
    </row>
    <row r="61" spans="2:32" ht="9.9499999999999993" customHeight="1">
      <c r="B61" s="30">
        <v>50</v>
      </c>
      <c r="C61" s="31"/>
      <c r="D61" s="31"/>
      <c r="E61" s="31"/>
      <c r="F61" s="31"/>
      <c r="S61" s="20"/>
      <c r="T61" s="21">
        <f t="shared" si="10"/>
        <v>9.9525000000000006</v>
      </c>
      <c r="U61" s="21">
        <f>U55</f>
        <v>9.8219999999999992</v>
      </c>
      <c r="V61" s="21">
        <f t="shared" si="10"/>
        <v>8.8025000000000002</v>
      </c>
      <c r="W61" s="21">
        <f t="shared" si="10"/>
        <v>9.2099999999999991</v>
      </c>
      <c r="X61" s="21">
        <f t="shared" si="10"/>
        <v>9.6524999999999999</v>
      </c>
      <c r="Y61" s="21">
        <f t="shared" si="10"/>
        <v>10.119999999999999</v>
      </c>
      <c r="Z61" s="21">
        <f t="shared" si="10"/>
        <v>9.1120000000000001</v>
      </c>
      <c r="AA61" s="21">
        <f t="shared" si="10"/>
        <v>8.8899999999999988</v>
      </c>
      <c r="AB61" s="21">
        <f t="shared" si="10"/>
        <v>9.2840000000000007</v>
      </c>
      <c r="AC61" s="21">
        <f t="shared" si="10"/>
        <v>9.7324999999999999</v>
      </c>
      <c r="AD61" s="21">
        <f t="shared" si="10"/>
        <v>9.8350000000000009</v>
      </c>
      <c r="AE61" s="21">
        <f t="shared" si="10"/>
        <v>9.33</v>
      </c>
      <c r="AF61" s="18"/>
    </row>
    <row r="62" spans="2:32" ht="9.9499999999999993" customHeight="1">
      <c r="B62" s="28">
        <v>51</v>
      </c>
      <c r="C62" s="29"/>
      <c r="D62" s="29"/>
      <c r="E62" s="29"/>
      <c r="F62" s="29"/>
      <c r="S62" s="23" t="str">
        <f>S56</f>
        <v>Promedio 2020 - 2025</v>
      </c>
      <c r="T62" s="24">
        <f t="shared" si="10"/>
        <v>11.257916666666667</v>
      </c>
      <c r="U62" s="24">
        <f t="shared" si="10"/>
        <v>11.526666666666666</v>
      </c>
      <c r="V62" s="24">
        <f t="shared" si="10"/>
        <v>11.003333333333332</v>
      </c>
      <c r="W62" s="24">
        <f t="shared" si="10"/>
        <v>10.84825</v>
      </c>
      <c r="X62" s="24">
        <f t="shared" si="10"/>
        <v>10.871083333333331</v>
      </c>
      <c r="Y62" s="24">
        <f t="shared" si="10"/>
        <v>10.982083333333335</v>
      </c>
      <c r="Z62" s="24">
        <f t="shared" si="10"/>
        <v>10.931583333333331</v>
      </c>
      <c r="AA62" s="24">
        <f t="shared" si="10"/>
        <v>10.97275</v>
      </c>
      <c r="AB62" s="24">
        <f t="shared" si="10"/>
        <v>11.156916666666666</v>
      </c>
      <c r="AC62" s="24">
        <f t="shared" si="10"/>
        <v>12.022916666666667</v>
      </c>
      <c r="AD62" s="24">
        <f t="shared" si="10"/>
        <v>11.872083333333334</v>
      </c>
      <c r="AE62" s="24">
        <f t="shared" si="10"/>
        <v>11.763833333333332</v>
      </c>
      <c r="AF62" s="18"/>
    </row>
    <row r="63" spans="2:32" ht="9.9499999999999993" customHeight="1">
      <c r="B63" s="30">
        <v>52</v>
      </c>
      <c r="C63" s="31"/>
      <c r="D63" s="31"/>
      <c r="E63" s="31"/>
      <c r="F63" s="31"/>
      <c r="S63" s="20">
        <v>2026</v>
      </c>
      <c r="T63" s="25">
        <f>AVERAGE(F12:F16)</f>
        <v>13.952500000000001</v>
      </c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18"/>
    </row>
    <row r="64" spans="2:32" ht="11.25" customHeight="1">
      <c r="B64" s="32"/>
      <c r="C64" s="29"/>
      <c r="D64" s="29"/>
      <c r="E64" s="29"/>
      <c r="F64" s="29"/>
    </row>
    <row r="65" spans="2:31" ht="22.5" customHeight="1">
      <c r="B65" s="32"/>
      <c r="C65" s="29"/>
      <c r="D65" s="29"/>
      <c r="E65" s="29"/>
      <c r="F65" s="29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2:31" ht="15.75" customHeight="1">
      <c r="B66"/>
      <c r="C66"/>
      <c r="D66"/>
      <c r="E66"/>
      <c r="F6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R71" s="15">
        <f t="shared" ref="R71:R93" si="11">(D12-C12)/C12</f>
        <v>9.1954022988505829E-2</v>
      </c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si="11"/>
        <v>0.20689655172413796</v>
      </c>
      <c r="S72" s="26"/>
    </row>
    <row r="73" spans="2:31">
      <c r="B73"/>
      <c r="C73"/>
      <c r="D73"/>
      <c r="E73"/>
      <c r="F73"/>
      <c r="R73" s="15">
        <f t="shared" si="11"/>
        <v>0.20689655172413796</v>
      </c>
      <c r="S73" s="26"/>
    </row>
    <row r="74" spans="2:31">
      <c r="R74" s="15">
        <f t="shared" si="11"/>
        <v>0.20689655172413796</v>
      </c>
      <c r="S74" s="26"/>
    </row>
    <row r="75" spans="2:31">
      <c r="R75" s="15" t="e">
        <f t="shared" si="11"/>
        <v>#DIV/0!</v>
      </c>
    </row>
    <row r="76" spans="2:31">
      <c r="R76" s="15" t="e">
        <f t="shared" si="11"/>
        <v>#DIV/0!</v>
      </c>
    </row>
    <row r="77" spans="2:31">
      <c r="R77" s="15" t="e">
        <f t="shared" si="11"/>
        <v>#DIV/0!</v>
      </c>
    </row>
    <row r="78" spans="2:31">
      <c r="R78" s="15" t="e">
        <f t="shared" si="11"/>
        <v>#DIV/0!</v>
      </c>
    </row>
    <row r="79" spans="2:31">
      <c r="R79" s="15" t="e">
        <f t="shared" si="11"/>
        <v>#DIV/0!</v>
      </c>
    </row>
    <row r="80" spans="2:31">
      <c r="R80" s="15" t="e">
        <f t="shared" si="11"/>
        <v>#DIV/0!</v>
      </c>
    </row>
    <row r="81" spans="18:18">
      <c r="R81" s="15" t="e">
        <f t="shared" si="11"/>
        <v>#DIV/0!</v>
      </c>
    </row>
    <row r="82" spans="18:18">
      <c r="R82" s="15" t="e">
        <f t="shared" si="11"/>
        <v>#DIV/0!</v>
      </c>
    </row>
    <row r="83" spans="18:18">
      <c r="R83" s="15" t="e">
        <f t="shared" si="11"/>
        <v>#DIV/0!</v>
      </c>
    </row>
    <row r="84" spans="18:18">
      <c r="R84" s="15" t="e">
        <f t="shared" si="11"/>
        <v>#DIV/0!</v>
      </c>
    </row>
    <row r="85" spans="18:18">
      <c r="R85" s="15" t="e">
        <f t="shared" si="11"/>
        <v>#DIV/0!</v>
      </c>
    </row>
    <row r="86" spans="18:18">
      <c r="R86" s="15" t="e">
        <f t="shared" si="11"/>
        <v>#DIV/0!</v>
      </c>
    </row>
    <row r="87" spans="18:18">
      <c r="R87" s="15" t="e">
        <f t="shared" si="11"/>
        <v>#DIV/0!</v>
      </c>
    </row>
    <row r="88" spans="18:18">
      <c r="R88" s="15" t="e">
        <f t="shared" si="11"/>
        <v>#DIV/0!</v>
      </c>
    </row>
    <row r="89" spans="18:18">
      <c r="R89" s="15" t="e">
        <f t="shared" si="11"/>
        <v>#DIV/0!</v>
      </c>
    </row>
    <row r="90" spans="18:18">
      <c r="R90" s="15" t="e">
        <f t="shared" si="11"/>
        <v>#DIV/0!</v>
      </c>
    </row>
    <row r="91" spans="18:18">
      <c r="R91" s="15" t="e">
        <f t="shared" si="11"/>
        <v>#DIV/0!</v>
      </c>
    </row>
    <row r="92" spans="18:18">
      <c r="R92" s="15" t="e">
        <f t="shared" si="11"/>
        <v>#DIV/0!</v>
      </c>
    </row>
    <row r="93" spans="18:18">
      <c r="R93" s="15" t="e">
        <f t="shared" si="11"/>
        <v>#DIV/0!</v>
      </c>
    </row>
    <row r="94" spans="18:18">
      <c r="R94" s="15" t="e">
        <f t="shared" ref="R94:R123" si="12">(D35-C35)/C35</f>
        <v>#DIV/0!</v>
      </c>
    </row>
    <row r="95" spans="18:18">
      <c r="R95" s="15" t="e">
        <f t="shared" si="12"/>
        <v>#DIV/0!</v>
      </c>
    </row>
    <row r="96" spans="18:18">
      <c r="R96" s="15" t="e">
        <f t="shared" si="12"/>
        <v>#DIV/0!</v>
      </c>
    </row>
    <row r="97" spans="18:18">
      <c r="R97" s="15" t="e">
        <f t="shared" si="12"/>
        <v>#DIV/0!</v>
      </c>
    </row>
    <row r="98" spans="18:18">
      <c r="R98" s="15" t="e">
        <f t="shared" si="12"/>
        <v>#DIV/0!</v>
      </c>
    </row>
    <row r="99" spans="18:18">
      <c r="R99" s="15" t="e">
        <f t="shared" si="12"/>
        <v>#DIV/0!</v>
      </c>
    </row>
    <row r="100" spans="18:18">
      <c r="R100" s="15" t="e">
        <f t="shared" si="12"/>
        <v>#DIV/0!</v>
      </c>
    </row>
    <row r="101" spans="18:18">
      <c r="R101" s="15" t="e">
        <f t="shared" si="12"/>
        <v>#DIV/0!</v>
      </c>
    </row>
    <row r="102" spans="18:18">
      <c r="R102" s="15" t="e">
        <f t="shared" si="12"/>
        <v>#DIV/0!</v>
      </c>
    </row>
    <row r="103" spans="18:18">
      <c r="R103" s="15" t="e">
        <f t="shared" si="12"/>
        <v>#DIV/0!</v>
      </c>
    </row>
    <row r="104" spans="18:18">
      <c r="R104" s="15" t="e">
        <f t="shared" si="12"/>
        <v>#DIV/0!</v>
      </c>
    </row>
    <row r="105" spans="18:18">
      <c r="R105" s="15" t="e">
        <f t="shared" si="12"/>
        <v>#DIV/0!</v>
      </c>
    </row>
    <row r="106" spans="18:18">
      <c r="R106" s="15" t="e">
        <f t="shared" si="12"/>
        <v>#DIV/0!</v>
      </c>
    </row>
    <row r="107" spans="18:18">
      <c r="R107" s="15" t="e">
        <f t="shared" si="12"/>
        <v>#DIV/0!</v>
      </c>
    </row>
    <row r="108" spans="18:18">
      <c r="R108" s="15" t="e">
        <f t="shared" si="12"/>
        <v>#DIV/0!</v>
      </c>
    </row>
    <row r="109" spans="18:18">
      <c r="R109" s="15" t="e">
        <f t="shared" si="12"/>
        <v>#DIV/0!</v>
      </c>
    </row>
    <row r="110" spans="18:18">
      <c r="R110" s="15" t="e">
        <f t="shared" si="12"/>
        <v>#DIV/0!</v>
      </c>
    </row>
    <row r="111" spans="18:18">
      <c r="R111" s="15" t="e">
        <f t="shared" si="12"/>
        <v>#DIV/0!</v>
      </c>
    </row>
    <row r="112" spans="18:18">
      <c r="R112" s="15" t="e">
        <f t="shared" si="12"/>
        <v>#DIV/0!</v>
      </c>
    </row>
    <row r="113" spans="18:18">
      <c r="R113" s="15" t="e">
        <f t="shared" si="12"/>
        <v>#DIV/0!</v>
      </c>
    </row>
    <row r="114" spans="18:18">
      <c r="R114" s="15" t="e">
        <f t="shared" si="12"/>
        <v>#DIV/0!</v>
      </c>
    </row>
    <row r="115" spans="18:18">
      <c r="R115" s="15" t="e">
        <f t="shared" si="12"/>
        <v>#DIV/0!</v>
      </c>
    </row>
    <row r="116" spans="18:18">
      <c r="R116" s="15" t="e">
        <f t="shared" si="12"/>
        <v>#DIV/0!</v>
      </c>
    </row>
    <row r="117" spans="18:18">
      <c r="R117" s="15" t="e">
        <f t="shared" si="12"/>
        <v>#DIV/0!</v>
      </c>
    </row>
    <row r="118" spans="18:18">
      <c r="R118" s="15" t="e">
        <f t="shared" si="12"/>
        <v>#DIV/0!</v>
      </c>
    </row>
    <row r="119" spans="18:18">
      <c r="R119" s="15" t="e">
        <f t="shared" si="12"/>
        <v>#DIV/0!</v>
      </c>
    </row>
    <row r="120" spans="18:18">
      <c r="R120" s="15" t="e">
        <f t="shared" si="12"/>
        <v>#DIV/0!</v>
      </c>
    </row>
    <row r="121" spans="18:18">
      <c r="R121" s="15" t="e">
        <f t="shared" si="12"/>
        <v>#DIV/0!</v>
      </c>
    </row>
    <row r="122" spans="18:18">
      <c r="R122" s="15" t="e">
        <f t="shared" si="12"/>
        <v>#DIV/0!</v>
      </c>
    </row>
    <row r="123" spans="18:18">
      <c r="R123" s="15" t="e">
        <f t="shared" si="12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Lechuga</vt:lpstr>
      <vt:lpstr>Lechuga!Área_de_impresión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2026-01-27T14:26:16Z</dcterms:modified>
</cp:coreProperties>
</file>