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360" yWindow="240" windowWidth="12345" windowHeight="9705" tabRatio="739" firstSheet="3" activeTab="25"/>
  </bookViews>
  <sheets>
    <sheet name="2001" sheetId="1" r:id="rId1"/>
    <sheet name="2002" sheetId="2" r:id="rId2"/>
    <sheet name="2003" sheetId="3" r:id="rId3"/>
    <sheet name="2004" sheetId="4" r:id="rId4"/>
    <sheet name="2005" sheetId="5" r:id="rId5"/>
    <sheet name="2006" sheetId="10" r:id="rId6"/>
    <sheet name="2007" sheetId="11" r:id="rId7"/>
    <sheet name="2008" sheetId="12" r:id="rId8"/>
    <sheet name="2009" sheetId="13" r:id="rId9"/>
    <sheet name="2010" sheetId="14" r:id="rId10"/>
    <sheet name="2011" sheetId="15" r:id="rId11"/>
    <sheet name="2012" sheetId="16" r:id="rId12"/>
    <sheet name="2013" sheetId="17" r:id="rId13"/>
    <sheet name="2014" sheetId="18" r:id="rId14"/>
    <sheet name="2015" sheetId="19" r:id="rId15"/>
    <sheet name="2016" sheetId="20" r:id="rId16"/>
    <sheet name="2017" sheetId="21" r:id="rId17"/>
    <sheet name="2018" sheetId="22" r:id="rId18"/>
    <sheet name="2019" sheetId="23" r:id="rId19"/>
    <sheet name="2020" sheetId="24" r:id="rId20"/>
    <sheet name="2021" sheetId="25" r:id="rId21"/>
    <sheet name="2022" sheetId="26" r:id="rId22"/>
    <sheet name="2023" sheetId="28" r:id="rId23"/>
    <sheet name="2024" sheetId="29" r:id="rId24"/>
    <sheet name="2025" sheetId="30" r:id="rId25"/>
    <sheet name="Resumen" sheetId="6" r:id="rId26"/>
    <sheet name="Leyenda" sheetId="27" r:id="rId27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Y23" i="6" l="1"/>
  <c r="V23" i="6"/>
  <c r="R23" i="6"/>
  <c r="N23" i="6"/>
  <c r="L23" i="6"/>
  <c r="J23" i="6"/>
  <c r="H23" i="6"/>
  <c r="F23" i="6"/>
  <c r="B23" i="6"/>
  <c r="Z23" i="6"/>
  <c r="T23" i="6"/>
  <c r="I23" i="6"/>
  <c r="P23" i="6"/>
  <c r="S23" i="1"/>
  <c r="P23" i="1"/>
  <c r="O23" i="1"/>
  <c r="N23" i="1"/>
  <c r="L23" i="1"/>
  <c r="K23" i="1"/>
  <c r="J23" i="1"/>
  <c r="I23" i="1"/>
  <c r="G23" i="1"/>
  <c r="E23" i="1"/>
  <c r="D23" i="1"/>
  <c r="C23" i="1"/>
  <c r="B23" i="1"/>
  <c r="P23" i="2"/>
  <c r="L23" i="2"/>
  <c r="G23" i="2"/>
  <c r="E23" i="2"/>
  <c r="J23" i="2"/>
  <c r="S23" i="2"/>
  <c r="O23" i="2"/>
  <c r="N23" i="2"/>
  <c r="K23" i="2"/>
  <c r="I23" i="2"/>
  <c r="C23" i="2"/>
  <c r="D23" i="2"/>
  <c r="B23" i="2"/>
  <c r="P23" i="3"/>
  <c r="L23" i="3"/>
  <c r="G23" i="3"/>
  <c r="E23" i="3"/>
  <c r="J23" i="3"/>
  <c r="O23" i="3"/>
  <c r="N23" i="3"/>
  <c r="K23" i="3"/>
  <c r="I23" i="3"/>
  <c r="C23" i="3"/>
  <c r="D23" i="3"/>
  <c r="B23" i="3"/>
  <c r="P23" i="4"/>
  <c r="L23" i="4"/>
  <c r="G23" i="4"/>
  <c r="E23" i="4"/>
  <c r="S23" i="4"/>
  <c r="O23" i="4"/>
  <c r="N23" i="4"/>
  <c r="K23" i="4"/>
  <c r="J23" i="4"/>
  <c r="I23" i="4"/>
  <c r="D23" i="4"/>
  <c r="C23" i="4"/>
  <c r="B23" i="4"/>
  <c r="D23" i="6"/>
</calcChain>
</file>

<file path=xl/sharedStrings.xml><?xml version="1.0" encoding="utf-8"?>
<sst xmlns="http://schemas.openxmlformats.org/spreadsheetml/2006/main" count="1950" uniqueCount="233">
  <si>
    <t>AÑO 2001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</si>
  <si>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</si>
  <si>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</si>
  <si>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</si>
  <si>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</si>
  <si>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</si>
  <si>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</si>
  <si>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</si>
  <si>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</si>
  <si>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</si>
  <si>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</si>
  <si>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</si>
  <si>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</si>
  <si>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</si>
  <si>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</si>
  <si>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</si>
  <si>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</si>
  <si>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</si>
  <si>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</si>
  <si>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</si>
  <si>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</si>
  <si>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</si>
  <si>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ET0</t>
  </si>
  <si>
    <t>(ºC)</t>
  </si>
  <si>
    <t>(%)</t>
  </si>
  <si>
    <t>MJ.m-2</t>
  </si>
  <si>
    <t>m.s-1</t>
  </si>
  <si>
    <t>(mm)</t>
  </si>
  <si>
    <t>Enero</t>
  </si>
  <si>
    <t>Febrero</t>
  </si>
  <si>
    <t>Marzo</t>
  </si>
  <si>
    <t>Abril</t>
  </si>
  <si>
    <t>REGIMEN DE HELADAS</t>
  </si>
  <si>
    <t>Primera helada:</t>
  </si>
  <si>
    <t>ºC</t>
  </si>
  <si>
    <t>Última helada:</t>
  </si>
  <si>
    <t>Periodo libre de heladas</t>
  </si>
  <si>
    <t>Días con temperaturas inferiores a los umbrales indicados</t>
  </si>
  <si>
    <t xml:space="preserve"> -1,0 &lt; T &lt; 0</t>
  </si>
  <si>
    <t xml:space="preserve"> -2,5 &lt; T =&lt; - 1,0</t>
  </si>
  <si>
    <t xml:space="preserve"> -5,0 &lt; T =&lt; - 2,5</t>
  </si>
  <si>
    <t xml:space="preserve"> T =&lt; - 5,0</t>
  </si>
  <si>
    <t xml:space="preserve"> -  -</t>
  </si>
  <si>
    <t xml:space="preserve"> - -</t>
  </si>
  <si>
    <t>el día 9 de Noviembre</t>
  </si>
  <si>
    <t>AÑO 2002</t>
  </si>
  <si>
    <t>Día 7 de Enero</t>
  </si>
  <si>
    <t>Día 5 de Abril</t>
  </si>
  <si>
    <t>días</t>
  </si>
  <si>
    <t>AÑO</t>
  </si>
  <si>
    <t>AÑO 2003</t>
  </si>
  <si>
    <t xml:space="preserve">Día de </t>
  </si>
  <si>
    <t>Día de</t>
  </si>
  <si>
    <t xml:space="preserve"> -1,0 =&lt; T &lt; 0</t>
  </si>
  <si>
    <t xml:space="preserve"> -2,5 =&lt; T =&lt; - 1,0</t>
  </si>
  <si>
    <t xml:space="preserve"> -5,0 =&lt; T =&lt; - 2,5</t>
  </si>
  <si>
    <t xml:space="preserve"> -7 =&lt; </t>
  </si>
  <si>
    <t>T&lt; -5</t>
  </si>
  <si>
    <t>REGIMEN DE HELADAS:</t>
  </si>
  <si>
    <t>AÑO 2004</t>
  </si>
  <si>
    <t>25 de Noviembre</t>
  </si>
  <si>
    <t>28 de marzo</t>
  </si>
  <si>
    <t>241 días</t>
  </si>
  <si>
    <t>AÑO 2005</t>
  </si>
  <si>
    <t xml:space="preserve">RESUMEN ANUAL POR PERIODOS MENSUALES. </t>
  </si>
  <si>
    <t>Valores medios de los parámetros, precipitación, radiación y ET0 acumulada.</t>
  </si>
  <si>
    <t>VVmax</t>
  </si>
  <si>
    <t>ETo</t>
  </si>
  <si>
    <t>%</t>
  </si>
  <si>
    <t>mm</t>
  </si>
  <si>
    <t>Dias con temperaturas inferiores a los umbrales indicados</t>
  </si>
  <si>
    <t xml:space="preserve">&lt; T &lt; </t>
  </si>
  <si>
    <t>&lt; T =&lt;</t>
  </si>
  <si>
    <t>T =&lt;</t>
  </si>
  <si>
    <t>ESTACIÓN AGROCLIMÁTICA "STA. MARÍA"</t>
  </si>
  <si>
    <t>VILLAR DE TORRE.  AÑO 2001</t>
  </si>
  <si>
    <t>VILLAR DE TORRE.  AÑO 2002</t>
  </si>
  <si>
    <t>*ETo enero no incluida por falta de datos</t>
  </si>
  <si>
    <t>VILLAR DE TORRE.  AÑO 2003</t>
  </si>
  <si>
    <t>VILLAR DE TORRE.  AÑO 2004</t>
  </si>
  <si>
    <t>error</t>
  </si>
  <si>
    <t>ESTACIÓN AGROCLIMÁTICA "STA. MARIA"</t>
  </si>
  <si>
    <t>VILLAR DE TORRE.</t>
  </si>
  <si>
    <t>AÑO 2006</t>
  </si>
  <si>
    <t>AÑO 2007</t>
  </si>
  <si>
    <t>VILLAR DE TORRE.  AÑO 2007</t>
  </si>
  <si>
    <t>VILLAR DE TORRE.  AÑO 2008</t>
  </si>
  <si>
    <t>AÑO 2009</t>
  </si>
  <si>
    <t>ESTACIÓN AGROCLIMÁTICA ""</t>
  </si>
  <si>
    <t>AÑO 2010</t>
  </si>
  <si>
    <t>ESTACIÓN AGROCLIMÁTICA "SANTA MARÍA"</t>
  </si>
  <si>
    <t>VILLAR DE TORRE</t>
  </si>
  <si>
    <t>AÑO 2011</t>
  </si>
  <si>
    <t>AÑO 2012</t>
  </si>
  <si>
    <t>AÑO 2013</t>
  </si>
  <si>
    <t>Ts med</t>
  </si>
  <si>
    <t>a</t>
  </si>
  <si>
    <t>AÑOS</t>
  </si>
  <si>
    <t>Villar de Torre.  AÑO 2009</t>
  </si>
  <si>
    <t>ESTACIÓN AGROCLIMÁTICA "Santa María"</t>
  </si>
  <si>
    <t>AÑO 2014</t>
  </si>
  <si>
    <t>Ndias</t>
  </si>
  <si>
    <t>Tsmed</t>
  </si>
  <si>
    <t>AÑO 2015</t>
  </si>
  <si>
    <t>ANÁLISIS LLUVIA</t>
  </si>
  <si>
    <t>P Max</t>
  </si>
  <si>
    <t>P Min</t>
  </si>
  <si>
    <t>AÑO 2016</t>
  </si>
  <si>
    <t>14/06/2004 y 22/06/2004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</si>
  <si>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</si>
  <si>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</si>
  <si>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</si>
  <si>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</si>
  <si>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</si>
  <si>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</si>
  <si>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</si>
  <si>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</si>
  <si>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</si>
  <si>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</si>
  <si>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</si>
  <si>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</si>
  <si>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</si>
  <si>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</si>
  <si>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</si>
  <si>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</si>
  <si>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</si>
  <si>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</si>
  <si>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</si>
  <si>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</si>
  <si>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</si>
  <si>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</si>
  <si>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</si>
  <si>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</si>
  <si>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</si>
  <si>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</si>
  <si>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</si>
  <si>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</si>
  <si>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</si>
  <si>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</si>
  <si>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SANTA MARIA</t>
  </si>
  <si>
    <t xml:space="preserve">MUNICIPIO: </t>
  </si>
  <si>
    <t>Ts10 med</t>
  </si>
  <si>
    <t>Ts30 med</t>
  </si>
  <si>
    <t>Villar de Torre</t>
  </si>
  <si>
    <t>25-ene.</t>
  </si>
  <si>
    <t>20-ene.</t>
  </si>
  <si>
    <t>17-ene.</t>
  </si>
  <si>
    <t>05-ene.</t>
  </si>
  <si>
    <t>15-feb.</t>
  </si>
  <si>
    <t>20-feb.</t>
  </si>
  <si>
    <t>25-feb.</t>
  </si>
  <si>
    <t>22-feb.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</si>
  <si>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</si>
  <si>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</si>
  <si>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</si>
  <si>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</si>
  <si>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</si>
  <si>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</si>
  <si>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</si>
  <si>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</si>
  <si>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</si>
  <si>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</si>
  <si>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05-may.</t>
  </si>
  <si>
    <t>17-may.</t>
  </si>
  <si>
    <t>25-jun.</t>
  </si>
  <si>
    <t>13-jun.</t>
  </si>
  <si>
    <t>03-jun.</t>
  </si>
  <si>
    <t>20-jun.</t>
  </si>
  <si>
    <t>28-jul.</t>
  </si>
  <si>
    <t>03-jul.</t>
  </si>
  <si>
    <t>05-jul.</t>
  </si>
  <si>
    <t>11-ago.</t>
  </si>
  <si>
    <t>19-ago.</t>
  </si>
  <si>
    <t>31-ago.</t>
  </si>
  <si>
    <t>13-ago.</t>
  </si>
  <si>
    <t>02-sep.</t>
  </si>
  <si>
    <t>14-sep.</t>
  </si>
  <si>
    <t>26-sep.</t>
  </si>
  <si>
    <t>20-sep.</t>
  </si>
  <si>
    <t>01-oct.</t>
  </si>
  <si>
    <t>27-oct.</t>
  </si>
  <si>
    <t>09-oct.</t>
  </si>
  <si>
    <t>17-oct.</t>
  </si>
  <si>
    <t>25-nov.</t>
  </si>
  <si>
    <t>23-nov.</t>
  </si>
  <si>
    <t>21-nov.</t>
  </si>
  <si>
    <t>02-dic.</t>
  </si>
  <si>
    <t>31-dic.</t>
  </si>
  <si>
    <t>08-dic.</t>
  </si>
  <si>
    <t>10-ene.</t>
  </si>
  <si>
    <t>14-ene.</t>
  </si>
  <si>
    <t>06-ene.</t>
  </si>
  <si>
    <t>27-ene.</t>
  </si>
  <si>
    <t>16-feb.</t>
  </si>
  <si>
    <t>08-feb.</t>
  </si>
  <si>
    <t>01-feb.</t>
  </si>
  <si>
    <t>07-feb.</t>
  </si>
  <si>
    <t>31-mar.</t>
  </si>
  <si>
    <t>17-mar.</t>
  </si>
  <si>
    <t>08-mar.</t>
  </si>
  <si>
    <t>24-mar.</t>
  </si>
  <si>
    <t>25-abr.</t>
  </si>
  <si>
    <t>17-abr.</t>
  </si>
  <si>
    <t>18-abr.</t>
  </si>
  <si>
    <t>12-abr.</t>
  </si>
  <si>
    <t>29-may.</t>
  </si>
  <si>
    <t>07-may.</t>
  </si>
  <si>
    <t>31-may.</t>
  </si>
  <si>
    <t>30-jun.</t>
  </si>
  <si>
    <t>05-jun.</t>
  </si>
  <si>
    <t>22-jun.</t>
  </si>
  <si>
    <t>02-jun.</t>
  </si>
  <si>
    <t>17-jul.</t>
  </si>
  <si>
    <t>09-jul.</t>
  </si>
  <si>
    <t>11-jul.</t>
  </si>
  <si>
    <t>16-ago.</t>
  </si>
  <si>
    <t>23-ago.</t>
  </si>
  <si>
    <t>12-ago.</t>
  </si>
  <si>
    <t>26-ago.</t>
  </si>
  <si>
    <t>06-sep.</t>
  </si>
  <si>
    <t>25-sep.</t>
  </si>
  <si>
    <t>19-sep.</t>
  </si>
  <si>
    <t>21-sep.</t>
  </si>
  <si>
    <t>07-oct.</t>
  </si>
  <si>
    <t>23-oct.</t>
  </si>
  <si>
    <t>25-oct.</t>
  </si>
  <si>
    <t>12-nov.</t>
  </si>
  <si>
    <t>14-nov.</t>
  </si>
  <si>
    <t>07-nov.</t>
  </si>
  <si>
    <t>06-dic.</t>
  </si>
  <si>
    <t>26-dic.</t>
  </si>
  <si>
    <t>04-dic.</t>
  </si>
  <si>
    <t>19-dic.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</si>
</sst>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A]d\-mmm;@"/>
    <numFmt numFmtId="166" formatCode="d\-m;@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2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122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1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" fontId="0" fillId="0" borderId="0" xfId="0" applyNumberFormat="1" applyBorder="1"/>
    <xf numFmtId="164" fontId="0" fillId="0" borderId="0" xfId="0" applyNumberFormat="1" applyBorder="1"/>
    <xf numFmtId="0" fontId="0" fillId="0" borderId="2" xfId="0" applyBorder="1"/>
    <xf numFmtId="164" fontId="2" fillId="0" borderId="2" xfId="0" applyNumberFormat="1" applyFont="1" applyBorder="1" applyAlignment="1">
      <alignment horizontal="right"/>
    </xf>
    <xf numFmtId="1" fontId="0" fillId="0" borderId="2" xfId="0" applyNumberFormat="1" applyBorder="1"/>
    <xf numFmtId="0" fontId="2" fillId="0" borderId="2" xfId="0" applyFont="1" applyBorder="1" applyAlignment="1">
      <alignment horizontal="right"/>
    </xf>
    <xf numFmtId="164" fontId="0" fillId="0" borderId="2" xfId="0" applyNumberFormat="1" applyBorder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/>
    <xf numFmtId="1" fontId="0" fillId="0" borderId="0" xfId="0" applyNumberFormat="1"/>
    <xf numFmtId="1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64" fontId="2" fillId="0" borderId="0" xfId="0" applyNumberFormat="1" applyFont="1"/>
    <xf numFmtId="14" fontId="1" fillId="0" borderId="1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1" fillId="0" borderId="2" xfId="0" applyFont="1" applyFill="1" applyBorder="1"/>
    <xf numFmtId="1" fontId="2" fillId="0" borderId="2" xfId="0" applyNumberFormat="1" applyFont="1" applyFill="1" applyBorder="1" applyAlignment="1">
      <alignment horizontal="right"/>
    </xf>
    <xf numFmtId="16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" fillId="0" borderId="0" xfId="0" applyFont="1" applyFill="1" applyBorder="1"/>
    <xf numFmtId="14" fontId="2" fillId="0" borderId="0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/>
    <xf numFmtId="164" fontId="4" fillId="0" borderId="0" xfId="0" applyNumberFormat="1" applyFont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0" borderId="0" xfId="0" applyFont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Fill="1" applyBorder="1"/>
    <xf numFmtId="164" fontId="0" fillId="0" borderId="0" xfId="0" applyNumberFormat="1" applyFill="1" applyAlignment="1">
      <alignment horizontal="right"/>
    </xf>
    <xf numFmtId="0" fontId="0" fillId="0" borderId="1" xfId="0" applyFill="1" applyBorder="1"/>
    <xf numFmtId="164" fontId="1" fillId="0" borderId="0" xfId="0" applyNumberFormat="1" applyFont="1" applyFill="1" applyBorder="1"/>
    <xf numFmtId="16" fontId="2" fillId="0" borderId="0" xfId="0" applyNumberFormat="1" applyFont="1" applyFill="1" applyBorder="1"/>
    <xf numFmtId="165" fontId="0" fillId="0" borderId="0" xfId="0" applyNumberFormat="1"/>
    <xf numFmtId="165" fontId="2" fillId="0" borderId="2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0" fontId="9" fillId="0" borderId="0" xfId="0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166" fontId="0" fillId="0" borderId="0" xfId="0" applyNumberFormat="1" applyBorder="1"/>
    <xf numFmtId="166" fontId="0" fillId="0" borderId="2" xfId="0" applyNumberFormat="1" applyBorder="1"/>
    <xf numFmtId="166" fontId="0" fillId="0" borderId="1" xfId="0" applyNumberForma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1" applyFont="1" applyFill="1" applyBorder="1">
      <alignment wrapText="1"/>
    </xf>
    <xf numFmtId="0" fontId="2" fillId="0" borderId="0" xfId="1" applyFont="1" applyFill="1" applyBorder="1" applyAlignment="1"/>
    <xf numFmtId="0" fontId="1" fillId="0" borderId="0" xfId="0" applyFont="1" applyFill="1" applyBorder="1" applyAlignment="1">
      <alignment horizontal="right"/>
    </xf>
    <xf numFmtId="164" fontId="0" fillId="0" borderId="2" xfId="0" applyNumberFormat="1" applyFill="1" applyBorder="1"/>
    <xf numFmtId="0" fontId="0" fillId="0" borderId="0" xfId="2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Normal="100" workbookViewId="0">
      <selection activeCell="K41" sqref="K41"/>
    </sheetView>
  </sheetViews>
  <sheetFormatPr baseColWidth="10" defaultRowHeight="12.75" x14ac:dyDescent="0.2"/>
  <cols>
    <col min="2" max="5" width="6" customWidth="1"/>
    <col min="6" max="6" width="7.140625" bestFit="1" customWidth="1"/>
    <col min="7" max="7" width="5.7109375" customWidth="1"/>
    <col min="8" max="8" width="7" bestFit="1" customWidth="1"/>
    <col min="9" max="9" width="4.42578125" bestFit="1" customWidth="1"/>
    <col min="10" max="10" width="7.28515625" bestFit="1" customWidth="1"/>
    <col min="11" max="11" width="5.42578125" customWidth="1"/>
    <col min="12" max="12" width="7.85546875" customWidth="1"/>
    <col min="13" max="13" width="7.7109375" bestFit="1" customWidth="1"/>
    <col min="14" max="14" width="5.7109375" customWidth="1"/>
    <col min="15" max="15" width="6.42578125" customWidth="1"/>
    <col min="16" max="16" width="5.7109375" customWidth="1"/>
    <col min="17" max="17" width="7.85546875" bestFit="1" customWidth="1"/>
    <col min="18" max="18" width="7.85546875" customWidth="1"/>
    <col min="19" max="34" width="5.7109375" customWidth="1"/>
  </cols>
  <sheetData>
    <row r="1" spans="1:19" x14ac:dyDescent="0.2">
      <c r="B1" s="60" t="s">
        <v>0</v>
      </c>
    </row>
    <row r="2" spans="1:19" x14ac:dyDescent="0.2">
      <c r="B2" s="60" t="s">
        <v>64</v>
      </c>
    </row>
    <row r="3" spans="1:19" x14ac:dyDescent="0.2">
      <c r="B3" s="1" t="s">
        <v>65</v>
      </c>
      <c r="E3" s="1"/>
    </row>
    <row r="4" spans="1:19" x14ac:dyDescent="0.2">
      <c r="B4" s="57"/>
      <c r="D4" s="1"/>
    </row>
    <row r="5" spans="1:19" x14ac:dyDescent="0.2">
      <c r="B5" s="57"/>
    </row>
    <row r="6" spans="1:19" x14ac:dyDescent="0.2">
      <c r="B6" s="60" t="s">
        <v>74</v>
      </c>
    </row>
    <row r="7" spans="1:19" x14ac:dyDescent="0.2">
      <c r="B7" s="60" t="s">
        <v>75</v>
      </c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5" t="s">
        <v>23</v>
      </c>
      <c r="C10" s="5" t="s">
        <v>23</v>
      </c>
      <c r="D10" s="5" t="s">
        <v>23</v>
      </c>
      <c r="E10" s="5" t="s">
        <v>23</v>
      </c>
      <c r="F10" s="5"/>
      <c r="G10" s="5" t="s">
        <v>23</v>
      </c>
      <c r="H10" s="5"/>
      <c r="I10" s="5" t="s">
        <v>24</v>
      </c>
      <c r="J10" s="5" t="s">
        <v>25</v>
      </c>
      <c r="K10" s="5" t="s">
        <v>26</v>
      </c>
      <c r="L10" s="5" t="s">
        <v>26</v>
      </c>
      <c r="M10" s="5"/>
      <c r="N10" s="5" t="s">
        <v>27</v>
      </c>
      <c r="O10" s="5"/>
      <c r="P10" s="5" t="s">
        <v>27</v>
      </c>
      <c r="Q10" s="5"/>
      <c r="R10" s="5" t="s">
        <v>34</v>
      </c>
      <c r="S10" s="5" t="s">
        <v>27</v>
      </c>
    </row>
    <row r="11" spans="1:19" x14ac:dyDescent="0.2">
      <c r="A11" s="18" t="s">
        <v>28</v>
      </c>
      <c r="B11" s="7"/>
      <c r="C11" s="7"/>
      <c r="D11" s="7"/>
      <c r="E11" s="7"/>
      <c r="F11" s="7"/>
      <c r="G11" s="7"/>
      <c r="H11" s="7"/>
      <c r="I11" s="7"/>
      <c r="J11" s="88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19" t="s">
        <v>29</v>
      </c>
      <c r="B12" s="8"/>
      <c r="C12" s="8"/>
      <c r="D12" s="8"/>
      <c r="E12" s="8"/>
      <c r="F12" s="8"/>
      <c r="G12" s="8"/>
      <c r="H12" s="8"/>
      <c r="I12" s="8"/>
      <c r="J12" s="3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19" t="s">
        <v>30</v>
      </c>
      <c r="B13" s="4"/>
      <c r="C13" s="4"/>
      <c r="D13" s="4"/>
      <c r="E13" s="9"/>
      <c r="F13" s="10"/>
      <c r="G13" s="4"/>
      <c r="H13" s="4"/>
      <c r="I13" s="4"/>
      <c r="J13" s="86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19" t="s">
        <v>31</v>
      </c>
      <c r="B14" s="4"/>
      <c r="C14" s="4"/>
      <c r="D14" s="4"/>
      <c r="E14" s="9"/>
      <c r="F14" s="10"/>
      <c r="G14" s="4"/>
      <c r="H14" s="4"/>
      <c r="I14" s="4"/>
      <c r="J14" s="86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19" t="s">
        <v>1</v>
      </c>
      <c r="B15" s="10">
        <v>7.6193548387096772</v>
      </c>
      <c r="C15" s="10">
        <v>19.316129032258065</v>
      </c>
      <c r="D15" s="10">
        <v>13.258064516129032</v>
      </c>
      <c r="E15" s="12">
        <v>32.799999999999997</v>
      </c>
      <c r="F15" s="99">
        <v>37040</v>
      </c>
      <c r="G15" s="12">
        <v>0.3</v>
      </c>
      <c r="H15" s="99">
        <v>37012</v>
      </c>
      <c r="I15" s="11">
        <v>67.7</v>
      </c>
      <c r="J15" s="56">
        <v>644.4</v>
      </c>
      <c r="K15" s="10">
        <v>2.0580645161290323</v>
      </c>
      <c r="L15" s="12">
        <v>11.4</v>
      </c>
      <c r="M15" s="99">
        <v>37020</v>
      </c>
      <c r="N15" s="10">
        <v>32</v>
      </c>
      <c r="O15" s="4">
        <v>11</v>
      </c>
      <c r="P15" s="12">
        <v>12.8</v>
      </c>
      <c r="Q15" s="99">
        <v>37018</v>
      </c>
      <c r="R15" s="99"/>
      <c r="S15" s="12">
        <v>118.91758720053987</v>
      </c>
    </row>
    <row r="16" spans="1:19" x14ac:dyDescent="0.2">
      <c r="A16" s="19" t="s">
        <v>2</v>
      </c>
      <c r="B16" s="10">
        <v>10.476666666666667</v>
      </c>
      <c r="C16" s="10">
        <v>25.96</v>
      </c>
      <c r="D16" s="10">
        <v>17.739999999999998</v>
      </c>
      <c r="E16" s="12">
        <v>36.5</v>
      </c>
      <c r="F16" s="99">
        <v>37067</v>
      </c>
      <c r="G16" s="12">
        <v>5.4</v>
      </c>
      <c r="H16" s="99">
        <v>37053</v>
      </c>
      <c r="I16" s="11">
        <v>58.4</v>
      </c>
      <c r="J16" s="56">
        <v>766.7</v>
      </c>
      <c r="K16" s="10">
        <v>2.0566666666666662</v>
      </c>
      <c r="L16" s="12">
        <v>10.1</v>
      </c>
      <c r="M16" s="99">
        <v>37047</v>
      </c>
      <c r="N16" s="10">
        <v>11.4</v>
      </c>
      <c r="O16" s="4">
        <v>7</v>
      </c>
      <c r="P16" s="12">
        <v>6.2</v>
      </c>
      <c r="Q16" s="99">
        <v>37069</v>
      </c>
      <c r="R16" s="99"/>
      <c r="S16" s="12">
        <v>159.30381442707343</v>
      </c>
    </row>
    <row r="17" spans="1:19" x14ac:dyDescent="0.2">
      <c r="A17" s="19" t="s">
        <v>3</v>
      </c>
      <c r="B17" s="10">
        <v>12.28064516129032</v>
      </c>
      <c r="C17" s="10">
        <v>25.458064516129035</v>
      </c>
      <c r="D17" s="10">
        <v>18.148387096774186</v>
      </c>
      <c r="E17" s="12">
        <v>34.200000000000003</v>
      </c>
      <c r="F17" s="99">
        <v>37074</v>
      </c>
      <c r="G17" s="12">
        <v>7.4</v>
      </c>
      <c r="H17" s="99">
        <v>37092</v>
      </c>
      <c r="I17" s="11">
        <v>67.099999999999994</v>
      </c>
      <c r="J17" s="56">
        <v>672.7</v>
      </c>
      <c r="K17" s="10">
        <v>2.1516129032258067</v>
      </c>
      <c r="L17" s="12">
        <v>12.3</v>
      </c>
      <c r="M17" s="99">
        <v>37091</v>
      </c>
      <c r="N17" s="10">
        <v>59.6</v>
      </c>
      <c r="O17" s="4">
        <v>12</v>
      </c>
      <c r="P17" s="12">
        <v>14.8</v>
      </c>
      <c r="Q17" s="99">
        <v>37086</v>
      </c>
      <c r="R17" s="99"/>
      <c r="S17" s="12">
        <v>145.95095781275776</v>
      </c>
    </row>
    <row r="18" spans="1:19" x14ac:dyDescent="0.2">
      <c r="A18" s="19" t="s">
        <v>4</v>
      </c>
      <c r="B18" s="10">
        <v>13.40322580645161</v>
      </c>
      <c r="C18" s="10">
        <v>27.416129032258063</v>
      </c>
      <c r="D18" s="10">
        <v>19.600000000000001</v>
      </c>
      <c r="E18" s="12">
        <v>4.3</v>
      </c>
      <c r="F18" s="99">
        <v>37104</v>
      </c>
      <c r="G18" s="12">
        <v>8.6999999999999993</v>
      </c>
      <c r="H18" s="99">
        <v>37114</v>
      </c>
      <c r="I18" s="11">
        <v>64.400000000000006</v>
      </c>
      <c r="J18" s="56">
        <v>578</v>
      </c>
      <c r="K18" s="10">
        <v>2.0225806451612902</v>
      </c>
      <c r="L18" s="12">
        <v>12.2</v>
      </c>
      <c r="M18" s="99">
        <v>37128</v>
      </c>
      <c r="N18" s="10">
        <v>14.6</v>
      </c>
      <c r="O18" s="4">
        <v>9</v>
      </c>
      <c r="P18" s="12">
        <v>4.5999999999999996</v>
      </c>
      <c r="Q18" s="99">
        <v>37129</v>
      </c>
      <c r="R18" s="99"/>
      <c r="S18" s="12">
        <v>136.81811755276368</v>
      </c>
    </row>
    <row r="19" spans="1:19" x14ac:dyDescent="0.2">
      <c r="A19" s="19" t="s">
        <v>5</v>
      </c>
      <c r="B19" s="10">
        <v>8.94</v>
      </c>
      <c r="C19" s="10">
        <v>20.713333333333335</v>
      </c>
      <c r="D19" s="10">
        <v>14.32</v>
      </c>
      <c r="E19" s="12">
        <v>26.6</v>
      </c>
      <c r="F19" s="99">
        <v>37147</v>
      </c>
      <c r="G19" s="12">
        <v>4.7</v>
      </c>
      <c r="H19" s="99">
        <v>37153</v>
      </c>
      <c r="I19" s="11">
        <v>70.5</v>
      </c>
      <c r="J19" s="56">
        <v>467.6</v>
      </c>
      <c r="K19" s="10">
        <v>1.83</v>
      </c>
      <c r="L19" s="12">
        <v>8.5</v>
      </c>
      <c r="M19" s="99">
        <v>37151</v>
      </c>
      <c r="N19" s="10">
        <v>0.85333333333333328</v>
      </c>
      <c r="O19" s="4">
        <v>6</v>
      </c>
      <c r="P19" s="12">
        <v>16</v>
      </c>
      <c r="Q19" s="99">
        <v>37155</v>
      </c>
      <c r="R19" s="99"/>
      <c r="S19" s="12">
        <v>85.870403271049952</v>
      </c>
    </row>
    <row r="20" spans="1:19" x14ac:dyDescent="0.2">
      <c r="A20" s="19" t="s">
        <v>6</v>
      </c>
      <c r="B20" s="10">
        <v>8.8032258064516142</v>
      </c>
      <c r="C20" s="10">
        <v>19.758064516129032</v>
      </c>
      <c r="D20" s="10">
        <v>13.86774193548387</v>
      </c>
      <c r="E20" s="12">
        <v>27</v>
      </c>
      <c r="F20" s="99">
        <v>37165</v>
      </c>
      <c r="G20" s="12">
        <v>4.0999999999999996</v>
      </c>
      <c r="H20" s="99">
        <v>37189</v>
      </c>
      <c r="I20" s="11">
        <v>72.900000000000006</v>
      </c>
      <c r="J20" s="56">
        <v>334.5</v>
      </c>
      <c r="K20" s="10">
        <v>1.7709677419354839</v>
      </c>
      <c r="L20" s="12">
        <v>11.4</v>
      </c>
      <c r="M20" s="99">
        <v>37183</v>
      </c>
      <c r="N20" s="10">
        <v>26</v>
      </c>
      <c r="O20" s="4">
        <v>10</v>
      </c>
      <c r="P20" s="12">
        <v>13.4</v>
      </c>
      <c r="Q20" s="99">
        <v>37183</v>
      </c>
      <c r="R20" s="99"/>
      <c r="S20" s="12">
        <v>62.000660125247578</v>
      </c>
    </row>
    <row r="21" spans="1:19" x14ac:dyDescent="0.2">
      <c r="A21" s="19" t="s">
        <v>7</v>
      </c>
      <c r="B21" s="10">
        <v>2.2566666666666664</v>
      </c>
      <c r="C21" s="10">
        <v>8.7766666666666691</v>
      </c>
      <c r="D21" s="10">
        <v>5.4033333333333333</v>
      </c>
      <c r="E21" s="12">
        <v>15.2</v>
      </c>
      <c r="F21" s="99">
        <v>37198</v>
      </c>
      <c r="G21" s="12">
        <v>-2.1</v>
      </c>
      <c r="H21" s="99">
        <v>37205</v>
      </c>
      <c r="I21" s="11">
        <v>80.8</v>
      </c>
      <c r="J21" s="56">
        <v>183.5</v>
      </c>
      <c r="K21" s="10">
        <v>2.35</v>
      </c>
      <c r="L21" s="12">
        <v>13.5</v>
      </c>
      <c r="M21" s="99">
        <v>37209</v>
      </c>
      <c r="N21" s="10">
        <v>50.6</v>
      </c>
      <c r="O21" s="4">
        <v>16</v>
      </c>
      <c r="P21" s="12">
        <v>14.4</v>
      </c>
      <c r="Q21" s="99">
        <v>37208</v>
      </c>
      <c r="R21" s="99"/>
      <c r="S21" s="12">
        <v>26.825364639713008</v>
      </c>
    </row>
    <row r="22" spans="1:19" ht="13.5" thickBot="1" x14ac:dyDescent="0.25">
      <c r="A22" s="20" t="s">
        <v>8</v>
      </c>
      <c r="B22" s="14">
        <v>-1.4580645161290327</v>
      </c>
      <c r="C22" s="14">
        <v>5.9967741935483874</v>
      </c>
      <c r="D22" s="14">
        <v>1.912903225806452</v>
      </c>
      <c r="E22" s="17">
        <v>13.3</v>
      </c>
      <c r="F22" s="100">
        <v>37256</v>
      </c>
      <c r="G22" s="17">
        <v>-10.3</v>
      </c>
      <c r="H22" s="100">
        <v>37240</v>
      </c>
      <c r="I22" s="15">
        <v>79.5</v>
      </c>
      <c r="J22" s="51">
        <v>178.9</v>
      </c>
      <c r="K22" s="14">
        <v>1.8258064516129036</v>
      </c>
      <c r="L22" s="17">
        <v>12.7</v>
      </c>
      <c r="M22" s="100">
        <v>37239</v>
      </c>
      <c r="N22" s="14">
        <v>5</v>
      </c>
      <c r="O22" s="13">
        <v>7</v>
      </c>
      <c r="P22" s="17">
        <v>2</v>
      </c>
      <c r="Q22" s="100">
        <v>37256</v>
      </c>
      <c r="R22" s="100"/>
      <c r="S22" s="17">
        <v>20.682731064287598</v>
      </c>
    </row>
    <row r="23" spans="1:19" ht="13.5" thickTop="1" x14ac:dyDescent="0.2">
      <c r="A23" s="1"/>
      <c r="B23" s="73">
        <f>AVERAGE(B11:B22)</f>
        <v>7.7902150537634398</v>
      </c>
      <c r="C23" s="73">
        <f>AVERAGE(C11:C22)</f>
        <v>19.174395161290324</v>
      </c>
      <c r="D23" s="73">
        <f>AVERAGE(D11:D22)</f>
        <v>13.03130376344086</v>
      </c>
      <c r="E23" s="74">
        <f>MAX(E11:E22)</f>
        <v>36.5</v>
      </c>
      <c r="F23" s="75">
        <v>37067</v>
      </c>
      <c r="G23" s="74">
        <f>MIN(G11:G22)</f>
        <v>-10.3</v>
      </c>
      <c r="H23" s="75">
        <v>37240</v>
      </c>
      <c r="I23" s="76">
        <f>AVERAGE(I11:I22)</f>
        <v>70.162499999999994</v>
      </c>
      <c r="J23" s="89">
        <f>SUM(J11:J22)</f>
        <v>3826.3</v>
      </c>
      <c r="K23" s="77">
        <f>AVERAGE(K11:K22)</f>
        <v>2.0082123655913979</v>
      </c>
      <c r="L23" s="74">
        <f>MAX(L11:L22)</f>
        <v>13.5</v>
      </c>
      <c r="M23" s="75">
        <v>37209</v>
      </c>
      <c r="N23" s="77">
        <f>SUM(N11:N22)</f>
        <v>200.05333333333331</v>
      </c>
      <c r="O23" s="3">
        <f>SUM(O11:O22)</f>
        <v>78</v>
      </c>
      <c r="P23" s="74">
        <f>MAX(P11:P22)</f>
        <v>16</v>
      </c>
      <c r="Q23" s="75">
        <v>37155</v>
      </c>
      <c r="R23" s="75"/>
      <c r="S23" s="73">
        <f>SUM(S11:S22)</f>
        <v>756.36963609343297</v>
      </c>
    </row>
    <row r="24" spans="1:19" x14ac:dyDescent="0.2">
      <c r="A24" s="1"/>
      <c r="B24" s="1"/>
      <c r="C24" s="1"/>
      <c r="D24" s="1"/>
      <c r="E24" s="3"/>
      <c r="F24" s="3"/>
      <c r="G24" s="3"/>
      <c r="H24" s="3"/>
      <c r="I24" s="3"/>
      <c r="J24" s="19"/>
      <c r="K24" s="19"/>
      <c r="L24" s="3"/>
      <c r="M24" s="3"/>
      <c r="N24" s="19"/>
      <c r="O24" s="3"/>
      <c r="P24" s="3"/>
      <c r="Q24" s="3"/>
      <c r="R24" s="3"/>
      <c r="S24" s="1"/>
    </row>
    <row r="25" spans="1:19" x14ac:dyDescent="0.2">
      <c r="E25" s="5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</row>
    <row r="26" spans="1:19" x14ac:dyDescent="0.2">
      <c r="A26" s="69" t="s">
        <v>32</v>
      </c>
    </row>
    <row r="27" spans="1:19" x14ac:dyDescent="0.2">
      <c r="B27" t="s">
        <v>33</v>
      </c>
      <c r="E27">
        <v>-1.8</v>
      </c>
      <c r="F27" t="s">
        <v>34</v>
      </c>
      <c r="G27" t="s">
        <v>44</v>
      </c>
    </row>
    <row r="28" spans="1:19" x14ac:dyDescent="0.2">
      <c r="B28" t="s">
        <v>35</v>
      </c>
      <c r="F28" t="s">
        <v>42</v>
      </c>
    </row>
    <row r="29" spans="1:19" x14ac:dyDescent="0.2">
      <c r="B29" t="s">
        <v>36</v>
      </c>
      <c r="F29" t="s">
        <v>43</v>
      </c>
    </row>
    <row r="31" spans="1:19" x14ac:dyDescent="0.2">
      <c r="A31" s="69" t="s">
        <v>37</v>
      </c>
      <c r="B31" s="6"/>
      <c r="C31" s="6"/>
      <c r="D31" s="6"/>
      <c r="E31" s="6"/>
      <c r="F31" s="6"/>
      <c r="G31" s="6"/>
      <c r="H31" s="6"/>
    </row>
    <row r="33" spans="2:6" x14ac:dyDescent="0.2">
      <c r="B33" t="s">
        <v>38</v>
      </c>
      <c r="E33" t="s">
        <v>34</v>
      </c>
      <c r="F33" s="1">
        <v>6</v>
      </c>
    </row>
    <row r="34" spans="2:6" x14ac:dyDescent="0.2">
      <c r="B34" t="s">
        <v>39</v>
      </c>
      <c r="E34" t="s">
        <v>34</v>
      </c>
      <c r="F34" s="1">
        <v>7</v>
      </c>
    </row>
    <row r="35" spans="2:6" x14ac:dyDescent="0.2">
      <c r="B35" t="s">
        <v>40</v>
      </c>
      <c r="E35" t="s">
        <v>34</v>
      </c>
      <c r="F35" s="1">
        <v>5</v>
      </c>
    </row>
    <row r="36" spans="2:6" x14ac:dyDescent="0.2">
      <c r="B36" t="s">
        <v>41</v>
      </c>
      <c r="E36" t="s">
        <v>34</v>
      </c>
      <c r="F36" s="1">
        <v>7</v>
      </c>
    </row>
  </sheetData>
  <phoneticPr fontId="0" type="noConversion"/>
  <pageMargins left="0.68" right="0.75" top="1" bottom="1" header="0" footer="0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89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0.40806451612903216</v>
      </c>
      <c r="C11" s="27">
        <v>5.5296774193548384</v>
      </c>
      <c r="D11" s="27">
        <v>2.6929032258064516</v>
      </c>
      <c r="E11" s="27">
        <v>11.63</v>
      </c>
      <c r="F11" s="91">
        <v>42026</v>
      </c>
      <c r="G11" s="27">
        <v>-6.4</v>
      </c>
      <c r="H11" s="91">
        <v>42014</v>
      </c>
      <c r="I11" s="27">
        <v>82.773870967741942</v>
      </c>
      <c r="J11" s="27">
        <v>146.62</v>
      </c>
      <c r="K11" s="27">
        <v>2.7435483870967747</v>
      </c>
      <c r="L11" s="27">
        <v>20.23</v>
      </c>
      <c r="M11" s="91">
        <v>42018</v>
      </c>
      <c r="N11" s="27">
        <v>69.930000000000007</v>
      </c>
      <c r="O11" s="28">
        <v>20</v>
      </c>
      <c r="P11" s="27">
        <v>12.36</v>
      </c>
      <c r="Q11" s="91">
        <v>42018</v>
      </c>
      <c r="R11" s="27">
        <v>4.2461290322580645</v>
      </c>
      <c r="S11" s="27">
        <v>25.096182897855112</v>
      </c>
    </row>
    <row r="12" spans="1:19" x14ac:dyDescent="0.2">
      <c r="A12" s="60" t="s">
        <v>29</v>
      </c>
      <c r="B12" s="27">
        <v>0.84178571428571447</v>
      </c>
      <c r="C12" s="27">
        <v>6.7760714285714281</v>
      </c>
      <c r="D12" s="27">
        <v>3.6753199404761916</v>
      </c>
      <c r="E12" s="27">
        <v>19.21</v>
      </c>
      <c r="F12" s="91">
        <v>41697</v>
      </c>
      <c r="G12" s="27">
        <v>-4.88</v>
      </c>
      <c r="H12" s="91">
        <v>41685</v>
      </c>
      <c r="I12" s="27">
        <v>75.421220238095231</v>
      </c>
      <c r="J12" s="27">
        <v>221.39</v>
      </c>
      <c r="K12" s="27">
        <v>3.1381770833333333</v>
      </c>
      <c r="L12" s="27">
        <v>23.97</v>
      </c>
      <c r="M12" s="91">
        <v>41698</v>
      </c>
      <c r="N12" s="27">
        <v>34.58</v>
      </c>
      <c r="O12" s="28">
        <v>17</v>
      </c>
      <c r="P12" s="27">
        <v>12.4</v>
      </c>
      <c r="Q12" s="91">
        <v>41678</v>
      </c>
      <c r="R12" s="27">
        <v>4.666361607142858</v>
      </c>
      <c r="S12" s="27">
        <v>39.453122185265457</v>
      </c>
    </row>
    <row r="13" spans="1:19" x14ac:dyDescent="0.2">
      <c r="A13" s="60" t="s">
        <v>30</v>
      </c>
      <c r="B13" s="27">
        <v>2.5074193548387105</v>
      </c>
      <c r="C13" s="27">
        <v>11.001612903225807</v>
      </c>
      <c r="D13" s="27">
        <v>6.3835954301075262</v>
      </c>
      <c r="E13" s="27">
        <v>19.57</v>
      </c>
      <c r="F13" s="91">
        <v>41718</v>
      </c>
      <c r="G13" s="27">
        <v>-4.28</v>
      </c>
      <c r="H13" s="91">
        <v>41706</v>
      </c>
      <c r="I13" s="27">
        <v>69.250692204301089</v>
      </c>
      <c r="J13" s="27">
        <v>391.66</v>
      </c>
      <c r="K13" s="27">
        <v>3.0207526881720432</v>
      </c>
      <c r="L13" s="27">
        <v>22.34</v>
      </c>
      <c r="M13" s="91">
        <v>41728</v>
      </c>
      <c r="N13" s="27">
        <v>28.33</v>
      </c>
      <c r="O13" s="28">
        <v>11</v>
      </c>
      <c r="P13" s="27">
        <v>9.5500000000000007</v>
      </c>
      <c r="Q13" s="91">
        <v>41727</v>
      </c>
      <c r="R13" s="27">
        <v>7.7540591397849443</v>
      </c>
      <c r="S13" s="27">
        <v>66.396643843692701</v>
      </c>
    </row>
    <row r="14" spans="1:19" x14ac:dyDescent="0.2">
      <c r="A14" s="60" t="s">
        <v>31</v>
      </c>
      <c r="B14" s="27">
        <v>5.2216666666666658</v>
      </c>
      <c r="C14" s="27">
        <v>16.337333333333333</v>
      </c>
      <c r="D14" s="27">
        <v>10.435805703309693</v>
      </c>
      <c r="E14" s="27">
        <v>26.23</v>
      </c>
      <c r="F14" s="91">
        <v>41758</v>
      </c>
      <c r="G14" s="27">
        <v>0.17</v>
      </c>
      <c r="H14" s="91">
        <v>41734</v>
      </c>
      <c r="I14" s="27">
        <v>70.15566710992907</v>
      </c>
      <c r="J14" s="27">
        <v>521.79</v>
      </c>
      <c r="K14" s="27">
        <v>1.9553749999999999</v>
      </c>
      <c r="L14" s="27">
        <v>14.5</v>
      </c>
      <c r="M14" s="91">
        <v>41732</v>
      </c>
      <c r="N14" s="27">
        <v>18.77</v>
      </c>
      <c r="O14" s="28">
        <v>14</v>
      </c>
      <c r="P14" s="27">
        <v>4.8</v>
      </c>
      <c r="Q14" s="91">
        <v>41747</v>
      </c>
      <c r="R14" s="27">
        <v>13.083353427895981</v>
      </c>
      <c r="S14" s="27">
        <v>87.136535615613866</v>
      </c>
    </row>
    <row r="15" spans="1:19" x14ac:dyDescent="0.2">
      <c r="A15" s="60" t="s">
        <v>1</v>
      </c>
      <c r="B15" s="27">
        <v>5.9487096774193535</v>
      </c>
      <c r="C15" s="27">
        <v>16.429354838709678</v>
      </c>
      <c r="D15" s="27">
        <v>11.027396505376341</v>
      </c>
      <c r="E15" s="27">
        <v>25.69</v>
      </c>
      <c r="F15" s="91">
        <v>41781</v>
      </c>
      <c r="G15" s="27">
        <v>1.48</v>
      </c>
      <c r="H15" s="91">
        <v>41766</v>
      </c>
      <c r="I15" s="27">
        <v>72.733049731182788</v>
      </c>
      <c r="J15" s="27">
        <v>587.71</v>
      </c>
      <c r="K15" s="27">
        <v>2.0223552867383519</v>
      </c>
      <c r="L15" s="27">
        <v>12.84</v>
      </c>
      <c r="M15" s="91">
        <v>41763</v>
      </c>
      <c r="N15" s="27">
        <v>74.3</v>
      </c>
      <c r="O15" s="28">
        <v>14</v>
      </c>
      <c r="P15" s="27">
        <v>16.77</v>
      </c>
      <c r="Q15" s="91">
        <v>41772</v>
      </c>
      <c r="R15" s="27">
        <v>14.886962365591398</v>
      </c>
      <c r="S15" s="27">
        <v>100.51985630423076</v>
      </c>
    </row>
    <row r="16" spans="1:19" x14ac:dyDescent="0.2">
      <c r="A16" s="60" t="s">
        <v>2</v>
      </c>
      <c r="B16" s="27">
        <v>10.137333333333334</v>
      </c>
      <c r="C16" s="27">
        <v>21.56166666666666</v>
      </c>
      <c r="D16" s="27">
        <v>15.488909722222221</v>
      </c>
      <c r="E16" s="27">
        <v>29.34</v>
      </c>
      <c r="F16" s="91">
        <v>41795</v>
      </c>
      <c r="G16" s="27">
        <v>4.7699999999999996</v>
      </c>
      <c r="H16" s="91">
        <v>41811</v>
      </c>
      <c r="I16" s="27">
        <v>70.743076388888866</v>
      </c>
      <c r="J16" s="27">
        <v>626.91999999999996</v>
      </c>
      <c r="K16" s="27">
        <v>1.7113958333333339</v>
      </c>
      <c r="L16" s="27">
        <v>11.17</v>
      </c>
      <c r="M16" s="91">
        <v>41800</v>
      </c>
      <c r="N16" s="27">
        <v>89.55</v>
      </c>
      <c r="O16" s="28">
        <v>13</v>
      </c>
      <c r="P16" s="27">
        <v>19.73</v>
      </c>
      <c r="Q16" s="91">
        <v>41802</v>
      </c>
      <c r="R16" s="27">
        <v>19.15047916666667</v>
      </c>
      <c r="S16" s="27">
        <v>117.01219957740558</v>
      </c>
    </row>
    <row r="17" spans="1:19" x14ac:dyDescent="0.2">
      <c r="A17" s="60" t="s">
        <v>3</v>
      </c>
      <c r="B17" s="27">
        <v>13.026774193548389</v>
      </c>
      <c r="C17" s="27">
        <v>27.66838709677419</v>
      </c>
      <c r="D17" s="27">
        <v>19.789932795698924</v>
      </c>
      <c r="E17" s="27">
        <v>33.700000000000003</v>
      </c>
      <c r="F17" s="91">
        <v>41831</v>
      </c>
      <c r="G17" s="27">
        <v>7.92</v>
      </c>
      <c r="H17" s="91">
        <v>41844</v>
      </c>
      <c r="I17" s="27">
        <v>63.430430107526881</v>
      </c>
      <c r="J17" s="27">
        <v>753.73</v>
      </c>
      <c r="K17" s="27">
        <v>1.8933736559139784</v>
      </c>
      <c r="L17" s="27">
        <v>14.41</v>
      </c>
      <c r="M17" s="91">
        <v>41831</v>
      </c>
      <c r="N17" s="27">
        <v>5.98</v>
      </c>
      <c r="O17" s="28">
        <v>3</v>
      </c>
      <c r="P17" s="27">
        <v>2.79</v>
      </c>
      <c r="Q17" s="91">
        <v>41822</v>
      </c>
      <c r="R17" s="27">
        <v>22.403024193548383</v>
      </c>
      <c r="S17" s="27">
        <v>160.93296111377515</v>
      </c>
    </row>
    <row r="18" spans="1:19" x14ac:dyDescent="0.2">
      <c r="A18" s="60" t="s">
        <v>4</v>
      </c>
      <c r="B18" s="27">
        <v>12.824193548387099</v>
      </c>
      <c r="C18" s="27">
        <v>26.527096774193552</v>
      </c>
      <c r="D18" s="27">
        <v>19.116733578775126</v>
      </c>
      <c r="E18" s="27">
        <v>37.130000000000003</v>
      </c>
      <c r="F18" s="91">
        <v>41877</v>
      </c>
      <c r="G18" s="27">
        <v>8.5399999999999991</v>
      </c>
      <c r="H18" s="91">
        <v>41867</v>
      </c>
      <c r="I18" s="27">
        <v>61.130775187003273</v>
      </c>
      <c r="J18" s="27">
        <v>641.54</v>
      </c>
      <c r="K18" s="27">
        <v>2.140282115076642</v>
      </c>
      <c r="L18" s="27">
        <v>12.74</v>
      </c>
      <c r="M18" s="91">
        <v>41877</v>
      </c>
      <c r="N18" s="27">
        <v>5.2</v>
      </c>
      <c r="O18" s="28">
        <v>6</v>
      </c>
      <c r="P18" s="27">
        <v>2</v>
      </c>
      <c r="Q18" s="91">
        <v>41863</v>
      </c>
      <c r="R18" s="27">
        <v>22.314987846030665</v>
      </c>
      <c r="S18" s="27">
        <v>144.6141917325964</v>
      </c>
    </row>
    <row r="19" spans="1:19" x14ac:dyDescent="0.2">
      <c r="A19" s="60" t="s">
        <v>5</v>
      </c>
      <c r="B19" s="27">
        <v>11.013999999999999</v>
      </c>
      <c r="C19" s="27">
        <v>22.678333333333335</v>
      </c>
      <c r="D19" s="27">
        <v>16.338638888888887</v>
      </c>
      <c r="E19" s="27">
        <v>30.88</v>
      </c>
      <c r="F19" s="91">
        <v>41887</v>
      </c>
      <c r="G19" s="27">
        <v>4.7699999999999996</v>
      </c>
      <c r="H19" s="91">
        <v>41909</v>
      </c>
      <c r="I19" s="27">
        <v>65.07556249999999</v>
      </c>
      <c r="J19" s="27">
        <v>454.43</v>
      </c>
      <c r="K19" s="27">
        <v>1.9606388888888886</v>
      </c>
      <c r="L19" s="27">
        <v>13.52</v>
      </c>
      <c r="M19" s="91">
        <v>41887</v>
      </c>
      <c r="N19" s="27">
        <v>28.32</v>
      </c>
      <c r="O19" s="28">
        <v>8</v>
      </c>
      <c r="P19" s="27">
        <v>12.35</v>
      </c>
      <c r="Q19" s="91">
        <v>41898</v>
      </c>
      <c r="R19" s="27">
        <v>18.99367361111111</v>
      </c>
      <c r="S19" s="27">
        <v>97.403763806896166</v>
      </c>
    </row>
    <row r="20" spans="1:19" x14ac:dyDescent="0.2">
      <c r="A20" s="60" t="s">
        <v>6</v>
      </c>
      <c r="B20" s="27">
        <v>6.7758064516129037</v>
      </c>
      <c r="C20" s="27">
        <v>16.930322580645164</v>
      </c>
      <c r="D20" s="27">
        <v>11.409166666666669</v>
      </c>
      <c r="E20" s="27">
        <v>27</v>
      </c>
      <c r="F20" s="91">
        <v>41914</v>
      </c>
      <c r="G20" s="27">
        <v>0.93</v>
      </c>
      <c r="H20" s="91">
        <v>41938</v>
      </c>
      <c r="I20" s="27">
        <v>70.070571236559147</v>
      </c>
      <c r="J20" s="27">
        <v>314.97000000000003</v>
      </c>
      <c r="K20" s="27">
        <v>2.2113575268817205</v>
      </c>
      <c r="L20" s="27">
        <v>20.68</v>
      </c>
      <c r="M20" s="91">
        <v>41916</v>
      </c>
      <c r="N20" s="27">
        <v>35.71</v>
      </c>
      <c r="O20" s="28">
        <v>12</v>
      </c>
      <c r="P20" s="27">
        <v>11.96</v>
      </c>
      <c r="Q20" s="91">
        <v>41921</v>
      </c>
      <c r="R20" s="27">
        <v>12.738185483870968</v>
      </c>
      <c r="S20" s="27">
        <v>63.981274579117759</v>
      </c>
    </row>
    <row r="21" spans="1:19" x14ac:dyDescent="0.2">
      <c r="A21" s="60" t="s">
        <v>7</v>
      </c>
      <c r="B21" s="27">
        <v>3.4656666666666678</v>
      </c>
      <c r="C21" s="27">
        <v>10.571</v>
      </c>
      <c r="D21" s="27">
        <v>6.7027361111111103</v>
      </c>
      <c r="E21" s="27">
        <v>17.86</v>
      </c>
      <c r="F21" s="91">
        <v>41946</v>
      </c>
      <c r="G21" s="27">
        <v>-4.49</v>
      </c>
      <c r="H21" s="91">
        <v>41972</v>
      </c>
      <c r="I21" s="27">
        <v>77.558472222222221</v>
      </c>
      <c r="J21" s="27">
        <v>211.64</v>
      </c>
      <c r="K21" s="27">
        <v>2.7714027777777779</v>
      </c>
      <c r="L21" s="27">
        <v>21.56</v>
      </c>
      <c r="M21" s="91">
        <v>41951</v>
      </c>
      <c r="N21" s="27">
        <v>40.69</v>
      </c>
      <c r="O21" s="28">
        <v>14</v>
      </c>
      <c r="P21" s="27">
        <v>11.96</v>
      </c>
      <c r="Q21" s="91">
        <v>41944</v>
      </c>
      <c r="R21" s="27">
        <v>7.9090277777777782</v>
      </c>
      <c r="S21" s="27">
        <v>35.918504045179205</v>
      </c>
    </row>
    <row r="22" spans="1:19" ht="13.5" thickBot="1" x14ac:dyDescent="0.25">
      <c r="A22" s="64" t="s">
        <v>8</v>
      </c>
      <c r="B22" s="51">
        <v>-0.28548387096774186</v>
      </c>
      <c r="C22" s="51">
        <v>6.57</v>
      </c>
      <c r="D22" s="51">
        <v>3.0575201612903231</v>
      </c>
      <c r="E22" s="51">
        <v>15.73</v>
      </c>
      <c r="F22" s="92">
        <v>41980</v>
      </c>
      <c r="G22" s="51">
        <v>-4.97</v>
      </c>
      <c r="H22" s="92">
        <v>41989</v>
      </c>
      <c r="I22" s="51">
        <v>81.727372311827978</v>
      </c>
      <c r="J22" s="51">
        <v>162.44999999999999</v>
      </c>
      <c r="K22" s="51">
        <v>2.0837432795698922</v>
      </c>
      <c r="L22" s="51">
        <v>17.440000000000001</v>
      </c>
      <c r="M22" s="92">
        <v>41981</v>
      </c>
      <c r="N22" s="51">
        <v>57.08</v>
      </c>
      <c r="O22" s="65">
        <v>20</v>
      </c>
      <c r="P22" s="51">
        <v>19.53</v>
      </c>
      <c r="Q22" s="92">
        <v>41996</v>
      </c>
      <c r="R22" s="51">
        <v>3.8346841397849452</v>
      </c>
      <c r="S22" s="51">
        <v>20.98547616504959</v>
      </c>
    </row>
    <row r="23" spans="1:19" ht="13.5" thickTop="1" x14ac:dyDescent="0.2">
      <c r="A23" s="60" t="s">
        <v>49</v>
      </c>
      <c r="B23" s="27">
        <v>5.9904946876600107</v>
      </c>
      <c r="C23" s="27">
        <v>15.715071364567331</v>
      </c>
      <c r="D23" s="27">
        <v>10.509888227477456</v>
      </c>
      <c r="E23" s="27">
        <v>37.130000000000003</v>
      </c>
      <c r="F23" s="91">
        <v>40416</v>
      </c>
      <c r="G23" s="27">
        <v>-6.4</v>
      </c>
      <c r="H23" s="91">
        <v>40188</v>
      </c>
      <c r="I23" s="27">
        <v>71.672563350439859</v>
      </c>
      <c r="J23" s="27">
        <v>5034.8500000000004</v>
      </c>
      <c r="K23" s="27">
        <v>2.3043668768985612</v>
      </c>
      <c r="L23" s="27">
        <v>23.97</v>
      </c>
      <c r="M23" s="91">
        <v>40237</v>
      </c>
      <c r="N23" s="27">
        <v>488.44</v>
      </c>
      <c r="O23" s="28">
        <v>152</v>
      </c>
      <c r="P23" s="27">
        <v>19.73</v>
      </c>
      <c r="Q23" s="91">
        <v>40341</v>
      </c>
      <c r="R23" s="27">
        <v>12.665077315955314</v>
      </c>
      <c r="S23" s="27">
        <v>959.45071186667769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-0.1</v>
      </c>
      <c r="G28" s="57" t="s">
        <v>34</v>
      </c>
      <c r="H28" s="90">
        <v>40507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-1.96</v>
      </c>
      <c r="G29" s="57" t="s">
        <v>34</v>
      </c>
      <c r="H29" s="90">
        <v>40253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253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27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1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E4" workbookViewId="0">
      <selection activeCell="Q37" sqref="Q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92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1.2990322580645166</v>
      </c>
      <c r="C11" s="27">
        <v>7.5077419354838701</v>
      </c>
      <c r="D11" s="27">
        <v>4.1275336021505389</v>
      </c>
      <c r="E11" s="27">
        <v>15.1</v>
      </c>
      <c r="F11" s="91">
        <v>42010</v>
      </c>
      <c r="G11" s="27">
        <v>-4.84</v>
      </c>
      <c r="H11" s="91">
        <v>42028</v>
      </c>
      <c r="I11" s="27">
        <v>84.041579301075259</v>
      </c>
      <c r="J11" s="27">
        <v>163.75</v>
      </c>
      <c r="K11" s="27">
        <v>1.9422647849462367</v>
      </c>
      <c r="L11" s="27">
        <v>18.52</v>
      </c>
      <c r="M11" s="91">
        <v>42011</v>
      </c>
      <c r="N11" s="27">
        <v>28.58</v>
      </c>
      <c r="O11" s="28">
        <v>15</v>
      </c>
      <c r="P11" s="27">
        <v>7.6</v>
      </c>
      <c r="Q11" s="91">
        <v>42034</v>
      </c>
      <c r="R11" s="27">
        <v>5.1158669354838704</v>
      </c>
      <c r="S11" s="27">
        <v>24.059741412833542</v>
      </c>
    </row>
    <row r="12" spans="1:19" x14ac:dyDescent="0.2">
      <c r="A12" s="60" t="s">
        <v>29</v>
      </c>
      <c r="B12" s="27">
        <v>2.5449999999999999</v>
      </c>
      <c r="C12" s="27">
        <v>10.77464285714286</v>
      </c>
      <c r="D12" s="27">
        <v>6.2608705357142878</v>
      </c>
      <c r="E12" s="27">
        <v>18.41</v>
      </c>
      <c r="F12" s="91">
        <v>41695</v>
      </c>
      <c r="G12" s="27">
        <v>-0.11</v>
      </c>
      <c r="H12" s="91">
        <v>41698</v>
      </c>
      <c r="I12" s="27">
        <v>73.051674107142844</v>
      </c>
      <c r="J12" s="27">
        <v>246.07</v>
      </c>
      <c r="K12" s="27">
        <v>2.4201413690476192</v>
      </c>
      <c r="L12" s="27">
        <v>20.190000000000001</v>
      </c>
      <c r="M12" s="91">
        <v>41691</v>
      </c>
      <c r="N12" s="27">
        <v>33.770000000000003</v>
      </c>
      <c r="O12" s="28">
        <v>12</v>
      </c>
      <c r="P12" s="27">
        <v>7.4</v>
      </c>
      <c r="Q12" s="91">
        <v>41698</v>
      </c>
      <c r="R12" s="27">
        <v>6.0086755952380955</v>
      </c>
      <c r="S12" s="27">
        <v>39.716809993391117</v>
      </c>
    </row>
    <row r="13" spans="1:19" x14ac:dyDescent="0.2">
      <c r="A13" s="60" t="s">
        <v>30</v>
      </c>
      <c r="B13" s="27">
        <v>3.1638709677419361</v>
      </c>
      <c r="C13" s="27">
        <v>11.514193548387096</v>
      </c>
      <c r="D13" s="27">
        <v>6.9454435483870958</v>
      </c>
      <c r="E13" s="27">
        <v>21.08</v>
      </c>
      <c r="F13" s="91">
        <v>41729</v>
      </c>
      <c r="G13" s="27">
        <v>-1.1399999999999999</v>
      </c>
      <c r="H13" s="91">
        <v>41702</v>
      </c>
      <c r="I13" s="27">
        <v>80.458346774193515</v>
      </c>
      <c r="J13" s="27">
        <v>342.39</v>
      </c>
      <c r="K13" s="27">
        <v>2.4254099462365586</v>
      </c>
      <c r="L13" s="27">
        <v>14.01</v>
      </c>
      <c r="M13" s="91">
        <v>41721</v>
      </c>
      <c r="N13" s="27">
        <v>51.26</v>
      </c>
      <c r="O13" s="28">
        <v>14</v>
      </c>
      <c r="P13" s="27">
        <v>13.38</v>
      </c>
      <c r="Q13" s="91">
        <v>41714</v>
      </c>
      <c r="R13" s="27">
        <v>8.5189784946236564</v>
      </c>
      <c r="S13" s="27">
        <v>53.284983605688574</v>
      </c>
    </row>
    <row r="14" spans="1:19" x14ac:dyDescent="0.2">
      <c r="A14" s="60" t="s">
        <v>31</v>
      </c>
      <c r="B14" s="27">
        <v>6.847666666666667</v>
      </c>
      <c r="C14" s="27">
        <v>17.655666666666669</v>
      </c>
      <c r="D14" s="27">
        <v>11.879902777777779</v>
      </c>
      <c r="E14" s="27">
        <v>27.2</v>
      </c>
      <c r="F14" s="91">
        <v>41738</v>
      </c>
      <c r="G14" s="27">
        <v>1.33</v>
      </c>
      <c r="H14" s="91">
        <v>41742</v>
      </c>
      <c r="I14" s="27">
        <v>75.308722222222215</v>
      </c>
      <c r="J14" s="27">
        <v>526.66</v>
      </c>
      <c r="K14" s="27">
        <v>2.1093402777777781</v>
      </c>
      <c r="L14" s="27">
        <v>11.07</v>
      </c>
      <c r="M14" s="91">
        <v>41750</v>
      </c>
      <c r="N14" s="27">
        <v>62.45</v>
      </c>
      <c r="O14" s="28">
        <v>14</v>
      </c>
      <c r="P14" s="27">
        <v>21.34</v>
      </c>
      <c r="Q14" s="91">
        <v>41753</v>
      </c>
      <c r="R14" s="27">
        <v>14.544569444444445</v>
      </c>
      <c r="S14" s="27">
        <v>89.043016091883445</v>
      </c>
    </row>
    <row r="15" spans="1:19" x14ac:dyDescent="0.2">
      <c r="A15" s="60" t="s">
        <v>1</v>
      </c>
      <c r="B15" s="27">
        <v>8.6145161290322587</v>
      </c>
      <c r="C15" s="27">
        <v>20.636129032258069</v>
      </c>
      <c r="D15" s="27">
        <v>14.149099462365594</v>
      </c>
      <c r="E15" s="27">
        <v>29.48</v>
      </c>
      <c r="F15" s="91">
        <v>41784</v>
      </c>
      <c r="G15" s="27">
        <v>4.83</v>
      </c>
      <c r="H15" s="91">
        <v>41773</v>
      </c>
      <c r="I15" s="27">
        <v>76.488427419354849</v>
      </c>
      <c r="J15" s="27">
        <v>595.29</v>
      </c>
      <c r="K15" s="27">
        <v>1.7681451612903223</v>
      </c>
      <c r="L15" s="27">
        <v>12.25</v>
      </c>
      <c r="M15" s="91">
        <v>41770</v>
      </c>
      <c r="N15" s="27">
        <v>52.23</v>
      </c>
      <c r="O15" s="28">
        <v>13</v>
      </c>
      <c r="P15" s="27">
        <v>10.35</v>
      </c>
      <c r="Q15" s="91">
        <v>41766</v>
      </c>
      <c r="R15" s="27">
        <v>17.901706989247309</v>
      </c>
      <c r="S15" s="27">
        <v>109.63523657338443</v>
      </c>
    </row>
    <row r="16" spans="1:19" x14ac:dyDescent="0.2">
      <c r="A16" s="60" t="s">
        <v>2</v>
      </c>
      <c r="B16" s="27">
        <v>10.167333333333335</v>
      </c>
      <c r="C16" s="27">
        <v>22.326333333333331</v>
      </c>
      <c r="D16" s="27">
        <v>15.539104166666666</v>
      </c>
      <c r="E16" s="27">
        <v>34.65</v>
      </c>
      <c r="F16" s="91">
        <v>41816</v>
      </c>
      <c r="G16" s="27">
        <v>5.3</v>
      </c>
      <c r="H16" s="91">
        <v>41791</v>
      </c>
      <c r="I16" s="27">
        <v>73.172222222222217</v>
      </c>
      <c r="J16" s="27">
        <v>611.19000000000005</v>
      </c>
      <c r="K16" s="27">
        <v>1.7617291666666668</v>
      </c>
      <c r="L16" s="27">
        <v>11.96</v>
      </c>
      <c r="M16" s="91">
        <v>41817</v>
      </c>
      <c r="N16" s="27">
        <v>103.99</v>
      </c>
      <c r="O16" s="28">
        <v>9</v>
      </c>
      <c r="P16" s="27">
        <v>32.25</v>
      </c>
      <c r="Q16" s="91">
        <v>41795</v>
      </c>
      <c r="R16" s="27">
        <v>19.685263888888887</v>
      </c>
      <c r="S16" s="27">
        <v>118.76073565547314</v>
      </c>
    </row>
    <row r="17" spans="1:19" x14ac:dyDescent="0.2">
      <c r="A17" s="60" t="s">
        <v>3</v>
      </c>
      <c r="B17" s="27">
        <v>10.976451612903228</v>
      </c>
      <c r="C17" s="27">
        <v>24.278387096774189</v>
      </c>
      <c r="D17" s="27">
        <v>16.945598118279573</v>
      </c>
      <c r="E17" s="27">
        <v>32.369999999999997</v>
      </c>
      <c r="F17" s="91">
        <v>41822</v>
      </c>
      <c r="G17" s="27">
        <v>7.16</v>
      </c>
      <c r="H17" s="91">
        <v>41843</v>
      </c>
      <c r="I17" s="27">
        <v>69.000598118279555</v>
      </c>
      <c r="J17" s="27">
        <v>672.4</v>
      </c>
      <c r="K17" s="27">
        <v>1.9952284946236558</v>
      </c>
      <c r="L17" s="27">
        <v>12.54</v>
      </c>
      <c r="M17" s="91">
        <v>41839</v>
      </c>
      <c r="N17" s="27">
        <v>56</v>
      </c>
      <c r="O17" s="28">
        <v>9</v>
      </c>
      <c r="P17" s="27">
        <v>17.739999999999998</v>
      </c>
      <c r="Q17" s="91">
        <v>41823</v>
      </c>
      <c r="R17" s="27">
        <v>20.235040322580645</v>
      </c>
      <c r="S17" s="27">
        <v>136.94110971336869</v>
      </c>
    </row>
    <row r="18" spans="1:19" x14ac:dyDescent="0.2">
      <c r="A18" s="60" t="s">
        <v>4</v>
      </c>
      <c r="B18" s="27">
        <v>13.387419354838709</v>
      </c>
      <c r="C18" s="27">
        <v>28.042258064516123</v>
      </c>
      <c r="D18" s="27">
        <v>19.779590053763435</v>
      </c>
      <c r="E18" s="27">
        <v>35.549999999999997</v>
      </c>
      <c r="F18" s="91">
        <v>41871</v>
      </c>
      <c r="G18" s="27">
        <v>8.4600000000000009</v>
      </c>
      <c r="H18" s="91">
        <v>41860</v>
      </c>
      <c r="I18" s="27">
        <v>63.180584677419354</v>
      </c>
      <c r="J18" s="27">
        <v>671.15</v>
      </c>
      <c r="K18" s="27">
        <v>2.0147513440860219</v>
      </c>
      <c r="L18" s="27">
        <v>17.440000000000001</v>
      </c>
      <c r="M18" s="91">
        <v>41871</v>
      </c>
      <c r="N18" s="27">
        <v>12.38</v>
      </c>
      <c r="O18" s="28">
        <v>10</v>
      </c>
      <c r="P18" s="27">
        <v>2.59</v>
      </c>
      <c r="Q18" s="91">
        <v>41869</v>
      </c>
      <c r="R18" s="27">
        <v>21.974489247311823</v>
      </c>
      <c r="S18" s="27">
        <v>151.10929595133979</v>
      </c>
    </row>
    <row r="19" spans="1:19" x14ac:dyDescent="0.2">
      <c r="A19" s="60" t="s">
        <v>5</v>
      </c>
      <c r="B19" s="27">
        <v>12.600333333333335</v>
      </c>
      <c r="C19" s="27">
        <v>25.215666666666667</v>
      </c>
      <c r="D19" s="27">
        <v>18.04484027777778</v>
      </c>
      <c r="E19" s="27">
        <v>32.229999999999997</v>
      </c>
      <c r="F19" s="91">
        <v>41892</v>
      </c>
      <c r="G19" s="27">
        <v>8.4600000000000009</v>
      </c>
      <c r="H19" s="91">
        <v>41902</v>
      </c>
      <c r="I19" s="27">
        <v>64.821069444444447</v>
      </c>
      <c r="J19" s="27">
        <v>495.7</v>
      </c>
      <c r="K19" s="27">
        <v>1.8733541666666667</v>
      </c>
      <c r="L19" s="27">
        <v>12.45</v>
      </c>
      <c r="M19" s="91">
        <v>41905</v>
      </c>
      <c r="N19" s="27">
        <v>44.04</v>
      </c>
      <c r="O19" s="28">
        <v>9</v>
      </c>
      <c r="P19" s="27">
        <v>25.7</v>
      </c>
      <c r="Q19" s="91">
        <v>41885</v>
      </c>
      <c r="R19" s="27">
        <v>19.48019444444445</v>
      </c>
      <c r="S19" s="27">
        <v>106.45519386381426</v>
      </c>
    </row>
    <row r="20" spans="1:19" x14ac:dyDescent="0.2">
      <c r="A20" s="60" t="s">
        <v>6</v>
      </c>
      <c r="B20" s="27">
        <v>8.4329032258064522</v>
      </c>
      <c r="C20" s="27">
        <v>19.886451612903222</v>
      </c>
      <c r="D20" s="27">
        <v>13.595450268817201</v>
      </c>
      <c r="E20" s="27">
        <v>28.18</v>
      </c>
      <c r="F20" s="91">
        <v>41923</v>
      </c>
      <c r="G20" s="27">
        <v>2.29</v>
      </c>
      <c r="H20" s="91">
        <v>41933</v>
      </c>
      <c r="I20" s="27">
        <v>61.264106182795693</v>
      </c>
      <c r="J20" s="27">
        <v>386.06</v>
      </c>
      <c r="K20" s="27">
        <v>2.1289650537634408</v>
      </c>
      <c r="L20" s="27">
        <v>16.66</v>
      </c>
      <c r="M20" s="91">
        <v>41938</v>
      </c>
      <c r="N20" s="27">
        <v>15.16</v>
      </c>
      <c r="O20" s="28">
        <v>6</v>
      </c>
      <c r="P20" s="27">
        <v>5.18</v>
      </c>
      <c r="Q20" s="91">
        <v>41931</v>
      </c>
      <c r="R20" s="27">
        <v>14.550288978494626</v>
      </c>
      <c r="S20" s="27">
        <v>79.130179575246544</v>
      </c>
    </row>
    <row r="21" spans="1:19" x14ac:dyDescent="0.2">
      <c r="A21" s="60" t="s">
        <v>7</v>
      </c>
      <c r="B21" s="27">
        <v>6.3140000000000018</v>
      </c>
      <c r="C21" s="27">
        <v>12.552333333333333</v>
      </c>
      <c r="D21" s="27">
        <v>9.0137222222222242</v>
      </c>
      <c r="E21" s="27">
        <v>17.649999999999999</v>
      </c>
      <c r="F21" s="91">
        <v>41946</v>
      </c>
      <c r="G21" s="27">
        <v>0.91</v>
      </c>
      <c r="H21" s="91">
        <v>41972</v>
      </c>
      <c r="I21" s="27">
        <v>84.180388888888885</v>
      </c>
      <c r="J21" s="27">
        <v>164.39</v>
      </c>
      <c r="K21" s="27">
        <v>1.9360833333333332</v>
      </c>
      <c r="L21" s="27">
        <v>15.29</v>
      </c>
      <c r="M21" s="91">
        <v>41949</v>
      </c>
      <c r="N21" s="27">
        <v>65.650000000000006</v>
      </c>
      <c r="O21" s="28">
        <v>18</v>
      </c>
      <c r="P21" s="27">
        <v>32.700000000000003</v>
      </c>
      <c r="Q21" s="91">
        <v>41948</v>
      </c>
      <c r="R21" s="27">
        <v>10.027743055555558</v>
      </c>
      <c r="S21" s="27">
        <v>28.618910551341695</v>
      </c>
    </row>
    <row r="22" spans="1:19" ht="13.5" thickBot="1" x14ac:dyDescent="0.25">
      <c r="A22" s="64" t="s">
        <v>8</v>
      </c>
      <c r="B22" s="51">
        <v>2.6325806451612896</v>
      </c>
      <c r="C22" s="51">
        <v>9.4003225806451596</v>
      </c>
      <c r="D22" s="51">
        <v>5.9196438172043013</v>
      </c>
      <c r="E22" s="51">
        <v>15.31</v>
      </c>
      <c r="F22" s="92">
        <v>41989</v>
      </c>
      <c r="G22" s="51">
        <v>-1.34</v>
      </c>
      <c r="H22" s="92">
        <v>42000</v>
      </c>
      <c r="I22" s="51">
        <v>77.099536290322561</v>
      </c>
      <c r="J22" s="51">
        <v>173.06</v>
      </c>
      <c r="K22" s="51">
        <v>2.5152083333333333</v>
      </c>
      <c r="L22" s="51">
        <v>25.28</v>
      </c>
      <c r="M22" s="92">
        <v>41989</v>
      </c>
      <c r="N22" s="51">
        <v>29.12</v>
      </c>
      <c r="O22" s="65">
        <v>12</v>
      </c>
      <c r="P22" s="51">
        <v>11.15</v>
      </c>
      <c r="Q22" s="92">
        <v>41989</v>
      </c>
      <c r="R22" s="51">
        <v>6.2597244623655914</v>
      </c>
      <c r="S22" s="51">
        <v>28.775359930354764</v>
      </c>
    </row>
    <row r="23" spans="1:19" ht="13.5" thickTop="1" x14ac:dyDescent="0.2">
      <c r="A23" s="60" t="s">
        <v>49</v>
      </c>
      <c r="B23" s="27">
        <v>7.2484256272401444</v>
      </c>
      <c r="C23" s="27">
        <v>17.482510560675884</v>
      </c>
      <c r="D23" s="27">
        <v>11.850066570927206</v>
      </c>
      <c r="E23" s="27">
        <v>35.549999999999997</v>
      </c>
      <c r="F23" s="91">
        <v>40775</v>
      </c>
      <c r="G23" s="27">
        <v>-4.84</v>
      </c>
      <c r="H23" s="91">
        <v>40567</v>
      </c>
      <c r="I23" s="27">
        <v>73.505604637363447</v>
      </c>
      <c r="J23" s="27">
        <v>5048.1099999999997</v>
      </c>
      <c r="K23" s="27">
        <v>2.0742184526476359</v>
      </c>
      <c r="L23" s="27">
        <v>25.28</v>
      </c>
      <c r="M23" s="91">
        <v>40893</v>
      </c>
      <c r="N23" s="27">
        <v>554.63</v>
      </c>
      <c r="O23" s="28">
        <v>141</v>
      </c>
      <c r="P23" s="27">
        <v>32.700000000000003</v>
      </c>
      <c r="Q23" s="91">
        <v>40852</v>
      </c>
      <c r="R23" s="27">
        <v>13.691878488223246</v>
      </c>
      <c r="S23" s="27">
        <v>965.5305729181199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-0.04</v>
      </c>
      <c r="G28" s="57" t="s">
        <v>34</v>
      </c>
      <c r="H28" s="90">
        <v>40902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-1.1399999999999999</v>
      </c>
      <c r="G29" s="57" t="s">
        <v>34</v>
      </c>
      <c r="H29" s="90">
        <v>40606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295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3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6" sqref="M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1.777741935483871</v>
      </c>
      <c r="C11" s="27">
        <v>8.1290322580645178</v>
      </c>
      <c r="D11" s="27">
        <v>4.8673252688172051</v>
      </c>
      <c r="E11" s="27">
        <v>13.8</v>
      </c>
      <c r="F11" s="91">
        <v>42023</v>
      </c>
      <c r="G11" s="27">
        <v>-4.0199999999999996</v>
      </c>
      <c r="H11" s="91">
        <v>42016</v>
      </c>
      <c r="I11" s="27">
        <v>81.48673387096774</v>
      </c>
      <c r="J11" s="27">
        <v>181.51</v>
      </c>
      <c r="K11" s="27">
        <v>1.9671034946236556</v>
      </c>
      <c r="L11" s="27">
        <v>15.48</v>
      </c>
      <c r="M11" s="91">
        <v>42006</v>
      </c>
      <c r="N11" s="27">
        <v>26.6</v>
      </c>
      <c r="O11" s="28">
        <v>12</v>
      </c>
      <c r="P11" s="27">
        <v>8.1999999999999993</v>
      </c>
      <c r="Q11" s="91">
        <v>42031</v>
      </c>
      <c r="R11" s="27">
        <v>5.5213911290322573</v>
      </c>
      <c r="S11" s="27">
        <v>25.091708155889048</v>
      </c>
    </row>
    <row r="12" spans="1:19" x14ac:dyDescent="0.2">
      <c r="A12" s="60" t="s">
        <v>29</v>
      </c>
      <c r="B12" s="27">
        <v>-1.0248275862068965</v>
      </c>
      <c r="C12" s="27">
        <v>6.2141379310344842</v>
      </c>
      <c r="D12" s="27">
        <v>2.3095114942528738</v>
      </c>
      <c r="E12" s="27">
        <v>18.61</v>
      </c>
      <c r="F12" s="91">
        <v>41699</v>
      </c>
      <c r="G12" s="27">
        <v>-5.8</v>
      </c>
      <c r="H12" s="91">
        <v>41674</v>
      </c>
      <c r="I12" s="27">
        <v>74.887780172413798</v>
      </c>
      <c r="J12" s="27">
        <v>254.13</v>
      </c>
      <c r="K12" s="27">
        <v>2.9616594827586207</v>
      </c>
      <c r="L12" s="27">
        <v>17.84</v>
      </c>
      <c r="M12" s="91">
        <v>41675</v>
      </c>
      <c r="N12" s="27">
        <v>47.71</v>
      </c>
      <c r="O12" s="28">
        <v>9</v>
      </c>
      <c r="P12" s="27">
        <v>19.510000000000002</v>
      </c>
      <c r="Q12" s="91">
        <v>41675</v>
      </c>
      <c r="R12" s="27">
        <v>3.9007686781609201</v>
      </c>
      <c r="S12" s="27">
        <v>37.283385194255992</v>
      </c>
    </row>
    <row r="13" spans="1:19" x14ac:dyDescent="0.2">
      <c r="A13" s="60" t="s">
        <v>30</v>
      </c>
      <c r="B13" s="27">
        <v>2.9177419354838707</v>
      </c>
      <c r="C13" s="27">
        <v>14.412258064516129</v>
      </c>
      <c r="D13" s="27">
        <v>8.3040725806451618</v>
      </c>
      <c r="E13" s="27">
        <v>21.91</v>
      </c>
      <c r="F13" s="91">
        <v>41712</v>
      </c>
      <c r="G13" s="27">
        <v>-0.87</v>
      </c>
      <c r="H13" s="91">
        <v>41720</v>
      </c>
      <c r="I13" s="27">
        <v>63.833944892473106</v>
      </c>
      <c r="J13" s="27">
        <v>488.84</v>
      </c>
      <c r="K13" s="27">
        <v>2.3577352150537636</v>
      </c>
      <c r="L13" s="27">
        <v>13.62</v>
      </c>
      <c r="M13" s="91">
        <v>41714</v>
      </c>
      <c r="N13" s="27">
        <v>13.6</v>
      </c>
      <c r="O13" s="28">
        <v>10</v>
      </c>
      <c r="P13" s="27">
        <v>5.6</v>
      </c>
      <c r="Q13" s="91">
        <v>41719</v>
      </c>
      <c r="R13" s="27">
        <v>9.4514784946236556</v>
      </c>
      <c r="S13" s="27">
        <v>79.523470256203993</v>
      </c>
    </row>
    <row r="14" spans="1:19" x14ac:dyDescent="0.2">
      <c r="A14" s="60" t="s">
        <v>31</v>
      </c>
      <c r="B14" s="27">
        <v>3.4953333333333338</v>
      </c>
      <c r="C14" s="27">
        <v>12.491333333333335</v>
      </c>
      <c r="D14" s="27">
        <v>7.6640277777777781</v>
      </c>
      <c r="E14" s="27">
        <v>20.260000000000002</v>
      </c>
      <c r="F14" s="91">
        <v>41738</v>
      </c>
      <c r="G14" s="27">
        <v>-0.93</v>
      </c>
      <c r="H14" s="91">
        <v>41746</v>
      </c>
      <c r="I14" s="27">
        <v>75.973527777777747</v>
      </c>
      <c r="J14" s="27">
        <v>417.81</v>
      </c>
      <c r="K14" s="27">
        <v>2.6858888888888894</v>
      </c>
      <c r="L14" s="27">
        <v>19.989999999999998</v>
      </c>
      <c r="M14" s="91">
        <v>41739</v>
      </c>
      <c r="N14" s="27">
        <v>78.08</v>
      </c>
      <c r="O14" s="28">
        <v>21</v>
      </c>
      <c r="P14" s="27">
        <v>12.57</v>
      </c>
      <c r="Q14" s="91">
        <v>41757</v>
      </c>
      <c r="R14" s="27">
        <v>10.911916666666666</v>
      </c>
      <c r="S14" s="27">
        <v>69.774211376589349</v>
      </c>
    </row>
    <row r="15" spans="1:19" x14ac:dyDescent="0.2">
      <c r="A15" s="60" t="s">
        <v>1</v>
      </c>
      <c r="B15" s="27">
        <v>7.7658064516129039</v>
      </c>
      <c r="C15" s="27">
        <v>20.668064516129025</v>
      </c>
      <c r="D15" s="27">
        <v>13.877600806451614</v>
      </c>
      <c r="E15" s="27">
        <v>28.99</v>
      </c>
      <c r="F15" s="91">
        <v>41770</v>
      </c>
      <c r="G15" s="27">
        <v>2.63</v>
      </c>
      <c r="H15" s="91">
        <v>41761</v>
      </c>
      <c r="I15" s="27">
        <v>70.731149193548376</v>
      </c>
      <c r="J15" s="27">
        <v>686.22</v>
      </c>
      <c r="K15" s="27">
        <v>1.7878561827956987</v>
      </c>
      <c r="L15" s="27">
        <v>11.37</v>
      </c>
      <c r="M15" s="91">
        <v>41780</v>
      </c>
      <c r="N15" s="27">
        <v>44.07</v>
      </c>
      <c r="O15" s="28">
        <v>10</v>
      </c>
      <c r="P15" s="27">
        <v>21.51</v>
      </c>
      <c r="Q15" s="91">
        <v>41778</v>
      </c>
      <c r="R15" s="27">
        <v>16.382399193548384</v>
      </c>
      <c r="S15" s="27">
        <v>121.89735838049235</v>
      </c>
    </row>
    <row r="16" spans="1:19" x14ac:dyDescent="0.2">
      <c r="A16" s="60" t="s">
        <v>2</v>
      </c>
      <c r="B16" s="27">
        <v>11.146666666666668</v>
      </c>
      <c r="C16" s="27">
        <v>26.419333333333341</v>
      </c>
      <c r="D16" s="27">
        <v>18.089104166666669</v>
      </c>
      <c r="E16" s="27">
        <v>34.64</v>
      </c>
      <c r="F16" s="91">
        <v>41816</v>
      </c>
      <c r="G16" s="27">
        <v>6.05</v>
      </c>
      <c r="H16" s="91">
        <v>41799</v>
      </c>
      <c r="I16" s="27">
        <v>64.365215277777764</v>
      </c>
      <c r="J16" s="27">
        <v>717.65</v>
      </c>
      <c r="K16" s="27">
        <v>1.8265763888888888</v>
      </c>
      <c r="L16" s="27">
        <v>12.64</v>
      </c>
      <c r="M16" s="91">
        <v>41800</v>
      </c>
      <c r="N16" s="27">
        <v>29.31</v>
      </c>
      <c r="O16" s="28">
        <v>6</v>
      </c>
      <c r="P16" s="27">
        <v>9.3699999999999992</v>
      </c>
      <c r="Q16" s="91">
        <v>41801</v>
      </c>
      <c r="R16" s="27">
        <v>19.992125000000001</v>
      </c>
      <c r="S16" s="27">
        <v>151.31342262941718</v>
      </c>
    </row>
    <row r="17" spans="1:19" x14ac:dyDescent="0.2">
      <c r="A17" s="60" t="s">
        <v>3</v>
      </c>
      <c r="B17" s="27">
        <v>11.362903225806452</v>
      </c>
      <c r="C17" s="27">
        <v>26.470322580645167</v>
      </c>
      <c r="D17" s="27">
        <v>18.190510752688176</v>
      </c>
      <c r="E17" s="27">
        <v>35.89</v>
      </c>
      <c r="F17" s="91">
        <v>41838</v>
      </c>
      <c r="G17" s="27">
        <v>6.4</v>
      </c>
      <c r="H17" s="91">
        <v>41822</v>
      </c>
      <c r="I17" s="27">
        <v>63.675544354838699</v>
      </c>
      <c r="J17" s="27">
        <v>711.51</v>
      </c>
      <c r="K17" s="27">
        <v>2.1433266129032265</v>
      </c>
      <c r="L17" s="27">
        <v>15.39</v>
      </c>
      <c r="M17" s="91">
        <v>41846</v>
      </c>
      <c r="N17" s="27">
        <v>48.59</v>
      </c>
      <c r="O17" s="28">
        <v>6</v>
      </c>
      <c r="P17" s="27">
        <v>27.48</v>
      </c>
      <c r="Q17" s="91">
        <v>41847</v>
      </c>
      <c r="R17" s="27">
        <v>21.600241935483869</v>
      </c>
      <c r="S17" s="27">
        <v>155.7836320500675</v>
      </c>
    </row>
    <row r="18" spans="1:19" x14ac:dyDescent="0.2">
      <c r="A18" s="60" t="s">
        <v>4</v>
      </c>
      <c r="B18" s="27">
        <v>14.120645161290319</v>
      </c>
      <c r="C18" s="27">
        <v>29.341290322580651</v>
      </c>
      <c r="D18" s="27">
        <v>20.955120967741934</v>
      </c>
      <c r="E18" s="27">
        <v>38.979999999999997</v>
      </c>
      <c r="F18" s="91">
        <v>41861</v>
      </c>
      <c r="G18" s="27">
        <v>8.8000000000000007</v>
      </c>
      <c r="H18" s="91">
        <v>41882</v>
      </c>
      <c r="I18" s="27">
        <v>57.981317204301071</v>
      </c>
      <c r="J18" s="27">
        <v>701.0920000000001</v>
      </c>
      <c r="K18" s="27">
        <v>2.2506028225806451</v>
      </c>
      <c r="L18" s="27">
        <v>14.31</v>
      </c>
      <c r="M18" s="91">
        <v>41869</v>
      </c>
      <c r="N18" s="27">
        <v>15.343999999999999</v>
      </c>
      <c r="O18" s="28">
        <v>6</v>
      </c>
      <c r="P18" s="27">
        <v>13.35</v>
      </c>
      <c r="Q18" s="91">
        <v>41856</v>
      </c>
      <c r="R18" s="27">
        <v>23.414059139784946</v>
      </c>
      <c r="S18" s="27">
        <v>167.24843232166677</v>
      </c>
    </row>
    <row r="19" spans="1:19" x14ac:dyDescent="0.2">
      <c r="A19" s="60" t="s">
        <v>5</v>
      </c>
      <c r="B19" s="27">
        <v>11.307233333333331</v>
      </c>
      <c r="C19" s="27">
        <v>22.822666666666674</v>
      </c>
      <c r="D19" s="27">
        <v>16.595926388888888</v>
      </c>
      <c r="E19" s="27">
        <v>30.17</v>
      </c>
      <c r="F19" s="91">
        <v>41890</v>
      </c>
      <c r="G19" s="27">
        <v>6.8109999999999999</v>
      </c>
      <c r="H19" s="91">
        <v>41909</v>
      </c>
      <c r="I19" s="27">
        <v>66.187486111111113</v>
      </c>
      <c r="J19" s="27">
        <v>442.78500000000003</v>
      </c>
      <c r="K19" s="27">
        <v>2.3041902777777779</v>
      </c>
      <c r="L19" s="27">
        <v>20.97</v>
      </c>
      <c r="M19" s="91">
        <v>41906</v>
      </c>
      <c r="N19" s="27">
        <v>55.72</v>
      </c>
      <c r="O19" s="28">
        <v>9</v>
      </c>
      <c r="P19" s="27">
        <v>36.814999999999998</v>
      </c>
      <c r="Q19" s="91">
        <v>41911</v>
      </c>
      <c r="R19" s="27">
        <v>19.232736111111105</v>
      </c>
      <c r="S19" s="27">
        <v>100.26018704685589</v>
      </c>
    </row>
    <row r="20" spans="1:19" x14ac:dyDescent="0.2">
      <c r="A20" s="60" t="s">
        <v>6</v>
      </c>
      <c r="B20" s="27">
        <v>8.3550967741935498</v>
      </c>
      <c r="C20" s="27">
        <v>17.646806451612903</v>
      </c>
      <c r="D20" s="27">
        <v>12.378165994623656</v>
      </c>
      <c r="E20" s="27">
        <v>29.27</v>
      </c>
      <c r="F20" s="91">
        <v>41920</v>
      </c>
      <c r="G20" s="27">
        <v>0.50800000000000001</v>
      </c>
      <c r="H20" s="91">
        <v>41941</v>
      </c>
      <c r="I20" s="27">
        <v>78.490221774193543</v>
      </c>
      <c r="J20" s="27">
        <v>329.90900000000011</v>
      </c>
      <c r="K20" s="27">
        <v>1.8525974462365593</v>
      </c>
      <c r="L20" s="27">
        <v>14.9</v>
      </c>
      <c r="M20" s="91">
        <v>41926</v>
      </c>
      <c r="N20" s="27">
        <v>103.67899999999999</v>
      </c>
      <c r="O20" s="28">
        <v>14</v>
      </c>
      <c r="P20" s="27">
        <v>30.048999999999996</v>
      </c>
      <c r="Q20" s="91">
        <v>41923</v>
      </c>
      <c r="R20" s="27">
        <v>14.241498655913979</v>
      </c>
      <c r="S20" s="27">
        <v>57.128924287710774</v>
      </c>
    </row>
    <row r="21" spans="1:19" x14ac:dyDescent="0.2">
      <c r="A21" s="60" t="s">
        <v>7</v>
      </c>
      <c r="B21" s="27">
        <v>3.9939333333333336</v>
      </c>
      <c r="C21" s="27">
        <v>10.208799999999997</v>
      </c>
      <c r="D21" s="27">
        <v>7.0900978562801926</v>
      </c>
      <c r="E21" s="27">
        <v>16.41</v>
      </c>
      <c r="F21" s="91">
        <v>41945</v>
      </c>
      <c r="G21" s="27">
        <v>8.8999999999999996E-2</v>
      </c>
      <c r="H21" s="91">
        <v>41973</v>
      </c>
      <c r="I21" s="27">
        <v>84.885039855072492</v>
      </c>
      <c r="J21" s="27">
        <v>178.08800000000002</v>
      </c>
      <c r="K21" s="27">
        <v>2.1837786231884055</v>
      </c>
      <c r="L21" s="27">
        <v>16.95</v>
      </c>
      <c r="M21" s="91">
        <v>41945</v>
      </c>
      <c r="N21" s="27">
        <v>73.231999999999985</v>
      </c>
      <c r="O21" s="28">
        <v>16</v>
      </c>
      <c r="P21" s="27">
        <v>15.521999999999993</v>
      </c>
      <c r="Q21" s="91">
        <v>41971</v>
      </c>
      <c r="R21" s="27">
        <v>8.7608134963768123</v>
      </c>
      <c r="S21" s="27">
        <v>26.157001721556924</v>
      </c>
    </row>
    <row r="22" spans="1:19" ht="13.5" thickBot="1" x14ac:dyDescent="0.25">
      <c r="A22" s="64" t="s">
        <v>8</v>
      </c>
      <c r="B22" s="51">
        <v>2.6227096774193539</v>
      </c>
      <c r="C22" s="51">
        <v>9.8040322580645167</v>
      </c>
      <c r="D22" s="51">
        <v>5.9526344086021501</v>
      </c>
      <c r="E22" s="51">
        <v>15.93</v>
      </c>
      <c r="F22" s="92">
        <v>41995</v>
      </c>
      <c r="G22" s="51">
        <v>-1.2150000000000001</v>
      </c>
      <c r="H22" s="92">
        <v>41985</v>
      </c>
      <c r="I22" s="51">
        <v>79.489966397849471</v>
      </c>
      <c r="J22" s="51">
        <v>172.41</v>
      </c>
      <c r="K22" s="51">
        <v>2.4283958333333326</v>
      </c>
      <c r="L22" s="51">
        <v>18.420000000000002</v>
      </c>
      <c r="M22" s="92">
        <v>41987</v>
      </c>
      <c r="N22" s="51">
        <v>17.114000000000001</v>
      </c>
      <c r="O22" s="65">
        <v>12</v>
      </c>
      <c r="P22" s="51">
        <v>4.1790000000000003</v>
      </c>
      <c r="Q22" s="92">
        <v>41991</v>
      </c>
      <c r="R22" s="51">
        <v>6.0980235215053762</v>
      </c>
      <c r="S22" s="51">
        <v>28.482670395276525</v>
      </c>
    </row>
    <row r="23" spans="1:19" ht="13.5" thickTop="1" x14ac:dyDescent="0.2">
      <c r="A23" s="60" t="s">
        <v>49</v>
      </c>
      <c r="B23" s="27">
        <v>6.4867486868125068</v>
      </c>
      <c r="C23" s="27">
        <v>17.05233980966506</v>
      </c>
      <c r="D23" s="27">
        <v>11.356174871953023</v>
      </c>
      <c r="E23" s="27">
        <v>38.979999999999997</v>
      </c>
      <c r="F23" s="91">
        <v>41131</v>
      </c>
      <c r="G23" s="27">
        <v>-5.8</v>
      </c>
      <c r="H23" s="91">
        <v>40943</v>
      </c>
      <c r="I23" s="27">
        <v>71.832327240193734</v>
      </c>
      <c r="J23" s="27">
        <v>5281.9539999999997</v>
      </c>
      <c r="K23" s="27">
        <v>2.2291426057524553</v>
      </c>
      <c r="L23" s="27">
        <v>20.97</v>
      </c>
      <c r="M23" s="91">
        <v>41176</v>
      </c>
      <c r="N23" s="27">
        <v>553.04899999999998</v>
      </c>
      <c r="O23" s="28">
        <v>131</v>
      </c>
      <c r="P23" s="27">
        <v>36.814999999999998</v>
      </c>
      <c r="Q23" s="91">
        <v>41181</v>
      </c>
      <c r="R23" s="27">
        <v>13.29228766851733</v>
      </c>
      <c r="S23" s="27">
        <v>1019.9444038159822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-4.7E-2</v>
      </c>
      <c r="G28" s="57" t="s">
        <v>34</v>
      </c>
      <c r="H28" s="90">
        <v>41245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-0.93</v>
      </c>
      <c r="G29" s="57" t="s">
        <v>34</v>
      </c>
      <c r="H29" s="90">
        <v>41016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228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15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7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9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3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I34" sqref="I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94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2.5140967741935483</v>
      </c>
      <c r="C11" s="27">
        <v>10.064580645161289</v>
      </c>
      <c r="D11" s="27">
        <v>5.9661586021505366</v>
      </c>
      <c r="E11" s="27">
        <v>16.82</v>
      </c>
      <c r="F11" s="91">
        <v>42035</v>
      </c>
      <c r="G11" s="27">
        <v>-2.0960000000000001</v>
      </c>
      <c r="H11" s="91">
        <v>42013</v>
      </c>
      <c r="I11" s="27">
        <v>76.388064516129035</v>
      </c>
      <c r="J11" s="27">
        <v>204.69799999999995</v>
      </c>
      <c r="K11" s="27">
        <v>3.366658602150538</v>
      </c>
      <c r="L11" s="27">
        <v>19.309999999999999</v>
      </c>
      <c r="M11" s="91">
        <v>42020</v>
      </c>
      <c r="N11" s="27">
        <v>62.287000000000006</v>
      </c>
      <c r="O11" s="28">
        <v>20</v>
      </c>
      <c r="P11" s="27">
        <v>19.303000000000001</v>
      </c>
      <c r="Q11" s="91">
        <v>42031</v>
      </c>
      <c r="R11" s="27">
        <v>5.6152903225806465</v>
      </c>
      <c r="S11" s="27">
        <v>36.100064085477428</v>
      </c>
    </row>
    <row r="12" spans="1:19" x14ac:dyDescent="0.2">
      <c r="A12" s="60" t="s">
        <v>29</v>
      </c>
      <c r="B12" s="27">
        <v>1.2261785714285713</v>
      </c>
      <c r="C12" s="27">
        <v>7.3983571428571437</v>
      </c>
      <c r="D12" s="27">
        <v>4.1387931547619043</v>
      </c>
      <c r="E12" s="27">
        <v>14.83</v>
      </c>
      <c r="F12" s="91">
        <v>41671</v>
      </c>
      <c r="G12" s="27">
        <v>-4.0229999999999997</v>
      </c>
      <c r="H12" s="91">
        <v>41693</v>
      </c>
      <c r="I12" s="27">
        <v>82.582998511904762</v>
      </c>
      <c r="J12" s="27">
        <v>198.62899999999999</v>
      </c>
      <c r="K12" s="27">
        <v>3.6477901785714297</v>
      </c>
      <c r="L12" s="27">
        <v>20.68</v>
      </c>
      <c r="M12" s="91">
        <v>41671</v>
      </c>
      <c r="N12" s="27">
        <v>58.704999999999998</v>
      </c>
      <c r="O12" s="28">
        <v>19</v>
      </c>
      <c r="P12" s="27">
        <v>13.133999999999997</v>
      </c>
      <c r="Q12" s="91">
        <v>41678</v>
      </c>
      <c r="R12" s="27">
        <v>5.6770119047619039</v>
      </c>
      <c r="S12" s="27">
        <v>31.816397623283819</v>
      </c>
    </row>
    <row r="13" spans="1:19" x14ac:dyDescent="0.2">
      <c r="A13" s="60" t="s">
        <v>30</v>
      </c>
      <c r="B13" s="27">
        <v>3.5255483870967748</v>
      </c>
      <c r="C13" s="27">
        <v>11.694774193548385</v>
      </c>
      <c r="D13" s="27">
        <v>7.1669220430107536</v>
      </c>
      <c r="E13" s="27">
        <v>16.41</v>
      </c>
      <c r="F13" s="91">
        <v>41704</v>
      </c>
      <c r="G13" s="27">
        <v>-1.696</v>
      </c>
      <c r="H13" s="91">
        <v>41711</v>
      </c>
      <c r="I13" s="27">
        <v>77.092641129032259</v>
      </c>
      <c r="J13" s="27">
        <v>390.55</v>
      </c>
      <c r="K13" s="27">
        <v>2.8149092741935489</v>
      </c>
      <c r="L13" s="27">
        <v>21.46</v>
      </c>
      <c r="M13" s="91">
        <v>41727</v>
      </c>
      <c r="N13" s="27">
        <v>100.69399999999999</v>
      </c>
      <c r="O13" s="28">
        <v>19</v>
      </c>
      <c r="P13" s="27">
        <v>15.123999999999997</v>
      </c>
      <c r="Q13" s="91">
        <v>41724</v>
      </c>
      <c r="R13" s="27">
        <v>8.2115221774193525</v>
      </c>
      <c r="S13" s="27">
        <v>59.367653040288545</v>
      </c>
    </row>
    <row r="14" spans="1:19" x14ac:dyDescent="0.2">
      <c r="A14" s="60" t="s">
        <v>31</v>
      </c>
      <c r="B14" s="27">
        <v>4.0989666666666666</v>
      </c>
      <c r="C14" s="27">
        <v>14.0952</v>
      </c>
      <c r="D14" s="27">
        <v>8.9679187499999991</v>
      </c>
      <c r="E14" s="27">
        <v>24.65</v>
      </c>
      <c r="F14" s="91">
        <v>41746</v>
      </c>
      <c r="G14" s="27">
        <v>-0.17799999999999999</v>
      </c>
      <c r="H14" s="91">
        <v>41750</v>
      </c>
      <c r="I14" s="27">
        <v>72.6785</v>
      </c>
      <c r="J14" s="27">
        <v>499.07800000000003</v>
      </c>
      <c r="K14" s="27">
        <v>2.6740020833333329</v>
      </c>
      <c r="L14" s="27">
        <v>16.170000000000002</v>
      </c>
      <c r="M14" s="91">
        <v>41730</v>
      </c>
      <c r="N14" s="27">
        <v>58.10799999999999</v>
      </c>
      <c r="O14" s="28">
        <v>14</v>
      </c>
      <c r="P14" s="27">
        <v>10.745999999999999</v>
      </c>
      <c r="Q14" s="91">
        <v>41759</v>
      </c>
      <c r="R14" s="27">
        <v>11.491877777777777</v>
      </c>
      <c r="S14" s="27">
        <v>81.153002895920281</v>
      </c>
    </row>
    <row r="15" spans="1:19" x14ac:dyDescent="0.2">
      <c r="A15" s="60" t="s">
        <v>1</v>
      </c>
      <c r="B15" s="27">
        <v>5.1061612903225804</v>
      </c>
      <c r="C15" s="27">
        <v>14.11806451612903</v>
      </c>
      <c r="D15" s="27">
        <v>9.2836874999999992</v>
      </c>
      <c r="E15" s="27">
        <v>21.15</v>
      </c>
      <c r="F15" s="91">
        <v>41765</v>
      </c>
      <c r="G15" s="27">
        <v>1.5309999999999999</v>
      </c>
      <c r="H15" s="91">
        <v>41785</v>
      </c>
      <c r="I15" s="27">
        <v>78.320497311827978</v>
      </c>
      <c r="J15" s="27">
        <v>494.26599999999996</v>
      </c>
      <c r="K15" s="27">
        <v>2.1110221774193545</v>
      </c>
      <c r="L15" s="27">
        <v>12.05</v>
      </c>
      <c r="M15" s="91">
        <v>41777</v>
      </c>
      <c r="N15" s="27">
        <v>94.922999999999988</v>
      </c>
      <c r="O15" s="28">
        <v>18</v>
      </c>
      <c r="P15" s="27">
        <v>24.079000000000001</v>
      </c>
      <c r="Q15" s="91">
        <v>41776</v>
      </c>
      <c r="R15" s="27">
        <v>13.089744623655916</v>
      </c>
      <c r="S15" s="27">
        <v>79.740300594040363</v>
      </c>
    </row>
    <row r="16" spans="1:19" x14ac:dyDescent="0.2">
      <c r="A16" s="60" t="s">
        <v>2</v>
      </c>
      <c r="B16" s="27">
        <v>8.7706666666666653</v>
      </c>
      <c r="C16" s="27">
        <v>19.636333333333329</v>
      </c>
      <c r="D16" s="27">
        <v>13.955429861111115</v>
      </c>
      <c r="E16" s="27">
        <v>29.34</v>
      </c>
      <c r="F16" s="91">
        <v>41806</v>
      </c>
      <c r="G16" s="27">
        <v>4.4059999999999997</v>
      </c>
      <c r="H16" s="91">
        <v>41793</v>
      </c>
      <c r="I16" s="27">
        <v>77.153756944444439</v>
      </c>
      <c r="J16" s="27">
        <v>619.21199999999999</v>
      </c>
      <c r="K16" s="27">
        <v>1.7373347222222226</v>
      </c>
      <c r="L16" s="27">
        <v>12.05</v>
      </c>
      <c r="M16" s="91">
        <v>41799</v>
      </c>
      <c r="N16" s="27">
        <v>79.99799999999999</v>
      </c>
      <c r="O16" s="28">
        <v>12</v>
      </c>
      <c r="P16" s="27">
        <v>30.247999999999994</v>
      </c>
      <c r="Q16" s="91">
        <v>41808</v>
      </c>
      <c r="R16" s="27">
        <v>16.807513888888884</v>
      </c>
      <c r="S16" s="27">
        <v>106.37176670910465</v>
      </c>
    </row>
    <row r="17" spans="1:19" x14ac:dyDescent="0.2">
      <c r="A17" s="60" t="s">
        <v>3</v>
      </c>
      <c r="B17" s="27">
        <v>14.297741935483872</v>
      </c>
      <c r="C17" s="27">
        <v>28.664838709677419</v>
      </c>
      <c r="D17" s="27">
        <v>20.677809139784948</v>
      </c>
      <c r="E17" s="27">
        <v>33.880000000000003</v>
      </c>
      <c r="F17" s="91">
        <v>41851</v>
      </c>
      <c r="G17" s="27">
        <v>10.79</v>
      </c>
      <c r="H17" s="91">
        <v>41849</v>
      </c>
      <c r="I17" s="27">
        <v>68.449690860215057</v>
      </c>
      <c r="J17" s="27">
        <v>757.71199999999988</v>
      </c>
      <c r="K17" s="27">
        <v>1.6987184139784957</v>
      </c>
      <c r="L17" s="27">
        <v>15.78</v>
      </c>
      <c r="M17" s="91">
        <v>41848</v>
      </c>
      <c r="N17" s="27">
        <v>31.840999999999998</v>
      </c>
      <c r="O17" s="28">
        <v>10</v>
      </c>
      <c r="P17" s="27">
        <v>8.359</v>
      </c>
      <c r="Q17" s="91">
        <v>41839</v>
      </c>
      <c r="R17" s="27">
        <v>22.083017473118282</v>
      </c>
      <c r="S17" s="27">
        <v>160.39528634732233</v>
      </c>
    </row>
    <row r="18" spans="1:19" x14ac:dyDescent="0.2">
      <c r="A18" s="60" t="s">
        <v>4</v>
      </c>
      <c r="B18" s="27">
        <v>13.04516129032258</v>
      </c>
      <c r="C18" s="27">
        <v>25.737096774193542</v>
      </c>
      <c r="D18" s="27">
        <v>18.562137096774194</v>
      </c>
      <c r="E18" s="27">
        <v>36.51</v>
      </c>
      <c r="F18" s="91">
        <v>41852</v>
      </c>
      <c r="G18" s="27">
        <v>9.2100000000000009</v>
      </c>
      <c r="H18" s="91">
        <v>41860</v>
      </c>
      <c r="I18" s="27">
        <v>68.349341397849457</v>
      </c>
      <c r="J18" s="27">
        <v>659.51400000000012</v>
      </c>
      <c r="K18" s="27">
        <v>2.0769247311827956</v>
      </c>
      <c r="L18" s="27">
        <v>14.21</v>
      </c>
      <c r="M18" s="91">
        <v>41858</v>
      </c>
      <c r="N18" s="27">
        <v>0.995</v>
      </c>
      <c r="O18" s="28">
        <v>3</v>
      </c>
      <c r="P18" s="27">
        <v>0.39800000000000002</v>
      </c>
      <c r="Q18" s="91">
        <v>41863</v>
      </c>
      <c r="R18" s="27">
        <v>20.786760752688171</v>
      </c>
      <c r="S18" s="27">
        <v>136.79867302084719</v>
      </c>
    </row>
    <row r="19" spans="1:19" x14ac:dyDescent="0.2">
      <c r="A19" s="60" t="s">
        <v>5</v>
      </c>
      <c r="B19" s="27">
        <v>11.386333333333333</v>
      </c>
      <c r="C19" s="27">
        <v>23.024666666666665</v>
      </c>
      <c r="D19" s="27">
        <v>16.652960446859904</v>
      </c>
      <c r="E19" s="27">
        <v>29.06</v>
      </c>
      <c r="F19" s="91">
        <v>41908</v>
      </c>
      <c r="G19" s="27">
        <v>8.25</v>
      </c>
      <c r="H19" s="91">
        <v>41894</v>
      </c>
      <c r="I19" s="27">
        <v>70.502868357487927</v>
      </c>
      <c r="J19" s="27">
        <v>495.11099999999999</v>
      </c>
      <c r="K19" s="27">
        <v>1.9721692632850241</v>
      </c>
      <c r="L19" s="27">
        <v>13.62</v>
      </c>
      <c r="M19" s="91">
        <v>41911</v>
      </c>
      <c r="N19" s="27">
        <v>22.089000000000002</v>
      </c>
      <c r="O19" s="28">
        <v>7</v>
      </c>
      <c r="P19" s="27">
        <v>11.94</v>
      </c>
      <c r="Q19" s="91">
        <v>41887</v>
      </c>
      <c r="R19" s="27">
        <v>18.188049516908212</v>
      </c>
      <c r="S19" s="27">
        <v>97.228816817129584</v>
      </c>
    </row>
    <row r="20" spans="1:19" x14ac:dyDescent="0.2">
      <c r="A20" s="60" t="s">
        <v>6</v>
      </c>
      <c r="B20" s="27">
        <v>9.7597096774193552</v>
      </c>
      <c r="C20" s="27">
        <v>19.045806451612904</v>
      </c>
      <c r="D20" s="27">
        <v>13.853284274193546</v>
      </c>
      <c r="E20" s="27">
        <v>25.61</v>
      </c>
      <c r="F20" s="91">
        <v>41915</v>
      </c>
      <c r="G20" s="27">
        <v>3.3769999999999998</v>
      </c>
      <c r="H20" s="91">
        <v>41943</v>
      </c>
      <c r="I20" s="27">
        <v>73.314610215053776</v>
      </c>
      <c r="J20" s="27">
        <v>318.18400000000003</v>
      </c>
      <c r="K20" s="27">
        <v>1.845918682795699</v>
      </c>
      <c r="L20" s="27">
        <v>12.74</v>
      </c>
      <c r="M20" s="91">
        <v>41928</v>
      </c>
      <c r="N20" s="27">
        <v>31.441999999999997</v>
      </c>
      <c r="O20" s="28">
        <v>12</v>
      </c>
      <c r="P20" s="27">
        <v>10.546999999999999</v>
      </c>
      <c r="Q20" s="91">
        <v>41916</v>
      </c>
      <c r="R20" s="27">
        <v>15.013286290322585</v>
      </c>
      <c r="S20" s="27">
        <v>62.61279659681999</v>
      </c>
    </row>
    <row r="21" spans="1:19" x14ac:dyDescent="0.2">
      <c r="A21" s="60" t="s">
        <v>7</v>
      </c>
      <c r="B21" s="27">
        <v>4.5505666666666675</v>
      </c>
      <c r="C21" s="27">
        <v>10.212466666666669</v>
      </c>
      <c r="D21" s="27">
        <v>7.1256270833333328</v>
      </c>
      <c r="E21" s="27">
        <v>20.6</v>
      </c>
      <c r="F21" s="91">
        <v>41948</v>
      </c>
      <c r="G21" s="27">
        <v>-3.33</v>
      </c>
      <c r="H21" s="91">
        <v>41971</v>
      </c>
      <c r="I21" s="27">
        <v>82.423375000000007</v>
      </c>
      <c r="J21" s="27">
        <v>147.94100000000003</v>
      </c>
      <c r="K21" s="27">
        <v>3.2860812500000001</v>
      </c>
      <c r="L21" s="27">
        <v>21.56</v>
      </c>
      <c r="M21" s="91">
        <v>41947</v>
      </c>
      <c r="N21" s="27">
        <v>92.137</v>
      </c>
      <c r="O21" s="28">
        <v>19</v>
      </c>
      <c r="P21" s="27">
        <v>19.899999999999999</v>
      </c>
      <c r="Q21" s="91">
        <v>41961</v>
      </c>
      <c r="R21" s="27">
        <v>9.2234486111111131</v>
      </c>
      <c r="S21" s="27">
        <v>33.277386046966228</v>
      </c>
    </row>
    <row r="22" spans="1:19" ht="13.5" thickBot="1" x14ac:dyDescent="0.25">
      <c r="A22" s="64" t="s">
        <v>8</v>
      </c>
      <c r="B22" s="51">
        <v>0.71161290322580628</v>
      </c>
      <c r="C22" s="51">
        <v>7.138064516129031</v>
      </c>
      <c r="D22" s="51">
        <v>3.5805604838709675</v>
      </c>
      <c r="E22" s="51">
        <v>14.83</v>
      </c>
      <c r="F22" s="92">
        <v>42000</v>
      </c>
      <c r="G22" s="51">
        <v>-3.75</v>
      </c>
      <c r="H22" s="92">
        <v>41983</v>
      </c>
      <c r="I22" s="51">
        <v>83.935201612903228</v>
      </c>
      <c r="J22" s="51">
        <v>167.07599999999999</v>
      </c>
      <c r="K22" s="51">
        <v>2.2345336021505373</v>
      </c>
      <c r="L22" s="51">
        <v>25.38</v>
      </c>
      <c r="M22" s="92">
        <v>41997</v>
      </c>
      <c r="N22" s="51">
        <v>43.580999999999996</v>
      </c>
      <c r="O22" s="65">
        <v>11</v>
      </c>
      <c r="P22" s="51">
        <v>18.905000000000001</v>
      </c>
      <c r="Q22" s="92">
        <v>41997</v>
      </c>
      <c r="R22" s="51">
        <v>5.2851310483870968</v>
      </c>
      <c r="S22" s="51">
        <v>22.308852145250047</v>
      </c>
    </row>
    <row r="23" spans="1:19" ht="13.5" thickTop="1" x14ac:dyDescent="0.2">
      <c r="A23" s="60" t="s">
        <v>49</v>
      </c>
      <c r="B23" s="27">
        <v>6.5827286802355358</v>
      </c>
      <c r="C23" s="27">
        <v>15.902520801331283</v>
      </c>
      <c r="D23" s="27">
        <v>10.827607369654265</v>
      </c>
      <c r="E23" s="27">
        <v>36.51</v>
      </c>
      <c r="F23" s="91">
        <v>41487</v>
      </c>
      <c r="G23" s="27">
        <v>-4.0229999999999997</v>
      </c>
      <c r="H23" s="91">
        <v>41328</v>
      </c>
      <c r="I23" s="27">
        <v>75.932628821403995</v>
      </c>
      <c r="J23" s="27">
        <v>4951.9710000000005</v>
      </c>
      <c r="K23" s="27">
        <v>2.4555052484402484</v>
      </c>
      <c r="L23" s="27">
        <v>25.38</v>
      </c>
      <c r="M23" s="91">
        <v>41632</v>
      </c>
      <c r="N23" s="27">
        <v>676.8</v>
      </c>
      <c r="O23" s="28">
        <v>164</v>
      </c>
      <c r="P23" s="27">
        <v>30.247999999999994</v>
      </c>
      <c r="Q23" s="91">
        <v>41443</v>
      </c>
      <c r="R23" s="27">
        <v>12.622721198968327</v>
      </c>
      <c r="S23" s="27">
        <v>907.1709959224504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-4.8000000000000001E-2</v>
      </c>
      <c r="G28" s="57" t="s">
        <v>34</v>
      </c>
      <c r="H28" s="90">
        <v>41594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-0.17799999999999999</v>
      </c>
      <c r="G29" s="57" t="s">
        <v>34</v>
      </c>
      <c r="H29" s="90">
        <v>41385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208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16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11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7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3" sqref="O33"/>
    </sheetView>
  </sheetViews>
  <sheetFormatPr baseColWidth="10" defaultRowHeight="12.75" x14ac:dyDescent="0.2"/>
  <cols>
    <col min="1" max="1" width="11.42578125" style="57"/>
    <col min="2" max="2" width="6.140625" style="57" customWidth="1"/>
    <col min="3" max="4" width="7.5703125" style="57" bestFit="1" customWidth="1"/>
    <col min="5" max="5" width="6.42578125" style="57" bestFit="1" customWidth="1"/>
    <col min="6" max="6" width="7.5703125" style="57" customWidth="1"/>
    <col min="7" max="7" width="5.7109375" style="57" customWidth="1"/>
    <col min="8" max="8" width="7.5703125" style="57" customWidth="1"/>
    <col min="9" max="9" width="7.5703125" style="57" bestFit="1" customWidth="1"/>
    <col min="10" max="11" width="7.5703125" style="57" customWidth="1"/>
    <col min="12" max="12" width="8.140625" style="57" bestFit="1" customWidth="1"/>
    <col min="13" max="13" width="7.5703125" style="57" bestFit="1" customWidth="1"/>
    <col min="14" max="14" width="6.42578125" style="57" customWidth="1"/>
    <col min="15" max="15" width="7.7109375" style="57" bestFit="1" customWidth="1"/>
    <col min="16" max="16" width="5.42578125" style="57" bestFit="1" customWidth="1"/>
    <col min="17" max="17" width="7.5703125" style="57" bestFit="1" customWidth="1"/>
    <col min="18" max="18" width="7.5703125" style="57" customWidth="1"/>
    <col min="19" max="19" width="6.5703125" style="57" customWidth="1"/>
    <col min="20" max="16384" width="11.42578125" style="57"/>
  </cols>
  <sheetData>
    <row r="1" spans="1:19" x14ac:dyDescent="0.2">
      <c r="B1" s="60" t="s">
        <v>100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58">
        <v>3.3414516129032252</v>
      </c>
      <c r="C11" s="58">
        <v>9.5593225806451638</v>
      </c>
      <c r="D11" s="58">
        <v>6.1610255376344085</v>
      </c>
      <c r="E11" s="58">
        <v>13.32</v>
      </c>
      <c r="F11" s="96">
        <v>42372</v>
      </c>
      <c r="G11" s="58">
        <v>-0.879</v>
      </c>
      <c r="H11" s="96">
        <v>42388</v>
      </c>
      <c r="I11" s="58">
        <v>80.05723118279569</v>
      </c>
      <c r="J11" s="58">
        <v>166.983</v>
      </c>
      <c r="K11" s="58">
        <v>2.9143756720430103</v>
      </c>
      <c r="L11" s="58">
        <v>23.03</v>
      </c>
      <c r="M11" s="96">
        <v>42397</v>
      </c>
      <c r="N11" s="58">
        <v>47.362000000000002</v>
      </c>
      <c r="O11" s="63">
        <v>20</v>
      </c>
      <c r="P11" s="58">
        <v>14.725999999999999</v>
      </c>
      <c r="Q11" s="96">
        <v>42396</v>
      </c>
      <c r="R11" s="58">
        <v>6.4580262096774215</v>
      </c>
      <c r="S11" s="58">
        <v>32.541638093857465</v>
      </c>
    </row>
    <row r="12" spans="1:19" x14ac:dyDescent="0.2">
      <c r="A12" s="60" t="s">
        <v>29</v>
      </c>
      <c r="B12" s="58">
        <v>1.5675357142857145</v>
      </c>
      <c r="C12" s="58">
        <v>10.662892857142859</v>
      </c>
      <c r="D12" s="58">
        <v>5.8685513392857143</v>
      </c>
      <c r="E12" s="58">
        <v>19.079999999999998</v>
      </c>
      <c r="F12" s="96">
        <v>42049</v>
      </c>
      <c r="G12" s="58">
        <v>-1.97</v>
      </c>
      <c r="H12" s="96">
        <v>42038</v>
      </c>
      <c r="I12" s="58">
        <v>69.104568452380974</v>
      </c>
      <c r="J12" s="58">
        <v>259.62899999999996</v>
      </c>
      <c r="K12" s="58">
        <v>3.203909226190476</v>
      </c>
      <c r="L12" s="58">
        <v>25.19</v>
      </c>
      <c r="M12" s="96">
        <v>42063</v>
      </c>
      <c r="N12" s="58">
        <v>37.013999999999996</v>
      </c>
      <c r="O12" s="63">
        <v>14</v>
      </c>
      <c r="P12" s="58">
        <v>13.730999999999998</v>
      </c>
      <c r="Q12" s="96">
        <v>42063</v>
      </c>
      <c r="R12" s="58">
        <v>6.2394821428571428</v>
      </c>
      <c r="S12" s="58">
        <v>48.296403322650235</v>
      </c>
    </row>
    <row r="13" spans="1:19" x14ac:dyDescent="0.2">
      <c r="A13" s="60" t="s">
        <v>30</v>
      </c>
      <c r="B13" s="58">
        <v>3.1909677419354834</v>
      </c>
      <c r="C13" s="58">
        <v>13.412322580645162</v>
      </c>
      <c r="D13" s="58">
        <v>8.0305087365591401</v>
      </c>
      <c r="E13" s="58">
        <v>21.77</v>
      </c>
      <c r="F13" s="96">
        <v>42080</v>
      </c>
      <c r="G13" s="58">
        <v>-0.32100000000000001</v>
      </c>
      <c r="H13" s="96">
        <v>42087</v>
      </c>
      <c r="I13" s="58">
        <v>68.957345430107537</v>
      </c>
      <c r="J13" s="58">
        <v>440.82900000000006</v>
      </c>
      <c r="K13" s="58">
        <v>2.9335786290322581</v>
      </c>
      <c r="L13" s="58">
        <v>21.17</v>
      </c>
      <c r="M13" s="96">
        <v>42088</v>
      </c>
      <c r="N13" s="58">
        <v>60.893999999999998</v>
      </c>
      <c r="O13" s="63">
        <v>12</v>
      </c>
      <c r="P13" s="58">
        <v>18.507000000000001</v>
      </c>
      <c r="Q13" s="96">
        <v>42089</v>
      </c>
      <c r="R13" s="58">
        <v>8.8916270161290321</v>
      </c>
      <c r="S13" s="58">
        <v>70.735423095494255</v>
      </c>
    </row>
    <row r="14" spans="1:19" x14ac:dyDescent="0.2">
      <c r="A14" s="60" t="s">
        <v>31</v>
      </c>
      <c r="B14" s="58">
        <v>7.0047000000000006</v>
      </c>
      <c r="C14" s="58">
        <v>17.484333333333336</v>
      </c>
      <c r="D14" s="58">
        <v>11.806592361111116</v>
      </c>
      <c r="E14" s="58">
        <v>23.69</v>
      </c>
      <c r="F14" s="96">
        <v>42110</v>
      </c>
      <c r="G14" s="58">
        <v>3.8570000000000002</v>
      </c>
      <c r="H14" s="96">
        <v>42115</v>
      </c>
      <c r="I14" s="58">
        <v>71.779833333333343</v>
      </c>
      <c r="J14" s="58">
        <v>515.76099999999997</v>
      </c>
      <c r="K14" s="58">
        <v>2.0926118055555554</v>
      </c>
      <c r="L14" s="58">
        <v>14.41</v>
      </c>
      <c r="M14" s="96">
        <v>42120</v>
      </c>
      <c r="N14" s="58">
        <v>44.377000000000002</v>
      </c>
      <c r="O14" s="63">
        <v>15</v>
      </c>
      <c r="P14" s="58">
        <v>9.9499999999999993</v>
      </c>
      <c r="Q14" s="96">
        <v>42114</v>
      </c>
      <c r="R14" s="58">
        <v>13.804256944444445</v>
      </c>
      <c r="S14" s="58">
        <v>90.738213819813325</v>
      </c>
    </row>
    <row r="15" spans="1:19" x14ac:dyDescent="0.2">
      <c r="A15" s="60" t="s">
        <v>1</v>
      </c>
      <c r="B15" s="58">
        <v>6.5013225806451604</v>
      </c>
      <c r="C15" s="58">
        <v>17.716451612903224</v>
      </c>
      <c r="D15" s="58">
        <v>11.647601478494623</v>
      </c>
      <c r="E15" s="58">
        <v>23.83</v>
      </c>
      <c r="F15" s="96">
        <v>42142</v>
      </c>
      <c r="G15" s="58">
        <v>1.3859999999999999</v>
      </c>
      <c r="H15" s="96">
        <v>42138</v>
      </c>
      <c r="I15" s="58">
        <v>71.787990591397858</v>
      </c>
      <c r="J15" s="58">
        <v>655.02800000000002</v>
      </c>
      <c r="K15" s="58">
        <v>2.0496579301075273</v>
      </c>
      <c r="L15" s="58">
        <v>16.37</v>
      </c>
      <c r="M15" s="96">
        <v>42145</v>
      </c>
      <c r="N15" s="58">
        <v>43.381999999999998</v>
      </c>
      <c r="O15" s="63">
        <v>12</v>
      </c>
      <c r="P15" s="58">
        <v>13.133999999999999</v>
      </c>
      <c r="Q15" s="96">
        <v>42152</v>
      </c>
      <c r="R15" s="58">
        <v>15.77755376344086</v>
      </c>
      <c r="S15" s="58">
        <v>108.91064700011542</v>
      </c>
    </row>
    <row r="16" spans="1:19" x14ac:dyDescent="0.2">
      <c r="A16" s="60" t="s">
        <v>2</v>
      </c>
      <c r="B16" s="58">
        <v>10.160333333333334</v>
      </c>
      <c r="C16" s="58">
        <v>23.925666666666665</v>
      </c>
      <c r="D16" s="58">
        <v>16.552835416666671</v>
      </c>
      <c r="E16" s="58">
        <v>30.36</v>
      </c>
      <c r="F16" s="96">
        <v>42167</v>
      </c>
      <c r="G16" s="58">
        <v>5.2990000000000004</v>
      </c>
      <c r="H16" s="96">
        <v>42160</v>
      </c>
      <c r="I16" s="58">
        <v>70.257854166666661</v>
      </c>
      <c r="J16" s="58">
        <v>713.96900000000005</v>
      </c>
      <c r="K16" s="58">
        <v>1.7899437499999997</v>
      </c>
      <c r="L16" s="58">
        <v>14.01</v>
      </c>
      <c r="M16" s="96">
        <v>42161</v>
      </c>
      <c r="N16" s="58">
        <v>37.213000000000001</v>
      </c>
      <c r="O16" s="63">
        <v>13</v>
      </c>
      <c r="P16" s="58">
        <v>12.337999999999999</v>
      </c>
      <c r="Q16" s="96">
        <v>42179</v>
      </c>
      <c r="R16" s="58">
        <v>19.486958333333334</v>
      </c>
      <c r="S16" s="58">
        <v>136.89084573162893</v>
      </c>
    </row>
    <row r="17" spans="1:19" x14ac:dyDescent="0.2">
      <c r="A17" s="60" t="s">
        <v>3</v>
      </c>
      <c r="B17" s="58">
        <v>12.105806451612905</v>
      </c>
      <c r="C17" s="58">
        <v>25.676774193548383</v>
      </c>
      <c r="D17" s="58">
        <v>18.104254032258069</v>
      </c>
      <c r="E17" s="58">
        <v>36.08</v>
      </c>
      <c r="F17" s="96">
        <v>42202</v>
      </c>
      <c r="G17" s="58">
        <v>8.4600000000000009</v>
      </c>
      <c r="H17" s="96">
        <v>42195</v>
      </c>
      <c r="I17" s="58">
        <v>68.082715053763437</v>
      </c>
      <c r="J17" s="58">
        <v>675.02400000000011</v>
      </c>
      <c r="K17" s="58">
        <v>1.9554193548387091</v>
      </c>
      <c r="L17" s="58">
        <v>11.27</v>
      </c>
      <c r="M17" s="96">
        <v>42198</v>
      </c>
      <c r="N17" s="58">
        <v>20.497</v>
      </c>
      <c r="O17" s="63">
        <v>8</v>
      </c>
      <c r="P17" s="58">
        <v>7.3629999999999995</v>
      </c>
      <c r="Q17" s="96">
        <v>42188</v>
      </c>
      <c r="R17" s="58">
        <v>20.420947580645159</v>
      </c>
      <c r="S17" s="58">
        <v>144.69035133136697</v>
      </c>
    </row>
    <row r="18" spans="1:19" x14ac:dyDescent="0.2">
      <c r="A18" s="60" t="s">
        <v>4</v>
      </c>
      <c r="B18" s="58">
        <v>12.952709677419355</v>
      </c>
      <c r="C18" s="58">
        <v>25.940322580645162</v>
      </c>
      <c r="D18" s="58">
        <v>18.425495967741934</v>
      </c>
      <c r="E18" s="58">
        <v>33.049999999999997</v>
      </c>
      <c r="F18" s="96">
        <v>42241</v>
      </c>
      <c r="G18" s="58">
        <v>7.0140000000000002</v>
      </c>
      <c r="H18" s="96">
        <v>42233</v>
      </c>
      <c r="I18" s="58">
        <v>66.785631720430104</v>
      </c>
      <c r="J18" s="58">
        <v>647.96</v>
      </c>
      <c r="K18" s="58">
        <v>2.1151767473118279</v>
      </c>
      <c r="L18" s="58">
        <v>12.94</v>
      </c>
      <c r="M18" s="96">
        <v>42229</v>
      </c>
      <c r="N18" s="58">
        <v>11.741</v>
      </c>
      <c r="O18" s="63">
        <v>6</v>
      </c>
      <c r="P18" s="58">
        <v>4.3780000000000001</v>
      </c>
      <c r="Q18" s="96">
        <v>42217</v>
      </c>
      <c r="R18" s="58">
        <v>21.338521505376342</v>
      </c>
      <c r="S18" s="58">
        <v>138.96439547092001</v>
      </c>
    </row>
    <row r="19" spans="1:19" x14ac:dyDescent="0.2">
      <c r="A19" s="60" t="s">
        <v>5</v>
      </c>
      <c r="B19" s="58">
        <v>12.541266666666665</v>
      </c>
      <c r="C19" s="58">
        <v>24.627333333333336</v>
      </c>
      <c r="D19" s="58">
        <v>17.930291666666669</v>
      </c>
      <c r="E19" s="58">
        <v>32.229999999999997</v>
      </c>
      <c r="F19" s="96">
        <v>42250</v>
      </c>
      <c r="G19" s="58">
        <v>7.8380000000000001</v>
      </c>
      <c r="H19" s="96">
        <v>42273</v>
      </c>
      <c r="I19" s="58">
        <v>67.476277777777796</v>
      </c>
      <c r="J19" s="58">
        <v>495.55500000000001</v>
      </c>
      <c r="K19" s="58">
        <v>1.7847201388888891</v>
      </c>
      <c r="L19" s="58">
        <v>13.62</v>
      </c>
      <c r="M19" s="96">
        <v>42261</v>
      </c>
      <c r="N19" s="58">
        <v>62.087999999999994</v>
      </c>
      <c r="O19" s="63">
        <v>14</v>
      </c>
      <c r="P19" s="58">
        <v>22.088999999999999</v>
      </c>
      <c r="Q19" s="96">
        <v>42269</v>
      </c>
      <c r="R19" s="58">
        <v>19.41877083333333</v>
      </c>
      <c r="S19" s="58">
        <v>103.22320147218075</v>
      </c>
    </row>
    <row r="20" spans="1:19" x14ac:dyDescent="0.2">
      <c r="A20" s="60" t="s">
        <v>6</v>
      </c>
      <c r="B20" s="58">
        <v>10.661193548387098</v>
      </c>
      <c r="C20" s="58">
        <v>20.534193548387094</v>
      </c>
      <c r="D20" s="58">
        <v>15.003254704301074</v>
      </c>
      <c r="E20" s="58">
        <v>25.89</v>
      </c>
      <c r="F20" s="96">
        <v>42298</v>
      </c>
      <c r="G20" s="58">
        <v>7.2889999999999997</v>
      </c>
      <c r="H20" s="96">
        <v>42300</v>
      </c>
      <c r="I20" s="58">
        <v>72.252580645161302</v>
      </c>
      <c r="J20" s="58">
        <v>360.08000000000004</v>
      </c>
      <c r="K20" s="58">
        <v>1.5994489247311825</v>
      </c>
      <c r="L20" s="58">
        <v>11.27</v>
      </c>
      <c r="M20" s="96">
        <v>42293</v>
      </c>
      <c r="N20" s="58">
        <v>32.436999999999991</v>
      </c>
      <c r="O20" s="63">
        <v>9</v>
      </c>
      <c r="P20" s="58">
        <v>13.333</v>
      </c>
      <c r="Q20" s="96">
        <v>42286</v>
      </c>
      <c r="R20" s="58">
        <v>15.950470430107528</v>
      </c>
      <c r="S20" s="58">
        <v>64.839999294412451</v>
      </c>
    </row>
    <row r="21" spans="1:19" x14ac:dyDescent="0.2">
      <c r="A21" s="60" t="s">
        <v>7</v>
      </c>
      <c r="B21" s="58">
        <v>5.9036333333333335</v>
      </c>
      <c r="C21" s="58">
        <v>12.393366666666664</v>
      </c>
      <c r="D21" s="58">
        <v>8.9143090277777741</v>
      </c>
      <c r="E21" s="58">
        <v>17.440000000000001</v>
      </c>
      <c r="F21" s="96">
        <v>42309</v>
      </c>
      <c r="G21" s="58">
        <v>1.319</v>
      </c>
      <c r="H21" s="96">
        <v>42318</v>
      </c>
      <c r="I21" s="58">
        <v>83.496180555555583</v>
      </c>
      <c r="J21" s="58">
        <v>169.72299999999998</v>
      </c>
      <c r="K21" s="58">
        <v>2.1399277777777783</v>
      </c>
      <c r="L21" s="58">
        <v>17.05</v>
      </c>
      <c r="M21" s="96">
        <v>42324</v>
      </c>
      <c r="N21" s="58">
        <v>105.27100000000002</v>
      </c>
      <c r="O21" s="63">
        <v>19</v>
      </c>
      <c r="P21" s="58">
        <v>34.626000000000012</v>
      </c>
      <c r="Q21" s="96">
        <v>42337</v>
      </c>
      <c r="R21" s="58">
        <v>10.749243055555556</v>
      </c>
      <c r="S21" s="58">
        <v>30.874149170168767</v>
      </c>
    </row>
    <row r="22" spans="1:19" ht="13.5" thickBot="1" x14ac:dyDescent="0.25">
      <c r="A22" s="64" t="s">
        <v>8</v>
      </c>
      <c r="B22" s="51">
        <v>2.4615161290322578</v>
      </c>
      <c r="C22" s="51">
        <v>7.8608387096774184</v>
      </c>
      <c r="D22" s="51">
        <v>5.1150504032258075</v>
      </c>
      <c r="E22" s="51">
        <v>11.67</v>
      </c>
      <c r="F22" s="92">
        <v>42358</v>
      </c>
      <c r="G22" s="51">
        <v>-2.9929999999999999</v>
      </c>
      <c r="H22" s="92">
        <v>42368</v>
      </c>
      <c r="I22" s="51">
        <v>83.52443548387096</v>
      </c>
      <c r="J22" s="51">
        <v>139.30500000000001</v>
      </c>
      <c r="K22" s="51">
        <v>2.5309926075268816</v>
      </c>
      <c r="L22" s="51">
        <v>14.99</v>
      </c>
      <c r="M22" s="92">
        <v>42365</v>
      </c>
      <c r="N22" s="51">
        <v>60.495999999999995</v>
      </c>
      <c r="O22" s="65">
        <v>18</v>
      </c>
      <c r="P22" s="51">
        <v>12.935</v>
      </c>
      <c r="Q22" s="92">
        <v>42352</v>
      </c>
      <c r="R22" s="51">
        <v>7.2108387096774216</v>
      </c>
      <c r="S22" s="51">
        <v>23.162102824657897</v>
      </c>
    </row>
    <row r="23" spans="1:19" ht="13.5" thickTop="1" x14ac:dyDescent="0.2">
      <c r="A23" s="60" t="s">
        <v>49</v>
      </c>
      <c r="B23" s="58">
        <v>7.3660363991295457</v>
      </c>
      <c r="C23" s="58">
        <v>17.482818221966202</v>
      </c>
      <c r="D23" s="58">
        <v>11.963314222643582</v>
      </c>
      <c r="E23" s="58">
        <v>36.08</v>
      </c>
      <c r="F23" s="96">
        <v>41837</v>
      </c>
      <c r="G23" s="58">
        <v>-2.9929999999999999</v>
      </c>
      <c r="H23" s="96">
        <v>42003</v>
      </c>
      <c r="I23" s="58">
        <v>72.796887032770101</v>
      </c>
      <c r="J23" s="58">
        <v>5239.8460000000005</v>
      </c>
      <c r="K23" s="58">
        <v>2.2591468803336743</v>
      </c>
      <c r="L23" s="58">
        <v>25.19</v>
      </c>
      <c r="M23" s="96">
        <v>41698</v>
      </c>
      <c r="N23" s="58">
        <v>562.77200000000005</v>
      </c>
      <c r="O23" s="63">
        <v>160</v>
      </c>
      <c r="P23" s="58">
        <v>34.626000000000012</v>
      </c>
      <c r="Q23" s="96">
        <v>41972</v>
      </c>
      <c r="R23" s="58">
        <v>13.812224710381464</v>
      </c>
      <c r="S23" s="58">
        <v>993.8673706272665</v>
      </c>
    </row>
    <row r="26" spans="1:19" x14ac:dyDescent="0.2">
      <c r="A26" s="69" t="s">
        <v>58</v>
      </c>
      <c r="B26" s="69"/>
      <c r="C26" s="69"/>
    </row>
    <row r="28" spans="1:19" x14ac:dyDescent="0.2">
      <c r="B28" s="57" t="s">
        <v>33</v>
      </c>
      <c r="F28" s="57">
        <v>-1.764</v>
      </c>
      <c r="G28" s="57" t="s">
        <v>34</v>
      </c>
      <c r="H28" s="90">
        <v>41996</v>
      </c>
      <c r="I28" s="70"/>
    </row>
    <row r="29" spans="1:19" x14ac:dyDescent="0.2">
      <c r="B29" s="57" t="s">
        <v>35</v>
      </c>
      <c r="F29" s="57">
        <v>-0.32100000000000001</v>
      </c>
      <c r="G29" s="57" t="s">
        <v>34</v>
      </c>
      <c r="H29" s="90">
        <v>41722</v>
      </c>
      <c r="I29" s="70"/>
    </row>
    <row r="30" spans="1:19" x14ac:dyDescent="0.2">
      <c r="B30" s="57" t="s">
        <v>36</v>
      </c>
      <c r="F30" s="54">
        <v>273</v>
      </c>
      <c r="G30" s="57" t="s">
        <v>48</v>
      </c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</row>
    <row r="34" spans="2:7" x14ac:dyDescent="0.2">
      <c r="B34" s="57">
        <v>-1</v>
      </c>
      <c r="C34" s="57" t="s">
        <v>71</v>
      </c>
      <c r="D34" s="97">
        <v>0</v>
      </c>
      <c r="E34" s="57" t="s">
        <v>34</v>
      </c>
      <c r="F34" s="55">
        <v>9</v>
      </c>
      <c r="G34" s="57" t="s">
        <v>48</v>
      </c>
    </row>
    <row r="35" spans="2:7" x14ac:dyDescent="0.2">
      <c r="B35" s="57">
        <v>-2.5</v>
      </c>
      <c r="C35" s="57" t="s">
        <v>72</v>
      </c>
      <c r="D35" s="97">
        <v>-1</v>
      </c>
      <c r="E35" s="57" t="s">
        <v>34</v>
      </c>
      <c r="F35" s="55">
        <v>4</v>
      </c>
      <c r="G35" s="57" t="s">
        <v>48</v>
      </c>
    </row>
    <row r="36" spans="2:7" x14ac:dyDescent="0.2">
      <c r="B36" s="55">
        <v>-5</v>
      </c>
      <c r="C36" s="55" t="s">
        <v>72</v>
      </c>
      <c r="D36" s="97">
        <v>-2.5</v>
      </c>
      <c r="E36" s="57" t="s">
        <v>34</v>
      </c>
      <c r="F36" s="55">
        <v>2</v>
      </c>
      <c r="G36" s="57" t="s">
        <v>48</v>
      </c>
    </row>
    <row r="37" spans="2:7" x14ac:dyDescent="0.2">
      <c r="C37" s="55" t="s">
        <v>73</v>
      </c>
      <c r="D37" s="97">
        <v>-5</v>
      </c>
      <c r="E37" s="57" t="s">
        <v>34</v>
      </c>
      <c r="F37" s="55">
        <v>0</v>
      </c>
      <c r="G37" s="57" t="s">
        <v>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40" sqref="R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103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1.1726129032258066</v>
      </c>
      <c r="C11" s="27">
        <v>8.7322580645161327</v>
      </c>
      <c r="D11" s="27">
        <v>4.5403696236559146</v>
      </c>
      <c r="E11" s="27">
        <v>16.059999999999999</v>
      </c>
      <c r="F11" s="91">
        <v>42378</v>
      </c>
      <c r="G11" s="27">
        <v>-1.421</v>
      </c>
      <c r="H11" s="91">
        <v>42387</v>
      </c>
      <c r="I11" s="27">
        <v>75.22670698924729</v>
      </c>
      <c r="J11" s="27">
        <v>192.06399999999996</v>
      </c>
      <c r="K11" s="27">
        <v>2.6833004032258061</v>
      </c>
      <c r="L11" s="27">
        <v>21.85</v>
      </c>
      <c r="M11" s="91">
        <v>42398</v>
      </c>
      <c r="N11" s="27">
        <v>30.247999999999998</v>
      </c>
      <c r="O11" s="28">
        <v>13</v>
      </c>
      <c r="P11" s="27">
        <v>9.1539999999999981</v>
      </c>
      <c r="Q11" s="91">
        <v>42391</v>
      </c>
      <c r="R11" s="27">
        <v>4.7514946236559137</v>
      </c>
      <c r="S11" s="27">
        <v>31.927083463014672</v>
      </c>
    </row>
    <row r="12" spans="1:19" x14ac:dyDescent="0.2">
      <c r="A12" s="60" t="s">
        <v>29</v>
      </c>
      <c r="B12" s="27">
        <v>0.27153571428571416</v>
      </c>
      <c r="C12" s="27">
        <v>6.2268928571428566</v>
      </c>
      <c r="D12" s="27">
        <v>3.0536324404761901</v>
      </c>
      <c r="E12" s="27">
        <v>13.79</v>
      </c>
      <c r="F12" s="91">
        <v>42058</v>
      </c>
      <c r="G12" s="27">
        <v>-4.6470000000000002</v>
      </c>
      <c r="H12" s="91">
        <v>42039</v>
      </c>
      <c r="I12" s="27">
        <v>82.961889880952384</v>
      </c>
      <c r="J12" s="27">
        <v>206.02399999999994</v>
      </c>
      <c r="K12" s="27">
        <v>3.3847499999999999</v>
      </c>
      <c r="L12" s="27">
        <v>17.54</v>
      </c>
      <c r="M12" s="91">
        <v>42036</v>
      </c>
      <c r="N12" s="27">
        <v>59.89899999999998</v>
      </c>
      <c r="O12" s="28">
        <v>22</v>
      </c>
      <c r="P12" s="27">
        <v>6.7659999999999991</v>
      </c>
      <c r="Q12" s="91">
        <v>42049</v>
      </c>
      <c r="R12" s="27">
        <v>4.5283072916666658</v>
      </c>
      <c r="S12" s="27">
        <v>29.392643040756148</v>
      </c>
    </row>
    <row r="13" spans="1:19" x14ac:dyDescent="0.2">
      <c r="A13" s="60" t="s">
        <v>30</v>
      </c>
      <c r="B13" s="27">
        <v>3.543322580645162</v>
      </c>
      <c r="C13" s="27">
        <v>12.710709677419354</v>
      </c>
      <c r="D13" s="27">
        <v>7.7758823924731173</v>
      </c>
      <c r="E13" s="27">
        <v>19.559999999999999</v>
      </c>
      <c r="F13" s="91">
        <v>42075</v>
      </c>
      <c r="G13" s="27">
        <v>-0.80300000000000005</v>
      </c>
      <c r="H13" s="91">
        <v>42080</v>
      </c>
      <c r="I13" s="27">
        <v>73.331787634408585</v>
      </c>
      <c r="J13" s="27">
        <v>379.37800000000004</v>
      </c>
      <c r="K13" s="27">
        <v>2.5074038978494619</v>
      </c>
      <c r="L13" s="27">
        <v>13.52</v>
      </c>
      <c r="M13" s="91">
        <v>42088</v>
      </c>
      <c r="N13" s="27">
        <v>80.992999999999981</v>
      </c>
      <c r="O13" s="28">
        <v>15</v>
      </c>
      <c r="P13" s="27">
        <v>27.063999999999997</v>
      </c>
      <c r="Q13" s="91">
        <v>42087</v>
      </c>
      <c r="R13" s="27">
        <v>8.4508098118279573</v>
      </c>
      <c r="S13" s="27">
        <v>64.081478855074124</v>
      </c>
    </row>
    <row r="14" spans="1:19" x14ac:dyDescent="0.2">
      <c r="A14" s="60" t="s">
        <v>31</v>
      </c>
      <c r="B14" s="27">
        <v>5.2041666666666666</v>
      </c>
      <c r="C14" s="27">
        <v>16.464000000000002</v>
      </c>
      <c r="D14" s="27">
        <v>10.675045138888892</v>
      </c>
      <c r="E14" s="27">
        <v>22.72</v>
      </c>
      <c r="F14" s="91">
        <v>42108</v>
      </c>
      <c r="G14" s="27">
        <v>0.7</v>
      </c>
      <c r="H14" s="91">
        <v>42102</v>
      </c>
      <c r="I14" s="27">
        <v>69.733812500000028</v>
      </c>
      <c r="J14" s="27">
        <v>541.90300000000002</v>
      </c>
      <c r="K14" s="27">
        <v>2.0583138888888888</v>
      </c>
      <c r="L14" s="27">
        <v>15.68</v>
      </c>
      <c r="M14" s="91">
        <v>42120</v>
      </c>
      <c r="N14" s="27">
        <v>28.257999999999999</v>
      </c>
      <c r="O14" s="28">
        <v>10</v>
      </c>
      <c r="P14" s="27">
        <v>7.96</v>
      </c>
      <c r="Q14" s="91">
        <v>42116</v>
      </c>
      <c r="R14" s="27">
        <v>12.114708333333335</v>
      </c>
      <c r="S14" s="27">
        <v>89.680591451785233</v>
      </c>
    </row>
    <row r="15" spans="1:19" x14ac:dyDescent="0.2">
      <c r="A15" s="60" t="s">
        <v>1</v>
      </c>
      <c r="B15" s="27">
        <v>8.2187741935483878</v>
      </c>
      <c r="C15" s="27">
        <v>20.409677419354836</v>
      </c>
      <c r="D15" s="27">
        <v>13.979598118279569</v>
      </c>
      <c r="E15" s="27">
        <v>33.53</v>
      </c>
      <c r="F15" s="91">
        <v>42137</v>
      </c>
      <c r="G15" s="27">
        <v>4.8869999999999996</v>
      </c>
      <c r="H15" s="91">
        <v>42154</v>
      </c>
      <c r="I15" s="27">
        <v>67.353326612903217</v>
      </c>
      <c r="J15" s="27">
        <v>662.10399999999993</v>
      </c>
      <c r="K15" s="27">
        <v>2.517040322580645</v>
      </c>
      <c r="L15" s="27">
        <v>20.38</v>
      </c>
      <c r="M15" s="91">
        <v>42129</v>
      </c>
      <c r="N15" s="27">
        <v>6.1689999999999996</v>
      </c>
      <c r="O15" s="28">
        <v>9</v>
      </c>
      <c r="P15" s="27">
        <v>1.5920000000000001</v>
      </c>
      <c r="Q15" s="91">
        <v>42143</v>
      </c>
      <c r="R15" s="27">
        <v>15.187627688172041</v>
      </c>
      <c r="S15" s="27">
        <v>126.36930223032491</v>
      </c>
    </row>
    <row r="16" spans="1:19" x14ac:dyDescent="0.2">
      <c r="A16" s="60" t="s">
        <v>2</v>
      </c>
      <c r="B16" s="27">
        <v>10.965800000000002</v>
      </c>
      <c r="C16" s="27">
        <v>25.116666666666671</v>
      </c>
      <c r="D16" s="27">
        <v>17.539784027777777</v>
      </c>
      <c r="E16" s="27">
        <v>34.15</v>
      </c>
      <c r="F16" s="91">
        <v>42185</v>
      </c>
      <c r="G16" s="27">
        <v>7.2889999999999997</v>
      </c>
      <c r="H16" s="91">
        <v>42175</v>
      </c>
      <c r="I16" s="27">
        <v>69.381923611111134</v>
      </c>
      <c r="J16" s="27">
        <v>724.51100000000019</v>
      </c>
      <c r="K16" s="27">
        <v>1.7874194444444449</v>
      </c>
      <c r="L16" s="27">
        <v>10</v>
      </c>
      <c r="M16" s="91">
        <v>42170</v>
      </c>
      <c r="N16" s="27">
        <v>59.70000000000001</v>
      </c>
      <c r="O16" s="28">
        <v>8</v>
      </c>
      <c r="P16" s="27">
        <v>23.681000000000004</v>
      </c>
      <c r="Q16" s="91">
        <v>42165</v>
      </c>
      <c r="R16" s="27">
        <v>19.427944444444442</v>
      </c>
      <c r="S16" s="27">
        <v>143.43454476553677</v>
      </c>
    </row>
    <row r="17" spans="1:19" x14ac:dyDescent="0.2">
      <c r="A17" s="60" t="s">
        <v>3</v>
      </c>
      <c r="B17" s="27">
        <v>14.507096774193549</v>
      </c>
      <c r="C17" s="27">
        <v>29.159677419354832</v>
      </c>
      <c r="D17" s="27">
        <v>20.700235215053763</v>
      </c>
      <c r="E17" s="27">
        <v>36.549999999999997</v>
      </c>
      <c r="F17" s="91">
        <v>42188</v>
      </c>
      <c r="G17" s="27">
        <v>11.27</v>
      </c>
      <c r="H17" s="91">
        <v>42211</v>
      </c>
      <c r="I17" s="27">
        <v>64.980934139784921</v>
      </c>
      <c r="J17" s="27">
        <v>778.17399999999998</v>
      </c>
      <c r="K17" s="27">
        <v>2.03882997311828</v>
      </c>
      <c r="L17" s="27">
        <v>16.07</v>
      </c>
      <c r="M17" s="91">
        <v>42206</v>
      </c>
      <c r="N17" s="27">
        <v>22.487000000000002</v>
      </c>
      <c r="O17" s="28">
        <v>5</v>
      </c>
      <c r="P17" s="27">
        <v>10.945</v>
      </c>
      <c r="Q17" s="91">
        <v>42572</v>
      </c>
      <c r="R17" s="27">
        <v>23.446922043010751</v>
      </c>
      <c r="S17" s="27">
        <v>173.62386151447876</v>
      </c>
    </row>
    <row r="18" spans="1:19" x14ac:dyDescent="0.2">
      <c r="A18" s="60" t="s">
        <v>4</v>
      </c>
      <c r="B18" s="27">
        <v>13.370967741935486</v>
      </c>
      <c r="C18" s="27">
        <v>26.739032258064519</v>
      </c>
      <c r="D18" s="27">
        <v>19.571169354838716</v>
      </c>
      <c r="E18" s="27">
        <v>34.630000000000003</v>
      </c>
      <c r="F18" s="91">
        <v>42221</v>
      </c>
      <c r="G18" s="27">
        <v>9.42</v>
      </c>
      <c r="H18" s="91">
        <v>42241</v>
      </c>
      <c r="I18" s="27">
        <v>61.901673387096771</v>
      </c>
      <c r="J18" s="27">
        <v>662.50099999999975</v>
      </c>
      <c r="K18" s="27">
        <v>2.1302103494623648</v>
      </c>
      <c r="L18" s="27">
        <v>23.91</v>
      </c>
      <c r="M18" s="91">
        <v>42219</v>
      </c>
      <c r="N18" s="27">
        <v>41.19</v>
      </c>
      <c r="O18" s="28">
        <v>12</v>
      </c>
      <c r="P18" s="27">
        <v>12.138999999999999</v>
      </c>
      <c r="Q18" s="91">
        <v>42229</v>
      </c>
      <c r="R18" s="27">
        <v>21.368232526881719</v>
      </c>
      <c r="S18" s="27">
        <v>146.86955132678071</v>
      </c>
    </row>
    <row r="19" spans="1:19" x14ac:dyDescent="0.2">
      <c r="A19" s="60" t="s">
        <v>5</v>
      </c>
      <c r="B19" s="27">
        <v>10.170933333333332</v>
      </c>
      <c r="C19" s="27">
        <v>20.733333333333338</v>
      </c>
      <c r="D19" s="27">
        <v>15.006493750000002</v>
      </c>
      <c r="E19" s="27">
        <v>27.06</v>
      </c>
      <c r="F19" s="91">
        <v>42268</v>
      </c>
      <c r="G19" s="27">
        <v>6.2590000000000003</v>
      </c>
      <c r="H19" s="91">
        <v>42265</v>
      </c>
      <c r="I19" s="27">
        <v>68.37496527777779</v>
      </c>
      <c r="J19" s="27">
        <v>468.78699999999992</v>
      </c>
      <c r="K19" s="27">
        <v>2.179852083333333</v>
      </c>
      <c r="L19" s="27">
        <v>16.07</v>
      </c>
      <c r="M19" s="91">
        <v>42263</v>
      </c>
      <c r="N19" s="27">
        <v>23.880000000000006</v>
      </c>
      <c r="O19" s="28">
        <v>8</v>
      </c>
      <c r="P19" s="27">
        <v>11.542000000000002</v>
      </c>
      <c r="Q19" s="91">
        <v>42249</v>
      </c>
      <c r="R19" s="27">
        <v>17.340618055555559</v>
      </c>
      <c r="S19" s="27">
        <v>91.251665769222839</v>
      </c>
    </row>
    <row r="20" spans="1:19" x14ac:dyDescent="0.2">
      <c r="A20" s="60" t="s">
        <v>6</v>
      </c>
      <c r="B20" s="27">
        <v>7.9917096774193546</v>
      </c>
      <c r="C20" s="27">
        <v>16.77870967741935</v>
      </c>
      <c r="D20" s="27">
        <v>12.034263440860217</v>
      </c>
      <c r="E20" s="27">
        <v>24.58</v>
      </c>
      <c r="F20" s="91">
        <v>42282</v>
      </c>
      <c r="G20" s="27">
        <v>1.46</v>
      </c>
      <c r="H20" s="91">
        <v>42292</v>
      </c>
      <c r="I20" s="27">
        <v>74.464381720430111</v>
      </c>
      <c r="J20" s="27">
        <v>311.18300000000005</v>
      </c>
      <c r="K20" s="27">
        <v>1.9012661290322586</v>
      </c>
      <c r="L20" s="27">
        <v>14.21</v>
      </c>
      <c r="M20" s="91">
        <v>42282</v>
      </c>
      <c r="N20" s="27">
        <v>40.795000000000002</v>
      </c>
      <c r="O20" s="28">
        <v>15</v>
      </c>
      <c r="P20" s="27">
        <v>20.497</v>
      </c>
      <c r="Q20" s="91">
        <v>42296</v>
      </c>
      <c r="R20" s="27">
        <v>13.914576612903224</v>
      </c>
      <c r="S20" s="27">
        <v>55.747897658988158</v>
      </c>
    </row>
    <row r="21" spans="1:19" x14ac:dyDescent="0.2">
      <c r="A21" s="60" t="s">
        <v>7</v>
      </c>
      <c r="B21" s="27">
        <v>5.9253333333333327</v>
      </c>
      <c r="C21" s="27">
        <v>13.83</v>
      </c>
      <c r="D21" s="27">
        <v>9.4998166666666677</v>
      </c>
      <c r="E21" s="27">
        <v>20.54</v>
      </c>
      <c r="F21" s="91">
        <v>42314</v>
      </c>
      <c r="G21" s="27">
        <v>0.28799999999999998</v>
      </c>
      <c r="H21" s="91">
        <v>42331</v>
      </c>
      <c r="I21" s="27">
        <v>79.482534722222226</v>
      </c>
      <c r="J21" s="27">
        <v>215.88399999999996</v>
      </c>
      <c r="K21" s="27">
        <v>2.3723902777777779</v>
      </c>
      <c r="L21" s="27">
        <v>21.85</v>
      </c>
      <c r="M21" s="91">
        <v>42329</v>
      </c>
      <c r="N21" s="27">
        <v>19.303000000000001</v>
      </c>
      <c r="O21" s="28">
        <v>15</v>
      </c>
      <c r="P21" s="27">
        <v>5.3729999999999984</v>
      </c>
      <c r="Q21" s="91">
        <v>42329</v>
      </c>
      <c r="R21" s="27">
        <v>10.597755555555556</v>
      </c>
      <c r="S21" s="27">
        <v>36.044876753750188</v>
      </c>
    </row>
    <row r="22" spans="1:19" ht="13.5" thickBot="1" x14ac:dyDescent="0.25">
      <c r="A22" s="64" t="s">
        <v>8</v>
      </c>
      <c r="B22" s="51">
        <v>2.7213870967741935</v>
      </c>
      <c r="C22" s="51">
        <v>9.4119677419354861</v>
      </c>
      <c r="D22" s="51">
        <v>5.6036922043010717</v>
      </c>
      <c r="E22" s="51">
        <v>15.57</v>
      </c>
      <c r="F22" s="92">
        <v>42732</v>
      </c>
      <c r="G22" s="51">
        <v>-0.53500000000000003</v>
      </c>
      <c r="H22" s="92">
        <v>42731</v>
      </c>
      <c r="I22" s="51">
        <v>85.200961021505378</v>
      </c>
      <c r="J22" s="51">
        <v>162.60399999999998</v>
      </c>
      <c r="K22" s="51">
        <v>1.2929126344086022</v>
      </c>
      <c r="L22" s="51">
        <v>13.72</v>
      </c>
      <c r="M22" s="92">
        <v>42732</v>
      </c>
      <c r="N22" s="51">
        <v>8.7560000000000002</v>
      </c>
      <c r="O22" s="65">
        <v>14</v>
      </c>
      <c r="P22" s="51">
        <v>2.3879999999999999</v>
      </c>
      <c r="Q22" s="92">
        <v>42732</v>
      </c>
      <c r="R22" s="51">
        <v>7.1087258064516137</v>
      </c>
      <c r="S22" s="51">
        <v>19.163427914059923</v>
      </c>
    </row>
    <row r="23" spans="1:19" ht="13.5" thickTop="1" x14ac:dyDescent="0.2">
      <c r="A23" s="60" t="s">
        <v>49</v>
      </c>
      <c r="B23" s="27">
        <v>7.0053033346134157</v>
      </c>
      <c r="C23" s="27">
        <v>17.192743759600617</v>
      </c>
      <c r="D23" s="27">
        <v>11.664998531105992</v>
      </c>
      <c r="E23" s="27">
        <v>36.549999999999997</v>
      </c>
      <c r="F23" s="91">
        <v>42188</v>
      </c>
      <c r="G23" s="27">
        <v>-4.6470000000000002</v>
      </c>
      <c r="H23" s="91">
        <v>42039</v>
      </c>
      <c r="I23" s="27">
        <v>72.699574791453315</v>
      </c>
      <c r="J23" s="27">
        <v>5305.1170000000002</v>
      </c>
      <c r="K23" s="27">
        <v>2.2378074503434888</v>
      </c>
      <c r="L23" s="27">
        <v>23.91</v>
      </c>
      <c r="M23" s="91">
        <v>42219</v>
      </c>
      <c r="N23" s="27">
        <v>421.678</v>
      </c>
      <c r="O23" s="28">
        <v>146</v>
      </c>
      <c r="P23" s="27">
        <v>27.063999999999997</v>
      </c>
      <c r="Q23" s="91">
        <v>42087</v>
      </c>
      <c r="R23" s="27">
        <v>13.186476899454897</v>
      </c>
      <c r="S23" s="27">
        <v>1007.5869247437724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-0.192</v>
      </c>
      <c r="G28" s="57" t="s">
        <v>34</v>
      </c>
      <c r="H28" s="90">
        <v>42351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-0.26100000000000001</v>
      </c>
      <c r="G29" s="57" t="s">
        <v>34</v>
      </c>
      <c r="H29" s="90">
        <v>42086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264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14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9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3" sqref="L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107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3.4</v>
      </c>
      <c r="C11" s="27">
        <v>9.8000000000000007</v>
      </c>
      <c r="D11" s="27">
        <v>6.3</v>
      </c>
      <c r="E11" s="27">
        <v>17.399999999999999</v>
      </c>
      <c r="F11" s="91">
        <v>42742</v>
      </c>
      <c r="G11" s="27">
        <v>-0.6</v>
      </c>
      <c r="H11" s="91">
        <v>42752</v>
      </c>
      <c r="I11" s="27">
        <v>79.3</v>
      </c>
      <c r="J11" s="27">
        <v>169.3</v>
      </c>
      <c r="K11" s="27">
        <v>2.9</v>
      </c>
      <c r="L11" s="27">
        <v>21.3</v>
      </c>
      <c r="M11" s="91">
        <v>42742</v>
      </c>
      <c r="N11" s="27">
        <v>63.5</v>
      </c>
      <c r="O11" s="28">
        <v>21</v>
      </c>
      <c r="P11" s="27">
        <v>17.5</v>
      </c>
      <c r="Q11" s="91">
        <v>42739</v>
      </c>
      <c r="R11" s="27">
        <v>6.6</v>
      </c>
      <c r="S11" s="27">
        <v>35.6</v>
      </c>
    </row>
    <row r="12" spans="1:19" x14ac:dyDescent="0.2">
      <c r="A12" s="60" t="s">
        <v>29</v>
      </c>
      <c r="B12" s="27">
        <v>2.2999999999999998</v>
      </c>
      <c r="C12" s="27">
        <v>10</v>
      </c>
      <c r="D12" s="27">
        <v>5.9</v>
      </c>
      <c r="E12" s="27">
        <v>16.100000000000001</v>
      </c>
      <c r="F12" s="91">
        <v>42779</v>
      </c>
      <c r="G12" s="27">
        <v>-5.0999999999999996</v>
      </c>
      <c r="H12" s="91">
        <v>42783</v>
      </c>
      <c r="I12" s="27">
        <v>75.900000000000006</v>
      </c>
      <c r="J12" s="27">
        <v>257.10000000000002</v>
      </c>
      <c r="K12" s="27">
        <v>3.6</v>
      </c>
      <c r="L12" s="27">
        <v>27.7</v>
      </c>
      <c r="M12" s="91">
        <v>42775</v>
      </c>
      <c r="N12" s="27">
        <v>106.9</v>
      </c>
      <c r="O12" s="28">
        <v>20</v>
      </c>
      <c r="P12" s="27">
        <v>24.3</v>
      </c>
      <c r="Q12" s="91">
        <v>42776</v>
      </c>
      <c r="R12" s="27">
        <v>6.9</v>
      </c>
      <c r="S12" s="27">
        <v>44.6</v>
      </c>
    </row>
    <row r="13" spans="1:19" x14ac:dyDescent="0.2">
      <c r="A13" s="60" t="s">
        <v>30</v>
      </c>
      <c r="B13" s="27">
        <v>2.2999999999999998</v>
      </c>
      <c r="C13" s="27">
        <v>10.199999999999999</v>
      </c>
      <c r="D13" s="27">
        <v>5.9</v>
      </c>
      <c r="E13" s="27">
        <v>19</v>
      </c>
      <c r="F13" s="91">
        <v>42824</v>
      </c>
      <c r="G13" s="27">
        <v>-0.9</v>
      </c>
      <c r="H13" s="91">
        <v>42809</v>
      </c>
      <c r="I13" s="27">
        <v>75.8</v>
      </c>
      <c r="J13" s="27">
        <v>337</v>
      </c>
      <c r="K13" s="27">
        <v>2.8</v>
      </c>
      <c r="L13" s="27">
        <v>17</v>
      </c>
      <c r="M13" s="91">
        <v>42803</v>
      </c>
      <c r="N13" s="27">
        <v>89.6</v>
      </c>
      <c r="O13" s="28">
        <v>17</v>
      </c>
      <c r="P13" s="27">
        <v>28.1</v>
      </c>
      <c r="Q13" s="91">
        <v>42825</v>
      </c>
      <c r="R13" s="27">
        <v>7.5</v>
      </c>
      <c r="S13" s="27">
        <v>54.8</v>
      </c>
    </row>
    <row r="14" spans="1:19" x14ac:dyDescent="0.2">
      <c r="A14" s="60" t="s">
        <v>31</v>
      </c>
      <c r="B14" s="27">
        <v>3.5</v>
      </c>
      <c r="C14" s="27">
        <v>13.4</v>
      </c>
      <c r="D14" s="27">
        <v>8</v>
      </c>
      <c r="E14" s="27">
        <v>20</v>
      </c>
      <c r="F14" s="91">
        <v>42840</v>
      </c>
      <c r="G14" s="27">
        <v>-1.6</v>
      </c>
      <c r="H14" s="91">
        <v>42827</v>
      </c>
      <c r="I14" s="27">
        <v>75.599999999999994</v>
      </c>
      <c r="J14" s="27">
        <v>488.7</v>
      </c>
      <c r="K14" s="27">
        <v>2.2000000000000002</v>
      </c>
      <c r="L14" s="27">
        <v>19.3</v>
      </c>
      <c r="M14" s="91">
        <v>42841</v>
      </c>
      <c r="N14" s="27">
        <v>59.3</v>
      </c>
      <c r="O14" s="28">
        <v>19</v>
      </c>
      <c r="P14" s="27">
        <v>10.1</v>
      </c>
      <c r="Q14" s="91">
        <v>42829</v>
      </c>
      <c r="R14" s="27">
        <v>11.1</v>
      </c>
      <c r="S14" s="27">
        <v>74.5</v>
      </c>
    </row>
    <row r="15" spans="1:19" x14ac:dyDescent="0.2">
      <c r="A15" s="60" t="s">
        <v>1</v>
      </c>
      <c r="B15" s="27">
        <v>6.8</v>
      </c>
      <c r="C15" s="27">
        <v>18.600000000000001</v>
      </c>
      <c r="D15" s="27">
        <v>12.3</v>
      </c>
      <c r="E15" s="27">
        <v>25.6</v>
      </c>
      <c r="F15" s="91">
        <v>42875</v>
      </c>
      <c r="G15" s="27">
        <v>-0.1</v>
      </c>
      <c r="H15" s="91">
        <v>42857</v>
      </c>
      <c r="I15" s="27">
        <v>71.599999999999994</v>
      </c>
      <c r="J15" s="27">
        <v>648.1</v>
      </c>
      <c r="K15" s="27">
        <v>2</v>
      </c>
      <c r="L15" s="27">
        <v>12.6</v>
      </c>
      <c r="M15" s="91">
        <v>42876</v>
      </c>
      <c r="N15" s="27">
        <v>35.6</v>
      </c>
      <c r="O15" s="28">
        <v>16</v>
      </c>
      <c r="P15" s="27">
        <v>8.1999999999999993</v>
      </c>
      <c r="Q15" s="91">
        <v>42877</v>
      </c>
      <c r="R15" s="27">
        <v>15.5</v>
      </c>
      <c r="S15" s="27">
        <v>110.4</v>
      </c>
    </row>
    <row r="16" spans="1:19" x14ac:dyDescent="0.2">
      <c r="A16" s="60" t="s">
        <v>2</v>
      </c>
      <c r="B16" s="27">
        <v>10.3</v>
      </c>
      <c r="C16" s="27">
        <v>23.8</v>
      </c>
      <c r="D16" s="27">
        <v>16.5</v>
      </c>
      <c r="E16" s="27">
        <v>34.4</v>
      </c>
      <c r="F16" s="91">
        <v>42908</v>
      </c>
      <c r="G16" s="27">
        <v>4.7</v>
      </c>
      <c r="H16" s="91">
        <v>42887</v>
      </c>
      <c r="I16" s="27">
        <v>67.2</v>
      </c>
      <c r="J16" s="27">
        <v>709.3</v>
      </c>
      <c r="K16" s="27">
        <v>1.9</v>
      </c>
      <c r="L16" s="27">
        <v>13.4</v>
      </c>
      <c r="M16" s="91">
        <v>42902</v>
      </c>
      <c r="N16" s="27">
        <v>14.5</v>
      </c>
      <c r="O16" s="28">
        <v>9</v>
      </c>
      <c r="P16" s="27">
        <v>7.4</v>
      </c>
      <c r="Q16" s="91">
        <v>42903</v>
      </c>
      <c r="R16" s="27">
        <v>19.100000000000001</v>
      </c>
      <c r="S16" s="27">
        <v>138.30000000000001</v>
      </c>
    </row>
    <row r="17" spans="1:19" x14ac:dyDescent="0.2">
      <c r="A17" s="60" t="s">
        <v>3</v>
      </c>
      <c r="B17" s="27">
        <v>12.6</v>
      </c>
      <c r="C17" s="27">
        <v>26.6</v>
      </c>
      <c r="D17" s="27">
        <v>18.899999999999999</v>
      </c>
      <c r="E17" s="27">
        <v>36.9</v>
      </c>
      <c r="F17" s="91">
        <v>42935</v>
      </c>
      <c r="G17" s="27">
        <v>6.5</v>
      </c>
      <c r="H17" s="91">
        <v>42931</v>
      </c>
      <c r="I17" s="27">
        <v>66</v>
      </c>
      <c r="J17" s="27">
        <v>700.2</v>
      </c>
      <c r="K17" s="27">
        <v>1.9</v>
      </c>
      <c r="L17" s="27">
        <v>12.1</v>
      </c>
      <c r="M17" s="91">
        <v>42922</v>
      </c>
      <c r="N17" s="27">
        <v>15.5</v>
      </c>
      <c r="O17" s="28">
        <v>7</v>
      </c>
      <c r="P17" s="27">
        <v>8.1999999999999993</v>
      </c>
      <c r="Q17" s="91">
        <v>42922</v>
      </c>
      <c r="R17" s="27">
        <v>21.9</v>
      </c>
      <c r="S17" s="27">
        <v>149.5</v>
      </c>
    </row>
    <row r="18" spans="1:19" x14ac:dyDescent="0.2">
      <c r="A18" s="60" t="s">
        <v>4</v>
      </c>
      <c r="B18" s="27">
        <v>12.8</v>
      </c>
      <c r="C18" s="27">
        <v>27.3</v>
      </c>
      <c r="D18" s="27">
        <v>19.5</v>
      </c>
      <c r="E18" s="27">
        <v>32.4</v>
      </c>
      <c r="F18" s="91">
        <v>42970</v>
      </c>
      <c r="G18" s="27">
        <v>8.1999999999999993</v>
      </c>
      <c r="H18" s="91">
        <v>42959</v>
      </c>
      <c r="I18" s="27">
        <v>60.6</v>
      </c>
      <c r="J18" s="27">
        <v>695.2</v>
      </c>
      <c r="K18" s="27">
        <v>2.1</v>
      </c>
      <c r="L18" s="27">
        <v>11.2</v>
      </c>
      <c r="M18" s="91">
        <v>42973</v>
      </c>
      <c r="N18" s="27">
        <v>6.4</v>
      </c>
      <c r="O18" s="28">
        <v>9</v>
      </c>
      <c r="P18" s="27">
        <v>2</v>
      </c>
      <c r="Q18" s="91">
        <v>42962</v>
      </c>
      <c r="R18" s="27">
        <v>22.5</v>
      </c>
      <c r="S18" s="27">
        <v>152</v>
      </c>
    </row>
    <row r="19" spans="1:19" x14ac:dyDescent="0.2">
      <c r="A19" s="60" t="s">
        <v>5</v>
      </c>
      <c r="B19" s="27">
        <v>12</v>
      </c>
      <c r="C19" s="27">
        <v>24.5</v>
      </c>
      <c r="D19" s="27">
        <v>17.7</v>
      </c>
      <c r="E19" s="27">
        <v>34.9</v>
      </c>
      <c r="F19" s="91">
        <v>42982</v>
      </c>
      <c r="G19" s="27">
        <v>6.5</v>
      </c>
      <c r="H19" s="91">
        <v>42992</v>
      </c>
      <c r="I19" s="27">
        <v>64.900000000000006</v>
      </c>
      <c r="J19" s="27">
        <v>478.6</v>
      </c>
      <c r="K19" s="27">
        <v>2</v>
      </c>
      <c r="L19" s="27">
        <v>16.399999999999999</v>
      </c>
      <c r="M19" s="91">
        <v>42991</v>
      </c>
      <c r="N19" s="27">
        <v>10.9</v>
      </c>
      <c r="O19" s="28">
        <v>8</v>
      </c>
      <c r="P19" s="27">
        <v>5</v>
      </c>
      <c r="Q19" s="91">
        <v>42994</v>
      </c>
      <c r="R19" s="27">
        <v>20.100000000000001</v>
      </c>
      <c r="S19" s="27">
        <v>105.9</v>
      </c>
    </row>
    <row r="20" spans="1:19" x14ac:dyDescent="0.2">
      <c r="A20" s="60" t="s">
        <v>6</v>
      </c>
      <c r="B20" s="27">
        <v>7.8</v>
      </c>
      <c r="C20" s="27">
        <v>18.5</v>
      </c>
      <c r="D20" s="27">
        <v>12.6</v>
      </c>
      <c r="E20" s="27">
        <v>25.7</v>
      </c>
      <c r="F20" s="91">
        <v>43012</v>
      </c>
      <c r="G20" s="27">
        <v>2.2999999999999998</v>
      </c>
      <c r="H20" s="91">
        <v>43029</v>
      </c>
      <c r="I20" s="27">
        <v>71.8</v>
      </c>
      <c r="J20" s="27">
        <v>363.4</v>
      </c>
      <c r="K20" s="27">
        <v>1.6</v>
      </c>
      <c r="L20" s="27">
        <v>11.8</v>
      </c>
      <c r="M20" s="91">
        <v>43031</v>
      </c>
      <c r="N20" s="27">
        <v>13.7</v>
      </c>
      <c r="O20" s="28">
        <v>7</v>
      </c>
      <c r="P20" s="27">
        <v>8.6</v>
      </c>
      <c r="Q20" s="91">
        <v>43021</v>
      </c>
      <c r="R20" s="27">
        <v>15.1</v>
      </c>
      <c r="S20" s="27">
        <v>60.7</v>
      </c>
    </row>
    <row r="21" spans="1:19" x14ac:dyDescent="0.2">
      <c r="A21" s="60" t="s">
        <v>7</v>
      </c>
      <c r="B21" s="27">
        <v>4</v>
      </c>
      <c r="C21" s="27">
        <v>11.4</v>
      </c>
      <c r="D21" s="27">
        <v>7.4</v>
      </c>
      <c r="E21" s="27">
        <v>21.9</v>
      </c>
      <c r="F21" s="91">
        <v>43041</v>
      </c>
      <c r="G21" s="27">
        <v>-0.5</v>
      </c>
      <c r="H21" s="91">
        <v>43064</v>
      </c>
      <c r="I21" s="27">
        <v>80</v>
      </c>
      <c r="J21" s="27">
        <v>188.2</v>
      </c>
      <c r="K21" s="27">
        <v>2.1</v>
      </c>
      <c r="L21" s="27">
        <v>17</v>
      </c>
      <c r="M21" s="91">
        <v>43048</v>
      </c>
      <c r="N21" s="27">
        <v>87</v>
      </c>
      <c r="O21" s="28">
        <v>15</v>
      </c>
      <c r="P21" s="27">
        <v>35</v>
      </c>
      <c r="Q21" s="91">
        <v>43062</v>
      </c>
      <c r="R21" s="27">
        <v>9.1</v>
      </c>
      <c r="S21" s="27">
        <v>31.5</v>
      </c>
    </row>
    <row r="22" spans="1:19" ht="13.5" thickBot="1" x14ac:dyDescent="0.25">
      <c r="A22" s="64" t="s">
        <v>8</v>
      </c>
      <c r="B22" s="51">
        <v>2.2000000000000002</v>
      </c>
      <c r="C22" s="51">
        <v>8.6</v>
      </c>
      <c r="D22" s="51">
        <v>5.2</v>
      </c>
      <c r="E22" s="51">
        <v>15.2</v>
      </c>
      <c r="F22" s="92">
        <v>43098</v>
      </c>
      <c r="G22" s="51">
        <v>-5.9</v>
      </c>
      <c r="H22" s="92">
        <v>43099</v>
      </c>
      <c r="I22" s="51">
        <v>89.9</v>
      </c>
      <c r="J22" s="51">
        <v>141.30000000000001</v>
      </c>
      <c r="K22" s="51">
        <v>1.4</v>
      </c>
      <c r="L22" s="51">
        <v>8.4</v>
      </c>
      <c r="M22" s="92">
        <v>43095</v>
      </c>
      <c r="N22" s="51">
        <v>10.7</v>
      </c>
      <c r="O22" s="65">
        <v>16</v>
      </c>
      <c r="P22" s="51">
        <v>2</v>
      </c>
      <c r="Q22" s="92">
        <v>43090</v>
      </c>
      <c r="R22" s="51">
        <v>7</v>
      </c>
      <c r="S22" s="51">
        <v>16.8</v>
      </c>
    </row>
    <row r="23" spans="1:19" ht="13.5" thickTop="1" x14ac:dyDescent="0.2">
      <c r="A23" s="60" t="s">
        <v>49</v>
      </c>
      <c r="B23" s="27">
        <v>6.7</v>
      </c>
      <c r="C23" s="27">
        <v>16.899999999999999</v>
      </c>
      <c r="D23" s="27">
        <v>11.4</v>
      </c>
      <c r="E23" s="27">
        <v>36.9</v>
      </c>
      <c r="F23" s="91">
        <v>42935</v>
      </c>
      <c r="G23" s="27">
        <v>-5.9</v>
      </c>
      <c r="H23" s="91">
        <v>43099</v>
      </c>
      <c r="I23" s="27">
        <v>73.2</v>
      </c>
      <c r="J23" s="27">
        <v>5176.3</v>
      </c>
      <c r="K23" s="27">
        <v>2.2000000000000002</v>
      </c>
      <c r="L23" s="27">
        <v>27.7</v>
      </c>
      <c r="M23" s="91">
        <v>42775</v>
      </c>
      <c r="N23" s="27">
        <v>513.6</v>
      </c>
      <c r="O23" s="28">
        <v>164</v>
      </c>
      <c r="P23" s="27">
        <v>35</v>
      </c>
      <c r="Q23" s="91">
        <v>43062</v>
      </c>
      <c r="R23" s="27">
        <v>13.5</v>
      </c>
      <c r="S23" s="27">
        <v>974.8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-0.53500000000000003</v>
      </c>
      <c r="G28" s="57" t="s">
        <v>34</v>
      </c>
      <c r="H28" s="90">
        <v>43064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-5.5E-2</v>
      </c>
      <c r="G29" s="57" t="s">
        <v>34</v>
      </c>
      <c r="H29" s="90">
        <v>42857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206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16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6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9" sqref="O39"/>
    </sheetView>
  </sheetViews>
  <sheetFormatPr baseColWidth="10" defaultRowHeight="12.75" x14ac:dyDescent="0.2"/>
  <cols>
    <col min="2" max="2" width="8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42578125" bestFit="1" customWidth="1"/>
    <col min="8" max="8" width="7.28515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60" t="s">
        <v>109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0.34654838709677399</v>
      </c>
      <c r="C11" s="27">
        <v>7.1933870967741926</v>
      </c>
      <c r="D11" s="27">
        <v>3.4733091397849467</v>
      </c>
      <c r="E11" s="27">
        <v>13.93</v>
      </c>
      <c r="F11" s="91">
        <v>43103</v>
      </c>
      <c r="G11" s="27">
        <v>-4.8520000000000003</v>
      </c>
      <c r="H11" s="91">
        <v>43126</v>
      </c>
      <c r="I11" s="27">
        <v>78.073252688172033</v>
      </c>
      <c r="J11" s="27">
        <v>204.43</v>
      </c>
      <c r="K11" s="27">
        <v>2.457499327956989</v>
      </c>
      <c r="L11" s="27">
        <v>14.31</v>
      </c>
      <c r="M11" s="91">
        <v>43110</v>
      </c>
      <c r="N11" s="27">
        <v>49.550999999999988</v>
      </c>
      <c r="O11" s="28">
        <v>14</v>
      </c>
      <c r="P11" s="27">
        <v>13.133999999999997</v>
      </c>
      <c r="Q11" s="91">
        <v>43110</v>
      </c>
      <c r="R11" s="27">
        <v>4.1954543010752685</v>
      </c>
      <c r="S11" s="27">
        <v>27.613368414182496</v>
      </c>
    </row>
    <row r="12" spans="1:19" x14ac:dyDescent="0.2">
      <c r="A12" s="60" t="s">
        <v>29</v>
      </c>
      <c r="B12" s="27">
        <v>3.0811785714285707</v>
      </c>
      <c r="C12" s="27">
        <v>11.703857142857142</v>
      </c>
      <c r="D12" s="27">
        <v>7.0520305059523816</v>
      </c>
      <c r="E12" s="27">
        <v>17.84</v>
      </c>
      <c r="F12" s="91">
        <v>42791</v>
      </c>
      <c r="G12" s="27">
        <v>-0.39800000000000002</v>
      </c>
      <c r="H12" s="91">
        <v>42776</v>
      </c>
      <c r="I12" s="27">
        <v>77.791852678571431</v>
      </c>
      <c r="J12" s="27">
        <v>249.81299999999996</v>
      </c>
      <c r="K12" s="27">
        <v>2.9569702380952383</v>
      </c>
      <c r="L12" s="27">
        <v>32.049999999999997</v>
      </c>
      <c r="M12" s="91">
        <v>42769</v>
      </c>
      <c r="N12" s="27">
        <v>34.825000000000003</v>
      </c>
      <c r="O12" s="28">
        <v>12</v>
      </c>
      <c r="P12" s="27">
        <v>11.939999999999998</v>
      </c>
      <c r="Q12" s="91">
        <v>42773</v>
      </c>
      <c r="R12" s="27">
        <v>7.1277849702380962</v>
      </c>
      <c r="S12" s="27">
        <v>42.729202190983941</v>
      </c>
    </row>
    <row r="13" spans="1:19" x14ac:dyDescent="0.2">
      <c r="A13" s="60" t="s">
        <v>30</v>
      </c>
      <c r="B13" s="27">
        <v>4.1591935483870968</v>
      </c>
      <c r="C13" s="27">
        <v>15.45332258064516</v>
      </c>
      <c r="D13" s="27">
        <v>9.2902533602150523</v>
      </c>
      <c r="E13" s="27">
        <v>25.07</v>
      </c>
      <c r="F13" s="91">
        <v>42804</v>
      </c>
      <c r="G13" s="27">
        <v>-2.657</v>
      </c>
      <c r="H13" s="91">
        <v>42818</v>
      </c>
      <c r="I13" s="27">
        <v>70.131088709677428</v>
      </c>
      <c r="J13" s="27">
        <v>463.20699999999988</v>
      </c>
      <c r="K13" s="27">
        <v>2.3392231182795702</v>
      </c>
      <c r="L13" s="27">
        <v>19.21</v>
      </c>
      <c r="M13" s="91">
        <v>42798</v>
      </c>
      <c r="N13" s="27">
        <v>33.431999999999995</v>
      </c>
      <c r="O13" s="28">
        <v>12</v>
      </c>
      <c r="P13" s="27">
        <v>15.323</v>
      </c>
      <c r="Q13" s="91">
        <v>42819</v>
      </c>
      <c r="R13" s="27">
        <v>10.233993951612902</v>
      </c>
      <c r="S13" s="27">
        <v>76.189855242161244</v>
      </c>
    </row>
    <row r="14" spans="1:19" x14ac:dyDescent="0.2">
      <c r="A14" s="60" t="s">
        <v>31</v>
      </c>
      <c r="B14" s="27">
        <v>3.6282333333333341</v>
      </c>
      <c r="C14" s="27">
        <v>17.286300000000001</v>
      </c>
      <c r="D14" s="27">
        <v>10.218434118357486</v>
      </c>
      <c r="E14" s="27">
        <v>24.61</v>
      </c>
      <c r="F14" s="91">
        <v>42838</v>
      </c>
      <c r="G14" s="27">
        <v>-1.986</v>
      </c>
      <c r="H14" s="91">
        <v>42853</v>
      </c>
      <c r="I14" s="27">
        <v>64.729207427536224</v>
      </c>
      <c r="J14" s="27">
        <v>630.19000000000005</v>
      </c>
      <c r="K14" s="27">
        <v>2.2387806159420287</v>
      </c>
      <c r="L14" s="27">
        <v>14.8</v>
      </c>
      <c r="M14" s="91">
        <v>42855</v>
      </c>
      <c r="N14" s="27">
        <v>16.119</v>
      </c>
      <c r="O14" s="28">
        <v>7</v>
      </c>
      <c r="P14" s="27">
        <v>5.3729999999999984</v>
      </c>
      <c r="Q14" s="91">
        <v>42851</v>
      </c>
      <c r="R14" s="27">
        <v>13.11793417874396</v>
      </c>
      <c r="S14" s="27">
        <v>101.91044600135864</v>
      </c>
    </row>
    <row r="15" spans="1:19" x14ac:dyDescent="0.2">
      <c r="A15" s="60" t="s">
        <v>1</v>
      </c>
      <c r="B15" s="27">
        <v>9.0470322580645135</v>
      </c>
      <c r="C15" s="27">
        <v>22.318709677419356</v>
      </c>
      <c r="D15" s="27">
        <v>15.225526209677415</v>
      </c>
      <c r="E15" s="27">
        <v>30.98</v>
      </c>
      <c r="F15" s="91">
        <v>42880</v>
      </c>
      <c r="G15" s="27">
        <v>2.6989999999999998</v>
      </c>
      <c r="H15" s="91">
        <v>42856</v>
      </c>
      <c r="I15" s="27">
        <v>67.675692204301086</v>
      </c>
      <c r="J15" s="27">
        <v>667.4860000000001</v>
      </c>
      <c r="K15" s="27">
        <v>1.7343837365591397</v>
      </c>
      <c r="L15" s="27">
        <v>15.88</v>
      </c>
      <c r="M15" s="91">
        <v>42864</v>
      </c>
      <c r="N15" s="27">
        <v>66.068000000000012</v>
      </c>
      <c r="O15" s="28">
        <v>13</v>
      </c>
      <c r="P15" s="27">
        <v>18.109000000000005</v>
      </c>
      <c r="Q15" s="91">
        <v>42884</v>
      </c>
      <c r="R15" s="27">
        <v>17.261068548387097</v>
      </c>
      <c r="S15" s="27">
        <v>125.65859185442056</v>
      </c>
    </row>
    <row r="16" spans="1:19" x14ac:dyDescent="0.2">
      <c r="A16" s="60" t="s">
        <v>2</v>
      </c>
      <c r="B16" s="27">
        <v>13.218533333333335</v>
      </c>
      <c r="C16" s="27">
        <v>26.606333333333335</v>
      </c>
      <c r="D16" s="27">
        <v>18.904043410165478</v>
      </c>
      <c r="E16" s="27">
        <v>35.33</v>
      </c>
      <c r="F16" s="91">
        <v>42908</v>
      </c>
      <c r="G16" s="27">
        <v>6.8360000000000003</v>
      </c>
      <c r="H16" s="91">
        <v>42893</v>
      </c>
      <c r="I16" s="27">
        <v>71.522661938534284</v>
      </c>
      <c r="J16" s="27">
        <v>685.93499999999995</v>
      </c>
      <c r="K16" s="27">
        <v>1.8323092346335694</v>
      </c>
      <c r="L16" s="27">
        <v>21.66</v>
      </c>
      <c r="M16" s="91">
        <v>42908</v>
      </c>
      <c r="N16" s="27">
        <v>78.004999999999995</v>
      </c>
      <c r="O16" s="28">
        <v>13</v>
      </c>
      <c r="P16" s="27">
        <v>17.907000000000004</v>
      </c>
      <c r="Q16" s="91">
        <v>42911</v>
      </c>
      <c r="R16" s="27">
        <v>21.826814568557918</v>
      </c>
      <c r="S16" s="27">
        <v>144.32325249728916</v>
      </c>
    </row>
    <row r="17" spans="1:19" x14ac:dyDescent="0.2">
      <c r="A17" s="60" t="s">
        <v>3</v>
      </c>
      <c r="B17" s="27">
        <v>13.438258064516127</v>
      </c>
      <c r="C17" s="27">
        <v>28.190967741935491</v>
      </c>
      <c r="D17" s="27">
        <v>19.848934139784951</v>
      </c>
      <c r="E17" s="27">
        <v>35.19</v>
      </c>
      <c r="F17" s="91">
        <v>42921</v>
      </c>
      <c r="G17" s="27">
        <v>7.4459999999999997</v>
      </c>
      <c r="H17" s="91">
        <v>42918</v>
      </c>
      <c r="I17" s="27">
        <v>63.464220430107517</v>
      </c>
      <c r="J17" s="27">
        <v>743.89400000000001</v>
      </c>
      <c r="K17" s="27">
        <v>2.2716854838709679</v>
      </c>
      <c r="L17" s="27">
        <v>12.74</v>
      </c>
      <c r="M17" s="91">
        <v>42934</v>
      </c>
      <c r="N17" s="27">
        <v>19.505000000000003</v>
      </c>
      <c r="O17" s="28">
        <v>6</v>
      </c>
      <c r="P17" s="27">
        <v>10.948</v>
      </c>
      <c r="Q17" s="91">
        <v>42924</v>
      </c>
      <c r="R17" s="27">
        <v>22.92895161290323</v>
      </c>
      <c r="S17" s="27">
        <v>170.44159141022419</v>
      </c>
    </row>
    <row r="18" spans="1:19" x14ac:dyDescent="0.2">
      <c r="A18" s="60" t="s">
        <v>4</v>
      </c>
      <c r="B18" s="27">
        <v>13.306774193548385</v>
      </c>
      <c r="C18" s="27">
        <v>26.924193548387098</v>
      </c>
      <c r="D18" s="27">
        <v>19.32222446236559</v>
      </c>
      <c r="E18" s="27">
        <v>33.9</v>
      </c>
      <c r="F18" s="91">
        <v>42950</v>
      </c>
      <c r="G18" s="27">
        <v>8.19</v>
      </c>
      <c r="H18" s="91">
        <v>42959</v>
      </c>
      <c r="I18" s="27">
        <v>63.795920698924725</v>
      </c>
      <c r="J18" s="27">
        <v>622.93899999999974</v>
      </c>
      <c r="K18" s="27">
        <v>2.1737479838709675</v>
      </c>
      <c r="L18" s="27">
        <v>12.15</v>
      </c>
      <c r="M18" s="91">
        <v>42973</v>
      </c>
      <c r="N18" s="27">
        <v>62.084000000000003</v>
      </c>
      <c r="O18" s="28">
        <v>11</v>
      </c>
      <c r="P18" s="27">
        <v>26.065000000000012</v>
      </c>
      <c r="Q18" s="91">
        <v>42975</v>
      </c>
      <c r="R18" s="27">
        <v>23.144428763440857</v>
      </c>
      <c r="S18" s="27">
        <v>142.41845125909339</v>
      </c>
    </row>
    <row r="19" spans="1:19" x14ac:dyDescent="0.2">
      <c r="A19" s="60" t="s">
        <v>5</v>
      </c>
      <c r="B19" s="27">
        <v>10.3452</v>
      </c>
      <c r="C19" s="27">
        <v>21.705000000000002</v>
      </c>
      <c r="D19" s="27">
        <v>15.435529861111112</v>
      </c>
      <c r="E19" s="27">
        <v>28.28</v>
      </c>
      <c r="F19" s="91">
        <v>43002</v>
      </c>
      <c r="G19" s="27">
        <v>5.61</v>
      </c>
      <c r="H19" s="91">
        <v>42994</v>
      </c>
      <c r="I19" s="27">
        <v>68.248284722222238</v>
      </c>
      <c r="J19" s="27">
        <v>498.98</v>
      </c>
      <c r="K19" s="27">
        <v>2.0758256944444442</v>
      </c>
      <c r="L19" s="27">
        <v>11.37</v>
      </c>
      <c r="M19" s="91">
        <v>42987</v>
      </c>
      <c r="N19" s="27">
        <v>12.536999999999997</v>
      </c>
      <c r="O19" s="28">
        <v>8</v>
      </c>
      <c r="P19" s="27">
        <v>7.3629999999999995</v>
      </c>
      <c r="Q19" s="91">
        <v>42987</v>
      </c>
      <c r="R19" s="27">
        <v>18.015812500000006</v>
      </c>
      <c r="S19" s="27">
        <v>95.674692052152892</v>
      </c>
    </row>
    <row r="20" spans="1:19" x14ac:dyDescent="0.2">
      <c r="A20" s="60" t="s">
        <v>6</v>
      </c>
      <c r="B20" s="27">
        <v>9.2445161290322595</v>
      </c>
      <c r="C20" s="27">
        <v>20.476451612903226</v>
      </c>
      <c r="D20" s="27">
        <v>14.42384475806452</v>
      </c>
      <c r="E20" s="27">
        <v>25.23</v>
      </c>
      <c r="F20" s="91">
        <v>43034</v>
      </c>
      <c r="G20" s="27">
        <v>3.1629999999999998</v>
      </c>
      <c r="H20" s="91">
        <v>43039</v>
      </c>
      <c r="I20" s="27">
        <v>66.348158602150562</v>
      </c>
      <c r="J20" s="27">
        <v>379.32699999999988</v>
      </c>
      <c r="K20" s="27">
        <v>1.9188884408602149</v>
      </c>
      <c r="L20" s="27">
        <v>11.66</v>
      </c>
      <c r="M20" s="91">
        <v>43025</v>
      </c>
      <c r="N20" s="27">
        <v>22.885000000000002</v>
      </c>
      <c r="O20" s="28">
        <v>6</v>
      </c>
      <c r="P20" s="27">
        <v>20.497</v>
      </c>
      <c r="Q20" s="91">
        <v>43026</v>
      </c>
      <c r="R20" s="27">
        <v>15.412587365591394</v>
      </c>
      <c r="S20" s="27">
        <v>71.170545340327322</v>
      </c>
    </row>
    <row r="21" spans="1:19" x14ac:dyDescent="0.2">
      <c r="A21" s="60" t="s">
        <v>7</v>
      </c>
      <c r="B21" s="27">
        <v>3.9930333333333343</v>
      </c>
      <c r="C21" s="27">
        <v>11.980966666666665</v>
      </c>
      <c r="D21" s="27">
        <v>7.5860076388888888</v>
      </c>
      <c r="E21" s="27">
        <v>17.22</v>
      </c>
      <c r="F21" s="91">
        <v>43059</v>
      </c>
      <c r="G21" s="27">
        <v>0.183</v>
      </c>
      <c r="H21" s="91">
        <v>43067</v>
      </c>
      <c r="I21" s="27">
        <v>73.726555555555535</v>
      </c>
      <c r="J21" s="27">
        <v>215.06700000000004</v>
      </c>
      <c r="K21" s="27">
        <v>2.4170604166666672</v>
      </c>
      <c r="L21" s="27">
        <v>11.56</v>
      </c>
      <c r="M21" s="91">
        <v>43062</v>
      </c>
      <c r="N21" s="27">
        <v>45.172999999999988</v>
      </c>
      <c r="O21" s="28">
        <v>14</v>
      </c>
      <c r="P21" s="27">
        <v>14.526999999999996</v>
      </c>
      <c r="Q21" s="91">
        <v>43064</v>
      </c>
      <c r="R21" s="27">
        <v>8.3057256944444458</v>
      </c>
      <c r="S21" s="27">
        <v>36.264196765126549</v>
      </c>
    </row>
    <row r="22" spans="1:19" ht="13.5" thickBot="1" x14ac:dyDescent="0.25">
      <c r="A22" s="64" t="s">
        <v>8</v>
      </c>
      <c r="B22" s="51">
        <v>2.1106451612903228</v>
      </c>
      <c r="C22" s="51">
        <v>8.8651290322580643</v>
      </c>
      <c r="D22" s="51">
        <v>5.2205826612903232</v>
      </c>
      <c r="E22" s="51">
        <v>15.73</v>
      </c>
      <c r="F22" s="92">
        <v>43464</v>
      </c>
      <c r="G22" s="51">
        <v>-1.992</v>
      </c>
      <c r="H22" s="92">
        <v>43459</v>
      </c>
      <c r="I22" s="51">
        <v>80.271532258064497</v>
      </c>
      <c r="J22" s="51">
        <v>168.22800000000001</v>
      </c>
      <c r="K22" s="51">
        <v>3.194595430107527</v>
      </c>
      <c r="L22" s="51">
        <v>30.87</v>
      </c>
      <c r="M22" s="92">
        <v>43444</v>
      </c>
      <c r="N22" s="51">
        <v>52.337000000000003</v>
      </c>
      <c r="O22" s="65">
        <v>17</v>
      </c>
      <c r="P22" s="51">
        <v>14.526999999999999</v>
      </c>
      <c r="Q22" s="92">
        <v>43445</v>
      </c>
      <c r="R22" s="51">
        <v>5.364226478494623</v>
      </c>
      <c r="S22" s="51">
        <v>30.377952113220292</v>
      </c>
    </row>
    <row r="23" spans="1:19" ht="13.5" thickTop="1" x14ac:dyDescent="0.2">
      <c r="A23" s="60" t="s">
        <v>49</v>
      </c>
      <c r="B23" s="27">
        <v>7.1599288594470041</v>
      </c>
      <c r="C23" s="27">
        <v>18.225384869431647</v>
      </c>
      <c r="D23" s="27">
        <v>12.166726688804848</v>
      </c>
      <c r="E23" s="27">
        <v>35.33</v>
      </c>
      <c r="F23" s="91">
        <v>42908</v>
      </c>
      <c r="G23" s="27">
        <v>-4.8520000000000003</v>
      </c>
      <c r="H23" s="91">
        <v>42761</v>
      </c>
      <c r="I23" s="27">
        <v>70.481535659484791</v>
      </c>
      <c r="J23" s="27">
        <v>5529.4960000000001</v>
      </c>
      <c r="K23" s="27">
        <v>2.3009141434406106</v>
      </c>
      <c r="L23" s="27">
        <v>32.049999999999997</v>
      </c>
      <c r="M23" s="91">
        <v>42769</v>
      </c>
      <c r="N23" s="27">
        <v>492.52099999999996</v>
      </c>
      <c r="O23" s="28">
        <v>133</v>
      </c>
      <c r="P23" s="27">
        <v>26.065000000000012</v>
      </c>
      <c r="Q23" s="91">
        <v>42975</v>
      </c>
      <c r="R23" s="27">
        <v>13.911231911124153</v>
      </c>
      <c r="S23" s="27">
        <v>1064.7721451405407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-1.79</v>
      </c>
      <c r="G28" s="57" t="s">
        <v>34</v>
      </c>
      <c r="H28" s="90">
        <v>43070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-1.986</v>
      </c>
      <c r="G29" s="57" t="s">
        <v>34</v>
      </c>
      <c r="H29" s="90">
        <v>42853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216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5" sqref="O3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110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2.5182258064516123</v>
      </c>
      <c r="C11" s="27">
        <v>9.7207419354838702</v>
      </c>
      <c r="D11" s="27">
        <v>5.9086142473118262</v>
      </c>
      <c r="E11" s="27">
        <v>17.63</v>
      </c>
      <c r="F11" s="91">
        <v>43833</v>
      </c>
      <c r="G11" s="27">
        <v>-3.2120000000000002</v>
      </c>
      <c r="H11" s="91">
        <v>43839</v>
      </c>
      <c r="I11" s="27">
        <v>78.74674731182796</v>
      </c>
      <c r="J11" s="27">
        <v>217.768</v>
      </c>
      <c r="K11" s="27">
        <v>2.9408823924731178</v>
      </c>
      <c r="L11" s="27">
        <v>20.38</v>
      </c>
      <c r="M11" s="91">
        <v>43831</v>
      </c>
      <c r="N11" s="27">
        <v>89.152000000000001</v>
      </c>
      <c r="O11" s="28">
        <v>14</v>
      </c>
      <c r="P11" s="27">
        <v>22.288000000000007</v>
      </c>
      <c r="Q11" s="91">
        <v>43836</v>
      </c>
      <c r="R11" s="27">
        <v>5.6787439516129039</v>
      </c>
      <c r="S11" s="27">
        <v>34.223646048307842</v>
      </c>
    </row>
    <row r="12" spans="1:19" x14ac:dyDescent="0.2">
      <c r="A12" s="60" t="s">
        <v>29</v>
      </c>
      <c r="B12" s="27">
        <v>0.40017857142857133</v>
      </c>
      <c r="C12" s="27">
        <v>6.6585357142857138</v>
      </c>
      <c r="D12" s="27">
        <v>3.2476940651260504</v>
      </c>
      <c r="E12" s="27">
        <v>13.96</v>
      </c>
      <c r="F12" s="91">
        <v>43512</v>
      </c>
      <c r="G12" s="27">
        <v>-6.3380000000000001</v>
      </c>
      <c r="H12" s="91">
        <v>43523</v>
      </c>
      <c r="I12" s="27">
        <v>81.140924369747921</v>
      </c>
      <c r="J12" s="27">
        <v>204.233</v>
      </c>
      <c r="K12" s="27">
        <v>2.7534873074229695</v>
      </c>
      <c r="L12" s="27">
        <v>13.52</v>
      </c>
      <c r="M12" s="91">
        <v>43507</v>
      </c>
      <c r="N12" s="27">
        <v>55.321999999999996</v>
      </c>
      <c r="O12" s="28">
        <v>19</v>
      </c>
      <c r="P12" s="27">
        <v>8.1589999999999971</v>
      </c>
      <c r="Q12" s="91">
        <v>43501</v>
      </c>
      <c r="R12" s="27">
        <v>4.8865906425070014</v>
      </c>
      <c r="S12" s="27">
        <v>30.251195970335601</v>
      </c>
    </row>
    <row r="13" spans="1:19" x14ac:dyDescent="0.2">
      <c r="A13" s="60" t="s">
        <v>30</v>
      </c>
      <c r="B13" s="27">
        <v>2.9446774193548397</v>
      </c>
      <c r="C13" s="27">
        <v>11.536225806451611</v>
      </c>
      <c r="D13" s="27">
        <v>6.7692479838709696</v>
      </c>
      <c r="E13" s="27">
        <v>19.46</v>
      </c>
      <c r="F13" s="91">
        <v>43552</v>
      </c>
      <c r="G13" s="27">
        <v>-0.56399999999999995</v>
      </c>
      <c r="H13" s="91">
        <v>43543</v>
      </c>
      <c r="I13" s="27">
        <v>70.154549731182783</v>
      </c>
      <c r="J13" s="27">
        <v>429.10700000000008</v>
      </c>
      <c r="K13" s="27">
        <v>3.3898521505376347</v>
      </c>
      <c r="L13" s="27">
        <v>22.64</v>
      </c>
      <c r="M13" s="91">
        <v>43525</v>
      </c>
      <c r="N13" s="27">
        <v>75.221999999999994</v>
      </c>
      <c r="O13" s="28">
        <v>23</v>
      </c>
      <c r="P13" s="27">
        <v>12.337999999999999</v>
      </c>
      <c r="Q13" s="91">
        <v>43538</v>
      </c>
      <c r="R13" s="27">
        <v>7.5152856182795693</v>
      </c>
      <c r="S13" s="27">
        <v>68.847698891004555</v>
      </c>
    </row>
    <row r="14" spans="1:19" x14ac:dyDescent="0.2">
      <c r="A14" s="60" t="s">
        <v>31</v>
      </c>
      <c r="B14" s="27">
        <v>5.5281666666666656</v>
      </c>
      <c r="C14" s="27">
        <v>15.425133333333338</v>
      </c>
      <c r="D14" s="27">
        <v>10.018463194444445</v>
      </c>
      <c r="E14" s="27">
        <v>21.86</v>
      </c>
      <c r="F14" s="91">
        <v>43579</v>
      </c>
      <c r="G14" s="27">
        <v>0.374</v>
      </c>
      <c r="H14" s="91">
        <v>43565</v>
      </c>
      <c r="I14" s="27">
        <v>79.141548611111119</v>
      </c>
      <c r="J14" s="27">
        <v>496.96100000000007</v>
      </c>
      <c r="K14" s="27">
        <v>2.2385979166666661</v>
      </c>
      <c r="L14" s="27">
        <v>19.010000000000002</v>
      </c>
      <c r="M14" s="91">
        <v>43559</v>
      </c>
      <c r="N14" s="27">
        <v>106.06699999999998</v>
      </c>
      <c r="O14" s="28">
        <v>19</v>
      </c>
      <c r="P14" s="27">
        <v>24.079000000000008</v>
      </c>
      <c r="Q14" s="91">
        <v>43566</v>
      </c>
      <c r="R14" s="27">
        <v>12.061130555555557</v>
      </c>
      <c r="S14" s="27">
        <v>79.111039573225256</v>
      </c>
    </row>
    <row r="15" spans="1:19" x14ac:dyDescent="0.2">
      <c r="A15" s="60" t="s">
        <v>1</v>
      </c>
      <c r="B15" s="27">
        <v>7.2922258064516132</v>
      </c>
      <c r="C15" s="27">
        <v>17.42483870967742</v>
      </c>
      <c r="D15" s="27">
        <v>12.033809139784946</v>
      </c>
      <c r="E15" s="27">
        <v>24.23</v>
      </c>
      <c r="F15" s="91">
        <v>43592</v>
      </c>
      <c r="G15" s="27">
        <v>0.85</v>
      </c>
      <c r="H15" s="91">
        <v>43598</v>
      </c>
      <c r="I15" s="27">
        <v>79.828252688172057</v>
      </c>
      <c r="J15" s="27">
        <v>560.69599999999991</v>
      </c>
      <c r="K15" s="27">
        <v>1.7981995967741935</v>
      </c>
      <c r="L15" s="27">
        <v>10.78</v>
      </c>
      <c r="M15" s="91">
        <v>43597</v>
      </c>
      <c r="N15" s="27">
        <v>70.643000000000001</v>
      </c>
      <c r="O15" s="28">
        <v>18</v>
      </c>
      <c r="P15" s="27">
        <v>16.913000000000004</v>
      </c>
      <c r="Q15" s="91">
        <v>43609</v>
      </c>
      <c r="R15" s="27">
        <v>15.6017876344086</v>
      </c>
      <c r="S15" s="27">
        <v>92.010025010322124</v>
      </c>
    </row>
    <row r="16" spans="1:19" x14ac:dyDescent="0.2">
      <c r="A16" s="60" t="s">
        <v>2</v>
      </c>
      <c r="B16" s="27">
        <v>11.205500000000002</v>
      </c>
      <c r="C16" s="27">
        <v>22.602000000000007</v>
      </c>
      <c r="D16" s="27">
        <v>16.441109722222222</v>
      </c>
      <c r="E16" s="27">
        <v>30.96</v>
      </c>
      <c r="F16" s="91">
        <v>43640</v>
      </c>
      <c r="G16" s="27">
        <v>7.6950000000000003</v>
      </c>
      <c r="H16" s="91">
        <v>43626</v>
      </c>
      <c r="I16" s="27">
        <v>77.858451388888867</v>
      </c>
      <c r="J16" s="27">
        <v>618.91499999999985</v>
      </c>
      <c r="K16" s="27">
        <v>1.5677333333333332</v>
      </c>
      <c r="L16" s="27">
        <v>10.49</v>
      </c>
      <c r="M16" s="91">
        <v>43628</v>
      </c>
      <c r="N16" s="27">
        <v>78.797000000000011</v>
      </c>
      <c r="O16" s="28">
        <v>14</v>
      </c>
      <c r="P16" s="27">
        <v>27.852999999999998</v>
      </c>
      <c r="Q16" s="91">
        <v>43618</v>
      </c>
      <c r="R16" s="27">
        <v>19.828645833333333</v>
      </c>
      <c r="S16" s="27">
        <v>114.69104923178803</v>
      </c>
    </row>
    <row r="17" spans="1:19" x14ac:dyDescent="0.2">
      <c r="A17" s="60" t="s">
        <v>3</v>
      </c>
      <c r="B17" s="27">
        <v>14.424516129032256</v>
      </c>
      <c r="C17" s="27">
        <v>27.214838709677423</v>
      </c>
      <c r="D17" s="27">
        <v>19.893501344086022</v>
      </c>
      <c r="E17" s="27">
        <v>31.99</v>
      </c>
      <c r="F17" s="91">
        <v>43673</v>
      </c>
      <c r="G17" s="27">
        <v>11.69</v>
      </c>
      <c r="H17" s="91">
        <v>43663</v>
      </c>
      <c r="I17" s="27">
        <v>73.268534946236571</v>
      </c>
      <c r="J17" s="27">
        <v>707.33300000000008</v>
      </c>
      <c r="K17" s="27">
        <v>1.7211350806451609</v>
      </c>
      <c r="L17" s="27">
        <v>14.5</v>
      </c>
      <c r="M17" s="91">
        <v>43659</v>
      </c>
      <c r="N17" s="27">
        <v>79.802999999999997</v>
      </c>
      <c r="O17" s="28">
        <v>11</v>
      </c>
      <c r="P17" s="27">
        <v>31.447000000000003</v>
      </c>
      <c r="Q17" s="91">
        <v>43653</v>
      </c>
      <c r="R17" s="27">
        <v>22.53510752688172</v>
      </c>
      <c r="S17" s="27">
        <v>146.55818065023291</v>
      </c>
    </row>
    <row r="18" spans="1:19" x14ac:dyDescent="0.2">
      <c r="A18" s="60" t="s">
        <v>4</v>
      </c>
      <c r="B18" s="27">
        <v>13.971612903225809</v>
      </c>
      <c r="C18" s="27">
        <v>27.634516129032253</v>
      </c>
      <c r="D18" s="27">
        <v>20.034173387096772</v>
      </c>
      <c r="E18" s="27">
        <v>34.99</v>
      </c>
      <c r="F18" s="91">
        <v>43683</v>
      </c>
      <c r="G18" s="27">
        <v>9.26</v>
      </c>
      <c r="H18" s="91">
        <v>43695</v>
      </c>
      <c r="I18" s="27">
        <v>66.651747311827947</v>
      </c>
      <c r="J18" s="27">
        <v>688.84900000000027</v>
      </c>
      <c r="K18" s="27">
        <v>2.109975806451613</v>
      </c>
      <c r="L18" s="27">
        <v>11.37</v>
      </c>
      <c r="M18" s="91">
        <v>43683</v>
      </c>
      <c r="N18" s="27">
        <v>0.59699999999999998</v>
      </c>
      <c r="O18" s="28">
        <v>2</v>
      </c>
      <c r="P18" s="27">
        <v>0.39800000000000002</v>
      </c>
      <c r="Q18" s="91">
        <v>43684</v>
      </c>
      <c r="R18" s="27">
        <v>23.185934139784951</v>
      </c>
      <c r="S18" s="27">
        <v>150.30115447170763</v>
      </c>
    </row>
    <row r="19" spans="1:19" x14ac:dyDescent="0.2">
      <c r="A19" s="60" t="s">
        <v>5</v>
      </c>
      <c r="B19" s="27">
        <v>12.896933333333335</v>
      </c>
      <c r="C19" s="27">
        <v>25.185333333333336</v>
      </c>
      <c r="D19" s="27">
        <v>18.137581944444442</v>
      </c>
      <c r="E19" s="27">
        <v>30.96</v>
      </c>
      <c r="F19" s="91">
        <v>43710</v>
      </c>
      <c r="G19" s="27">
        <v>6.6109999999999998</v>
      </c>
      <c r="H19" s="91">
        <v>43732</v>
      </c>
      <c r="I19" s="27">
        <v>71.746708333333345</v>
      </c>
      <c r="J19" s="27">
        <v>536.64</v>
      </c>
      <c r="K19" s="27">
        <v>1.8668354166666672</v>
      </c>
      <c r="L19" s="27">
        <v>12.15</v>
      </c>
      <c r="M19" s="91">
        <v>43725</v>
      </c>
      <c r="N19" s="27">
        <v>35.222999999999992</v>
      </c>
      <c r="O19" s="28">
        <v>6</v>
      </c>
      <c r="P19" s="27">
        <v>15.123999999999999</v>
      </c>
      <c r="Q19" s="91">
        <v>43716</v>
      </c>
      <c r="R19" s="27">
        <v>20.205270833333334</v>
      </c>
      <c r="S19" s="27">
        <v>105.43527723429813</v>
      </c>
    </row>
    <row r="20" spans="1:19" x14ac:dyDescent="0.2">
      <c r="A20" s="60" t="s">
        <v>6</v>
      </c>
      <c r="B20" s="27">
        <v>7.5482580645161281</v>
      </c>
      <c r="C20" s="27">
        <v>17.390193548387096</v>
      </c>
      <c r="D20" s="27">
        <v>11.856108870967741</v>
      </c>
      <c r="E20" s="27">
        <v>25.32</v>
      </c>
      <c r="F20" s="91">
        <v>43744</v>
      </c>
      <c r="G20" s="27">
        <v>3.2000000000000001E-2</v>
      </c>
      <c r="H20" s="91">
        <v>43768</v>
      </c>
      <c r="I20" s="27">
        <v>75.089952956989237</v>
      </c>
      <c r="J20" s="27">
        <v>327.18099999999993</v>
      </c>
      <c r="K20" s="27">
        <v>2.2014657258064521</v>
      </c>
      <c r="L20" s="27">
        <v>15.78</v>
      </c>
      <c r="M20" s="91">
        <v>43744</v>
      </c>
      <c r="N20" s="27">
        <v>43.580999999999989</v>
      </c>
      <c r="O20" s="28">
        <v>11</v>
      </c>
      <c r="P20" s="27">
        <v>17.312999999999995</v>
      </c>
      <c r="Q20" s="91">
        <v>43769</v>
      </c>
      <c r="R20" s="27">
        <v>14.181317204301079</v>
      </c>
      <c r="S20" s="27">
        <v>61.253856135160362</v>
      </c>
    </row>
    <row r="21" spans="1:19" x14ac:dyDescent="0.2">
      <c r="A21" s="60" t="s">
        <v>7</v>
      </c>
      <c r="B21" s="27">
        <v>4.947466666666668</v>
      </c>
      <c r="C21" s="27">
        <v>11.992000000000001</v>
      </c>
      <c r="D21" s="27">
        <v>8.0560173611111114</v>
      </c>
      <c r="E21" s="27">
        <v>16.36</v>
      </c>
      <c r="F21" s="91">
        <v>43779</v>
      </c>
      <c r="G21" s="27">
        <v>1.054</v>
      </c>
      <c r="H21" s="91">
        <v>43798</v>
      </c>
      <c r="I21" s="27">
        <v>81.871305555555551</v>
      </c>
      <c r="J21" s="27">
        <v>194.75999999999993</v>
      </c>
      <c r="K21" s="27">
        <v>1.7056909722222222</v>
      </c>
      <c r="L21" s="27">
        <v>16.66</v>
      </c>
      <c r="M21" s="91">
        <v>43775</v>
      </c>
      <c r="N21" s="27">
        <v>67.858999999999995</v>
      </c>
      <c r="O21" s="28">
        <v>19</v>
      </c>
      <c r="P21" s="27">
        <v>19.502000000000006</v>
      </c>
      <c r="Q21" s="91">
        <v>43789</v>
      </c>
      <c r="R21" s="27">
        <v>9.5203659722222209</v>
      </c>
      <c r="S21" s="27">
        <v>28.764183918433009</v>
      </c>
    </row>
    <row r="22" spans="1:19" ht="13.5" thickBot="1" x14ac:dyDescent="0.25">
      <c r="A22" s="64" t="s">
        <v>8</v>
      </c>
      <c r="B22" s="51">
        <v>3.4039354838709666</v>
      </c>
      <c r="C22" s="51">
        <v>10.894483870967742</v>
      </c>
      <c r="D22" s="51">
        <v>6.9162950268817207</v>
      </c>
      <c r="E22" s="51">
        <v>14.18</v>
      </c>
      <c r="F22" s="92">
        <v>43803</v>
      </c>
      <c r="G22" s="51">
        <v>-1.054</v>
      </c>
      <c r="H22" s="92">
        <v>43826</v>
      </c>
      <c r="I22" s="51">
        <v>79.507237903225828</v>
      </c>
      <c r="J22" s="51">
        <v>214.41299999999998</v>
      </c>
      <c r="K22" s="51">
        <v>1.8768602150537634</v>
      </c>
      <c r="L22" s="51">
        <v>16.37</v>
      </c>
      <c r="M22" s="92">
        <v>43815</v>
      </c>
      <c r="N22" s="51">
        <v>31.441999999999997</v>
      </c>
      <c r="O22" s="65">
        <v>7</v>
      </c>
      <c r="P22" s="51">
        <v>14.924999999999999</v>
      </c>
      <c r="Q22" s="92">
        <v>43815</v>
      </c>
      <c r="R22" s="51">
        <v>7.0490961021505374</v>
      </c>
      <c r="S22" s="51">
        <v>23.987322347394201</v>
      </c>
    </row>
    <row r="23" spans="1:19" ht="13.5" thickTop="1" x14ac:dyDescent="0.2">
      <c r="A23" s="60" t="s">
        <v>49</v>
      </c>
      <c r="B23" s="27">
        <v>7.2568080709165388</v>
      </c>
      <c r="C23" s="27">
        <v>16.973236757552485</v>
      </c>
      <c r="D23" s="27">
        <v>11.609384690612357</v>
      </c>
      <c r="E23" s="27">
        <v>34.99</v>
      </c>
      <c r="F23" s="91">
        <v>43318</v>
      </c>
      <c r="G23" s="27">
        <v>-6.3380000000000001</v>
      </c>
      <c r="H23" s="91">
        <v>43158</v>
      </c>
      <c r="I23" s="27">
        <v>76.250496759008271</v>
      </c>
      <c r="J23" s="27">
        <v>5196.8559999999998</v>
      </c>
      <c r="K23" s="27">
        <v>2.180892992837816</v>
      </c>
      <c r="L23" s="27">
        <v>22.64</v>
      </c>
      <c r="M23" s="91">
        <v>43160</v>
      </c>
      <c r="N23" s="27">
        <v>733.70799999999997</v>
      </c>
      <c r="O23" s="28">
        <v>163</v>
      </c>
      <c r="P23" s="27">
        <v>31.447000000000003</v>
      </c>
      <c r="Q23" s="91">
        <v>43288</v>
      </c>
      <c r="R23" s="27">
        <v>13.520773001197567</v>
      </c>
      <c r="S23" s="27">
        <v>935.43462948220963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-0.51</v>
      </c>
      <c r="G28" s="57" t="s">
        <v>34</v>
      </c>
      <c r="H28" s="90">
        <v>43460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-0.42799999999999999</v>
      </c>
      <c r="G29" s="57" t="s">
        <v>34</v>
      </c>
      <c r="H29" s="90">
        <v>43180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279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9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42" sqref="L42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111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1.4794516129032258</v>
      </c>
      <c r="C11" s="109">
        <v>7.8823870967741927</v>
      </c>
      <c r="D11" s="109">
        <v>4.4311182795698922</v>
      </c>
      <c r="E11" s="109">
        <v>14.59</v>
      </c>
      <c r="F11" s="110">
        <v>43861</v>
      </c>
      <c r="G11" s="109">
        <v>-2.2090000000000001</v>
      </c>
      <c r="H11" s="110">
        <v>43837</v>
      </c>
      <c r="I11" s="109">
        <v>77.417869623655918</v>
      </c>
      <c r="J11" s="109">
        <v>205.97999999999996</v>
      </c>
      <c r="K11" s="109">
        <v>2.7825772849462367</v>
      </c>
      <c r="L11" s="109">
        <v>19.11</v>
      </c>
      <c r="M11" s="110">
        <v>43859</v>
      </c>
      <c r="N11" s="109">
        <v>58.107999999999997</v>
      </c>
      <c r="O11" s="111">
        <v>16</v>
      </c>
      <c r="P11" s="109">
        <v>12.536999999999994</v>
      </c>
      <c r="Q11" s="110">
        <v>43854</v>
      </c>
      <c r="R11" s="109">
        <v>4.9326807795698926</v>
      </c>
      <c r="S11" s="109">
        <v>28.862013743852895</v>
      </c>
    </row>
    <row r="12" spans="1:19" x14ac:dyDescent="0.2">
      <c r="A12" s="60" t="s">
        <v>29</v>
      </c>
      <c r="B12" s="109">
        <v>2.1284285714285711</v>
      </c>
      <c r="C12" s="109">
        <v>12.163285714285712</v>
      </c>
      <c r="D12" s="109">
        <v>6.5865662202380948</v>
      </c>
      <c r="E12" s="109">
        <v>20.76</v>
      </c>
      <c r="F12" s="110">
        <v>43523</v>
      </c>
      <c r="G12" s="109">
        <v>-1.597</v>
      </c>
      <c r="H12" s="110">
        <v>43500</v>
      </c>
      <c r="I12" s="109">
        <v>72.944047619047623</v>
      </c>
      <c r="J12" s="109">
        <v>336.10200000000009</v>
      </c>
      <c r="K12" s="109">
        <v>2.2273400297619053</v>
      </c>
      <c r="L12" s="109">
        <v>18.03</v>
      </c>
      <c r="M12" s="110">
        <v>43498</v>
      </c>
      <c r="N12" s="109">
        <v>23.282999999999998</v>
      </c>
      <c r="O12" s="111">
        <v>6</v>
      </c>
      <c r="P12" s="109">
        <v>13.531999999999996</v>
      </c>
      <c r="Q12" s="110">
        <v>43498</v>
      </c>
      <c r="R12" s="109">
        <v>6.5926800595238086</v>
      </c>
      <c r="S12" s="109">
        <v>43.563282110598358</v>
      </c>
    </row>
    <row r="13" spans="1:19" x14ac:dyDescent="0.2">
      <c r="A13" s="60" t="s">
        <v>30</v>
      </c>
      <c r="B13" s="109">
        <v>3.117064516129032</v>
      </c>
      <c r="C13" s="109">
        <v>14.879354838709672</v>
      </c>
      <c r="D13" s="109">
        <v>8.6016055107526874</v>
      </c>
      <c r="E13" s="109">
        <v>21.1</v>
      </c>
      <c r="F13" s="110">
        <v>43540</v>
      </c>
      <c r="G13" s="109">
        <v>0.23799999999999999</v>
      </c>
      <c r="H13" s="110">
        <v>43545</v>
      </c>
      <c r="I13" s="109">
        <v>63.213487903225811</v>
      </c>
      <c r="J13" s="109">
        <v>515.48900000000003</v>
      </c>
      <c r="K13" s="109">
        <v>2.5655409946236567</v>
      </c>
      <c r="L13" s="109">
        <v>19.5</v>
      </c>
      <c r="M13" s="110">
        <v>43530</v>
      </c>
      <c r="N13" s="109">
        <v>11.143999999999998</v>
      </c>
      <c r="O13" s="111">
        <v>6</v>
      </c>
      <c r="P13" s="109">
        <v>4.5769999999999991</v>
      </c>
      <c r="Q13" s="110">
        <v>43530</v>
      </c>
      <c r="R13" s="109">
        <v>9.658456317204303</v>
      </c>
      <c r="S13" s="109">
        <v>83.726274013052873</v>
      </c>
    </row>
    <row r="14" spans="1:19" x14ac:dyDescent="0.2">
      <c r="A14" s="60" t="s">
        <v>31</v>
      </c>
      <c r="B14" s="109">
        <v>4.9708999999999994</v>
      </c>
      <c r="C14" s="109">
        <v>14.843333333333334</v>
      </c>
      <c r="D14" s="109">
        <v>9.4614506944444425</v>
      </c>
      <c r="E14" s="109">
        <v>21.25</v>
      </c>
      <c r="F14" s="110">
        <v>43570</v>
      </c>
      <c r="G14" s="109">
        <v>-1.054</v>
      </c>
      <c r="H14" s="110">
        <v>43559</v>
      </c>
      <c r="I14" s="109">
        <v>73.562708333333333</v>
      </c>
      <c r="J14" s="109">
        <v>507.28500000000003</v>
      </c>
      <c r="K14" s="109">
        <v>2.2431513888888888</v>
      </c>
      <c r="L14" s="109">
        <v>17.350000000000001</v>
      </c>
      <c r="M14" s="110">
        <v>43580</v>
      </c>
      <c r="N14" s="109">
        <v>71.441000000000003</v>
      </c>
      <c r="O14" s="111">
        <v>16</v>
      </c>
      <c r="P14" s="109">
        <v>19.502000000000006</v>
      </c>
      <c r="Q14" s="110">
        <v>43573</v>
      </c>
      <c r="R14" s="109">
        <v>11.987987500000001</v>
      </c>
      <c r="S14" s="109">
        <v>82.61697427975939</v>
      </c>
    </row>
    <row r="15" spans="1:19" x14ac:dyDescent="0.2">
      <c r="A15" s="60" t="s">
        <v>1</v>
      </c>
      <c r="B15" s="109">
        <v>6.2842580645161306</v>
      </c>
      <c r="C15" s="109">
        <v>18.269677419354839</v>
      </c>
      <c r="D15" s="109">
        <v>11.988770833333332</v>
      </c>
      <c r="E15" s="109">
        <v>27.15</v>
      </c>
      <c r="F15" s="110">
        <v>43616</v>
      </c>
      <c r="G15" s="109">
        <v>0.23799999999999999</v>
      </c>
      <c r="H15" s="110">
        <v>43591</v>
      </c>
      <c r="I15" s="109">
        <v>67.788346774193528</v>
      </c>
      <c r="J15" s="109">
        <v>647.34199999999987</v>
      </c>
      <c r="K15" s="109">
        <v>2.1879220430107531</v>
      </c>
      <c r="L15" s="109">
        <v>16.37</v>
      </c>
      <c r="M15" s="110">
        <v>43593</v>
      </c>
      <c r="N15" s="109">
        <v>41.79</v>
      </c>
      <c r="O15" s="111">
        <v>9</v>
      </c>
      <c r="P15" s="109">
        <v>17.91</v>
      </c>
      <c r="Q15" s="110">
        <v>43601</v>
      </c>
      <c r="R15" s="109">
        <v>15.31573924731183</v>
      </c>
      <c r="S15" s="109">
        <v>113.72219699089489</v>
      </c>
    </row>
    <row r="16" spans="1:19" x14ac:dyDescent="0.2">
      <c r="A16" s="60" t="s">
        <v>2</v>
      </c>
      <c r="B16" s="109">
        <v>10.635733333333336</v>
      </c>
      <c r="C16" s="109">
        <v>25.383999999999997</v>
      </c>
      <c r="D16" s="109">
        <v>17.379349305555554</v>
      </c>
      <c r="E16" s="109">
        <v>37.54</v>
      </c>
      <c r="F16" s="110">
        <v>43645</v>
      </c>
      <c r="G16" s="109">
        <v>3.8929999999999998</v>
      </c>
      <c r="H16" s="110">
        <v>43628</v>
      </c>
      <c r="I16" s="109">
        <v>64.911979166666669</v>
      </c>
      <c r="J16" s="109">
        <v>736.91399999999999</v>
      </c>
      <c r="K16" s="109">
        <v>1.9548875000000001</v>
      </c>
      <c r="L16" s="109">
        <v>13.72</v>
      </c>
      <c r="M16" s="110">
        <v>43623</v>
      </c>
      <c r="N16" s="109">
        <v>43.78</v>
      </c>
      <c r="O16" s="111">
        <v>7</v>
      </c>
      <c r="P16" s="109">
        <v>14.527000000000001</v>
      </c>
      <c r="Q16" s="110">
        <v>43621</v>
      </c>
      <c r="R16" s="109">
        <v>19.736474999999995</v>
      </c>
      <c r="S16" s="109">
        <v>149.25220694114273</v>
      </c>
    </row>
    <row r="17" spans="1:19" x14ac:dyDescent="0.2">
      <c r="A17" s="60" t="s">
        <v>3</v>
      </c>
      <c r="B17" s="109">
        <v>13.890000000000002</v>
      </c>
      <c r="C17" s="109">
        <v>27.285806451612899</v>
      </c>
      <c r="D17" s="109">
        <v>19.855040322580646</v>
      </c>
      <c r="E17" s="109">
        <v>35.78</v>
      </c>
      <c r="F17" s="110">
        <v>43669</v>
      </c>
      <c r="G17" s="109">
        <v>9.0500000000000007</v>
      </c>
      <c r="H17" s="110">
        <v>43677</v>
      </c>
      <c r="I17" s="109">
        <v>67.242775537634415</v>
      </c>
      <c r="J17" s="109">
        <v>698.76300000000003</v>
      </c>
      <c r="K17" s="109">
        <v>1.9731451612903228</v>
      </c>
      <c r="L17" s="109">
        <v>15.78</v>
      </c>
      <c r="M17" s="110">
        <v>43671</v>
      </c>
      <c r="N17" s="109">
        <v>40.397000000000006</v>
      </c>
      <c r="O17" s="111">
        <v>13</v>
      </c>
      <c r="P17" s="109">
        <v>12.735999999999997</v>
      </c>
      <c r="Q17" s="110">
        <v>43654</v>
      </c>
      <c r="R17" s="109">
        <v>22.185328784119104</v>
      </c>
      <c r="S17" s="109">
        <v>153.78135227824336</v>
      </c>
    </row>
    <row r="18" spans="1:19" x14ac:dyDescent="0.2">
      <c r="A18" s="60" t="s">
        <v>4</v>
      </c>
      <c r="B18" s="109">
        <v>13.620322580645164</v>
      </c>
      <c r="C18" s="109">
        <v>27.404193548387099</v>
      </c>
      <c r="D18" s="109">
        <v>19.693823924731188</v>
      </c>
      <c r="E18" s="109">
        <v>32.25</v>
      </c>
      <c r="F18" s="110">
        <v>44051</v>
      </c>
      <c r="G18" s="109">
        <v>9.18</v>
      </c>
      <c r="H18" s="110">
        <v>44056</v>
      </c>
      <c r="I18" s="109">
        <v>66.311512096774194</v>
      </c>
      <c r="J18" s="109">
        <v>660.89099999999996</v>
      </c>
      <c r="K18" s="109">
        <v>1.9812936827956995</v>
      </c>
      <c r="L18" s="109">
        <v>11.76</v>
      </c>
      <c r="M18" s="110">
        <v>44052</v>
      </c>
      <c r="N18" s="109">
        <v>28.058999999999997</v>
      </c>
      <c r="O18" s="111">
        <v>7</v>
      </c>
      <c r="P18" s="109">
        <v>12.337999999999999</v>
      </c>
      <c r="Q18" s="110">
        <v>44044</v>
      </c>
      <c r="R18" s="109">
        <v>21.456027777777777</v>
      </c>
      <c r="S18" s="109">
        <v>144.05035361176996</v>
      </c>
    </row>
    <row r="19" spans="1:19" x14ac:dyDescent="0.2">
      <c r="A19" s="60" t="s">
        <v>5</v>
      </c>
      <c r="B19" s="109">
        <v>11.390466666666667</v>
      </c>
      <c r="C19" s="109">
        <v>22.63666666666667</v>
      </c>
      <c r="D19" s="109">
        <v>16.46339444444445</v>
      </c>
      <c r="E19" s="109">
        <v>29.33</v>
      </c>
      <c r="F19" s="110">
        <v>43737</v>
      </c>
      <c r="G19" s="109">
        <v>7.4240000000000004</v>
      </c>
      <c r="H19" s="110">
        <v>43717</v>
      </c>
      <c r="I19" s="109">
        <v>71.170118055555548</v>
      </c>
      <c r="J19" s="109">
        <v>489.44299999999993</v>
      </c>
      <c r="K19" s="109">
        <v>2.034125694444445</v>
      </c>
      <c r="L19" s="109">
        <v>12.94</v>
      </c>
      <c r="M19" s="110">
        <v>43718</v>
      </c>
      <c r="N19" s="109">
        <v>34.228000000000002</v>
      </c>
      <c r="O19" s="111">
        <v>8</v>
      </c>
      <c r="P19" s="109">
        <v>9.5519999999999996</v>
      </c>
      <c r="Q19" s="110">
        <v>43728</v>
      </c>
      <c r="R19" s="109">
        <v>18.449625000000001</v>
      </c>
      <c r="S19" s="109">
        <v>93.959996743482975</v>
      </c>
    </row>
    <row r="20" spans="1:19" x14ac:dyDescent="0.2">
      <c r="A20" s="60" t="s">
        <v>6</v>
      </c>
      <c r="B20" s="109">
        <v>9.3522580645161284</v>
      </c>
      <c r="C20" s="109">
        <v>19.753870967741936</v>
      </c>
      <c r="D20" s="109">
        <v>14.002803091397849</v>
      </c>
      <c r="E20" s="109">
        <v>26.75</v>
      </c>
      <c r="F20" s="110">
        <v>43750</v>
      </c>
      <c r="G20" s="109">
        <v>3.214</v>
      </c>
      <c r="H20" s="110">
        <v>43759</v>
      </c>
      <c r="I20" s="109">
        <v>72.576653225806439</v>
      </c>
      <c r="J20" s="109">
        <v>354.29</v>
      </c>
      <c r="K20" s="109">
        <v>1.9139321236559137</v>
      </c>
      <c r="L20" s="109">
        <v>15.68</v>
      </c>
      <c r="M20" s="110">
        <v>43753</v>
      </c>
      <c r="N20" s="109">
        <v>39.998999999999995</v>
      </c>
      <c r="O20" s="111">
        <v>13</v>
      </c>
      <c r="P20" s="109">
        <v>12.138999999999998</v>
      </c>
      <c r="Q20" s="110">
        <v>43761</v>
      </c>
      <c r="R20" s="109">
        <v>15.263575268817208</v>
      </c>
      <c r="S20" s="109">
        <v>67.0746364797659</v>
      </c>
    </row>
    <row r="21" spans="1:19" x14ac:dyDescent="0.2">
      <c r="A21" s="60" t="s">
        <v>7</v>
      </c>
      <c r="B21" s="109">
        <v>5.1227333333333327</v>
      </c>
      <c r="C21" s="109">
        <v>11.837533333333337</v>
      </c>
      <c r="D21" s="109">
        <v>8.1212687499999987</v>
      </c>
      <c r="E21" s="109">
        <v>21.72</v>
      </c>
      <c r="F21" s="110">
        <v>43770</v>
      </c>
      <c r="G21" s="109">
        <v>0.29399999999999998</v>
      </c>
      <c r="H21" s="110">
        <v>43789</v>
      </c>
      <c r="I21" s="109">
        <v>77.483652777777777</v>
      </c>
      <c r="J21" s="109">
        <v>186.10199999999995</v>
      </c>
      <c r="K21" s="109">
        <v>3.4617187500000011</v>
      </c>
      <c r="L21" s="109">
        <v>24.3</v>
      </c>
      <c r="M21" s="110">
        <v>43772</v>
      </c>
      <c r="N21" s="109">
        <v>114.82299999999999</v>
      </c>
      <c r="O21" s="111">
        <v>26</v>
      </c>
      <c r="P21" s="109">
        <v>15.919999999999993</v>
      </c>
      <c r="Q21" s="110">
        <v>43779</v>
      </c>
      <c r="R21" s="109">
        <v>9.1493638888888889</v>
      </c>
      <c r="S21" s="109">
        <v>41.912569344785553</v>
      </c>
    </row>
    <row r="22" spans="1:19" ht="13.5" thickBot="1" x14ac:dyDescent="0.25">
      <c r="A22" s="64" t="s">
        <v>8</v>
      </c>
      <c r="B22" s="51">
        <v>3.370677419354839</v>
      </c>
      <c r="C22" s="51">
        <v>11.216741935483872</v>
      </c>
      <c r="D22" s="51">
        <v>6.8926686827956996</v>
      </c>
      <c r="E22" s="51">
        <v>17.72</v>
      </c>
      <c r="F22" s="92">
        <v>44186</v>
      </c>
      <c r="G22" s="51">
        <v>-4.3109999999999999</v>
      </c>
      <c r="H22" s="92">
        <v>44196</v>
      </c>
      <c r="I22" s="51">
        <v>80.578508064516114</v>
      </c>
      <c r="J22" s="51">
        <v>156.76199999999997</v>
      </c>
      <c r="K22" s="51">
        <v>2.7178944892473118</v>
      </c>
      <c r="L22" s="51">
        <v>30.87</v>
      </c>
      <c r="M22" s="92">
        <v>44187</v>
      </c>
      <c r="N22" s="51">
        <v>47.163000000000004</v>
      </c>
      <c r="O22" s="65">
        <v>14</v>
      </c>
      <c r="P22" s="51">
        <v>13.929999999999998</v>
      </c>
      <c r="Q22" s="92">
        <v>44185</v>
      </c>
      <c r="R22" s="51">
        <v>7.0269213709677434</v>
      </c>
      <c r="S22" s="51">
        <v>32.642987224416757</v>
      </c>
    </row>
    <row r="23" spans="1:19" ht="13.5" thickTop="1" x14ac:dyDescent="0.2">
      <c r="A23" s="60" t="s">
        <v>49</v>
      </c>
      <c r="B23" s="109">
        <v>7.1135245135688692</v>
      </c>
      <c r="C23" s="109">
        <v>17.79640427547363</v>
      </c>
      <c r="D23" s="109">
        <v>11.95648833832032</v>
      </c>
      <c r="E23" s="109">
        <v>37.54</v>
      </c>
      <c r="F23" s="110">
        <v>43645</v>
      </c>
      <c r="G23" s="109">
        <v>-4.3109999999999999</v>
      </c>
      <c r="H23" s="110">
        <v>43830</v>
      </c>
      <c r="I23" s="109">
        <v>71.266804931515622</v>
      </c>
      <c r="J23" s="109">
        <v>5495.3629999999994</v>
      </c>
      <c r="K23" s="109">
        <v>2.3369607618887609</v>
      </c>
      <c r="L23" s="109">
        <v>30.87</v>
      </c>
      <c r="M23" s="110">
        <v>43821</v>
      </c>
      <c r="N23" s="109">
        <v>554.21499999999992</v>
      </c>
      <c r="O23" s="111">
        <v>141</v>
      </c>
      <c r="P23" s="109">
        <v>19.502000000000006</v>
      </c>
      <c r="Q23" s="110">
        <v>43573</v>
      </c>
      <c r="R23" s="109">
        <v>13.479571749515051</v>
      </c>
      <c r="S23" s="109">
        <v>1035.1648437617657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-0.442</v>
      </c>
      <c r="G28" s="57" t="s">
        <v>34</v>
      </c>
      <c r="H28" s="90">
        <v>43803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-1.054</v>
      </c>
      <c r="G29" s="57" t="s">
        <v>34</v>
      </c>
      <c r="H29" s="90">
        <v>43559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7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7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2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90" zoomScaleNormal="90" workbookViewId="0">
      <selection activeCell="I40" sqref="I40"/>
    </sheetView>
  </sheetViews>
  <sheetFormatPr baseColWidth="10" defaultRowHeight="12.75" x14ac:dyDescent="0.2"/>
  <cols>
    <col min="1" max="1" width="12.140625" customWidth="1"/>
    <col min="2" max="2" width="6.28515625" customWidth="1"/>
    <col min="3" max="3" width="6" bestFit="1" customWidth="1"/>
    <col min="4" max="4" width="5.140625" bestFit="1" customWidth="1"/>
    <col min="5" max="5" width="6.42578125" bestFit="1" customWidth="1"/>
    <col min="6" max="6" width="7.5703125" bestFit="1" customWidth="1"/>
    <col min="7" max="7" width="5.85546875" customWidth="1"/>
    <col min="8" max="8" width="7.7109375" bestFit="1" customWidth="1"/>
    <col min="9" max="9" width="4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8.28515625" bestFit="1" customWidth="1"/>
    <col min="14" max="14" width="6.85546875" bestFit="1" customWidth="1"/>
    <col min="15" max="15" width="7.7109375" bestFit="1" customWidth="1"/>
    <col min="16" max="16" width="5.7109375" bestFit="1" customWidth="1"/>
    <col min="17" max="17" width="7.5703125" bestFit="1" customWidth="1"/>
    <col min="18" max="18" width="7.5703125" customWidth="1"/>
    <col min="19" max="19" width="6.42578125" bestFit="1" customWidth="1"/>
  </cols>
  <sheetData>
    <row r="1" spans="1:19" x14ac:dyDescent="0.2">
      <c r="B1" s="60" t="s">
        <v>45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  <c r="C6" s="21"/>
      <c r="D6" s="21"/>
      <c r="E6" s="21"/>
      <c r="F6" s="21"/>
      <c r="G6" s="21"/>
      <c r="H6" s="21"/>
      <c r="I6" s="21"/>
      <c r="J6" s="21"/>
    </row>
    <row r="7" spans="1:19" x14ac:dyDescent="0.2">
      <c r="A7" s="1"/>
      <c r="B7" s="60" t="s">
        <v>76</v>
      </c>
      <c r="C7" s="24"/>
      <c r="D7" s="24"/>
      <c r="E7" s="29"/>
      <c r="F7" s="29"/>
      <c r="G7" s="24"/>
      <c r="H7" s="24"/>
      <c r="I7" s="24"/>
      <c r="J7" s="30"/>
    </row>
    <row r="8" spans="1:19" x14ac:dyDescent="0.2">
      <c r="A8" s="1"/>
      <c r="B8" s="24"/>
      <c r="C8" s="24"/>
      <c r="D8" s="24"/>
      <c r="E8" s="29"/>
      <c r="F8" s="29"/>
      <c r="G8" s="24"/>
      <c r="H8" s="24"/>
      <c r="I8" s="24"/>
      <c r="J8" s="30"/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23" t="s">
        <v>23</v>
      </c>
      <c r="C10" s="23" t="s">
        <v>23</v>
      </c>
      <c r="D10" s="23" t="s">
        <v>23</v>
      </c>
      <c r="E10" s="5" t="s">
        <v>23</v>
      </c>
      <c r="F10" s="5"/>
      <c r="G10" s="5" t="s">
        <v>23</v>
      </c>
      <c r="H10" s="5"/>
      <c r="I10" s="5" t="s">
        <v>24</v>
      </c>
      <c r="J10" s="23" t="s">
        <v>25</v>
      </c>
      <c r="K10" s="23" t="s">
        <v>26</v>
      </c>
      <c r="L10" s="5" t="s">
        <v>26</v>
      </c>
      <c r="M10" s="5"/>
      <c r="N10" s="23" t="s">
        <v>27</v>
      </c>
      <c r="O10" s="5"/>
      <c r="P10" s="5" t="s">
        <v>27</v>
      </c>
      <c r="Q10" s="5"/>
      <c r="R10" s="23" t="s">
        <v>34</v>
      </c>
      <c r="S10" s="23" t="s">
        <v>27</v>
      </c>
    </row>
    <row r="11" spans="1:19" x14ac:dyDescent="0.2">
      <c r="A11" s="18" t="s">
        <v>28</v>
      </c>
      <c r="B11" s="24">
        <v>1.9096774193548387</v>
      </c>
      <c r="C11" s="24">
        <v>8.4967741935483865</v>
      </c>
      <c r="D11" s="24">
        <v>4.7709677419354835</v>
      </c>
      <c r="E11" s="25">
        <v>14.7</v>
      </c>
      <c r="F11" s="101">
        <v>37283</v>
      </c>
      <c r="G11" s="83">
        <v>-2</v>
      </c>
      <c r="H11" s="101">
        <v>37268</v>
      </c>
      <c r="I11" s="36">
        <v>85.8</v>
      </c>
      <c r="J11" s="85">
        <v>172</v>
      </c>
      <c r="K11" s="24">
        <v>1.8838709677419352</v>
      </c>
      <c r="L11" s="83">
        <v>17</v>
      </c>
      <c r="M11" s="101">
        <v>37280</v>
      </c>
      <c r="N11" s="22">
        <v>41.6</v>
      </c>
      <c r="O11" s="25">
        <v>17</v>
      </c>
      <c r="P11" s="25">
        <v>13.8</v>
      </c>
      <c r="Q11" s="101">
        <v>37269</v>
      </c>
      <c r="R11" s="104"/>
      <c r="S11" s="30">
        <v>18.899999999999999</v>
      </c>
    </row>
    <row r="12" spans="1:19" x14ac:dyDescent="0.2">
      <c r="A12" s="19" t="s">
        <v>29</v>
      </c>
      <c r="B12" s="24">
        <v>3.3678571428571429</v>
      </c>
      <c r="C12" s="24">
        <v>11.071428571428569</v>
      </c>
      <c r="D12" s="24">
        <v>6.7785714285714302</v>
      </c>
      <c r="E12" s="10">
        <v>16.2</v>
      </c>
      <c r="F12" s="102">
        <v>37300</v>
      </c>
      <c r="G12" s="10">
        <v>0.2</v>
      </c>
      <c r="H12" s="102">
        <v>37307</v>
      </c>
      <c r="I12" s="9">
        <v>74.3</v>
      </c>
      <c r="J12" s="56">
        <v>248.6</v>
      </c>
      <c r="K12" s="10">
        <v>2.6142857142857139</v>
      </c>
      <c r="L12" s="43">
        <v>15.8</v>
      </c>
      <c r="M12" s="102">
        <v>37292</v>
      </c>
      <c r="N12" s="22">
        <v>23.4</v>
      </c>
      <c r="O12" s="26">
        <v>13</v>
      </c>
      <c r="P12" s="26">
        <v>6.8</v>
      </c>
      <c r="Q12" s="102">
        <v>37292</v>
      </c>
      <c r="R12" s="102"/>
      <c r="S12" s="30">
        <v>40.020000000000003</v>
      </c>
    </row>
    <row r="13" spans="1:19" x14ac:dyDescent="0.2">
      <c r="A13" s="19" t="s">
        <v>30</v>
      </c>
      <c r="B13" s="4">
        <v>3.8</v>
      </c>
      <c r="C13" s="4">
        <v>13.9</v>
      </c>
      <c r="D13" s="4">
        <v>8.5</v>
      </c>
      <c r="E13">
        <v>23.6</v>
      </c>
      <c r="F13" s="102">
        <v>37336</v>
      </c>
      <c r="G13" s="12">
        <v>0.1</v>
      </c>
      <c r="H13" s="102">
        <v>37343</v>
      </c>
      <c r="I13" s="28">
        <v>68.838709677419359</v>
      </c>
      <c r="J13" s="86">
        <v>411.6</v>
      </c>
      <c r="K13" s="4">
        <v>2.2999999999999998</v>
      </c>
      <c r="L13" s="12">
        <v>16.8</v>
      </c>
      <c r="M13" s="102">
        <v>37328</v>
      </c>
      <c r="N13" s="4">
        <v>17.600000000000001</v>
      </c>
      <c r="O13" s="4">
        <v>12</v>
      </c>
      <c r="P13" s="4">
        <v>4.8</v>
      </c>
      <c r="Q13" s="102">
        <v>37329</v>
      </c>
      <c r="R13" s="102"/>
      <c r="S13" s="30">
        <v>70.09</v>
      </c>
    </row>
    <row r="14" spans="1:19" x14ac:dyDescent="0.2">
      <c r="A14" s="19" t="s">
        <v>31</v>
      </c>
      <c r="B14" s="4">
        <v>3.9</v>
      </c>
      <c r="C14">
        <v>15.1</v>
      </c>
      <c r="D14">
        <v>9.3000000000000007</v>
      </c>
      <c r="E14">
        <v>23.3</v>
      </c>
      <c r="F14" s="102">
        <v>37370</v>
      </c>
      <c r="G14" s="12">
        <v>-0.6</v>
      </c>
      <c r="H14" s="102">
        <v>37351</v>
      </c>
      <c r="I14" s="11">
        <v>69.599999999999994</v>
      </c>
      <c r="J14" s="86">
        <v>535.79999999999995</v>
      </c>
      <c r="K14" s="4">
        <v>2.1</v>
      </c>
      <c r="L14" s="12">
        <v>12.3</v>
      </c>
      <c r="M14" s="102">
        <v>37349</v>
      </c>
      <c r="N14" s="4">
        <v>50</v>
      </c>
      <c r="O14" s="4">
        <v>14</v>
      </c>
      <c r="P14" s="4">
        <v>17.8</v>
      </c>
      <c r="Q14" s="102">
        <v>37357</v>
      </c>
      <c r="R14" s="102"/>
      <c r="S14" s="24">
        <v>86.8</v>
      </c>
    </row>
    <row r="15" spans="1:19" x14ac:dyDescent="0.2">
      <c r="A15" s="19" t="s">
        <v>1</v>
      </c>
      <c r="B15" s="10">
        <v>6.6</v>
      </c>
      <c r="C15">
        <v>17.399999999999999</v>
      </c>
      <c r="D15">
        <v>11.6</v>
      </c>
      <c r="E15">
        <v>28.4</v>
      </c>
      <c r="F15" s="99">
        <v>37407</v>
      </c>
      <c r="G15" s="12">
        <v>2.1</v>
      </c>
      <c r="H15" s="99">
        <v>37380</v>
      </c>
      <c r="I15" s="11">
        <v>75</v>
      </c>
      <c r="J15" s="56">
        <v>552.20000000000005</v>
      </c>
      <c r="K15" s="10">
        <v>2</v>
      </c>
      <c r="L15" s="12">
        <v>13.1</v>
      </c>
      <c r="M15" s="99">
        <v>37389</v>
      </c>
      <c r="N15" s="10">
        <v>99.4</v>
      </c>
      <c r="O15" s="4">
        <v>19</v>
      </c>
      <c r="P15" s="12">
        <v>22.6</v>
      </c>
      <c r="Q15" s="99">
        <v>37385</v>
      </c>
      <c r="R15" s="99"/>
      <c r="S15" s="24">
        <v>96.6</v>
      </c>
    </row>
    <row r="16" spans="1:19" x14ac:dyDescent="0.2">
      <c r="A16" s="19" t="s">
        <v>2</v>
      </c>
      <c r="B16" s="24">
        <v>10.636666666666667</v>
      </c>
      <c r="C16" s="24">
        <v>23.25</v>
      </c>
      <c r="D16" s="24">
        <v>16.246666666666663</v>
      </c>
      <c r="E16" s="4">
        <v>33.6</v>
      </c>
      <c r="F16" s="99">
        <v>37429</v>
      </c>
      <c r="G16" s="12">
        <v>3.8</v>
      </c>
      <c r="H16" s="99">
        <v>37414</v>
      </c>
      <c r="I16" s="11">
        <v>73.3</v>
      </c>
      <c r="J16" s="85">
        <v>572.4</v>
      </c>
      <c r="K16" s="24">
        <v>1.68</v>
      </c>
      <c r="L16" s="12">
        <v>12.5</v>
      </c>
      <c r="M16" s="99">
        <v>37434</v>
      </c>
      <c r="N16" s="24">
        <v>61.2</v>
      </c>
      <c r="O16" s="4">
        <v>16</v>
      </c>
      <c r="P16" s="12">
        <v>17.399999999999999</v>
      </c>
      <c r="Q16" s="99">
        <v>37411</v>
      </c>
      <c r="R16" s="99"/>
      <c r="S16" s="30">
        <v>117</v>
      </c>
    </row>
    <row r="17" spans="1:19" x14ac:dyDescent="0.2">
      <c r="A17" s="19" t="s">
        <v>3</v>
      </c>
      <c r="B17" s="24">
        <v>11.154838709677419</v>
      </c>
      <c r="C17" s="24">
        <v>25</v>
      </c>
      <c r="D17" s="24">
        <v>17.335483870967742</v>
      </c>
      <c r="E17" s="4">
        <v>33.799999999999997</v>
      </c>
      <c r="F17" s="99">
        <v>37456</v>
      </c>
      <c r="G17" s="12">
        <v>5.9</v>
      </c>
      <c r="H17" s="99">
        <v>1</v>
      </c>
      <c r="I17" s="11">
        <v>68.3</v>
      </c>
      <c r="J17" s="85">
        <v>630.5</v>
      </c>
      <c r="K17" s="24">
        <v>1.9096774193548385</v>
      </c>
      <c r="L17" s="12">
        <v>11.6</v>
      </c>
      <c r="M17" s="99">
        <v>37446</v>
      </c>
      <c r="N17" s="24">
        <v>32.4</v>
      </c>
      <c r="O17" s="4">
        <v>10</v>
      </c>
      <c r="P17" s="12">
        <v>12.2</v>
      </c>
      <c r="Q17" s="103">
        <v>37446</v>
      </c>
      <c r="R17" s="103"/>
      <c r="S17" s="30">
        <v>134.1</v>
      </c>
    </row>
    <row r="18" spans="1:19" x14ac:dyDescent="0.2">
      <c r="A18" s="19" t="s">
        <v>4</v>
      </c>
      <c r="B18" s="30">
        <v>12.2</v>
      </c>
      <c r="C18" s="30">
        <v>23.716129032258067</v>
      </c>
      <c r="D18" s="30">
        <v>17.038709677419355</v>
      </c>
      <c r="E18" s="4">
        <v>33</v>
      </c>
      <c r="F18" s="99">
        <v>37486</v>
      </c>
      <c r="G18" s="12">
        <v>7.8</v>
      </c>
      <c r="H18" s="99">
        <v>37469</v>
      </c>
      <c r="I18" s="11">
        <v>71.099999999999994</v>
      </c>
      <c r="J18" s="87">
        <v>527.20000000000005</v>
      </c>
      <c r="K18" s="30">
        <v>2.0258064516129033</v>
      </c>
      <c r="L18" s="12">
        <v>13.9</v>
      </c>
      <c r="M18" s="99">
        <v>37482</v>
      </c>
      <c r="N18" s="30">
        <v>73.8</v>
      </c>
      <c r="O18" s="4">
        <v>9</v>
      </c>
      <c r="P18" s="12">
        <v>19.2</v>
      </c>
      <c r="Q18" s="99">
        <v>37492</v>
      </c>
      <c r="R18" s="99"/>
      <c r="S18" s="30">
        <v>115.7</v>
      </c>
    </row>
    <row r="19" spans="1:19" x14ac:dyDescent="0.2">
      <c r="A19" s="19" t="s">
        <v>5</v>
      </c>
      <c r="B19" s="24">
        <v>10.126666666666667</v>
      </c>
      <c r="C19" s="24">
        <v>21.54</v>
      </c>
      <c r="D19" s="24">
        <v>15.38</v>
      </c>
      <c r="E19" s="4">
        <v>25.7</v>
      </c>
      <c r="F19" s="99">
        <v>37517</v>
      </c>
      <c r="G19" s="12">
        <v>4</v>
      </c>
      <c r="H19" s="99">
        <v>37524</v>
      </c>
      <c r="I19" s="11">
        <v>69</v>
      </c>
      <c r="J19" s="85">
        <v>469.7</v>
      </c>
      <c r="K19" s="24">
        <v>1.9</v>
      </c>
      <c r="L19" s="12">
        <v>11.9</v>
      </c>
      <c r="M19" s="99">
        <v>37507</v>
      </c>
      <c r="N19" s="24">
        <v>20.2</v>
      </c>
      <c r="O19" s="4">
        <v>11</v>
      </c>
      <c r="P19" s="12">
        <v>8.4</v>
      </c>
      <c r="Q19" s="99">
        <v>37507</v>
      </c>
      <c r="R19" s="99"/>
      <c r="S19" s="12">
        <v>90.5</v>
      </c>
    </row>
    <row r="20" spans="1:19" x14ac:dyDescent="0.2">
      <c r="A20" s="19" t="s">
        <v>6</v>
      </c>
      <c r="B20" s="10">
        <v>8.6</v>
      </c>
      <c r="C20" s="10">
        <v>17</v>
      </c>
      <c r="D20">
        <v>12.6</v>
      </c>
      <c r="E20" s="4">
        <v>22.2</v>
      </c>
      <c r="F20" s="99">
        <v>37536</v>
      </c>
      <c r="G20" s="12">
        <v>3.3</v>
      </c>
      <c r="H20" s="99">
        <v>37547</v>
      </c>
      <c r="I20" s="11">
        <v>74.8</v>
      </c>
      <c r="J20" s="56">
        <v>304.3</v>
      </c>
      <c r="K20" s="10">
        <v>2.2000000000000002</v>
      </c>
      <c r="L20" s="12">
        <v>14.022</v>
      </c>
      <c r="M20" s="99">
        <v>37551</v>
      </c>
      <c r="N20" s="4">
        <v>72</v>
      </c>
      <c r="O20" s="4">
        <v>13</v>
      </c>
      <c r="P20" s="10">
        <v>27.4</v>
      </c>
      <c r="Q20" s="99">
        <v>37538</v>
      </c>
      <c r="R20" s="99"/>
      <c r="S20" s="12">
        <v>58.1</v>
      </c>
    </row>
    <row r="21" spans="1:19" x14ac:dyDescent="0.2">
      <c r="A21" s="19" t="s">
        <v>7</v>
      </c>
      <c r="B21" s="10">
        <v>5.5</v>
      </c>
      <c r="C21" s="10">
        <v>12.4</v>
      </c>
      <c r="D21">
        <v>8.8000000000000007</v>
      </c>
      <c r="E21" s="4">
        <v>20.100000000000001</v>
      </c>
      <c r="F21" s="99">
        <v>37562</v>
      </c>
      <c r="G21" s="12">
        <v>0.8</v>
      </c>
      <c r="H21" s="99">
        <v>37576</v>
      </c>
      <c r="I21" s="11">
        <v>76.3</v>
      </c>
      <c r="J21" s="56">
        <v>208.7</v>
      </c>
      <c r="K21" s="10">
        <v>2.6</v>
      </c>
      <c r="L21" s="12">
        <v>19.7</v>
      </c>
      <c r="M21" s="99">
        <v>37582</v>
      </c>
      <c r="N21">
        <v>44.2</v>
      </c>
      <c r="O21">
        <v>19</v>
      </c>
      <c r="P21">
        <v>9.4</v>
      </c>
      <c r="Q21" s="99">
        <v>37581</v>
      </c>
      <c r="R21" s="99"/>
      <c r="S21" s="12">
        <v>39.1</v>
      </c>
    </row>
    <row r="22" spans="1:19" ht="13.5" thickBot="1" x14ac:dyDescent="0.25">
      <c r="A22" s="20" t="s">
        <v>8</v>
      </c>
      <c r="B22" s="14">
        <v>4.2</v>
      </c>
      <c r="C22" s="14">
        <v>9.6</v>
      </c>
      <c r="D22" s="14">
        <v>6.8</v>
      </c>
      <c r="E22" s="13">
        <v>31.1</v>
      </c>
      <c r="F22" s="100">
        <v>37609</v>
      </c>
      <c r="G22" s="17">
        <v>0.3</v>
      </c>
      <c r="H22" s="100">
        <v>37595</v>
      </c>
      <c r="I22" s="15">
        <v>90.4</v>
      </c>
      <c r="J22" s="51">
        <v>137.80000000000001</v>
      </c>
      <c r="K22" s="14">
        <v>2.7</v>
      </c>
      <c r="L22" s="17">
        <v>19</v>
      </c>
      <c r="M22" s="100">
        <v>37617</v>
      </c>
      <c r="N22" s="16">
        <v>59.2</v>
      </c>
      <c r="O22" s="13">
        <v>21</v>
      </c>
      <c r="P22" s="17">
        <v>14.8</v>
      </c>
      <c r="Q22" s="100">
        <v>37595</v>
      </c>
      <c r="R22" s="100"/>
      <c r="S22" s="117">
        <v>17.2</v>
      </c>
    </row>
    <row r="23" spans="1:19" ht="13.5" thickTop="1" x14ac:dyDescent="0.2">
      <c r="A23" s="1" t="s">
        <v>49</v>
      </c>
      <c r="B23" s="73">
        <f>AVERAGE(B11:B22)</f>
        <v>6.8329755504352265</v>
      </c>
      <c r="C23" s="73">
        <f>AVERAGE(C11:C22)</f>
        <v>16.539527649769585</v>
      </c>
      <c r="D23" s="73">
        <f>AVERAGE(D11:D22)</f>
        <v>11.262533282130057</v>
      </c>
      <c r="E23" s="3">
        <f>MAX(E11:E22)</f>
        <v>33.799999999999997</v>
      </c>
      <c r="F23" s="75">
        <v>37456</v>
      </c>
      <c r="G23" s="74">
        <f>MIN(G11:G22)</f>
        <v>-2</v>
      </c>
      <c r="H23" s="75">
        <v>37268</v>
      </c>
      <c r="I23" s="76">
        <f>AVERAGE(I11:I22)</f>
        <v>74.728225806451604</v>
      </c>
      <c r="J23" s="74">
        <f>SUM(J11:J22)</f>
        <v>4770.8</v>
      </c>
      <c r="K23" s="74">
        <f>AVERAGE(K11:K22)</f>
        <v>2.1594700460829492</v>
      </c>
      <c r="L23" s="74">
        <f>MAX(L11:L22)</f>
        <v>19.7</v>
      </c>
      <c r="M23" s="75">
        <v>37582</v>
      </c>
      <c r="N23" s="77">
        <f>SUM(N11:N22)</f>
        <v>595</v>
      </c>
      <c r="O23" s="3">
        <f>SUM(O11:O22)</f>
        <v>174</v>
      </c>
      <c r="P23" s="74">
        <f>MAX(P11:P22)</f>
        <v>27.4</v>
      </c>
      <c r="Q23" s="75">
        <v>37538</v>
      </c>
      <c r="R23" s="75"/>
      <c r="S23" s="73">
        <f>SUM(S11:S22)</f>
        <v>884.11000000000013</v>
      </c>
    </row>
    <row r="24" spans="1:19" x14ac:dyDescent="0.2">
      <c r="A24" s="1"/>
      <c r="B24" s="73"/>
      <c r="C24" s="73"/>
      <c r="D24" s="73"/>
      <c r="E24" s="3"/>
      <c r="F24" s="75"/>
      <c r="G24" s="74"/>
      <c r="H24" s="75"/>
      <c r="I24" s="76"/>
      <c r="J24" s="74"/>
      <c r="K24" s="74"/>
      <c r="L24" s="3"/>
      <c r="M24" s="75"/>
      <c r="N24" s="77"/>
      <c r="O24" s="3"/>
      <c r="P24" s="74"/>
      <c r="Q24" s="75"/>
      <c r="R24" s="75"/>
      <c r="S24" s="73"/>
    </row>
    <row r="25" spans="1:19" x14ac:dyDescent="0.2">
      <c r="E25" s="5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</row>
    <row r="26" spans="1:19" x14ac:dyDescent="0.2">
      <c r="A26" s="69" t="s">
        <v>32</v>
      </c>
    </row>
    <row r="27" spans="1:19" x14ac:dyDescent="0.2">
      <c r="B27" t="s">
        <v>33</v>
      </c>
      <c r="E27">
        <v>-0.6</v>
      </c>
      <c r="F27" t="s">
        <v>34</v>
      </c>
      <c r="G27" t="s">
        <v>46</v>
      </c>
    </row>
    <row r="28" spans="1:19" x14ac:dyDescent="0.2">
      <c r="B28" t="s">
        <v>35</v>
      </c>
      <c r="E28">
        <v>-0.2</v>
      </c>
      <c r="F28" t="s">
        <v>34</v>
      </c>
      <c r="G28" t="s">
        <v>47</v>
      </c>
    </row>
    <row r="29" spans="1:19" x14ac:dyDescent="0.2">
      <c r="B29" t="s">
        <v>36</v>
      </c>
      <c r="E29">
        <v>276</v>
      </c>
      <c r="F29" t="s">
        <v>48</v>
      </c>
    </row>
    <row r="31" spans="1:19" x14ac:dyDescent="0.2">
      <c r="A31" s="6" t="s">
        <v>37</v>
      </c>
      <c r="B31" s="6"/>
      <c r="C31" s="6"/>
      <c r="D31" s="6"/>
      <c r="E31" s="6"/>
      <c r="F31" s="6"/>
      <c r="G31" s="6"/>
      <c r="H31" s="6"/>
    </row>
    <row r="33" spans="2:6" x14ac:dyDescent="0.2">
      <c r="B33" t="s">
        <v>38</v>
      </c>
      <c r="D33" t="s">
        <v>34</v>
      </c>
      <c r="E33">
        <v>4</v>
      </c>
      <c r="F33" s="34" t="s">
        <v>48</v>
      </c>
    </row>
    <row r="34" spans="2:6" x14ac:dyDescent="0.2">
      <c r="B34" t="s">
        <v>39</v>
      </c>
      <c r="D34" t="s">
        <v>34</v>
      </c>
      <c r="E34">
        <v>3</v>
      </c>
      <c r="F34" s="34" t="s">
        <v>48</v>
      </c>
    </row>
    <row r="35" spans="2:6" x14ac:dyDescent="0.2">
      <c r="F35" s="1"/>
    </row>
    <row r="50" spans="6:6" x14ac:dyDescent="0.2">
      <c r="F50" s="1"/>
    </row>
  </sheetData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F16" sqref="F16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112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1.389225806451613</v>
      </c>
      <c r="C11" s="109">
        <v>8.6149354838709673</v>
      </c>
      <c r="D11" s="109">
        <v>4.749258736559141</v>
      </c>
      <c r="E11" s="109">
        <v>16.63</v>
      </c>
      <c r="F11" s="110">
        <v>44227</v>
      </c>
      <c r="G11" s="109">
        <v>-4.9219999999999997</v>
      </c>
      <c r="H11" s="110">
        <v>44198</v>
      </c>
      <c r="I11" s="109">
        <v>87.23457661290324</v>
      </c>
      <c r="J11" s="109">
        <v>193.131</v>
      </c>
      <c r="K11" s="109">
        <v>1.8688360215053761</v>
      </c>
      <c r="L11" s="109">
        <v>13.13</v>
      </c>
      <c r="M11" s="110">
        <v>44215</v>
      </c>
      <c r="N11" s="109">
        <v>40.994</v>
      </c>
      <c r="O11" s="111">
        <v>13</v>
      </c>
      <c r="P11" s="109">
        <v>13.531999999999998</v>
      </c>
      <c r="Q11" s="110">
        <v>44214</v>
      </c>
      <c r="R11" s="109">
        <v>5.025015456989248</v>
      </c>
      <c r="S11" s="109">
        <v>23.566942652612852</v>
      </c>
    </row>
    <row r="12" spans="1:19" x14ac:dyDescent="0.2">
      <c r="A12" s="60" t="s">
        <v>29</v>
      </c>
      <c r="B12" s="109">
        <v>4.1390689655172421</v>
      </c>
      <c r="C12" s="109">
        <v>14.153068965517242</v>
      </c>
      <c r="D12" s="109">
        <v>8.7213290229885043</v>
      </c>
      <c r="E12" s="109">
        <v>19.89</v>
      </c>
      <c r="F12" s="110">
        <v>43885</v>
      </c>
      <c r="G12" s="109">
        <v>-1.1220000000000001</v>
      </c>
      <c r="H12" s="110">
        <v>43867</v>
      </c>
      <c r="I12" s="109">
        <v>77.337557471264375</v>
      </c>
      <c r="J12" s="109">
        <v>301.63200000000006</v>
      </c>
      <c r="K12" s="109">
        <v>2.0309827586206892</v>
      </c>
      <c r="L12" s="109">
        <v>15.68</v>
      </c>
      <c r="M12" s="110">
        <v>43862</v>
      </c>
      <c r="N12" s="109">
        <v>9.1539999999999981</v>
      </c>
      <c r="O12" s="111">
        <v>8</v>
      </c>
      <c r="P12" s="109">
        <v>3.5819999999999994</v>
      </c>
      <c r="Q12" s="110">
        <v>43878</v>
      </c>
      <c r="R12" s="109">
        <v>8.3745474137931044</v>
      </c>
      <c r="S12" s="109">
        <v>47.43264084226692</v>
      </c>
    </row>
    <row r="13" spans="1:19" x14ac:dyDescent="0.2">
      <c r="A13" s="60" t="s">
        <v>30</v>
      </c>
      <c r="B13" s="109">
        <v>3.5259677419354842</v>
      </c>
      <c r="C13" s="109">
        <v>12.852935483870967</v>
      </c>
      <c r="D13" s="109">
        <v>7.8947237903225798</v>
      </c>
      <c r="E13" s="109">
        <v>20.77</v>
      </c>
      <c r="F13" s="110">
        <v>43901</v>
      </c>
      <c r="G13" s="109">
        <v>-0.91800000000000004</v>
      </c>
      <c r="H13" s="110">
        <v>43921</v>
      </c>
      <c r="I13" s="109">
        <v>81.550000000000026</v>
      </c>
      <c r="J13" s="109">
        <v>399.40800000000002</v>
      </c>
      <c r="K13" s="109">
        <v>2.7835732526881718</v>
      </c>
      <c r="L13" s="109">
        <v>27.93</v>
      </c>
      <c r="M13" s="110">
        <v>43892</v>
      </c>
      <c r="N13" s="109">
        <v>107.45999999999998</v>
      </c>
      <c r="O13" s="111">
        <v>12</v>
      </c>
      <c r="P13" s="109">
        <v>59.500999999999991</v>
      </c>
      <c r="Q13" s="110">
        <v>43906</v>
      </c>
      <c r="R13" s="109">
        <v>9.6714616935483875</v>
      </c>
      <c r="S13" s="109">
        <v>60.462595781091508</v>
      </c>
    </row>
    <row r="14" spans="1:19" x14ac:dyDescent="0.2">
      <c r="A14" s="60" t="s">
        <v>31</v>
      </c>
      <c r="B14" s="109">
        <v>7.451066666666665</v>
      </c>
      <c r="C14" s="109">
        <v>15.204666666666665</v>
      </c>
      <c r="D14" s="109">
        <v>10.921719444444443</v>
      </c>
      <c r="E14" s="109">
        <v>20.7</v>
      </c>
      <c r="F14" s="110">
        <v>43946</v>
      </c>
      <c r="G14" s="109">
        <v>1.5149999999999999</v>
      </c>
      <c r="H14" s="110">
        <v>43924</v>
      </c>
      <c r="I14" s="109">
        <v>89.595166666666671</v>
      </c>
      <c r="J14" s="109">
        <v>369.02400000000006</v>
      </c>
      <c r="K14" s="109">
        <v>1.7108652777777777</v>
      </c>
      <c r="L14" s="109">
        <v>14.9</v>
      </c>
      <c r="M14" s="110">
        <v>43951</v>
      </c>
      <c r="N14" s="109">
        <v>77.411000000000016</v>
      </c>
      <c r="O14" s="111">
        <v>22</v>
      </c>
      <c r="P14" s="109">
        <v>13.93</v>
      </c>
      <c r="Q14" s="110">
        <v>43932</v>
      </c>
      <c r="R14" s="109">
        <v>12.500625000000003</v>
      </c>
      <c r="S14" s="109">
        <v>60.618579566308661</v>
      </c>
    </row>
    <row r="15" spans="1:19" x14ac:dyDescent="0.2">
      <c r="A15" s="60" t="s">
        <v>1</v>
      </c>
      <c r="B15" s="109">
        <v>9.9346129032258066</v>
      </c>
      <c r="C15" s="109">
        <v>21.736129032258063</v>
      </c>
      <c r="D15" s="109">
        <v>15.444309139784949</v>
      </c>
      <c r="E15" s="109">
        <v>30.14</v>
      </c>
      <c r="F15" s="110">
        <v>43955</v>
      </c>
      <c r="G15" s="109">
        <v>4.9130000000000003</v>
      </c>
      <c r="H15" s="110">
        <v>43968</v>
      </c>
      <c r="I15" s="109">
        <v>76.649301075268824</v>
      </c>
      <c r="J15" s="109">
        <v>674.65200000000016</v>
      </c>
      <c r="K15" s="109">
        <v>1.854790994623656</v>
      </c>
      <c r="L15" s="109">
        <v>15.39</v>
      </c>
      <c r="M15" s="110">
        <v>43952</v>
      </c>
      <c r="N15" s="109">
        <v>56.316999999999993</v>
      </c>
      <c r="O15" s="111">
        <v>12</v>
      </c>
      <c r="P15" s="109">
        <v>13.531999999999996</v>
      </c>
      <c r="Q15" s="110">
        <v>43963</v>
      </c>
      <c r="R15" s="109">
        <v>17.459764784946238</v>
      </c>
      <c r="S15" s="109">
        <v>122.06666114905728</v>
      </c>
    </row>
    <row r="16" spans="1:19" x14ac:dyDescent="0.2">
      <c r="A16" s="60" t="s">
        <v>2</v>
      </c>
      <c r="B16" s="109">
        <v>10.54</v>
      </c>
      <c r="C16" s="109">
        <v>22.764666666666667</v>
      </c>
      <c r="D16" s="109">
        <v>16.036711805555559</v>
      </c>
      <c r="E16" s="109">
        <v>32.18</v>
      </c>
      <c r="F16" s="110">
        <v>44005</v>
      </c>
      <c r="G16" s="109">
        <v>5.4560000000000004</v>
      </c>
      <c r="H16" s="110">
        <v>43994</v>
      </c>
      <c r="I16" s="109">
        <v>77.428631944444433</v>
      </c>
      <c r="J16" s="109">
        <v>622.77700000000004</v>
      </c>
      <c r="K16" s="109">
        <v>1.615954861111111</v>
      </c>
      <c r="L16" s="109">
        <v>12.54</v>
      </c>
      <c r="M16" s="110">
        <v>44012</v>
      </c>
      <c r="N16" s="109">
        <v>76.219000000000008</v>
      </c>
      <c r="O16" s="111">
        <v>14</v>
      </c>
      <c r="P16" s="109">
        <v>26.668000000000003</v>
      </c>
      <c r="Q16" s="110">
        <v>43985</v>
      </c>
      <c r="R16" s="109">
        <v>19.510812499999997</v>
      </c>
      <c r="S16" s="109">
        <v>117.72677156265632</v>
      </c>
    </row>
    <row r="17" spans="1:19" x14ac:dyDescent="0.2">
      <c r="A17" s="60" t="s">
        <v>3</v>
      </c>
      <c r="B17" s="109">
        <v>13.161290322580646</v>
      </c>
      <c r="C17" s="109">
        <v>27.494838709677424</v>
      </c>
      <c r="D17" s="109">
        <v>19.461411290322584</v>
      </c>
      <c r="E17" s="109">
        <v>34.69</v>
      </c>
      <c r="F17" s="110">
        <v>44039</v>
      </c>
      <c r="G17" s="109">
        <v>8.6999999999999993</v>
      </c>
      <c r="H17" s="110">
        <v>44019</v>
      </c>
      <c r="I17" s="109">
        <v>66.661364247311823</v>
      </c>
      <c r="J17" s="109">
        <v>743.86000000000013</v>
      </c>
      <c r="K17" s="109">
        <v>2.0523010752688169</v>
      </c>
      <c r="L17" s="109">
        <v>19.989999999999998</v>
      </c>
      <c r="M17" s="110">
        <v>44021</v>
      </c>
      <c r="N17" s="109">
        <v>22.884999999999998</v>
      </c>
      <c r="O17" s="111">
        <v>8</v>
      </c>
      <c r="P17" s="109">
        <v>9.5519999999999996</v>
      </c>
      <c r="Q17" s="110">
        <v>44042</v>
      </c>
      <c r="R17" s="109">
        <v>22.296129032258062</v>
      </c>
      <c r="S17" s="109">
        <v>159.29887103556277</v>
      </c>
    </row>
    <row r="18" spans="1:19" x14ac:dyDescent="0.2">
      <c r="A18" s="60" t="s">
        <v>4</v>
      </c>
      <c r="B18" s="109">
        <v>13.789967741935479</v>
      </c>
      <c r="C18" s="109">
        <v>27.010322580645166</v>
      </c>
      <c r="D18" s="109">
        <v>19.529595430107527</v>
      </c>
      <c r="E18" s="109">
        <v>33.6</v>
      </c>
      <c r="F18" s="110">
        <v>44063</v>
      </c>
      <c r="G18" s="109">
        <v>6.9489999999999998</v>
      </c>
      <c r="H18" s="110">
        <v>44074</v>
      </c>
      <c r="I18" s="109">
        <v>66.741619623655907</v>
      </c>
      <c r="J18" s="109">
        <v>636.41800000000001</v>
      </c>
      <c r="K18" s="109">
        <v>2.0974005376344085</v>
      </c>
      <c r="L18" s="109">
        <v>14.9</v>
      </c>
      <c r="M18" s="110">
        <v>44055</v>
      </c>
      <c r="N18" s="109">
        <v>21.094000000000001</v>
      </c>
      <c r="O18" s="111">
        <v>10</v>
      </c>
      <c r="P18" s="109">
        <v>7.7609999999999992</v>
      </c>
      <c r="Q18" s="110">
        <v>44050</v>
      </c>
      <c r="R18" s="109">
        <v>22.10446908602151</v>
      </c>
      <c r="S18" s="109">
        <v>141.52828752411736</v>
      </c>
    </row>
    <row r="19" spans="1:19" x14ac:dyDescent="0.2">
      <c r="A19" s="60" t="s">
        <v>5</v>
      </c>
      <c r="B19" s="109">
        <v>11.453933333333332</v>
      </c>
      <c r="C19" s="109">
        <v>23.32866666666667</v>
      </c>
      <c r="D19" s="109">
        <v>16.856454861111111</v>
      </c>
      <c r="E19" s="109">
        <v>30.34</v>
      </c>
      <c r="F19" s="110">
        <v>44087</v>
      </c>
      <c r="G19" s="109">
        <v>5.9960000000000004</v>
      </c>
      <c r="H19" s="110">
        <v>44102</v>
      </c>
      <c r="I19" s="109">
        <v>64.020909722222228</v>
      </c>
      <c r="J19" s="109">
        <v>509.79600000000005</v>
      </c>
      <c r="K19" s="109">
        <v>2.2702388888888896</v>
      </c>
      <c r="L19" s="109">
        <v>15.88</v>
      </c>
      <c r="M19" s="110">
        <v>44099</v>
      </c>
      <c r="N19" s="109">
        <v>32.835000000000001</v>
      </c>
      <c r="O19" s="111">
        <v>9</v>
      </c>
      <c r="P19" s="109">
        <v>10.149000000000001</v>
      </c>
      <c r="Q19" s="110">
        <v>44093</v>
      </c>
      <c r="R19" s="109">
        <v>18.385319444444448</v>
      </c>
      <c r="S19" s="109">
        <v>106.80502509407407</v>
      </c>
    </row>
    <row r="20" spans="1:19" x14ac:dyDescent="0.2">
      <c r="A20" s="60" t="s">
        <v>6</v>
      </c>
      <c r="B20" s="109">
        <v>7.6033225806451616</v>
      </c>
      <c r="C20" s="109">
        <v>16.708387096774196</v>
      </c>
      <c r="D20" s="109">
        <v>11.78813575268817</v>
      </c>
      <c r="E20" s="109">
        <v>22.66</v>
      </c>
      <c r="F20" s="110">
        <v>44110</v>
      </c>
      <c r="G20" s="109">
        <v>3.0779999999999998</v>
      </c>
      <c r="H20" s="110">
        <v>44121</v>
      </c>
      <c r="I20" s="109">
        <v>73.69165994623657</v>
      </c>
      <c r="J20" s="109">
        <v>324.887</v>
      </c>
      <c r="K20" s="109">
        <v>2.7285658602150544</v>
      </c>
      <c r="L20" s="109">
        <v>29.89</v>
      </c>
      <c r="M20" s="110">
        <v>44124</v>
      </c>
      <c r="N20" s="109">
        <v>53.361999999999988</v>
      </c>
      <c r="O20" s="111">
        <v>14</v>
      </c>
      <c r="P20" s="109">
        <v>13.133999999999999</v>
      </c>
      <c r="Q20" s="110">
        <v>44106</v>
      </c>
      <c r="R20" s="109">
        <v>12.766807795698924</v>
      </c>
      <c r="S20" s="109">
        <v>62.0648336779701</v>
      </c>
    </row>
    <row r="21" spans="1:19" x14ac:dyDescent="0.2">
      <c r="A21" s="60" t="s">
        <v>7</v>
      </c>
      <c r="B21" s="109">
        <v>5.4772333333333325</v>
      </c>
      <c r="C21" s="109">
        <v>12.791166666666667</v>
      </c>
      <c r="D21" s="109">
        <v>8.7012319444444479</v>
      </c>
      <c r="E21" s="109">
        <v>20.81</v>
      </c>
      <c r="F21" s="110">
        <v>44136</v>
      </c>
      <c r="G21" s="109">
        <v>1.022</v>
      </c>
      <c r="H21" s="110">
        <v>44157</v>
      </c>
      <c r="I21" s="109">
        <v>87.253277777777782</v>
      </c>
      <c r="J21" s="109">
        <v>186.58600000000004</v>
      </c>
      <c r="K21" s="109">
        <v>1.6989062500000003</v>
      </c>
      <c r="L21" s="109">
        <v>13.72</v>
      </c>
      <c r="M21" s="110">
        <v>44150</v>
      </c>
      <c r="N21" s="109">
        <v>26.923999999999999</v>
      </c>
      <c r="O21" s="111">
        <v>11</v>
      </c>
      <c r="P21" s="109">
        <v>14.628</v>
      </c>
      <c r="Q21" s="110">
        <v>44142</v>
      </c>
      <c r="R21" s="109">
        <v>10.000381944444447</v>
      </c>
      <c r="S21" s="109">
        <v>25.574693725356624</v>
      </c>
    </row>
    <row r="22" spans="1:19" ht="13.5" thickBot="1" x14ac:dyDescent="0.25">
      <c r="A22" s="64" t="s">
        <v>8</v>
      </c>
      <c r="B22" s="51">
        <v>2.7027741935483878</v>
      </c>
      <c r="C22" s="51">
        <v>8.8430000000000017</v>
      </c>
      <c r="D22" s="51">
        <v>5.6503420698924733</v>
      </c>
      <c r="E22" s="51">
        <v>15.43</v>
      </c>
      <c r="F22" s="92">
        <v>44541</v>
      </c>
      <c r="G22" s="51">
        <v>-0.80100000000000005</v>
      </c>
      <c r="H22" s="92">
        <v>44535</v>
      </c>
      <c r="I22" s="51">
        <v>85.830665322580643</v>
      </c>
      <c r="J22" s="51">
        <v>163.05099999999999</v>
      </c>
      <c r="K22" s="51">
        <v>3.4826754032258078</v>
      </c>
      <c r="L22" s="51">
        <v>23.13</v>
      </c>
      <c r="M22" s="92">
        <v>44557</v>
      </c>
      <c r="N22" s="51">
        <v>44.944000000000003</v>
      </c>
      <c r="O22" s="65">
        <v>25</v>
      </c>
      <c r="P22" s="51">
        <v>5.9359999999999991</v>
      </c>
      <c r="Q22" s="92">
        <v>44541</v>
      </c>
      <c r="R22" s="51">
        <v>6.3363971774193546</v>
      </c>
      <c r="S22" s="51">
        <v>26.643286118704179</v>
      </c>
    </row>
    <row r="23" spans="1:19" ht="13.5" thickTop="1" x14ac:dyDescent="0.2">
      <c r="A23" s="60" t="s">
        <v>49</v>
      </c>
      <c r="B23" s="109">
        <v>7.5973719657644283</v>
      </c>
      <c r="C23" s="109">
        <v>17.625232001606722</v>
      </c>
      <c r="D23" s="109">
        <v>12.146268607351791</v>
      </c>
      <c r="E23" s="109">
        <v>34.69</v>
      </c>
      <c r="F23" s="110">
        <v>44039</v>
      </c>
      <c r="G23" s="109">
        <v>-4.9219999999999997</v>
      </c>
      <c r="H23" s="110">
        <v>43832</v>
      </c>
      <c r="I23" s="109">
        <v>77.83289420086102</v>
      </c>
      <c r="J23" s="109">
        <v>5125.2220000000007</v>
      </c>
      <c r="K23" s="109">
        <v>2.1829242651299805</v>
      </c>
      <c r="L23" s="109">
        <v>29.89</v>
      </c>
      <c r="M23" s="110">
        <v>44124</v>
      </c>
      <c r="N23" s="109">
        <v>569.59899999999993</v>
      </c>
      <c r="O23" s="111">
        <v>158</v>
      </c>
      <c r="P23" s="109">
        <v>59.500999999999991</v>
      </c>
      <c r="Q23" s="110">
        <v>43906</v>
      </c>
      <c r="R23" s="109">
        <v>13.702644277463643</v>
      </c>
      <c r="S23" s="109">
        <v>953.78918872977852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-0.80100000000000005</v>
      </c>
      <c r="G28" s="57" t="s">
        <v>34</v>
      </c>
      <c r="H28" s="90">
        <v>44170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-0.91800000000000004</v>
      </c>
      <c r="G29" s="57" t="s">
        <v>34</v>
      </c>
      <c r="H29" s="90">
        <v>43921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8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4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3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6" sqref="O36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113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1.3734516129032259</v>
      </c>
      <c r="C11" s="109">
        <v>7.9830645161290343</v>
      </c>
      <c r="D11" s="109">
        <v>4.4566545698924722</v>
      </c>
      <c r="E11" s="109">
        <v>17.239999999999998</v>
      </c>
      <c r="F11" s="110">
        <v>44590</v>
      </c>
      <c r="G11" s="109">
        <v>-3.827</v>
      </c>
      <c r="H11" s="110">
        <v>44568</v>
      </c>
      <c r="I11" s="109">
        <v>87.546754032258079</v>
      </c>
      <c r="J11" s="109">
        <v>209.07900000000001</v>
      </c>
      <c r="K11" s="109">
        <v>3.3135571236559143</v>
      </c>
      <c r="L11" s="109">
        <v>25.58</v>
      </c>
      <c r="M11" s="110">
        <v>44592</v>
      </c>
      <c r="N11" s="109">
        <v>52.152000000000015</v>
      </c>
      <c r="O11" s="111">
        <v>17</v>
      </c>
      <c r="P11" s="109">
        <v>30.740000000000006</v>
      </c>
      <c r="Q11" s="110">
        <v>44586</v>
      </c>
      <c r="R11" s="109">
        <v>4.565659274193548</v>
      </c>
      <c r="S11" s="109">
        <v>28.59972833514701</v>
      </c>
    </row>
    <row r="12" spans="1:19" x14ac:dyDescent="0.2">
      <c r="A12" s="60" t="s">
        <v>29</v>
      </c>
      <c r="B12" s="109">
        <v>4.5007142857142863</v>
      </c>
      <c r="C12" s="109">
        <v>12.167750000000002</v>
      </c>
      <c r="D12" s="109">
        <v>8.1347366071428571</v>
      </c>
      <c r="E12" s="109">
        <v>18.66</v>
      </c>
      <c r="F12" s="110">
        <v>44247</v>
      </c>
      <c r="G12" s="109">
        <v>0.61599999999999999</v>
      </c>
      <c r="H12" s="110">
        <v>44234</v>
      </c>
      <c r="I12" s="109">
        <v>81.448973214285687</v>
      </c>
      <c r="J12" s="109">
        <v>225.50100000000003</v>
      </c>
      <c r="K12" s="109">
        <v>2.4152834821428573</v>
      </c>
      <c r="L12" s="109">
        <v>21.07</v>
      </c>
      <c r="M12" s="110">
        <v>44228</v>
      </c>
      <c r="N12" s="109">
        <v>57.875999999999998</v>
      </c>
      <c r="O12" s="111">
        <v>12</v>
      </c>
      <c r="P12" s="109">
        <v>25.439999999999991</v>
      </c>
      <c r="Q12" s="110">
        <v>44249</v>
      </c>
      <c r="R12" s="109">
        <v>8.2811778273809526</v>
      </c>
      <c r="S12" s="109">
        <v>38.968390991980321</v>
      </c>
    </row>
    <row r="13" spans="1:19" x14ac:dyDescent="0.2">
      <c r="A13" s="60" t="s">
        <v>30</v>
      </c>
      <c r="B13" s="109">
        <v>3.1231612903225807</v>
      </c>
      <c r="C13" s="109">
        <v>12.322129032258065</v>
      </c>
      <c r="D13" s="109">
        <v>7.363726478494625</v>
      </c>
      <c r="E13" s="109">
        <v>19.989999999999998</v>
      </c>
      <c r="F13" s="110">
        <v>44286</v>
      </c>
      <c r="G13" s="109">
        <v>-1.266</v>
      </c>
      <c r="H13" s="110">
        <v>44265</v>
      </c>
      <c r="I13" s="109">
        <v>74.028212365591386</v>
      </c>
      <c r="J13" s="109">
        <v>422.52099999999996</v>
      </c>
      <c r="K13" s="109">
        <v>2.2260221774193543</v>
      </c>
      <c r="L13" s="109">
        <v>12.05</v>
      </c>
      <c r="M13" s="110">
        <v>44274</v>
      </c>
      <c r="N13" s="109">
        <v>23.531999999999996</v>
      </c>
      <c r="O13" s="111">
        <v>7</v>
      </c>
      <c r="P13" s="109">
        <v>11.871999999999996</v>
      </c>
      <c r="Q13" s="110">
        <v>44274</v>
      </c>
      <c r="R13" s="109">
        <v>9.3350174731182793</v>
      </c>
      <c r="S13" s="109">
        <v>62.926144460790525</v>
      </c>
    </row>
    <row r="14" spans="1:19" x14ac:dyDescent="0.2">
      <c r="A14" s="60" t="s">
        <v>31</v>
      </c>
      <c r="B14" s="109">
        <v>3.9792333333333336</v>
      </c>
      <c r="C14" s="109">
        <v>13.417333333333335</v>
      </c>
      <c r="D14" s="109">
        <v>8.4037965277777786</v>
      </c>
      <c r="E14" s="109">
        <v>19.73</v>
      </c>
      <c r="F14" s="110">
        <v>44310</v>
      </c>
      <c r="G14" s="109">
        <v>-0.59499999999999997</v>
      </c>
      <c r="H14" s="110">
        <v>44298</v>
      </c>
      <c r="I14" s="109">
        <v>78.482972222222216</v>
      </c>
      <c r="J14" s="109">
        <v>447.93600000000004</v>
      </c>
      <c r="K14" s="109">
        <v>1.8755048611111114</v>
      </c>
      <c r="L14" s="109">
        <v>11.07</v>
      </c>
      <c r="M14" s="110">
        <v>44310</v>
      </c>
      <c r="N14" s="109">
        <v>57.875999999999991</v>
      </c>
      <c r="O14" s="111">
        <v>15</v>
      </c>
      <c r="P14" s="109">
        <v>10.811999999999999</v>
      </c>
      <c r="Q14" s="110">
        <v>44315</v>
      </c>
      <c r="R14" s="109">
        <v>11.890555555555556</v>
      </c>
      <c r="S14" s="109">
        <v>67.3379918548722</v>
      </c>
    </row>
    <row r="15" spans="1:19" x14ac:dyDescent="0.2">
      <c r="A15" s="60" t="s">
        <v>1</v>
      </c>
      <c r="B15" s="109">
        <v>6.7505806451612909</v>
      </c>
      <c r="C15" s="109">
        <v>19.738387096774193</v>
      </c>
      <c r="D15" s="109">
        <v>12.699002688172047</v>
      </c>
      <c r="E15" s="109">
        <v>27.18</v>
      </c>
      <c r="F15" s="110">
        <v>44347</v>
      </c>
      <c r="G15" s="109">
        <v>1.698</v>
      </c>
      <c r="H15" s="110">
        <v>44318</v>
      </c>
      <c r="I15" s="109">
        <v>74.499475806451613</v>
      </c>
      <c r="J15" s="109">
        <v>664.43600000000004</v>
      </c>
      <c r="K15" s="109">
        <v>1.6569932795698927</v>
      </c>
      <c r="L15" s="109">
        <v>14.41</v>
      </c>
      <c r="M15" s="110">
        <v>44325</v>
      </c>
      <c r="N15" s="109">
        <v>35.403999999999989</v>
      </c>
      <c r="O15" s="111">
        <v>11</v>
      </c>
      <c r="P15" s="109">
        <v>18.443999999999996</v>
      </c>
      <c r="Q15" s="110">
        <v>44329</v>
      </c>
      <c r="R15" s="109">
        <v>16.244327956989249</v>
      </c>
      <c r="S15" s="109">
        <v>112.65880256586358</v>
      </c>
    </row>
    <row r="16" spans="1:19" x14ac:dyDescent="0.2">
      <c r="A16" s="60" t="s">
        <v>2</v>
      </c>
      <c r="B16" s="109">
        <v>10.956733333333331</v>
      </c>
      <c r="C16" s="109">
        <v>23.563333333333333</v>
      </c>
      <c r="D16" s="109">
        <v>16.405575694444448</v>
      </c>
      <c r="E16" s="109">
        <v>31.64</v>
      </c>
      <c r="F16" s="110">
        <v>44360</v>
      </c>
      <c r="G16" s="109">
        <v>6.9470000000000001</v>
      </c>
      <c r="H16" s="110">
        <v>44375</v>
      </c>
      <c r="I16" s="109">
        <v>78.808312500000014</v>
      </c>
      <c r="J16" s="109">
        <v>662.93399999999997</v>
      </c>
      <c r="K16" s="109">
        <v>1.5992805555555554</v>
      </c>
      <c r="L16" s="109">
        <v>16.95</v>
      </c>
      <c r="M16" s="110">
        <v>44361</v>
      </c>
      <c r="N16" s="109">
        <v>121.26800000000001</v>
      </c>
      <c r="O16" s="111">
        <v>12</v>
      </c>
      <c r="P16" s="109">
        <v>28.199999999999996</v>
      </c>
      <c r="Q16" s="110">
        <v>44363</v>
      </c>
      <c r="R16" s="109">
        <v>20.234201388888895</v>
      </c>
      <c r="S16" s="109">
        <v>123.45228524296439</v>
      </c>
    </row>
    <row r="17" spans="1:19" x14ac:dyDescent="0.2">
      <c r="A17" s="60" t="s">
        <v>3</v>
      </c>
      <c r="B17" s="109">
        <v>12.395161290322578</v>
      </c>
      <c r="C17" s="109">
        <v>26.88677419354838</v>
      </c>
      <c r="D17" s="109">
        <v>18.827560483870972</v>
      </c>
      <c r="E17" s="109">
        <v>35.270000000000003</v>
      </c>
      <c r="F17" s="110">
        <v>44399</v>
      </c>
      <c r="G17" s="109">
        <v>8.6199999999999992</v>
      </c>
      <c r="H17" s="110">
        <v>44393</v>
      </c>
      <c r="I17" s="109">
        <v>68.566350806451624</v>
      </c>
      <c r="J17" s="109">
        <v>737.29299999999989</v>
      </c>
      <c r="K17" s="109">
        <v>2.0289314516129031</v>
      </c>
      <c r="L17" s="109">
        <v>11.76</v>
      </c>
      <c r="M17" s="110">
        <v>44400</v>
      </c>
      <c r="N17" s="109">
        <v>4.6640000000000015</v>
      </c>
      <c r="O17" s="111">
        <v>3</v>
      </c>
      <c r="P17" s="109">
        <v>3.604000000000001</v>
      </c>
      <c r="Q17" s="110">
        <v>44408</v>
      </c>
      <c r="R17" s="109">
        <v>21.821350806451616</v>
      </c>
      <c r="S17" s="109">
        <v>157.19256478181393</v>
      </c>
    </row>
    <row r="18" spans="1:19" x14ac:dyDescent="0.2">
      <c r="A18" s="60" t="s">
        <v>4</v>
      </c>
      <c r="B18" s="109">
        <v>13.073225806451608</v>
      </c>
      <c r="C18" s="109">
        <v>27.550322580645158</v>
      </c>
      <c r="D18" s="109">
        <v>19.04603494623656</v>
      </c>
      <c r="E18" s="109">
        <v>39.18</v>
      </c>
      <c r="F18" s="110">
        <v>44422</v>
      </c>
      <c r="G18" s="109">
        <v>8.77</v>
      </c>
      <c r="H18" s="110">
        <v>44409</v>
      </c>
      <c r="I18" s="109">
        <v>69.387950268817207</v>
      </c>
      <c r="J18" s="109">
        <v>722.678</v>
      </c>
      <c r="K18" s="109">
        <v>2.1547506720430105</v>
      </c>
      <c r="L18" s="109">
        <v>12.35</v>
      </c>
      <c r="M18" s="110">
        <v>44413</v>
      </c>
      <c r="N18" s="109">
        <v>4.2399999999999993</v>
      </c>
      <c r="O18" s="111">
        <v>3</v>
      </c>
      <c r="P18" s="109">
        <v>3.8159999999999998</v>
      </c>
      <c r="Q18" s="110">
        <v>44412</v>
      </c>
      <c r="R18" s="109">
        <v>22.094711021505379</v>
      </c>
      <c r="S18" s="109">
        <v>152.818871440159</v>
      </c>
    </row>
    <row r="19" spans="1:19" x14ac:dyDescent="0.2">
      <c r="A19" s="60" t="s">
        <v>5</v>
      </c>
      <c r="B19" s="109">
        <v>12.860666666666667</v>
      </c>
      <c r="C19" s="109">
        <v>22.615333333333336</v>
      </c>
      <c r="D19" s="109">
        <v>17.034506944444445</v>
      </c>
      <c r="E19" s="109">
        <v>28.21</v>
      </c>
      <c r="F19" s="110">
        <v>44447</v>
      </c>
      <c r="G19" s="109">
        <v>8.85</v>
      </c>
      <c r="H19" s="110">
        <v>44458</v>
      </c>
      <c r="I19" s="109">
        <v>79.375881944444444</v>
      </c>
      <c r="J19" s="109">
        <v>425.63099999999997</v>
      </c>
      <c r="K19" s="109">
        <v>1.7653020833333328</v>
      </c>
      <c r="L19" s="109">
        <v>12.45</v>
      </c>
      <c r="M19" s="110">
        <v>44452</v>
      </c>
      <c r="N19" s="109">
        <v>68.260000000000005</v>
      </c>
      <c r="O19" s="111">
        <v>14</v>
      </c>
      <c r="P19" s="109">
        <v>19.291999999999998</v>
      </c>
      <c r="Q19" s="110">
        <v>44463</v>
      </c>
      <c r="R19" s="109">
        <v>19.036194444444444</v>
      </c>
      <c r="S19" s="109">
        <v>82.4083430320037</v>
      </c>
    </row>
    <row r="20" spans="1:19" x14ac:dyDescent="0.2">
      <c r="A20" s="60" t="s">
        <v>6</v>
      </c>
      <c r="B20" s="109">
        <v>7.7295806451612892</v>
      </c>
      <c r="C20" s="109">
        <v>18.240967741935485</v>
      </c>
      <c r="D20" s="109">
        <v>12.357543682795697</v>
      </c>
      <c r="E20" s="109">
        <v>21.94</v>
      </c>
      <c r="F20" s="110">
        <v>44470</v>
      </c>
      <c r="G20" s="109">
        <v>3.5270000000000001</v>
      </c>
      <c r="H20" s="110">
        <v>44492</v>
      </c>
      <c r="I20" s="109">
        <v>73.092553763440847</v>
      </c>
      <c r="J20" s="109">
        <v>364.28199999999998</v>
      </c>
      <c r="K20" s="109">
        <v>1.721299731182796</v>
      </c>
      <c r="L20" s="109">
        <v>11.27</v>
      </c>
      <c r="M20" s="110">
        <v>44472</v>
      </c>
      <c r="N20" s="109">
        <v>28.195999999999994</v>
      </c>
      <c r="O20" s="111">
        <v>7</v>
      </c>
      <c r="P20" s="109">
        <v>15.475999999999996</v>
      </c>
      <c r="Q20" s="110">
        <v>44472</v>
      </c>
      <c r="R20" s="109">
        <v>14.009301075268818</v>
      </c>
      <c r="S20" s="109">
        <v>61.783403386024254</v>
      </c>
    </row>
    <row r="21" spans="1:19" x14ac:dyDescent="0.2">
      <c r="A21" s="60" t="s">
        <v>7</v>
      </c>
      <c r="B21" s="109">
        <v>3.9101666666666675</v>
      </c>
      <c r="C21" s="109">
        <v>9.4918666666666649</v>
      </c>
      <c r="D21" s="109">
        <v>6.5203694444444436</v>
      </c>
      <c r="E21" s="109">
        <v>15.76</v>
      </c>
      <c r="F21" s="110">
        <v>44502</v>
      </c>
      <c r="G21" s="109">
        <v>0.49399999999999999</v>
      </c>
      <c r="H21" s="110">
        <v>44528</v>
      </c>
      <c r="I21" s="109">
        <v>83.105381944444446</v>
      </c>
      <c r="J21" s="109">
        <v>169.54299999999995</v>
      </c>
      <c r="K21" s="109">
        <v>2.9412375000000002</v>
      </c>
      <c r="L21" s="109">
        <v>17.84</v>
      </c>
      <c r="M21" s="110">
        <v>44502</v>
      </c>
      <c r="N21" s="109">
        <v>121.05200000000001</v>
      </c>
      <c r="O21" s="111">
        <v>18</v>
      </c>
      <c r="P21" s="109">
        <v>42.400000000000027</v>
      </c>
      <c r="Q21" s="110">
        <v>44523</v>
      </c>
      <c r="R21" s="109">
        <v>8.5166277777777797</v>
      </c>
      <c r="S21" s="109">
        <v>28.859958731196983</v>
      </c>
    </row>
    <row r="22" spans="1:19" ht="13.5" thickBot="1" x14ac:dyDescent="0.25">
      <c r="A22" s="64" t="s">
        <v>8</v>
      </c>
      <c r="B22" s="51">
        <v>2.5707419354838712</v>
      </c>
      <c r="C22" s="51">
        <v>9.8285483870967738</v>
      </c>
      <c r="D22" s="51">
        <v>5.7614455645161291</v>
      </c>
      <c r="E22" s="51">
        <v>18.05</v>
      </c>
      <c r="F22" s="92">
        <v>44926</v>
      </c>
      <c r="G22" s="51">
        <v>-3.827</v>
      </c>
      <c r="H22" s="92">
        <v>44912</v>
      </c>
      <c r="I22" s="51">
        <v>84.221720430107524</v>
      </c>
      <c r="J22" s="51">
        <v>145.67699999999994</v>
      </c>
      <c r="K22" s="51">
        <v>2.6829495967741939</v>
      </c>
      <c r="L22" s="51">
        <v>20.48</v>
      </c>
      <c r="M22" s="92">
        <v>44903</v>
      </c>
      <c r="N22" s="51">
        <v>38.795999999999999</v>
      </c>
      <c r="O22" s="65">
        <v>21</v>
      </c>
      <c r="P22" s="51">
        <v>10.811999999999996</v>
      </c>
      <c r="Q22" s="92">
        <v>44900</v>
      </c>
      <c r="R22" s="51">
        <v>6.4530685483870975</v>
      </c>
      <c r="S22" s="51">
        <v>27.360189143361669</v>
      </c>
    </row>
    <row r="23" spans="1:19" ht="13.5" thickTop="1" x14ac:dyDescent="0.2">
      <c r="A23" s="60" t="s">
        <v>49</v>
      </c>
      <c r="B23" s="109">
        <v>6.935284792626728</v>
      </c>
      <c r="C23" s="109">
        <v>16.983817517921143</v>
      </c>
      <c r="D23" s="109">
        <v>11.417579469352704</v>
      </c>
      <c r="E23" s="109">
        <v>39.18</v>
      </c>
      <c r="F23" s="110">
        <v>44422</v>
      </c>
      <c r="G23" s="109">
        <v>-3.827</v>
      </c>
      <c r="H23" s="110">
        <v>44203</v>
      </c>
      <c r="I23" s="109">
        <v>77.713711608209579</v>
      </c>
      <c r="J23" s="109">
        <v>5197.5109999999995</v>
      </c>
      <c r="K23" s="109">
        <v>2.198426042866743</v>
      </c>
      <c r="L23" s="109">
        <v>25.58</v>
      </c>
      <c r="M23" s="110">
        <v>44227</v>
      </c>
      <c r="N23" s="109">
        <v>613.31600000000003</v>
      </c>
      <c r="O23" s="111">
        <v>140</v>
      </c>
      <c r="P23" s="109">
        <v>42.400000000000027</v>
      </c>
      <c r="Q23" s="110">
        <v>44523</v>
      </c>
      <c r="R23" s="109">
        <v>13.5401827624968</v>
      </c>
      <c r="S23" s="109">
        <v>944.3666739661777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-1.458</v>
      </c>
      <c r="G28" s="57" t="s">
        <v>34</v>
      </c>
      <c r="H28" s="90">
        <v>44544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-0.32600000000000001</v>
      </c>
      <c r="G29" s="57" t="s">
        <v>34</v>
      </c>
      <c r="H29" s="90">
        <v>44303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12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12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0" sqref="L30"/>
    </sheetView>
  </sheetViews>
  <sheetFormatPr baseColWidth="10" defaultRowHeight="12.75" x14ac:dyDescent="0.2"/>
  <cols>
    <col min="1" max="1" width="11.42578125" style="108"/>
    <col min="2" max="2" width="6.140625" style="108" customWidth="1"/>
    <col min="3" max="4" width="7.5703125" style="108" bestFit="1" customWidth="1"/>
    <col min="5" max="5" width="6.42578125" style="108" bestFit="1" customWidth="1"/>
    <col min="6" max="6" width="7.5703125" style="108" customWidth="1"/>
    <col min="7" max="7" width="5.7109375" style="108" customWidth="1"/>
    <col min="8" max="8" width="7.5703125" style="108" customWidth="1"/>
    <col min="9" max="9" width="7.5703125" style="108" bestFit="1" customWidth="1"/>
    <col min="10" max="11" width="7.5703125" style="108" customWidth="1"/>
    <col min="12" max="12" width="8.140625" style="108" bestFit="1" customWidth="1"/>
    <col min="13" max="13" width="7.5703125" style="108" bestFit="1" customWidth="1"/>
    <col min="14" max="14" width="5.5703125" style="108" bestFit="1" customWidth="1"/>
    <col min="15" max="15" width="7.7109375" style="108" bestFit="1" customWidth="1"/>
    <col min="16" max="16" width="5.42578125" style="108" bestFit="1" customWidth="1"/>
    <col min="17" max="17" width="7.5703125" style="108" bestFit="1" customWidth="1"/>
    <col min="18" max="18" width="7.5703125" style="108" customWidth="1"/>
    <col min="19" max="19" width="6.5703125" style="108" customWidth="1"/>
    <col min="20" max="16384" width="11.42578125" style="108"/>
  </cols>
  <sheetData>
    <row r="1" spans="1:19" x14ac:dyDescent="0.2">
      <c r="B1" s="60" t="s">
        <v>114</v>
      </c>
    </row>
    <row r="2" spans="1:19" x14ac:dyDescent="0.2">
      <c r="B2" s="60" t="s">
        <v>64</v>
      </c>
    </row>
    <row r="3" spans="1:19" x14ac:dyDescent="0.2">
      <c r="B3" s="60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90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109">
        <v>1.0000967741935487</v>
      </c>
      <c r="C11" s="109">
        <v>8.8430322580645164</v>
      </c>
      <c r="D11" s="109">
        <v>4.4944321236559146</v>
      </c>
      <c r="E11" s="109">
        <v>15.68</v>
      </c>
      <c r="F11" s="110">
        <v>44930</v>
      </c>
      <c r="G11" s="109">
        <v>-3.3410000000000002</v>
      </c>
      <c r="H11" s="110">
        <v>44949</v>
      </c>
      <c r="I11" s="109">
        <v>75.579287634408587</v>
      </c>
      <c r="J11" s="109">
        <v>244.87200000000001</v>
      </c>
      <c r="K11" s="109">
        <v>2.445945564516129</v>
      </c>
      <c r="L11" s="109">
        <v>17.739999999999998</v>
      </c>
      <c r="M11" s="110">
        <v>44935</v>
      </c>
      <c r="N11" s="109">
        <v>19.716000000000001</v>
      </c>
      <c r="O11" s="111">
        <v>10</v>
      </c>
      <c r="P11" s="109">
        <v>11.872</v>
      </c>
      <c r="Q11" s="110">
        <v>44930</v>
      </c>
      <c r="R11" s="109">
        <v>4.9322076612903221</v>
      </c>
      <c r="S11" s="109">
        <v>31.419610811471063</v>
      </c>
    </row>
    <row r="12" spans="1:19" x14ac:dyDescent="0.2">
      <c r="A12" s="60" t="s">
        <v>29</v>
      </c>
      <c r="B12" s="109">
        <v>2.3376785714285711</v>
      </c>
      <c r="C12" s="109">
        <v>12.014714285714286</v>
      </c>
      <c r="D12" s="109">
        <v>6.7940171130952374</v>
      </c>
      <c r="E12" s="109">
        <v>18.52</v>
      </c>
      <c r="F12" s="110">
        <v>44594</v>
      </c>
      <c r="G12" s="109">
        <v>-1.524</v>
      </c>
      <c r="H12" s="110">
        <v>44618</v>
      </c>
      <c r="I12" s="109">
        <v>72.351925595238086</v>
      </c>
      <c r="J12" s="109">
        <v>287.59299999999996</v>
      </c>
      <c r="K12" s="109">
        <v>2.1924516369047624</v>
      </c>
      <c r="L12" s="109">
        <v>15.48</v>
      </c>
      <c r="M12" s="110">
        <v>44606</v>
      </c>
      <c r="N12" s="109">
        <v>11.236000000000001</v>
      </c>
      <c r="O12" s="111">
        <v>8</v>
      </c>
      <c r="P12" s="109">
        <v>4.24</v>
      </c>
      <c r="Q12" s="110">
        <v>44606</v>
      </c>
      <c r="R12" s="109">
        <v>6.6075736607142872</v>
      </c>
      <c r="S12" s="109">
        <v>42.670627138405344</v>
      </c>
    </row>
    <row r="13" spans="1:19" x14ac:dyDescent="0.2">
      <c r="A13" s="60" t="s">
        <v>30</v>
      </c>
      <c r="B13" s="109">
        <v>3.9493870967741938</v>
      </c>
      <c r="C13" s="109">
        <v>11.222838709677418</v>
      </c>
      <c r="D13" s="109">
        <v>7.1129159946236582</v>
      </c>
      <c r="E13" s="109">
        <v>17.38</v>
      </c>
      <c r="F13" s="110">
        <v>44621</v>
      </c>
      <c r="G13" s="109">
        <v>0.69099999999999995</v>
      </c>
      <c r="H13" s="110">
        <v>44627</v>
      </c>
      <c r="I13" s="109">
        <v>84.871283602150527</v>
      </c>
      <c r="J13" s="109">
        <v>289.17</v>
      </c>
      <c r="K13" s="109">
        <v>2.4729516129032261</v>
      </c>
      <c r="L13" s="109">
        <v>12.54</v>
      </c>
      <c r="M13" s="110">
        <v>44642</v>
      </c>
      <c r="N13" s="109">
        <v>73.563999999999993</v>
      </c>
      <c r="O13" s="111">
        <v>19</v>
      </c>
      <c r="P13" s="109">
        <v>19.715999999999998</v>
      </c>
      <c r="Q13" s="110">
        <v>44623</v>
      </c>
      <c r="R13" s="109">
        <v>8.7488662634408598</v>
      </c>
      <c r="S13" s="109">
        <v>48.491653925892052</v>
      </c>
    </row>
    <row r="14" spans="1:19" x14ac:dyDescent="0.2">
      <c r="A14" s="60" t="s">
        <v>31</v>
      </c>
      <c r="B14" s="109">
        <v>4.0776999999999992</v>
      </c>
      <c r="C14" s="109">
        <v>14.232733333333334</v>
      </c>
      <c r="D14" s="109">
        <v>8.7340284131205674</v>
      </c>
      <c r="E14" s="109">
        <v>22.13</v>
      </c>
      <c r="F14" s="110">
        <v>44662</v>
      </c>
      <c r="G14" s="109">
        <v>-3.2360000000000002</v>
      </c>
      <c r="H14" s="110">
        <v>44656</v>
      </c>
      <c r="I14" s="109">
        <v>80.277141991725784</v>
      </c>
      <c r="J14" s="109">
        <v>502.02300000000002</v>
      </c>
      <c r="K14" s="109">
        <v>2.3656770833333329</v>
      </c>
      <c r="L14" s="109">
        <v>18.91</v>
      </c>
      <c r="M14" s="110">
        <v>44674</v>
      </c>
      <c r="N14" s="109">
        <v>80.347999999999999</v>
      </c>
      <c r="O14" s="111">
        <v>16</v>
      </c>
      <c r="P14" s="109">
        <v>17.807999999999996</v>
      </c>
      <c r="Q14" s="110">
        <v>44670</v>
      </c>
      <c r="R14" s="109">
        <v>11.110462293144208</v>
      </c>
      <c r="S14" s="109">
        <v>77.019811258335423</v>
      </c>
    </row>
    <row r="15" spans="1:19" x14ac:dyDescent="0.2">
      <c r="A15" s="60" t="s">
        <v>1</v>
      </c>
      <c r="B15" s="109">
        <v>9.0702903225806448</v>
      </c>
      <c r="C15" s="109">
        <v>22.049677419354833</v>
      </c>
      <c r="D15" s="109">
        <v>15.100036290322581</v>
      </c>
      <c r="E15" s="109">
        <v>29.71</v>
      </c>
      <c r="F15" s="110">
        <v>44700</v>
      </c>
      <c r="G15" s="109">
        <v>4.3239999999999998</v>
      </c>
      <c r="H15" s="110">
        <v>44687</v>
      </c>
      <c r="I15" s="109">
        <v>73.819381720430101</v>
      </c>
      <c r="J15" s="109">
        <v>695.01899999999978</v>
      </c>
      <c r="K15" s="109">
        <v>1.8459731182795702</v>
      </c>
      <c r="L15" s="109">
        <v>11.07</v>
      </c>
      <c r="M15" s="110">
        <v>44703</v>
      </c>
      <c r="N15" s="109">
        <v>18.867999999999995</v>
      </c>
      <c r="O15" s="111">
        <v>6</v>
      </c>
      <c r="P15" s="109">
        <v>10.599999999999998</v>
      </c>
      <c r="Q15" s="110">
        <v>44683</v>
      </c>
      <c r="R15" s="109">
        <v>17.046243279569889</v>
      </c>
      <c r="S15" s="109">
        <v>127.47388444484631</v>
      </c>
    </row>
    <row r="16" spans="1:19" x14ac:dyDescent="0.2">
      <c r="A16" s="60" t="s">
        <v>2</v>
      </c>
      <c r="B16" s="109">
        <v>12.351000000000001</v>
      </c>
      <c r="C16" s="109">
        <v>27.010666666666665</v>
      </c>
      <c r="D16" s="109">
        <v>19.010595138888888</v>
      </c>
      <c r="E16" s="109">
        <v>39.86</v>
      </c>
      <c r="F16" s="110">
        <v>44730</v>
      </c>
      <c r="G16" s="109">
        <v>5.9349999999999996</v>
      </c>
      <c r="H16" s="110">
        <v>44740</v>
      </c>
      <c r="I16" s="109">
        <v>67.460979166666647</v>
      </c>
      <c r="J16" s="109">
        <v>691.33799999999997</v>
      </c>
      <c r="K16" s="109">
        <v>1.8768423611111114</v>
      </c>
      <c r="L16" s="109">
        <v>26.17</v>
      </c>
      <c r="M16" s="110">
        <v>44730</v>
      </c>
      <c r="N16" s="109">
        <v>16.324000000000002</v>
      </c>
      <c r="O16" s="111">
        <v>8</v>
      </c>
      <c r="P16" s="109">
        <v>6.5719999999999992</v>
      </c>
      <c r="Q16" s="110">
        <v>44735</v>
      </c>
      <c r="R16" s="109">
        <v>21.447583333333338</v>
      </c>
      <c r="S16" s="109">
        <v>151.90540519807482</v>
      </c>
    </row>
    <row r="17" spans="1:19" x14ac:dyDescent="0.2">
      <c r="A17" s="60" t="s">
        <v>3</v>
      </c>
      <c r="B17" s="109">
        <v>14.365709677419357</v>
      </c>
      <c r="C17" s="109">
        <v>29.401290322580643</v>
      </c>
      <c r="D17" s="109">
        <v>21.293245967741935</v>
      </c>
      <c r="E17" s="109">
        <v>39.06</v>
      </c>
      <c r="F17" s="110">
        <v>44760</v>
      </c>
      <c r="G17" s="109">
        <v>6.4770000000000003</v>
      </c>
      <c r="H17" s="110">
        <v>44743</v>
      </c>
      <c r="I17" s="109">
        <v>57.328091397849448</v>
      </c>
      <c r="J17" s="109">
        <v>811.58500000000004</v>
      </c>
      <c r="K17" s="109">
        <v>2.0820504032258063</v>
      </c>
      <c r="L17" s="109">
        <v>11.47</v>
      </c>
      <c r="M17" s="110">
        <v>44761</v>
      </c>
      <c r="N17" s="109">
        <v>3.3919999999999999</v>
      </c>
      <c r="O17" s="111">
        <v>3</v>
      </c>
      <c r="P17" s="109">
        <v>2.544</v>
      </c>
      <c r="Q17" s="110">
        <v>44748</v>
      </c>
      <c r="R17" s="109">
        <v>23.212002688172038</v>
      </c>
      <c r="S17" s="109">
        <v>180.36205923735201</v>
      </c>
    </row>
    <row r="18" spans="1:19" x14ac:dyDescent="0.2">
      <c r="A18" s="60" t="s">
        <v>4</v>
      </c>
      <c r="B18" s="109">
        <v>15.172580645161288</v>
      </c>
      <c r="C18" s="109">
        <v>28.692580645161293</v>
      </c>
      <c r="D18" s="109">
        <v>21.151055107526879</v>
      </c>
      <c r="E18" s="109">
        <v>34.81</v>
      </c>
      <c r="F18" s="110">
        <v>44785</v>
      </c>
      <c r="G18" s="109">
        <v>10.52</v>
      </c>
      <c r="H18" s="110">
        <v>44792</v>
      </c>
      <c r="I18" s="109">
        <v>63.486290322580643</v>
      </c>
      <c r="J18" s="109">
        <v>650.61599999999987</v>
      </c>
      <c r="K18" s="109">
        <v>1.9724852150537631</v>
      </c>
      <c r="L18" s="109">
        <v>16.170000000000002</v>
      </c>
      <c r="M18" s="110">
        <v>44797</v>
      </c>
      <c r="N18" s="109">
        <v>62.326000000000001</v>
      </c>
      <c r="O18" s="111">
        <v>10</v>
      </c>
      <c r="P18" s="109">
        <v>27.137999999999998</v>
      </c>
      <c r="Q18" s="110">
        <v>44797</v>
      </c>
      <c r="R18" s="109">
        <v>23.212284946236551</v>
      </c>
      <c r="S18" s="109">
        <v>148.98643462877268</v>
      </c>
    </row>
    <row r="19" spans="1:19" x14ac:dyDescent="0.2">
      <c r="A19" s="60" t="s">
        <v>5</v>
      </c>
      <c r="B19" s="109">
        <v>11.792166666666665</v>
      </c>
      <c r="C19" s="109">
        <v>23.686666666666667</v>
      </c>
      <c r="D19" s="109">
        <v>17.177042361111109</v>
      </c>
      <c r="E19" s="109">
        <v>30.93</v>
      </c>
      <c r="F19" s="110">
        <v>44816</v>
      </c>
      <c r="G19" s="109">
        <v>6.9509999999999996</v>
      </c>
      <c r="H19" s="110">
        <v>44829</v>
      </c>
      <c r="I19" s="109">
        <v>60.246909722222206</v>
      </c>
      <c r="J19" s="109">
        <v>488.18399999999997</v>
      </c>
      <c r="K19" s="109">
        <v>2.1367326388888888</v>
      </c>
      <c r="L19" s="109">
        <v>17.54</v>
      </c>
      <c r="M19" s="110">
        <v>44817</v>
      </c>
      <c r="N19" s="109">
        <v>19.292000000000002</v>
      </c>
      <c r="O19" s="111">
        <v>6</v>
      </c>
      <c r="P19" s="109">
        <v>6.9960000000000004</v>
      </c>
      <c r="Q19" s="110">
        <v>44828</v>
      </c>
      <c r="R19" s="109">
        <v>19.292215277777775</v>
      </c>
      <c r="S19" s="109">
        <v>108.91750050394076</v>
      </c>
    </row>
    <row r="20" spans="1:19" x14ac:dyDescent="0.2">
      <c r="A20" s="60" t="s">
        <v>6</v>
      </c>
      <c r="B20" s="109">
        <v>11.054935483870969</v>
      </c>
      <c r="C20" s="109">
        <v>22.391612903225802</v>
      </c>
      <c r="D20" s="109">
        <v>16.334987903225805</v>
      </c>
      <c r="E20" s="109">
        <v>28.04</v>
      </c>
      <c r="F20" s="110">
        <v>44861</v>
      </c>
      <c r="G20" s="109">
        <v>7.4930000000000003</v>
      </c>
      <c r="H20" s="110">
        <v>44835</v>
      </c>
      <c r="I20" s="109">
        <v>63.920349462365593</v>
      </c>
      <c r="J20" s="109">
        <v>343.22499999999997</v>
      </c>
      <c r="K20" s="109">
        <v>1.9298649193548385</v>
      </c>
      <c r="L20" s="109">
        <v>25.09</v>
      </c>
      <c r="M20" s="110">
        <v>44853</v>
      </c>
      <c r="N20" s="109">
        <v>31.223999999999997</v>
      </c>
      <c r="O20" s="111">
        <v>11</v>
      </c>
      <c r="P20" s="109">
        <v>16</v>
      </c>
      <c r="Q20" s="110">
        <v>44845</v>
      </c>
      <c r="R20" s="109">
        <v>16.063501344086017</v>
      </c>
      <c r="S20" s="109">
        <v>80.568784574128628</v>
      </c>
    </row>
    <row r="21" spans="1:19" x14ac:dyDescent="0.2">
      <c r="A21" s="60" t="s">
        <v>7</v>
      </c>
      <c r="B21" s="109">
        <v>5.6969666666666647</v>
      </c>
      <c r="C21" s="109">
        <v>14.516066666666669</v>
      </c>
      <c r="D21" s="109">
        <v>9.6958222222222208</v>
      </c>
      <c r="E21" s="109">
        <v>20.37</v>
      </c>
      <c r="F21" s="110">
        <v>44882</v>
      </c>
      <c r="G21" s="109">
        <v>2.2370000000000001</v>
      </c>
      <c r="H21" s="110">
        <v>44892</v>
      </c>
      <c r="I21" s="109">
        <v>72.565152777777769</v>
      </c>
      <c r="J21" s="109">
        <v>201.87600000000003</v>
      </c>
      <c r="K21" s="109">
        <v>2.3654638888888888</v>
      </c>
      <c r="L21" s="109">
        <v>18.13</v>
      </c>
      <c r="M21" s="110">
        <v>44886</v>
      </c>
      <c r="N21" s="109">
        <v>59.399999999999991</v>
      </c>
      <c r="O21" s="111">
        <v>18</v>
      </c>
      <c r="P21" s="109">
        <v>13</v>
      </c>
      <c r="Q21" s="110">
        <v>44889</v>
      </c>
      <c r="R21" s="109">
        <v>10.828193749999999</v>
      </c>
      <c r="S21" s="109">
        <v>43.069759673331944</v>
      </c>
    </row>
    <row r="22" spans="1:19" ht="13.5" thickBot="1" x14ac:dyDescent="0.25">
      <c r="A22" s="64" t="s">
        <v>8</v>
      </c>
      <c r="B22" s="51">
        <v>4.1070000000000002</v>
      </c>
      <c r="C22" s="51">
        <v>10.12916129032258</v>
      </c>
      <c r="D22" s="51">
        <v>6.8400611559139781</v>
      </c>
      <c r="E22" s="51">
        <v>18</v>
      </c>
      <c r="F22" s="92">
        <v>45291</v>
      </c>
      <c r="G22" s="51">
        <v>-2.0209999999999999</v>
      </c>
      <c r="H22" s="92">
        <v>45264</v>
      </c>
      <c r="I22" s="51">
        <v>86.281155913978466</v>
      </c>
      <c r="J22" s="51">
        <v>118.97400000000002</v>
      </c>
      <c r="K22" s="51">
        <v>1.5210591397849464</v>
      </c>
      <c r="L22" s="51">
        <v>16.37</v>
      </c>
      <c r="M22" s="92">
        <v>45272</v>
      </c>
      <c r="N22" s="51">
        <v>46.20000000000001</v>
      </c>
      <c r="O22" s="65">
        <v>17</v>
      </c>
      <c r="P22" s="51">
        <v>10</v>
      </c>
      <c r="Q22" s="92">
        <v>45272</v>
      </c>
      <c r="R22" s="51">
        <v>7.8993817204301076</v>
      </c>
      <c r="S22" s="51">
        <v>21.448255900041655</v>
      </c>
    </row>
    <row r="23" spans="1:19" ht="13.5" thickTop="1" x14ac:dyDescent="0.2">
      <c r="A23" s="60" t="s">
        <v>49</v>
      </c>
      <c r="B23" s="109">
        <v>7.9146259920634909</v>
      </c>
      <c r="C23" s="109">
        <v>18.682586763952887</v>
      </c>
      <c r="D23" s="109">
        <v>12.811519982620732</v>
      </c>
      <c r="E23" s="109">
        <v>39.86</v>
      </c>
      <c r="F23" s="110">
        <v>44730</v>
      </c>
      <c r="G23" s="109">
        <v>-3.3410000000000002</v>
      </c>
      <c r="H23" s="110">
        <v>44584</v>
      </c>
      <c r="I23" s="109">
        <v>71.515662442282817</v>
      </c>
      <c r="J23" s="109">
        <v>5324.4750000000004</v>
      </c>
      <c r="K23" s="109">
        <v>2.1006247985204385</v>
      </c>
      <c r="L23" s="109">
        <v>26.17</v>
      </c>
      <c r="M23" s="110">
        <v>44730</v>
      </c>
      <c r="N23" s="109">
        <v>441.89</v>
      </c>
      <c r="O23" s="111">
        <v>132</v>
      </c>
      <c r="P23" s="109">
        <v>27.137999999999998</v>
      </c>
      <c r="Q23" s="110">
        <v>44797</v>
      </c>
      <c r="R23" s="109">
        <v>14.200043018182948</v>
      </c>
      <c r="S23" s="109">
        <v>1062.3337872945926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-0.26400000000000001</v>
      </c>
      <c r="G28" s="57" t="s">
        <v>34</v>
      </c>
      <c r="H28" s="90">
        <v>44898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-0.67100000000000004</v>
      </c>
      <c r="G29" s="57" t="s">
        <v>34</v>
      </c>
      <c r="H29" s="90">
        <v>44657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 s="108">
        <v>-1</v>
      </c>
      <c r="C34" s="108" t="s">
        <v>71</v>
      </c>
      <c r="D34" s="112">
        <v>0</v>
      </c>
      <c r="E34" s="108" t="s">
        <v>34</v>
      </c>
      <c r="F34" s="55">
        <v>7</v>
      </c>
      <c r="G34" s="57" t="s">
        <v>48</v>
      </c>
      <c r="H34" s="57"/>
      <c r="I34" s="57"/>
      <c r="J34" s="57"/>
    </row>
    <row r="35" spans="1:10" x14ac:dyDescent="0.2">
      <c r="A35" s="57"/>
      <c r="B35" s="108">
        <v>-2.5</v>
      </c>
      <c r="C35" s="108" t="s">
        <v>72</v>
      </c>
      <c r="D35" s="112">
        <v>-1</v>
      </c>
      <c r="E35" s="108" t="s">
        <v>34</v>
      </c>
      <c r="F35" s="55">
        <v>13</v>
      </c>
      <c r="G35" s="57" t="s">
        <v>48</v>
      </c>
      <c r="H35" s="57"/>
      <c r="I35" s="57"/>
      <c r="J35" s="57"/>
    </row>
    <row r="36" spans="1:10" x14ac:dyDescent="0.2">
      <c r="A36" s="57"/>
      <c r="B36" s="55">
        <v>-5</v>
      </c>
      <c r="C36" s="55" t="s">
        <v>72</v>
      </c>
      <c r="D36" s="97">
        <v>-2.5</v>
      </c>
      <c r="E36" s="57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55" t="s">
        <v>73</v>
      </c>
      <c r="D37" s="112">
        <v>-5</v>
      </c>
      <c r="E37" s="108" t="s">
        <v>34</v>
      </c>
      <c r="F37" s="55">
        <v>0</v>
      </c>
      <c r="G37" s="57" t="s">
        <v>48</v>
      </c>
      <c r="H37" s="57"/>
      <c r="I37" s="57"/>
      <c r="J37" s="5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baseColWidth="10" defaultRowHeight="12.75" x14ac:dyDescent="0.2"/>
  <cols>
    <col min="1" max="1" width="11.42578125" style="57"/>
    <col min="2" max="2" width="6.140625" style="57" customWidth="1"/>
    <col min="3" max="4" width="7.5703125" style="57" bestFit="1" customWidth="1"/>
    <col min="5" max="5" width="6.42578125" style="57" bestFit="1" customWidth="1"/>
    <col min="6" max="6" width="7.5703125" style="57" customWidth="1"/>
    <col min="7" max="7" width="5.7109375" style="57" customWidth="1"/>
    <col min="8" max="8" width="7.5703125" style="57" customWidth="1"/>
    <col min="9" max="9" width="7.5703125" style="57" bestFit="1" customWidth="1"/>
    <col min="10" max="11" width="7.5703125" style="57" customWidth="1"/>
    <col min="12" max="12" width="8.140625" style="57" bestFit="1" customWidth="1"/>
    <col min="13" max="13" width="7.5703125" style="57" bestFit="1" customWidth="1"/>
    <col min="14" max="14" width="5.5703125" style="57" bestFit="1" customWidth="1"/>
    <col min="15" max="15" width="7.7109375" style="57" bestFit="1" customWidth="1"/>
    <col min="16" max="16" width="5.42578125" style="57" bestFit="1" customWidth="1"/>
    <col min="17" max="17" width="7.5703125" style="57" bestFit="1" customWidth="1"/>
    <col min="18" max="18" width="9.42578125" style="57" customWidth="1"/>
    <col min="19" max="19" width="9" style="57" customWidth="1"/>
    <col min="20" max="20" width="6.5703125" style="57" customWidth="1"/>
    <col min="21" max="16384" width="11.42578125" style="57"/>
  </cols>
  <sheetData>
    <row r="1" spans="1:20" x14ac:dyDescent="0.2">
      <c r="B1" s="60" t="s">
        <v>137</v>
      </c>
      <c r="C1" s="114">
        <v>2023</v>
      </c>
    </row>
    <row r="2" spans="1:20" x14ac:dyDescent="0.2">
      <c r="B2" s="60" t="s">
        <v>64</v>
      </c>
    </row>
    <row r="3" spans="1:20" x14ac:dyDescent="0.2">
      <c r="B3" s="60" t="s">
        <v>65</v>
      </c>
    </row>
    <row r="6" spans="1:20" x14ac:dyDescent="0.2">
      <c r="B6" s="60" t="s">
        <v>138</v>
      </c>
      <c r="F6" s="115" t="s">
        <v>139</v>
      </c>
    </row>
    <row r="7" spans="1:20" x14ac:dyDescent="0.2">
      <c r="B7" s="60"/>
      <c r="E7" s="116" t="s">
        <v>140</v>
      </c>
      <c r="F7" s="115" t="s">
        <v>91</v>
      </c>
    </row>
    <row r="9" spans="1:20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141</v>
      </c>
      <c r="S9" s="2" t="s">
        <v>142</v>
      </c>
      <c r="T9" s="2" t="s">
        <v>67</v>
      </c>
    </row>
    <row r="10" spans="1:20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34</v>
      </c>
      <c r="T10" s="62" t="s">
        <v>69</v>
      </c>
    </row>
    <row r="11" spans="1:20" x14ac:dyDescent="0.2">
      <c r="A11" s="60" t="s">
        <v>28</v>
      </c>
      <c r="B11" s="58">
        <v>1.2614838709677418</v>
      </c>
      <c r="C11" s="58">
        <v>8.049612903225805</v>
      </c>
      <c r="D11" s="58">
        <v>4.3396129032258068</v>
      </c>
      <c r="E11" s="58">
        <v>18.14</v>
      </c>
      <c r="F11" s="96">
        <v>45658</v>
      </c>
      <c r="G11" s="58">
        <v>-1.621</v>
      </c>
      <c r="H11" s="96">
        <v>45663</v>
      </c>
      <c r="I11" s="58">
        <v>78.042451612903236</v>
      </c>
      <c r="J11" s="58">
        <v>157.56999999999996</v>
      </c>
      <c r="K11" s="58">
        <v>3.1526774193548386</v>
      </c>
      <c r="L11" s="58">
        <v>26.07</v>
      </c>
      <c r="M11" s="96">
        <v>45674</v>
      </c>
      <c r="N11" s="58">
        <v>46.199999999999996</v>
      </c>
      <c r="O11" s="63">
        <v>17</v>
      </c>
      <c r="P11" s="58">
        <v>11.6</v>
      </c>
      <c r="Q11" s="96">
        <v>45672</v>
      </c>
      <c r="R11" s="58">
        <v>5.7940000000000023</v>
      </c>
      <c r="S11" s="58">
        <v>6.1623548387096774</v>
      </c>
      <c r="T11" s="58">
        <v>32.408999999999999</v>
      </c>
    </row>
    <row r="12" spans="1:20" x14ac:dyDescent="0.2">
      <c r="A12" s="60" t="s">
        <v>29</v>
      </c>
      <c r="B12" s="58">
        <v>1.9964285714285768E-2</v>
      </c>
      <c r="C12" s="58">
        <v>8.5407857142857146</v>
      </c>
      <c r="D12" s="58">
        <v>3.7999642857142857</v>
      </c>
      <c r="E12" s="58">
        <v>16.11</v>
      </c>
      <c r="F12" s="96">
        <v>45341</v>
      </c>
      <c r="G12" s="58">
        <v>-3.6379999999999999</v>
      </c>
      <c r="H12" s="96">
        <v>45346</v>
      </c>
      <c r="I12" s="58">
        <v>74.395464285714283</v>
      </c>
      <c r="J12" s="58">
        <v>238.16199999999998</v>
      </c>
      <c r="K12" s="58">
        <v>2.1038571428571422</v>
      </c>
      <c r="L12" s="58">
        <v>13.03</v>
      </c>
      <c r="M12" s="96">
        <v>45349</v>
      </c>
      <c r="N12" s="58">
        <v>33.199999999999996</v>
      </c>
      <c r="O12" s="63">
        <v>9</v>
      </c>
      <c r="P12" s="58">
        <v>24</v>
      </c>
      <c r="Q12" s="96">
        <v>45345</v>
      </c>
      <c r="R12" s="58">
        <v>5.2610357142857138</v>
      </c>
      <c r="S12" s="58">
        <v>5.3154642857142855</v>
      </c>
      <c r="T12" s="58">
        <v>33.888999999999996</v>
      </c>
    </row>
    <row r="13" spans="1:20" x14ac:dyDescent="0.2">
      <c r="A13" s="60" t="s">
        <v>30</v>
      </c>
      <c r="B13" s="58">
        <v>4.9713870967741931</v>
      </c>
      <c r="C13" s="58">
        <v>15.634645161290321</v>
      </c>
      <c r="D13" s="58">
        <v>10.129774193548386</v>
      </c>
      <c r="E13" s="58">
        <v>21.71</v>
      </c>
      <c r="F13" s="96">
        <v>45381</v>
      </c>
      <c r="G13" s="58">
        <v>-2.0209999999999999</v>
      </c>
      <c r="H13" s="96">
        <v>45352</v>
      </c>
      <c r="I13" s="58">
        <v>63.597838709677426</v>
      </c>
      <c r="J13" s="58">
        <v>432.09399999999999</v>
      </c>
      <c r="K13" s="58">
        <v>2.7716451612903232</v>
      </c>
      <c r="L13" s="58">
        <v>20.190000000000001</v>
      </c>
      <c r="M13" s="96">
        <v>45364</v>
      </c>
      <c r="N13" s="58">
        <v>11.399999999999999</v>
      </c>
      <c r="O13" s="63">
        <v>9</v>
      </c>
      <c r="P13" s="58">
        <v>6.2</v>
      </c>
      <c r="Q13" s="96">
        <v>45369</v>
      </c>
      <c r="R13" s="58">
        <v>9.6465806451612934</v>
      </c>
      <c r="S13" s="58">
        <v>8.8075161290322601</v>
      </c>
      <c r="T13" s="58">
        <v>85.217999999999975</v>
      </c>
    </row>
    <row r="14" spans="1:20" x14ac:dyDescent="0.2">
      <c r="A14" s="60" t="s">
        <v>31</v>
      </c>
      <c r="B14" s="58">
        <v>5.4969000000000001</v>
      </c>
      <c r="C14" s="58">
        <v>18.742666666666665</v>
      </c>
      <c r="D14" s="58">
        <v>11.693433333333333</v>
      </c>
      <c r="E14" s="58">
        <v>25.07</v>
      </c>
      <c r="F14" s="96">
        <v>45409</v>
      </c>
      <c r="G14" s="58">
        <v>-0.52200000000000002</v>
      </c>
      <c r="H14" s="96">
        <v>45387</v>
      </c>
      <c r="I14" s="58">
        <v>64.02003333333333</v>
      </c>
      <c r="J14" s="58">
        <v>622.40899999999988</v>
      </c>
      <c r="K14" s="58">
        <v>2.1793</v>
      </c>
      <c r="L14" s="58">
        <v>14.5</v>
      </c>
      <c r="M14" s="96">
        <v>45403</v>
      </c>
      <c r="N14" s="58">
        <v>54.199999999999996</v>
      </c>
      <c r="O14" s="63">
        <v>10</v>
      </c>
      <c r="P14" s="58">
        <v>26</v>
      </c>
      <c r="Q14" s="96">
        <v>45405</v>
      </c>
      <c r="R14" s="58">
        <v>13.346466666666664</v>
      </c>
      <c r="S14" s="58">
        <v>12.279666666666667</v>
      </c>
      <c r="T14" s="58">
        <v>106.00299999999997</v>
      </c>
    </row>
    <row r="15" spans="1:20" x14ac:dyDescent="0.2">
      <c r="A15" s="60" t="s">
        <v>1</v>
      </c>
      <c r="B15" s="58">
        <v>7.8411935483870971</v>
      </c>
      <c r="C15" s="58">
        <v>19.044838709677421</v>
      </c>
      <c r="D15" s="58">
        <v>12.883193548387096</v>
      </c>
      <c r="E15" s="58">
        <v>26.49</v>
      </c>
      <c r="F15" s="96">
        <v>45415</v>
      </c>
      <c r="G15" s="58">
        <v>3.448</v>
      </c>
      <c r="H15" s="96">
        <v>45428</v>
      </c>
      <c r="I15" s="58">
        <v>69.569548387096773</v>
      </c>
      <c r="J15" s="58">
        <v>598.49599999999998</v>
      </c>
      <c r="K15" s="58">
        <v>2.0388387096774196</v>
      </c>
      <c r="L15" s="58">
        <v>15.19</v>
      </c>
      <c r="M15" s="96">
        <v>45441</v>
      </c>
      <c r="N15" s="58">
        <v>30.2</v>
      </c>
      <c r="O15" s="63">
        <v>14</v>
      </c>
      <c r="P15" s="58">
        <v>12.6</v>
      </c>
      <c r="Q15" s="96">
        <v>45441</v>
      </c>
      <c r="R15" s="58">
        <v>15.869548387096772</v>
      </c>
      <c r="S15" s="58">
        <v>14.88283870967742</v>
      </c>
      <c r="T15" s="58">
        <v>109.55200000000001</v>
      </c>
    </row>
    <row r="16" spans="1:20" x14ac:dyDescent="0.2">
      <c r="A16" s="60" t="s">
        <v>2</v>
      </c>
      <c r="B16" s="58">
        <v>12.903000000000002</v>
      </c>
      <c r="C16" s="58">
        <v>24.564666666666671</v>
      </c>
      <c r="D16" s="58">
        <v>17.753933333333329</v>
      </c>
      <c r="E16" s="58">
        <v>34.08</v>
      </c>
      <c r="F16" s="96">
        <v>45468</v>
      </c>
      <c r="G16" s="58">
        <v>9.66</v>
      </c>
      <c r="H16" s="96">
        <v>45458</v>
      </c>
      <c r="I16" s="58">
        <v>75.900866666666673</v>
      </c>
      <c r="J16" s="58">
        <v>571.32500000000005</v>
      </c>
      <c r="K16" s="58">
        <v>1.6196666666666668</v>
      </c>
      <c r="L16" s="58">
        <v>15.09</v>
      </c>
      <c r="M16" s="96">
        <v>45460</v>
      </c>
      <c r="N16" s="58">
        <v>88.4</v>
      </c>
      <c r="O16" s="63">
        <v>12</v>
      </c>
      <c r="P16" s="58">
        <v>37.6</v>
      </c>
      <c r="Q16" s="96">
        <v>45462</v>
      </c>
      <c r="R16" s="58">
        <v>20.225699999999996</v>
      </c>
      <c r="S16" s="58">
        <v>18.720000000000002</v>
      </c>
      <c r="T16" s="58">
        <v>117.53</v>
      </c>
    </row>
    <row r="17" spans="1:20" x14ac:dyDescent="0.2">
      <c r="A17" s="60" t="s">
        <v>3</v>
      </c>
      <c r="B17" s="58">
        <v>13.601612903225806</v>
      </c>
      <c r="C17" s="58">
        <v>28.540645161290321</v>
      </c>
      <c r="D17" s="58">
        <v>19.950935483870971</v>
      </c>
      <c r="E17" s="58">
        <v>35.57</v>
      </c>
      <c r="F17" s="96">
        <v>45487</v>
      </c>
      <c r="G17" s="58">
        <v>10.66</v>
      </c>
      <c r="H17" s="96">
        <v>45499</v>
      </c>
      <c r="I17" s="58">
        <v>65.911032258064509</v>
      </c>
      <c r="J17" s="58">
        <v>799.31</v>
      </c>
      <c r="K17" s="58">
        <v>2.0931290322580645</v>
      </c>
      <c r="L17" s="58">
        <v>15.09</v>
      </c>
      <c r="M17" s="96">
        <v>45500</v>
      </c>
      <c r="N17" s="58">
        <v>10.4</v>
      </c>
      <c r="O17" s="63">
        <v>4</v>
      </c>
      <c r="P17" s="58">
        <v>7.2</v>
      </c>
      <c r="Q17" s="96">
        <v>45500</v>
      </c>
      <c r="R17" s="58">
        <v>22.406838709677416</v>
      </c>
      <c r="S17" s="58">
        <v>20.823774193548385</v>
      </c>
      <c r="T17" s="58">
        <v>172.61299999999994</v>
      </c>
    </row>
    <row r="18" spans="1:20" x14ac:dyDescent="0.2">
      <c r="A18" s="60" t="s">
        <v>4</v>
      </c>
      <c r="B18" s="58">
        <v>14.670322580645159</v>
      </c>
      <c r="C18" s="58">
        <v>29.786451612903225</v>
      </c>
      <c r="D18" s="58">
        <v>21.247483870967741</v>
      </c>
      <c r="E18" s="58">
        <v>39.51</v>
      </c>
      <c r="F18" s="96">
        <v>45528</v>
      </c>
      <c r="G18" s="58">
        <v>8.7799999999999994</v>
      </c>
      <c r="H18" s="96">
        <v>45511</v>
      </c>
      <c r="I18" s="58">
        <v>59.521387096774191</v>
      </c>
      <c r="J18" s="58">
        <v>717.74299999999994</v>
      </c>
      <c r="K18" s="58">
        <v>2.3692903225806448</v>
      </c>
      <c r="L18" s="58">
        <v>12.84</v>
      </c>
      <c r="M18" s="96">
        <v>45506</v>
      </c>
      <c r="N18" s="58">
        <v>3.4</v>
      </c>
      <c r="O18" s="63">
        <v>7</v>
      </c>
      <c r="P18" s="58">
        <v>1</v>
      </c>
      <c r="Q18" s="96">
        <v>45534</v>
      </c>
      <c r="R18" s="58">
        <v>23.068999999999996</v>
      </c>
      <c r="S18" s="58">
        <v>21.577935483870963</v>
      </c>
      <c r="T18" s="58">
        <v>170.172</v>
      </c>
    </row>
    <row r="19" spans="1:20" x14ac:dyDescent="0.2">
      <c r="A19" s="60" t="s">
        <v>5</v>
      </c>
      <c r="B19" s="58">
        <v>13.491000000000003</v>
      </c>
      <c r="C19" s="58">
        <v>24.439666666666664</v>
      </c>
      <c r="D19" s="58">
        <v>18.391933333333338</v>
      </c>
      <c r="E19" s="58">
        <v>30.32</v>
      </c>
      <c r="F19" s="96">
        <v>45536</v>
      </c>
      <c r="G19" s="58">
        <v>8.3699999999999992</v>
      </c>
      <c r="H19" s="96">
        <v>45558</v>
      </c>
      <c r="I19" s="58">
        <v>71.952066666666667</v>
      </c>
      <c r="J19" s="58">
        <v>475.49299999999999</v>
      </c>
      <c r="K19" s="58">
        <v>1.8523666666666661</v>
      </c>
      <c r="L19" s="58">
        <v>16.27</v>
      </c>
      <c r="M19" s="96">
        <v>45536</v>
      </c>
      <c r="N19" s="58">
        <v>83.600000000000009</v>
      </c>
      <c r="O19" s="63">
        <v>13</v>
      </c>
      <c r="P19" s="58">
        <v>25.4</v>
      </c>
      <c r="Q19" s="96">
        <v>45537</v>
      </c>
      <c r="R19" s="58">
        <v>19.985000000000003</v>
      </c>
      <c r="S19" s="58">
        <v>19.216966666666668</v>
      </c>
      <c r="T19" s="58">
        <v>95.581999999999979</v>
      </c>
    </row>
    <row r="20" spans="1:20" x14ac:dyDescent="0.2">
      <c r="A20" s="60" t="s">
        <v>6</v>
      </c>
      <c r="B20" s="58">
        <v>11.483612903225806</v>
      </c>
      <c r="C20" s="58">
        <v>21.732258064516124</v>
      </c>
      <c r="D20" s="58">
        <v>16.211129032258064</v>
      </c>
      <c r="E20" s="58">
        <v>30.24</v>
      </c>
      <c r="F20" s="96">
        <v>45566</v>
      </c>
      <c r="G20" s="58">
        <v>5.1369999999999996</v>
      </c>
      <c r="H20" s="96">
        <v>45596</v>
      </c>
      <c r="I20" s="58">
        <v>62.593935483870965</v>
      </c>
      <c r="J20" s="58">
        <v>364.58699999999988</v>
      </c>
      <c r="K20" s="58">
        <v>2.4509677419354841</v>
      </c>
      <c r="L20" s="58">
        <v>18.52</v>
      </c>
      <c r="M20" s="96">
        <v>45584</v>
      </c>
      <c r="N20" s="58">
        <v>48.2</v>
      </c>
      <c r="O20" s="63">
        <v>12</v>
      </c>
      <c r="P20" s="58">
        <v>11.2</v>
      </c>
      <c r="Q20" s="96">
        <v>45594</v>
      </c>
      <c r="R20" s="58">
        <v>16.378741935483873</v>
      </c>
      <c r="S20" s="58">
        <v>16.082903225806454</v>
      </c>
      <c r="T20" s="58">
        <v>82.16</v>
      </c>
    </row>
    <row r="21" spans="1:20" x14ac:dyDescent="0.2">
      <c r="A21" s="60" t="s">
        <v>7</v>
      </c>
      <c r="B21" s="58">
        <v>6.7800333333333338</v>
      </c>
      <c r="C21" s="58">
        <v>14.566333333333329</v>
      </c>
      <c r="D21" s="58">
        <v>10.429900000000002</v>
      </c>
      <c r="E21" s="58">
        <v>20.36</v>
      </c>
      <c r="F21" s="96">
        <v>45608</v>
      </c>
      <c r="G21" s="58">
        <v>0.67900000000000005</v>
      </c>
      <c r="H21" s="96">
        <v>45603</v>
      </c>
      <c r="I21" s="58">
        <v>76.371333333333311</v>
      </c>
      <c r="J21" s="58">
        <v>225.91699999999994</v>
      </c>
      <c r="K21" s="58">
        <v>3.0575666666666663</v>
      </c>
      <c r="L21" s="58">
        <v>26.56</v>
      </c>
      <c r="M21" s="96">
        <v>45600</v>
      </c>
      <c r="N21" s="58">
        <v>61.600000000000009</v>
      </c>
      <c r="O21" s="63">
        <v>14</v>
      </c>
      <c r="P21" s="58">
        <v>20.8</v>
      </c>
      <c r="Q21" s="96">
        <v>45626</v>
      </c>
      <c r="R21" s="58">
        <v>11.165033333333332</v>
      </c>
      <c r="S21" s="58">
        <v>11.275433333333334</v>
      </c>
      <c r="T21" s="58">
        <v>43.308000000000007</v>
      </c>
    </row>
    <row r="22" spans="1:20" ht="13.5" thickBot="1" x14ac:dyDescent="0.25">
      <c r="A22" s="64" t="s">
        <v>8</v>
      </c>
      <c r="B22" s="51">
        <v>3.3976129032258062</v>
      </c>
      <c r="C22" s="51">
        <v>10.438903225806451</v>
      </c>
      <c r="D22" s="51">
        <v>6.6267419354838699</v>
      </c>
      <c r="E22" s="51">
        <v>17.809999999999999</v>
      </c>
      <c r="F22" s="92">
        <v>45635</v>
      </c>
      <c r="G22" s="51">
        <v>-1.411</v>
      </c>
      <c r="H22" s="92">
        <v>45653</v>
      </c>
      <c r="I22" s="51">
        <v>78.288290322580622</v>
      </c>
      <c r="J22" s="51">
        <v>188.91100000000003</v>
      </c>
      <c r="K22" s="51">
        <v>2.3416774193548386</v>
      </c>
      <c r="L22" s="51">
        <v>17.440000000000001</v>
      </c>
      <c r="M22" s="92">
        <v>45627</v>
      </c>
      <c r="N22" s="51">
        <v>25.6</v>
      </c>
      <c r="O22" s="65">
        <v>10</v>
      </c>
      <c r="P22" s="51">
        <v>6.8</v>
      </c>
      <c r="Q22" s="92">
        <v>45633</v>
      </c>
      <c r="R22" s="51">
        <v>7.5630645161290326</v>
      </c>
      <c r="S22" s="51">
        <v>7.8885806451612908</v>
      </c>
      <c r="T22" s="51">
        <v>26.533000000000001</v>
      </c>
    </row>
    <row r="23" spans="1:20" ht="13.5" thickTop="1" x14ac:dyDescent="0.2">
      <c r="A23" s="60" t="s">
        <v>49</v>
      </c>
      <c r="B23" s="58">
        <v>7.9931769521249363</v>
      </c>
      <c r="C23" s="58">
        <v>18.673456157194057</v>
      </c>
      <c r="D23" s="58">
        <v>12.788169604454685</v>
      </c>
      <c r="E23" s="58">
        <v>39.51</v>
      </c>
      <c r="F23" s="96">
        <v>45162</v>
      </c>
      <c r="G23" s="58">
        <v>-3.6379999999999999</v>
      </c>
      <c r="H23" s="96">
        <v>44981</v>
      </c>
      <c r="I23" s="58">
        <v>70.013687346390157</v>
      </c>
      <c r="J23" s="58">
        <v>5392.0169999999998</v>
      </c>
      <c r="K23" s="58">
        <v>2.3359152457757291</v>
      </c>
      <c r="L23" s="58">
        <v>26.56</v>
      </c>
      <c r="M23" s="96">
        <v>45234</v>
      </c>
      <c r="N23" s="58">
        <v>496.4</v>
      </c>
      <c r="O23" s="63">
        <v>131</v>
      </c>
      <c r="P23" s="58">
        <v>37.6</v>
      </c>
      <c r="Q23" s="96">
        <v>45096</v>
      </c>
      <c r="R23" s="58">
        <v>14.225917492319509</v>
      </c>
      <c r="S23" s="58">
        <v>13.586119514848951</v>
      </c>
      <c r="T23" s="58">
        <v>1074.9689999999998</v>
      </c>
    </row>
    <row r="26" spans="1:20" x14ac:dyDescent="0.2">
      <c r="A26" s="69" t="s">
        <v>58</v>
      </c>
      <c r="B26" s="69"/>
      <c r="C26" s="69"/>
    </row>
    <row r="28" spans="1:20" x14ac:dyDescent="0.2">
      <c r="B28" s="57" t="s">
        <v>33</v>
      </c>
      <c r="F28" s="57">
        <v>-1.2749999999999999</v>
      </c>
      <c r="G28" s="57" t="s">
        <v>34</v>
      </c>
      <c r="H28" s="90">
        <v>45278</v>
      </c>
      <c r="I28" s="70"/>
    </row>
    <row r="29" spans="1:20" x14ac:dyDescent="0.2">
      <c r="B29" s="57" t="s">
        <v>35</v>
      </c>
      <c r="F29" s="57">
        <v>-0.52200000000000002</v>
      </c>
      <c r="G29" s="57" t="s">
        <v>34</v>
      </c>
      <c r="H29" s="90">
        <v>45021</v>
      </c>
      <c r="I29" s="70"/>
    </row>
    <row r="30" spans="1:20" x14ac:dyDescent="0.2">
      <c r="B30" s="57" t="s">
        <v>36</v>
      </c>
      <c r="F30" s="54">
        <v>256</v>
      </c>
      <c r="G30" s="57" t="s">
        <v>48</v>
      </c>
    </row>
    <row r="32" spans="1:20" x14ac:dyDescent="0.2">
      <c r="A32" s="69" t="s">
        <v>70</v>
      </c>
      <c r="B32" s="69"/>
      <c r="C32" s="69"/>
      <c r="D32" s="69"/>
      <c r="E32" s="69"/>
      <c r="F32" s="69"/>
      <c r="G32" s="69"/>
      <c r="H32" s="69"/>
    </row>
    <row r="34" spans="2:7" x14ac:dyDescent="0.2">
      <c r="B34" s="57">
        <v>-1</v>
      </c>
      <c r="C34" s="57" t="s">
        <v>71</v>
      </c>
      <c r="D34" s="97">
        <v>0</v>
      </c>
      <c r="E34" s="57" t="s">
        <v>34</v>
      </c>
      <c r="F34" s="55">
        <v>13</v>
      </c>
      <c r="G34" s="57" t="s">
        <v>48</v>
      </c>
    </row>
    <row r="35" spans="2:7" x14ac:dyDescent="0.2">
      <c r="B35" s="57">
        <v>-2.5</v>
      </c>
      <c r="C35" s="57" t="s">
        <v>72</v>
      </c>
      <c r="D35" s="97">
        <v>-1</v>
      </c>
      <c r="E35" s="57" t="s">
        <v>34</v>
      </c>
      <c r="F35" s="55">
        <v>16</v>
      </c>
      <c r="G35" s="57" t="s">
        <v>48</v>
      </c>
    </row>
    <row r="36" spans="2:7" x14ac:dyDescent="0.2">
      <c r="B36" s="55">
        <v>-5</v>
      </c>
      <c r="C36" s="55" t="s">
        <v>72</v>
      </c>
      <c r="D36" s="97">
        <v>-2.5</v>
      </c>
      <c r="E36" s="57" t="s">
        <v>34</v>
      </c>
      <c r="F36" s="55">
        <v>4</v>
      </c>
      <c r="G36" s="57" t="s">
        <v>48</v>
      </c>
    </row>
    <row r="37" spans="2:7" x14ac:dyDescent="0.2">
      <c r="C37" s="55" t="s">
        <v>73</v>
      </c>
      <c r="D37" s="97">
        <v>-5</v>
      </c>
      <c r="E37" s="57" t="s">
        <v>34</v>
      </c>
      <c r="F37" s="55">
        <v>0</v>
      </c>
      <c r="G37" s="57" t="s">
        <v>48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60" t="s">
        <v>137</v>
      </c>
      <c r="C1" s="118">
        <v>2024</v>
      </c>
    </row>
    <row r="2" spans="1:20" x14ac:dyDescent="0.2">
      <c r="B2" s="60" t="s">
        <v>64</v>
      </c>
    </row>
    <row r="3" spans="1:20" x14ac:dyDescent="0.2">
      <c r="B3" s="1" t="s">
        <v>65</v>
      </c>
    </row>
    <row r="4" spans="1:20" x14ac:dyDescent="0.2">
      <c r="B4" s="57"/>
    </row>
    <row r="5" spans="1:20" x14ac:dyDescent="0.2">
      <c r="B5" s="57"/>
    </row>
    <row r="6" spans="1:20" x14ac:dyDescent="0.2">
      <c r="B6" s="60" t="s">
        <v>138</v>
      </c>
      <c r="F6" s="119" t="s">
        <v>139</v>
      </c>
    </row>
    <row r="7" spans="1:20" x14ac:dyDescent="0.2">
      <c r="B7" s="60"/>
      <c r="E7" s="116" t="s">
        <v>140</v>
      </c>
      <c r="F7" s="119" t="s">
        <v>143</v>
      </c>
    </row>
    <row r="9" spans="1:20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141</v>
      </c>
      <c r="S9" s="2" t="s">
        <v>142</v>
      </c>
      <c r="T9" s="2" t="s">
        <v>67</v>
      </c>
    </row>
    <row r="10" spans="1:20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34</v>
      </c>
      <c r="T10" s="62" t="s">
        <v>69</v>
      </c>
    </row>
    <row r="11" spans="1:20" x14ac:dyDescent="0.2">
      <c r="A11" s="60" t="s">
        <v>28</v>
      </c>
      <c r="B11" s="118">
        <v>2.8</v>
      </c>
      <c r="C11" s="118">
        <v>10</v>
      </c>
      <c r="D11" s="118">
        <v>5.9</v>
      </c>
      <c r="E11" s="118">
        <v>17.7</v>
      </c>
      <c r="F11" s="118" t="s">
        <v>144</v>
      </c>
      <c r="G11" s="118">
        <v>-4.5999999999999996</v>
      </c>
      <c r="H11" s="118" t="s">
        <v>145</v>
      </c>
      <c r="I11" s="118">
        <v>81.2</v>
      </c>
      <c r="J11" s="118">
        <v>190.3</v>
      </c>
      <c r="K11" s="118">
        <v>2.2000000000000002</v>
      </c>
      <c r="L11" s="118">
        <v>21.8</v>
      </c>
      <c r="M11" s="118" t="s">
        <v>146</v>
      </c>
      <c r="N11" s="118">
        <v>34</v>
      </c>
      <c r="O11" s="118">
        <v>15</v>
      </c>
      <c r="P11" s="118">
        <v>9</v>
      </c>
      <c r="Q11" s="118" t="s">
        <v>147</v>
      </c>
      <c r="R11" s="118">
        <v>6.4</v>
      </c>
      <c r="S11" s="118">
        <v>6.5</v>
      </c>
      <c r="T11" s="118">
        <v>28.8</v>
      </c>
    </row>
    <row r="12" spans="1:20" x14ac:dyDescent="0.2">
      <c r="A12" s="60" t="s">
        <v>29</v>
      </c>
      <c r="B12" s="118">
        <v>3.9</v>
      </c>
      <c r="C12" s="118">
        <v>12.7</v>
      </c>
      <c r="D12" s="118">
        <v>8</v>
      </c>
      <c r="E12" s="118">
        <v>20</v>
      </c>
      <c r="F12" s="118" t="s">
        <v>148</v>
      </c>
      <c r="G12" s="118">
        <v>1.4</v>
      </c>
      <c r="H12" s="118" t="s">
        <v>149</v>
      </c>
      <c r="I12" s="118">
        <v>74.400000000000006</v>
      </c>
      <c r="J12" s="118">
        <v>273.7</v>
      </c>
      <c r="K12" s="118">
        <v>2.9</v>
      </c>
      <c r="L12" s="118">
        <v>22.6</v>
      </c>
      <c r="M12" s="118" t="s">
        <v>150</v>
      </c>
      <c r="N12" s="118">
        <v>78</v>
      </c>
      <c r="O12" s="118">
        <v>12</v>
      </c>
      <c r="P12" s="118">
        <v>14.2</v>
      </c>
      <c r="Q12" s="118" t="s">
        <v>151</v>
      </c>
      <c r="R12" s="118">
        <v>8.3000000000000007</v>
      </c>
      <c r="S12" s="118">
        <v>8.1</v>
      </c>
      <c r="T12" s="118">
        <v>45.8</v>
      </c>
    </row>
    <row r="13" spans="1:20" x14ac:dyDescent="0.2">
      <c r="A13" s="60" t="s">
        <v>30</v>
      </c>
      <c r="B13" s="118">
        <v>3.8</v>
      </c>
      <c r="C13" s="118">
        <v>14</v>
      </c>
      <c r="D13" s="118">
        <v>8.6999999999999993</v>
      </c>
      <c r="E13" s="118">
        <v>22.5</v>
      </c>
      <c r="F13" s="118" t="s">
        <v>152</v>
      </c>
      <c r="G13" s="118">
        <v>0.1</v>
      </c>
      <c r="H13" s="118" t="s">
        <v>153</v>
      </c>
      <c r="I13" s="118">
        <v>73.8</v>
      </c>
      <c r="J13" s="118">
        <v>464.5</v>
      </c>
      <c r="K13" s="118">
        <v>2.6</v>
      </c>
      <c r="L13" s="118">
        <v>22.1</v>
      </c>
      <c r="M13" s="118" t="s">
        <v>154</v>
      </c>
      <c r="N13" s="118">
        <v>36.200000000000003</v>
      </c>
      <c r="O13" s="118">
        <v>16</v>
      </c>
      <c r="P13" s="118">
        <v>9.4</v>
      </c>
      <c r="Q13" s="118" t="s">
        <v>155</v>
      </c>
      <c r="R13" s="118">
        <v>10.199999999999999</v>
      </c>
      <c r="S13" s="118">
        <v>9.6999999999999993</v>
      </c>
      <c r="T13" s="118">
        <v>69.8</v>
      </c>
    </row>
    <row r="14" spans="1:20" x14ac:dyDescent="0.2">
      <c r="A14" s="60" t="s">
        <v>31</v>
      </c>
      <c r="B14" s="118">
        <v>5</v>
      </c>
      <c r="C14" s="118">
        <v>16.7</v>
      </c>
      <c r="D14" s="118">
        <v>10.5</v>
      </c>
      <c r="E14" s="118">
        <v>25.9</v>
      </c>
      <c r="F14" s="118" t="s">
        <v>156</v>
      </c>
      <c r="G14" s="118">
        <v>0.6</v>
      </c>
      <c r="H14" s="118" t="s">
        <v>157</v>
      </c>
      <c r="I14" s="118">
        <v>68</v>
      </c>
      <c r="J14" s="118">
        <v>591.79999999999995</v>
      </c>
      <c r="K14" s="118">
        <v>2.1</v>
      </c>
      <c r="L14" s="118">
        <v>15.4</v>
      </c>
      <c r="M14" s="118" t="s">
        <v>158</v>
      </c>
      <c r="N14" s="118">
        <v>28.2</v>
      </c>
      <c r="O14" s="118">
        <v>9</v>
      </c>
      <c r="P14" s="118">
        <v>10.6</v>
      </c>
      <c r="Q14" s="118" t="s">
        <v>159</v>
      </c>
      <c r="R14" s="118">
        <v>13.1</v>
      </c>
      <c r="S14" s="118">
        <v>12.4</v>
      </c>
      <c r="T14" s="118">
        <v>95.8</v>
      </c>
    </row>
    <row r="15" spans="1:20" ht="12.75" customHeight="1" x14ac:dyDescent="0.2">
      <c r="A15" s="60" t="s">
        <v>1</v>
      </c>
      <c r="B15" s="118">
        <v>6.8</v>
      </c>
      <c r="C15" s="118">
        <v>18.7</v>
      </c>
      <c r="D15" s="118">
        <v>12.3</v>
      </c>
      <c r="E15" s="118">
        <v>25.3</v>
      </c>
      <c r="F15" s="118" t="s">
        <v>160</v>
      </c>
      <c r="G15" s="118">
        <v>0</v>
      </c>
      <c r="H15" s="118" t="s">
        <v>161</v>
      </c>
      <c r="I15" s="118">
        <v>75.099999999999994</v>
      </c>
      <c r="J15" s="118">
        <v>637</v>
      </c>
      <c r="K15" s="118">
        <v>1.7</v>
      </c>
      <c r="L15" s="118">
        <v>16.2</v>
      </c>
      <c r="M15" s="118" t="s">
        <v>162</v>
      </c>
      <c r="N15" s="118">
        <v>98.8</v>
      </c>
      <c r="O15" s="118">
        <v>18</v>
      </c>
      <c r="P15" s="118">
        <v>22.8</v>
      </c>
      <c r="Q15" s="118" t="s">
        <v>163</v>
      </c>
      <c r="R15" s="118">
        <v>15.9</v>
      </c>
      <c r="S15" s="118">
        <v>14.8</v>
      </c>
      <c r="T15" s="118">
        <v>105.9</v>
      </c>
    </row>
    <row r="16" spans="1:20" x14ac:dyDescent="0.2">
      <c r="A16" s="60" t="s">
        <v>2</v>
      </c>
      <c r="B16" s="118">
        <v>10.8</v>
      </c>
      <c r="C16" s="118">
        <v>23.1</v>
      </c>
      <c r="D16" s="118">
        <v>16.2</v>
      </c>
      <c r="E16" s="118">
        <v>29.8</v>
      </c>
      <c r="F16" s="118" t="s">
        <v>164</v>
      </c>
      <c r="G16" s="118">
        <v>4.4000000000000004</v>
      </c>
      <c r="H16" s="118" t="s">
        <v>165</v>
      </c>
      <c r="I16" s="118">
        <v>76.5</v>
      </c>
      <c r="J16" s="118">
        <v>596.5</v>
      </c>
      <c r="K16" s="118">
        <v>1.6</v>
      </c>
      <c r="L16" s="118">
        <v>10.8</v>
      </c>
      <c r="M16" s="118" t="s">
        <v>166</v>
      </c>
      <c r="N16" s="118">
        <v>47.2</v>
      </c>
      <c r="O16" s="118">
        <v>16</v>
      </c>
      <c r="P16" s="118">
        <v>23</v>
      </c>
      <c r="Q16" s="118" t="s">
        <v>167</v>
      </c>
      <c r="R16" s="118">
        <v>19.100000000000001</v>
      </c>
      <c r="S16" s="118">
        <v>17.7</v>
      </c>
      <c r="T16" s="118">
        <v>115.5</v>
      </c>
    </row>
    <row r="17" spans="1:20" x14ac:dyDescent="0.2">
      <c r="A17" s="60" t="s">
        <v>3</v>
      </c>
      <c r="B17" s="118">
        <v>13.6</v>
      </c>
      <c r="C17" s="118">
        <v>29.6</v>
      </c>
      <c r="D17" s="118">
        <v>20.8</v>
      </c>
      <c r="E17" s="118">
        <v>36.799999999999997</v>
      </c>
      <c r="F17" s="118" t="s">
        <v>168</v>
      </c>
      <c r="G17" s="118">
        <v>7.2</v>
      </c>
      <c r="H17" s="118" t="s">
        <v>169</v>
      </c>
      <c r="I17" s="118">
        <v>64.7</v>
      </c>
      <c r="J17" s="118">
        <v>776.9</v>
      </c>
      <c r="K17" s="118">
        <v>2</v>
      </c>
      <c r="L17" s="118">
        <v>19.3</v>
      </c>
      <c r="M17" s="118" t="s">
        <v>170</v>
      </c>
      <c r="N17" s="118">
        <v>27.6</v>
      </c>
      <c r="O17" s="118">
        <v>8</v>
      </c>
      <c r="P17" s="118">
        <v>11.6</v>
      </c>
      <c r="Q17" s="118" t="s">
        <v>170</v>
      </c>
      <c r="R17" s="118">
        <v>21.6</v>
      </c>
      <c r="S17" s="118">
        <v>20</v>
      </c>
      <c r="T17" s="118">
        <v>174.3</v>
      </c>
    </row>
    <row r="18" spans="1:20" x14ac:dyDescent="0.2">
      <c r="A18" s="60" t="s">
        <v>4</v>
      </c>
      <c r="B18" s="118">
        <v>14.7</v>
      </c>
      <c r="C18" s="118">
        <v>28.4</v>
      </c>
      <c r="D18" s="118">
        <v>20.5</v>
      </c>
      <c r="E18" s="118">
        <v>38</v>
      </c>
      <c r="F18" s="118" t="s">
        <v>171</v>
      </c>
      <c r="G18" s="118">
        <v>10.7</v>
      </c>
      <c r="H18" s="118" t="s">
        <v>172</v>
      </c>
      <c r="I18" s="118">
        <v>68.099999999999994</v>
      </c>
      <c r="J18" s="118">
        <v>634</v>
      </c>
      <c r="K18" s="118">
        <v>2.1</v>
      </c>
      <c r="L18" s="118">
        <v>15.4</v>
      </c>
      <c r="M18" s="118" t="s">
        <v>173</v>
      </c>
      <c r="N18" s="118">
        <v>69.400000000000006</v>
      </c>
      <c r="O18" s="118">
        <v>10</v>
      </c>
      <c r="P18" s="118">
        <v>21.4</v>
      </c>
      <c r="Q18" s="118" t="s">
        <v>174</v>
      </c>
      <c r="R18" s="118">
        <v>21.9</v>
      </c>
      <c r="S18" s="118">
        <v>20.6</v>
      </c>
      <c r="T18" s="118">
        <v>145</v>
      </c>
    </row>
    <row r="19" spans="1:20" x14ac:dyDescent="0.2">
      <c r="A19" s="60" t="s">
        <v>5</v>
      </c>
      <c r="B19" s="118">
        <v>10.4</v>
      </c>
      <c r="C19" s="118">
        <v>20.2</v>
      </c>
      <c r="D19" s="118">
        <v>14.7</v>
      </c>
      <c r="E19" s="118">
        <v>24.7</v>
      </c>
      <c r="F19" s="118" t="s">
        <v>175</v>
      </c>
      <c r="G19" s="118">
        <v>4.3</v>
      </c>
      <c r="H19" s="118" t="s">
        <v>176</v>
      </c>
      <c r="I19" s="118">
        <v>75</v>
      </c>
      <c r="J19" s="118">
        <v>424.3</v>
      </c>
      <c r="K19" s="118">
        <v>2.1</v>
      </c>
      <c r="L19" s="118">
        <v>17</v>
      </c>
      <c r="M19" s="118" t="s">
        <v>177</v>
      </c>
      <c r="N19" s="118">
        <v>55</v>
      </c>
      <c r="O19" s="118">
        <v>15</v>
      </c>
      <c r="P19" s="118">
        <v>8.8000000000000007</v>
      </c>
      <c r="Q19" s="118" t="s">
        <v>178</v>
      </c>
      <c r="R19" s="118">
        <v>17.600000000000001</v>
      </c>
      <c r="S19" s="118">
        <v>17.2</v>
      </c>
      <c r="T19" s="118">
        <v>80.400000000000006</v>
      </c>
    </row>
    <row r="20" spans="1:20" x14ac:dyDescent="0.2">
      <c r="A20" s="60" t="s">
        <v>6</v>
      </c>
      <c r="B20" s="118">
        <v>9.8000000000000007</v>
      </c>
      <c r="C20" s="118">
        <v>17.600000000000001</v>
      </c>
      <c r="D20" s="118">
        <v>13.3</v>
      </c>
      <c r="E20" s="118">
        <v>26.4</v>
      </c>
      <c r="F20" s="118" t="s">
        <v>179</v>
      </c>
      <c r="G20" s="118">
        <v>5.7</v>
      </c>
      <c r="H20" s="118" t="s">
        <v>180</v>
      </c>
      <c r="I20" s="118">
        <v>83.1</v>
      </c>
      <c r="J20" s="118">
        <v>274.3</v>
      </c>
      <c r="K20" s="118">
        <v>1.8</v>
      </c>
      <c r="L20" s="118">
        <v>23.5</v>
      </c>
      <c r="M20" s="118" t="s">
        <v>181</v>
      </c>
      <c r="N20" s="118">
        <v>148.80000000000001</v>
      </c>
      <c r="O20" s="118">
        <v>18</v>
      </c>
      <c r="P20" s="118">
        <v>42</v>
      </c>
      <c r="Q20" s="118" t="s">
        <v>182</v>
      </c>
      <c r="R20" s="118">
        <v>15.4</v>
      </c>
      <c r="S20" s="118">
        <v>15.1</v>
      </c>
      <c r="T20" s="118">
        <v>50</v>
      </c>
    </row>
    <row r="21" spans="1:20" x14ac:dyDescent="0.2">
      <c r="A21" s="60" t="s">
        <v>7</v>
      </c>
      <c r="B21" s="118">
        <v>6.3</v>
      </c>
      <c r="C21" s="118">
        <v>14.2</v>
      </c>
      <c r="D21" s="118">
        <v>10</v>
      </c>
      <c r="E21" s="118">
        <v>20</v>
      </c>
      <c r="F21" s="118" t="s">
        <v>183</v>
      </c>
      <c r="G21" s="118">
        <v>1.4</v>
      </c>
      <c r="H21" s="118" t="s">
        <v>184</v>
      </c>
      <c r="I21" s="118">
        <v>84.7</v>
      </c>
      <c r="J21" s="118">
        <v>198.9</v>
      </c>
      <c r="K21" s="118">
        <v>2</v>
      </c>
      <c r="L21" s="118">
        <v>19.7</v>
      </c>
      <c r="M21" s="118" t="s">
        <v>185</v>
      </c>
      <c r="N21" s="118">
        <v>21.4</v>
      </c>
      <c r="O21" s="118">
        <v>15</v>
      </c>
      <c r="P21" s="118">
        <v>7.6</v>
      </c>
      <c r="Q21" s="118" t="s">
        <v>183</v>
      </c>
      <c r="R21" s="118">
        <v>11.9</v>
      </c>
      <c r="S21" s="118">
        <v>12.1</v>
      </c>
      <c r="T21" s="118">
        <v>32</v>
      </c>
    </row>
    <row r="22" spans="1:20" ht="13.5" thickBot="1" x14ac:dyDescent="0.25">
      <c r="A22" s="64" t="s">
        <v>8</v>
      </c>
      <c r="B22" s="118">
        <v>2.9</v>
      </c>
      <c r="C22" s="118">
        <v>8.6999999999999993</v>
      </c>
      <c r="D22" s="118">
        <v>5.5</v>
      </c>
      <c r="E22" s="118">
        <v>15.2</v>
      </c>
      <c r="F22" s="118" t="s">
        <v>186</v>
      </c>
      <c r="G22" s="118">
        <v>-2.8</v>
      </c>
      <c r="H22" s="118" t="s">
        <v>187</v>
      </c>
      <c r="I22" s="118">
        <v>86.7</v>
      </c>
      <c r="J22" s="118">
        <v>144.19999999999999</v>
      </c>
      <c r="K22" s="118">
        <v>2.2000000000000002</v>
      </c>
      <c r="L22" s="118">
        <v>15.9</v>
      </c>
      <c r="M22" s="118" t="s">
        <v>188</v>
      </c>
      <c r="N22" s="118">
        <v>48.8</v>
      </c>
      <c r="O22" s="118">
        <v>18</v>
      </c>
      <c r="P22" s="118">
        <v>13</v>
      </c>
      <c r="Q22" s="118" t="s">
        <v>188</v>
      </c>
      <c r="R22" s="118">
        <v>7.5</v>
      </c>
      <c r="S22" s="118">
        <v>8</v>
      </c>
      <c r="T22" s="118">
        <v>21.1</v>
      </c>
    </row>
    <row r="23" spans="1:20" ht="13.5" thickTop="1" x14ac:dyDescent="0.2">
      <c r="A23" s="120" t="s">
        <v>49</v>
      </c>
      <c r="B23" s="121">
        <v>7.6</v>
      </c>
      <c r="C23" s="121">
        <v>17.8</v>
      </c>
      <c r="D23" s="121">
        <v>12.2</v>
      </c>
      <c r="E23" s="121">
        <v>38</v>
      </c>
      <c r="F23" s="121" t="s">
        <v>171</v>
      </c>
      <c r="G23" s="121">
        <v>-4.5999999999999996</v>
      </c>
      <c r="H23" s="121" t="s">
        <v>145</v>
      </c>
      <c r="I23" s="121">
        <v>75.900000000000006</v>
      </c>
      <c r="J23" s="121">
        <v>5206.3999999999996</v>
      </c>
      <c r="K23" s="121">
        <v>2.1</v>
      </c>
      <c r="L23" s="121">
        <v>23.5</v>
      </c>
      <c r="M23" s="121" t="s">
        <v>181</v>
      </c>
      <c r="N23" s="121">
        <v>693.4</v>
      </c>
      <c r="O23" s="121">
        <v>170</v>
      </c>
      <c r="P23" s="121">
        <v>42</v>
      </c>
      <c r="Q23" s="121" t="s">
        <v>182</v>
      </c>
      <c r="R23" s="121">
        <v>14.1</v>
      </c>
      <c r="S23" s="121">
        <v>13.5</v>
      </c>
      <c r="T23" s="121">
        <v>964.4</v>
      </c>
    </row>
    <row r="26" spans="1:20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20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20" x14ac:dyDescent="0.2">
      <c r="A28" s="57"/>
      <c r="B28" s="57" t="s">
        <v>33</v>
      </c>
      <c r="C28" s="57"/>
      <c r="D28" s="57"/>
      <c r="F28" s="57">
        <v>-1.6950000000000001</v>
      </c>
      <c r="G28" s="57" t="s">
        <v>34</v>
      </c>
      <c r="H28" s="90">
        <v>45638</v>
      </c>
      <c r="I28" s="70"/>
      <c r="J28" s="57"/>
    </row>
    <row r="29" spans="1:20" x14ac:dyDescent="0.2">
      <c r="A29" s="57"/>
      <c r="B29" s="57" t="s">
        <v>35</v>
      </c>
      <c r="C29" s="57"/>
      <c r="D29" s="57"/>
      <c r="F29" s="57">
        <v>-3.3690000000000002</v>
      </c>
      <c r="G29" s="57" t="s">
        <v>34</v>
      </c>
      <c r="H29" s="90">
        <v>45312</v>
      </c>
      <c r="I29" s="70"/>
      <c r="J29" s="57"/>
    </row>
    <row r="30" spans="1:20" x14ac:dyDescent="0.2">
      <c r="A30" s="57"/>
      <c r="B30" s="57" t="s">
        <v>36</v>
      </c>
      <c r="C30" s="57"/>
      <c r="D30" s="57"/>
      <c r="F30" s="54">
        <v>325</v>
      </c>
      <c r="G30" s="57" t="s">
        <v>48</v>
      </c>
      <c r="H30" s="57"/>
      <c r="I30" s="57"/>
      <c r="J30" s="57"/>
    </row>
    <row r="31" spans="1:20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20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5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2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3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J18" sqref="J1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60" t="s">
        <v>137</v>
      </c>
      <c r="C1" s="118">
        <v>2025</v>
      </c>
    </row>
    <row r="2" spans="1:20" x14ac:dyDescent="0.2">
      <c r="B2" s="60" t="s">
        <v>64</v>
      </c>
    </row>
    <row r="3" spans="1:20" x14ac:dyDescent="0.2">
      <c r="B3" s="1" t="s">
        <v>65</v>
      </c>
    </row>
    <row r="4" spans="1:20" x14ac:dyDescent="0.2">
      <c r="B4" s="57"/>
    </row>
    <row r="5" spans="1:20" x14ac:dyDescent="0.2">
      <c r="B5" s="57"/>
    </row>
    <row r="6" spans="1:20" x14ac:dyDescent="0.2">
      <c r="B6" s="60" t="s">
        <v>138</v>
      </c>
      <c r="F6" s="119" t="s">
        <v>139</v>
      </c>
    </row>
    <row r="7" spans="1:20" x14ac:dyDescent="0.2">
      <c r="B7" s="60"/>
      <c r="E7" s="116" t="s">
        <v>140</v>
      </c>
      <c r="F7" s="119" t="s">
        <v>143</v>
      </c>
    </row>
    <row r="9" spans="1:20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141</v>
      </c>
      <c r="S9" s="2" t="s">
        <v>142</v>
      </c>
      <c r="T9" s="2" t="s">
        <v>67</v>
      </c>
    </row>
    <row r="10" spans="1:20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34</v>
      </c>
      <c r="T10" s="62" t="s">
        <v>69</v>
      </c>
    </row>
    <row r="11" spans="1:20" x14ac:dyDescent="0.2">
      <c r="A11" s="60" t="s">
        <v>28</v>
      </c>
      <c r="B11" s="118">
        <v>2.1</v>
      </c>
      <c r="C11" s="118">
        <v>9.6999999999999993</v>
      </c>
      <c r="D11" s="118">
        <v>5.7</v>
      </c>
      <c r="E11" s="118">
        <v>16.3</v>
      </c>
      <c r="F11" s="118" t="s">
        <v>189</v>
      </c>
      <c r="G11" s="118">
        <v>-3.8</v>
      </c>
      <c r="H11" s="118" t="s">
        <v>190</v>
      </c>
      <c r="I11" s="118">
        <v>76.7</v>
      </c>
      <c r="J11" s="118">
        <v>199.8</v>
      </c>
      <c r="K11" s="118">
        <v>2.8</v>
      </c>
      <c r="L11" s="118">
        <v>24.5</v>
      </c>
      <c r="M11" s="118" t="s">
        <v>191</v>
      </c>
      <c r="N11" s="118">
        <v>40.4</v>
      </c>
      <c r="O11" s="118">
        <v>16</v>
      </c>
      <c r="P11" s="118">
        <v>7.4</v>
      </c>
      <c r="Q11" s="118" t="s">
        <v>192</v>
      </c>
      <c r="R11" s="118">
        <v>6.1</v>
      </c>
      <c r="S11" s="118">
        <v>6.4</v>
      </c>
      <c r="T11" s="118">
        <v>37.200000000000003</v>
      </c>
    </row>
    <row r="12" spans="1:20" x14ac:dyDescent="0.2">
      <c r="A12" s="60" t="s">
        <v>29</v>
      </c>
      <c r="B12" s="118">
        <v>3.1</v>
      </c>
      <c r="C12" s="118">
        <v>10.8</v>
      </c>
      <c r="D12" s="118">
        <v>6.7</v>
      </c>
      <c r="E12" s="118">
        <v>15.1</v>
      </c>
      <c r="F12" s="118" t="s">
        <v>193</v>
      </c>
      <c r="G12" s="118">
        <v>-1.5</v>
      </c>
      <c r="H12" s="118" t="s">
        <v>194</v>
      </c>
      <c r="I12" s="118">
        <v>82.4</v>
      </c>
      <c r="J12" s="118">
        <v>255.1</v>
      </c>
      <c r="K12" s="118">
        <v>1.8</v>
      </c>
      <c r="L12" s="118">
        <v>13.4</v>
      </c>
      <c r="M12" s="118" t="s">
        <v>195</v>
      </c>
      <c r="N12" s="118">
        <v>41.2</v>
      </c>
      <c r="O12" s="118">
        <v>13</v>
      </c>
      <c r="P12" s="118">
        <v>12.8</v>
      </c>
      <c r="Q12" s="118" t="s">
        <v>196</v>
      </c>
      <c r="R12" s="118">
        <v>7.6</v>
      </c>
      <c r="S12" s="118">
        <v>7.4</v>
      </c>
      <c r="T12" s="118">
        <v>32.5</v>
      </c>
    </row>
    <row r="13" spans="1:20" x14ac:dyDescent="0.2">
      <c r="A13" s="60" t="s">
        <v>30</v>
      </c>
      <c r="B13" s="118">
        <v>3.4</v>
      </c>
      <c r="C13" s="118">
        <v>10.8</v>
      </c>
      <c r="D13" s="118">
        <v>6.7</v>
      </c>
      <c r="E13" s="118">
        <v>19.5</v>
      </c>
      <c r="F13" s="118" t="s">
        <v>197</v>
      </c>
      <c r="G13" s="118">
        <v>-1.9</v>
      </c>
      <c r="H13" s="118" t="s">
        <v>198</v>
      </c>
      <c r="I13" s="118">
        <v>81.8</v>
      </c>
      <c r="J13" s="118">
        <v>339</v>
      </c>
      <c r="K13" s="118">
        <v>2.6</v>
      </c>
      <c r="L13" s="118">
        <v>15.4</v>
      </c>
      <c r="M13" s="118" t="s">
        <v>199</v>
      </c>
      <c r="N13" s="118">
        <v>78.8</v>
      </c>
      <c r="O13" s="118">
        <v>24</v>
      </c>
      <c r="P13" s="118">
        <v>14.2</v>
      </c>
      <c r="Q13" s="118" t="s">
        <v>200</v>
      </c>
      <c r="R13" s="118">
        <v>8.9</v>
      </c>
      <c r="S13" s="118">
        <v>8.6999999999999993</v>
      </c>
      <c r="T13" s="118">
        <v>51.6</v>
      </c>
    </row>
    <row r="14" spans="1:20" x14ac:dyDescent="0.2">
      <c r="A14" s="60" t="s">
        <v>31</v>
      </c>
      <c r="B14" s="118">
        <v>6.2</v>
      </c>
      <c r="C14" s="118">
        <v>16.7</v>
      </c>
      <c r="D14" s="118">
        <v>11</v>
      </c>
      <c r="E14" s="118">
        <v>23.7</v>
      </c>
      <c r="F14" s="118" t="s">
        <v>201</v>
      </c>
      <c r="G14" s="118">
        <v>1.1000000000000001</v>
      </c>
      <c r="H14" s="118" t="s">
        <v>202</v>
      </c>
      <c r="I14" s="118">
        <v>79.400000000000006</v>
      </c>
      <c r="J14" s="118">
        <v>547.5</v>
      </c>
      <c r="K14" s="118">
        <v>2</v>
      </c>
      <c r="L14" s="118">
        <v>15.4</v>
      </c>
      <c r="M14" s="118" t="s">
        <v>203</v>
      </c>
      <c r="N14" s="118">
        <v>85.8</v>
      </c>
      <c r="O14" s="118">
        <v>17</v>
      </c>
      <c r="P14" s="118">
        <v>14.6</v>
      </c>
      <c r="Q14" s="118" t="s">
        <v>204</v>
      </c>
      <c r="R14" s="118">
        <v>14</v>
      </c>
      <c r="S14" s="118">
        <v>12.9</v>
      </c>
      <c r="T14" s="118">
        <v>84.9</v>
      </c>
    </row>
    <row r="15" spans="1:20" ht="12.75" customHeight="1" x14ac:dyDescent="0.2">
      <c r="A15" s="60" t="s">
        <v>1</v>
      </c>
      <c r="B15" s="118">
        <v>7.5</v>
      </c>
      <c r="C15" s="118">
        <v>19</v>
      </c>
      <c r="D15" s="118">
        <v>13</v>
      </c>
      <c r="E15" s="118">
        <v>31.9</v>
      </c>
      <c r="F15" s="118" t="s">
        <v>205</v>
      </c>
      <c r="G15" s="118">
        <v>2.2000000000000002</v>
      </c>
      <c r="H15" s="118" t="s">
        <v>206</v>
      </c>
      <c r="I15" s="118">
        <v>76.3</v>
      </c>
      <c r="J15" s="118">
        <v>623.79999999999995</v>
      </c>
      <c r="K15" s="118">
        <v>1.6</v>
      </c>
      <c r="L15" s="118">
        <v>17</v>
      </c>
      <c r="M15" s="118" t="s">
        <v>207</v>
      </c>
      <c r="N15" s="118">
        <v>54.2</v>
      </c>
      <c r="O15" s="118">
        <v>17</v>
      </c>
      <c r="P15" s="118">
        <v>11</v>
      </c>
      <c r="Q15" s="118" t="s">
        <v>161</v>
      </c>
      <c r="R15" s="118">
        <v>16.3</v>
      </c>
      <c r="S15" s="118">
        <v>15.2</v>
      </c>
      <c r="T15" s="118">
        <v>104.7</v>
      </c>
    </row>
    <row r="16" spans="1:20" x14ac:dyDescent="0.2">
      <c r="A16" s="60" t="s">
        <v>2</v>
      </c>
      <c r="B16" s="118">
        <v>13.5</v>
      </c>
      <c r="C16" s="118">
        <v>27.9</v>
      </c>
      <c r="D16" s="118">
        <v>20.100000000000001</v>
      </c>
      <c r="E16" s="118">
        <v>35.799999999999997</v>
      </c>
      <c r="F16" s="118" t="s">
        <v>208</v>
      </c>
      <c r="G16" s="118">
        <v>8.8000000000000007</v>
      </c>
      <c r="H16" s="118" t="s">
        <v>209</v>
      </c>
      <c r="I16" s="118">
        <v>70.7</v>
      </c>
      <c r="J16" s="118">
        <v>715.1</v>
      </c>
      <c r="K16" s="118">
        <v>1.5</v>
      </c>
      <c r="L16" s="118">
        <v>17.399999999999999</v>
      </c>
      <c r="M16" s="118" t="s">
        <v>210</v>
      </c>
      <c r="N16" s="118">
        <v>73.2</v>
      </c>
      <c r="O16" s="118">
        <v>13</v>
      </c>
      <c r="P16" s="118">
        <v>24</v>
      </c>
      <c r="Q16" s="118" t="s">
        <v>211</v>
      </c>
      <c r="R16" s="118">
        <v>22.4</v>
      </c>
      <c r="S16" s="118">
        <v>20.7</v>
      </c>
      <c r="T16" s="118">
        <v>148.69999999999999</v>
      </c>
    </row>
    <row r="17" spans="1:20" x14ac:dyDescent="0.2">
      <c r="A17" s="60" t="s">
        <v>3</v>
      </c>
      <c r="B17" s="118">
        <v>13.6</v>
      </c>
      <c r="C17" s="118">
        <v>26.9</v>
      </c>
      <c r="D17" s="118">
        <v>19.5</v>
      </c>
      <c r="E17" s="118">
        <v>35.200000000000003</v>
      </c>
      <c r="F17" s="118" t="s">
        <v>212</v>
      </c>
      <c r="G17" s="118">
        <v>10.1</v>
      </c>
      <c r="H17" s="118" t="s">
        <v>213</v>
      </c>
      <c r="I17" s="118">
        <v>67.599999999999994</v>
      </c>
      <c r="J17" s="118">
        <v>753.1</v>
      </c>
      <c r="K17" s="118">
        <v>2.2000000000000002</v>
      </c>
      <c r="L17" s="118">
        <v>12.4</v>
      </c>
      <c r="M17" s="118" t="s">
        <v>214</v>
      </c>
      <c r="N17" s="118">
        <v>9.6</v>
      </c>
      <c r="O17" s="118">
        <v>8</v>
      </c>
      <c r="P17" s="118">
        <v>2.8</v>
      </c>
      <c r="Q17" s="118" t="s">
        <v>214</v>
      </c>
      <c r="R17" s="118">
        <v>23.2</v>
      </c>
      <c r="S17" s="118">
        <v>21.8</v>
      </c>
      <c r="T17" s="118">
        <v>157.5</v>
      </c>
    </row>
    <row r="18" spans="1:20" x14ac:dyDescent="0.2">
      <c r="A18" s="60" t="s">
        <v>4</v>
      </c>
      <c r="B18" s="118">
        <v>15</v>
      </c>
      <c r="C18" s="118">
        <v>29.2</v>
      </c>
      <c r="D18" s="118">
        <v>21.5</v>
      </c>
      <c r="E18" s="118">
        <v>37.9</v>
      </c>
      <c r="F18" s="118" t="s">
        <v>215</v>
      </c>
      <c r="G18" s="118">
        <v>10.6</v>
      </c>
      <c r="H18" s="118" t="s">
        <v>216</v>
      </c>
      <c r="I18" s="118">
        <v>59.6</v>
      </c>
      <c r="J18" s="118">
        <v>619</v>
      </c>
      <c r="K18" s="118">
        <v>2.1</v>
      </c>
      <c r="L18" s="118">
        <v>16</v>
      </c>
      <c r="M18" s="118" t="s">
        <v>217</v>
      </c>
      <c r="N18" s="118">
        <v>6.2</v>
      </c>
      <c r="O18" s="118">
        <v>6</v>
      </c>
      <c r="P18" s="118">
        <v>2.6</v>
      </c>
      <c r="Q18" s="118" t="s">
        <v>218</v>
      </c>
      <c r="R18" s="118">
        <v>23.1</v>
      </c>
      <c r="S18" s="118">
        <v>21.7</v>
      </c>
      <c r="T18" s="118">
        <v>150.5</v>
      </c>
    </row>
    <row r="19" spans="1:20" x14ac:dyDescent="0.2">
      <c r="A19" s="60" t="s">
        <v>5</v>
      </c>
      <c r="B19" s="118">
        <v>10.8</v>
      </c>
      <c r="C19" s="118">
        <v>23.5</v>
      </c>
      <c r="D19" s="118">
        <v>16.399999999999999</v>
      </c>
      <c r="E19" s="118">
        <v>32.700000000000003</v>
      </c>
      <c r="F19" s="118" t="s">
        <v>219</v>
      </c>
      <c r="G19" s="118">
        <v>5.2</v>
      </c>
      <c r="H19" s="118" t="s">
        <v>220</v>
      </c>
      <c r="I19" s="118">
        <v>67.2</v>
      </c>
      <c r="J19" s="118">
        <v>492.7</v>
      </c>
      <c r="K19" s="118">
        <v>2.1</v>
      </c>
      <c r="L19" s="118">
        <v>11</v>
      </c>
      <c r="M19" s="118" t="s">
        <v>221</v>
      </c>
      <c r="N19" s="118">
        <v>28.8</v>
      </c>
      <c r="O19" s="118">
        <v>7</v>
      </c>
      <c r="P19" s="118">
        <v>11.4</v>
      </c>
      <c r="Q19" s="118" t="s">
        <v>222</v>
      </c>
      <c r="R19" s="118">
        <v>19.399999999999999</v>
      </c>
      <c r="S19" s="118">
        <v>18.7</v>
      </c>
      <c r="T19" s="118">
        <v>102.2</v>
      </c>
    </row>
    <row r="20" spans="1:20" x14ac:dyDescent="0.2">
      <c r="A20" s="60" t="s">
        <v>6</v>
      </c>
      <c r="B20" s="118">
        <v>8.5</v>
      </c>
      <c r="C20" s="118">
        <v>20</v>
      </c>
      <c r="D20" s="118">
        <v>13.7</v>
      </c>
      <c r="E20" s="118">
        <v>26</v>
      </c>
      <c r="F20" s="118" t="s">
        <v>223</v>
      </c>
      <c r="G20" s="118">
        <v>3.2</v>
      </c>
      <c r="H20" s="118" t="s">
        <v>180</v>
      </c>
      <c r="I20" s="118">
        <v>68.7</v>
      </c>
      <c r="J20" s="118">
        <v>387.2</v>
      </c>
      <c r="K20" s="118">
        <v>2</v>
      </c>
      <c r="L20" s="118">
        <v>20.2</v>
      </c>
      <c r="M20" s="118" t="s">
        <v>224</v>
      </c>
      <c r="N20" s="118">
        <v>22</v>
      </c>
      <c r="O20" s="118">
        <v>11</v>
      </c>
      <c r="P20" s="118">
        <v>11</v>
      </c>
      <c r="Q20" s="118" t="s">
        <v>225</v>
      </c>
      <c r="R20" s="118">
        <v>15.1</v>
      </c>
      <c r="S20" s="118">
        <v>14.9</v>
      </c>
      <c r="T20" s="118">
        <v>73.3</v>
      </c>
    </row>
    <row r="21" spans="1:20" x14ac:dyDescent="0.2">
      <c r="A21" s="60" t="s">
        <v>7</v>
      </c>
      <c r="B21" s="118">
        <v>5</v>
      </c>
      <c r="C21" s="118">
        <v>13</v>
      </c>
      <c r="D21" s="118">
        <v>8.6999999999999993</v>
      </c>
      <c r="E21" s="118">
        <v>23.3</v>
      </c>
      <c r="F21" s="118" t="s">
        <v>226</v>
      </c>
      <c r="G21" s="118">
        <v>0.1</v>
      </c>
      <c r="H21" s="118" t="s">
        <v>185</v>
      </c>
      <c r="I21" s="118">
        <v>74.3</v>
      </c>
      <c r="J21" s="118">
        <v>194.1</v>
      </c>
      <c r="K21" s="118">
        <v>2.6</v>
      </c>
      <c r="L21" s="118">
        <v>25.3</v>
      </c>
      <c r="M21" s="118" t="s">
        <v>227</v>
      </c>
      <c r="N21" s="118">
        <v>84.8</v>
      </c>
      <c r="O21" s="118">
        <v>17</v>
      </c>
      <c r="P21" s="118">
        <v>16</v>
      </c>
      <c r="Q21" s="118" t="s">
        <v>228</v>
      </c>
      <c r="R21" s="118">
        <v>10</v>
      </c>
      <c r="S21" s="118">
        <v>10.4</v>
      </c>
      <c r="T21" s="118">
        <v>40.799999999999997</v>
      </c>
    </row>
    <row r="22" spans="1:20" ht="13.5" thickBot="1" x14ac:dyDescent="0.25">
      <c r="A22" s="64" t="s">
        <v>8</v>
      </c>
      <c r="B22" s="118">
        <v>3.3</v>
      </c>
      <c r="C22" s="118">
        <v>8.6999999999999993</v>
      </c>
      <c r="D22" s="118">
        <v>5.9</v>
      </c>
      <c r="E22" s="118">
        <v>17.8</v>
      </c>
      <c r="F22" s="118" t="s">
        <v>229</v>
      </c>
      <c r="G22" s="118">
        <v>-0.8</v>
      </c>
      <c r="H22" s="118" t="s">
        <v>230</v>
      </c>
      <c r="I22" s="118">
        <v>85.7</v>
      </c>
      <c r="J22" s="118">
        <v>137.6</v>
      </c>
      <c r="K22" s="118">
        <v>1.7</v>
      </c>
      <c r="L22" s="118">
        <v>18.3</v>
      </c>
      <c r="M22" s="118" t="s">
        <v>231</v>
      </c>
      <c r="N22" s="118">
        <v>25.6</v>
      </c>
      <c r="O22" s="118">
        <v>14</v>
      </c>
      <c r="P22" s="118">
        <v>6</v>
      </c>
      <c r="Q22" s="118" t="s">
        <v>232</v>
      </c>
      <c r="R22" s="118">
        <v>7.5</v>
      </c>
      <c r="S22" s="118">
        <v>7.8</v>
      </c>
      <c r="T22" s="118">
        <v>20.399999999999999</v>
      </c>
    </row>
    <row r="23" spans="1:20" ht="13.5" thickTop="1" x14ac:dyDescent="0.2">
      <c r="A23" s="120" t="s">
        <v>49</v>
      </c>
      <c r="B23" s="121">
        <v>7.7</v>
      </c>
      <c r="C23" s="121">
        <v>18</v>
      </c>
      <c r="D23" s="121">
        <v>12.4</v>
      </c>
      <c r="E23" s="121">
        <v>37.9</v>
      </c>
      <c r="F23" s="121" t="s">
        <v>215</v>
      </c>
      <c r="G23" s="121">
        <v>-3.8</v>
      </c>
      <c r="H23" s="121" t="s">
        <v>190</v>
      </c>
      <c r="I23" s="121">
        <v>74.2</v>
      </c>
      <c r="J23" s="121">
        <v>5264</v>
      </c>
      <c r="K23" s="121">
        <v>2.1</v>
      </c>
      <c r="L23" s="121">
        <v>25.3</v>
      </c>
      <c r="M23" s="121" t="s">
        <v>227</v>
      </c>
      <c r="N23" s="121">
        <v>550.6</v>
      </c>
      <c r="O23" s="121">
        <v>163</v>
      </c>
      <c r="P23" s="121">
        <v>24</v>
      </c>
      <c r="Q23" s="121" t="s">
        <v>211</v>
      </c>
      <c r="R23" s="121">
        <v>14.5</v>
      </c>
      <c r="S23" s="121">
        <v>13.9</v>
      </c>
      <c r="T23" s="121">
        <v>1004.3</v>
      </c>
    </row>
    <row r="26" spans="1:20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20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20" x14ac:dyDescent="0.2">
      <c r="A28" s="57"/>
      <c r="B28" s="57" t="s">
        <v>33</v>
      </c>
      <c r="C28" s="57"/>
      <c r="D28" s="57"/>
      <c r="F28" s="57">
        <v>-0.33700000000000002</v>
      </c>
      <c r="G28" s="57" t="s">
        <v>34</v>
      </c>
      <c r="H28" s="90">
        <v>46013</v>
      </c>
      <c r="I28" s="70"/>
      <c r="J28" s="57"/>
    </row>
    <row r="29" spans="1:20" x14ac:dyDescent="0.2">
      <c r="A29" s="57"/>
      <c r="B29" s="57" t="s">
        <v>35</v>
      </c>
      <c r="C29" s="57"/>
      <c r="D29" s="57"/>
      <c r="F29" s="57">
        <v>-1.8859999999999999</v>
      </c>
      <c r="G29" s="57" t="s">
        <v>34</v>
      </c>
      <c r="H29" s="90">
        <v>45733</v>
      </c>
      <c r="I29" s="70"/>
      <c r="J29" s="57"/>
    </row>
    <row r="30" spans="1:20" x14ac:dyDescent="0.2">
      <c r="A30" s="57"/>
      <c r="B30" s="57" t="s">
        <v>36</v>
      </c>
      <c r="C30" s="57"/>
      <c r="D30" s="57"/>
      <c r="F30" s="54">
        <v>279</v>
      </c>
      <c r="G30" s="57" t="s">
        <v>48</v>
      </c>
      <c r="H30" s="57"/>
      <c r="I30" s="57"/>
      <c r="J30" s="57"/>
    </row>
    <row r="31" spans="1:20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20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10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5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4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ageMargins left="0.75" right="0.75" top="1" bottom="1" header="0" footer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6.7109375" customWidth="1"/>
    <col min="3" max="3" width="6.28515625" bestFit="1" customWidth="1"/>
    <col min="4" max="4" width="6" bestFit="1" customWidth="1"/>
    <col min="5" max="5" width="5.85546875" customWidth="1"/>
    <col min="6" max="6" width="4.85546875" bestFit="1" customWidth="1"/>
    <col min="7" max="7" width="5.140625" bestFit="1" customWidth="1"/>
    <col min="8" max="8" width="6.42578125" bestFit="1" customWidth="1"/>
    <col min="9" max="9" width="5.7109375" bestFit="1" customWidth="1"/>
    <col min="10" max="10" width="5.28515625" bestFit="1" customWidth="1"/>
    <col min="11" max="11" width="5.140625" bestFit="1" customWidth="1"/>
    <col min="12" max="12" width="7.42578125" bestFit="1" customWidth="1"/>
    <col min="13" max="13" width="5.5703125" bestFit="1" customWidth="1"/>
    <col min="14" max="14" width="5.7109375" bestFit="1" customWidth="1"/>
    <col min="15" max="17" width="5.140625" bestFit="1" customWidth="1"/>
    <col min="18" max="18" width="6.42578125" customWidth="1"/>
    <col min="19" max="21" width="5.140625" customWidth="1"/>
    <col min="22" max="22" width="5.85546875" bestFit="1" customWidth="1"/>
    <col min="23" max="23" width="5.140625" bestFit="1" customWidth="1"/>
  </cols>
  <sheetData>
    <row r="1" spans="1:26" x14ac:dyDescent="0.2">
      <c r="A1" s="57"/>
      <c r="B1" s="60" t="s">
        <v>97</v>
      </c>
      <c r="C1" s="60">
        <v>2002</v>
      </c>
      <c r="D1" s="57" t="s">
        <v>96</v>
      </c>
      <c r="E1" s="95">
        <v>2025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6" x14ac:dyDescent="0.2">
      <c r="A2" s="57"/>
      <c r="B2" s="60" t="s">
        <v>64</v>
      </c>
      <c r="C2" s="60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x14ac:dyDescent="0.2">
      <c r="B3" s="1" t="s">
        <v>65</v>
      </c>
      <c r="C3" s="1"/>
    </row>
    <row r="4" spans="1:26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6"/>
      <c r="O4" s="57"/>
      <c r="P4" s="57"/>
      <c r="Q4" s="57"/>
      <c r="R4" s="57"/>
      <c r="S4" s="57"/>
      <c r="T4" s="57"/>
      <c r="U4" s="57"/>
      <c r="V4" s="57"/>
      <c r="W4" s="57"/>
    </row>
    <row r="5" spans="1:26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6"/>
      <c r="O5" s="57"/>
      <c r="P5" s="57"/>
      <c r="Q5" s="57"/>
      <c r="R5" s="57"/>
      <c r="S5" s="57"/>
      <c r="T5" s="57"/>
      <c r="U5" s="57"/>
      <c r="V5" s="57"/>
      <c r="W5" s="57"/>
    </row>
    <row r="6" spans="1:26" x14ac:dyDescent="0.2">
      <c r="A6" s="57"/>
      <c r="B6" s="60" t="s">
        <v>81</v>
      </c>
      <c r="C6" s="60"/>
      <c r="D6" s="57"/>
      <c r="E6" s="57"/>
      <c r="F6" s="57"/>
      <c r="G6" s="57"/>
      <c r="H6" s="57"/>
      <c r="I6" s="57"/>
      <c r="J6" s="57"/>
      <c r="K6" s="57"/>
      <c r="L6" s="57"/>
      <c r="M6" s="57"/>
      <c r="N6" s="56"/>
      <c r="O6" s="57"/>
      <c r="P6" s="57"/>
      <c r="Q6" s="57"/>
      <c r="R6" s="57"/>
      <c r="S6" s="57"/>
      <c r="T6" s="57"/>
      <c r="U6" s="57"/>
      <c r="V6" s="57"/>
      <c r="W6" s="57"/>
      <c r="Y6" s="1" t="s">
        <v>104</v>
      </c>
    </row>
    <row r="7" spans="1:26" x14ac:dyDescent="0.2">
      <c r="A7" s="60"/>
      <c r="B7" s="60" t="s">
        <v>82</v>
      </c>
      <c r="C7" s="60"/>
      <c r="D7" s="57"/>
      <c r="E7" s="57"/>
      <c r="F7" s="57"/>
      <c r="G7" s="57"/>
      <c r="H7" s="57"/>
      <c r="I7" s="57"/>
      <c r="J7" s="57"/>
      <c r="K7" s="57"/>
      <c r="L7" s="60"/>
      <c r="M7" s="60"/>
      <c r="N7" s="60"/>
      <c r="O7" s="57"/>
      <c r="P7" s="57"/>
      <c r="Q7" s="57"/>
      <c r="R7" s="57"/>
      <c r="S7" s="57"/>
      <c r="T7" s="57"/>
      <c r="U7" s="57"/>
      <c r="V7" s="57"/>
      <c r="W7" s="57"/>
    </row>
    <row r="8" spans="1:26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61"/>
    </row>
    <row r="9" spans="1:26" x14ac:dyDescent="0.2">
      <c r="A9" s="57"/>
      <c r="B9" s="2" t="s">
        <v>9</v>
      </c>
      <c r="C9" s="2"/>
      <c r="D9" s="2" t="s">
        <v>10</v>
      </c>
      <c r="E9" s="2"/>
      <c r="F9" s="2" t="s">
        <v>11</v>
      </c>
      <c r="G9" s="79"/>
      <c r="H9" s="80" t="s">
        <v>12</v>
      </c>
      <c r="I9" s="80" t="s">
        <v>14</v>
      </c>
      <c r="J9" s="2" t="s">
        <v>15</v>
      </c>
      <c r="K9" s="2"/>
      <c r="L9" s="2" t="s">
        <v>16</v>
      </c>
      <c r="M9" s="2"/>
      <c r="N9" s="2" t="s">
        <v>17</v>
      </c>
      <c r="O9" s="2"/>
      <c r="P9" s="2" t="s">
        <v>19</v>
      </c>
      <c r="Q9" s="2"/>
      <c r="R9" s="2" t="s">
        <v>101</v>
      </c>
      <c r="S9" s="2"/>
      <c r="T9" s="2" t="s">
        <v>102</v>
      </c>
      <c r="U9" s="2"/>
      <c r="V9" s="2" t="s">
        <v>67</v>
      </c>
      <c r="W9" s="57"/>
      <c r="Y9" s="80" t="s">
        <v>105</v>
      </c>
      <c r="Z9" s="80" t="s">
        <v>106</v>
      </c>
    </row>
    <row r="10" spans="1:26" x14ac:dyDescent="0.2">
      <c r="A10" s="61"/>
      <c r="B10" s="62" t="s">
        <v>34</v>
      </c>
      <c r="C10" s="81" t="s">
        <v>80</v>
      </c>
      <c r="D10" s="62" t="s">
        <v>34</v>
      </c>
      <c r="E10" s="81" t="s">
        <v>80</v>
      </c>
      <c r="F10" s="62" t="s">
        <v>34</v>
      </c>
      <c r="G10" s="81" t="s">
        <v>80</v>
      </c>
      <c r="H10" s="23" t="s">
        <v>23</v>
      </c>
      <c r="I10" s="23" t="s">
        <v>23</v>
      </c>
      <c r="J10" s="62" t="s">
        <v>68</v>
      </c>
      <c r="K10" s="81" t="s">
        <v>80</v>
      </c>
      <c r="L10" s="62" t="s">
        <v>25</v>
      </c>
      <c r="M10" s="81" t="s">
        <v>80</v>
      </c>
      <c r="N10" s="62" t="s">
        <v>26</v>
      </c>
      <c r="O10" s="81" t="s">
        <v>80</v>
      </c>
      <c r="P10" s="62" t="s">
        <v>69</v>
      </c>
      <c r="Q10" s="81" t="s">
        <v>80</v>
      </c>
      <c r="R10" s="81"/>
      <c r="S10" s="81" t="s">
        <v>80</v>
      </c>
      <c r="T10" s="62" t="s">
        <v>34</v>
      </c>
      <c r="U10" s="81" t="s">
        <v>80</v>
      </c>
      <c r="V10" s="62" t="s">
        <v>69</v>
      </c>
      <c r="W10" s="81" t="s">
        <v>80</v>
      </c>
      <c r="Y10" s="98" t="s">
        <v>27</v>
      </c>
      <c r="Z10" s="98" t="s">
        <v>27</v>
      </c>
    </row>
    <row r="11" spans="1:26" x14ac:dyDescent="0.2">
      <c r="A11" s="60" t="s">
        <v>28</v>
      </c>
      <c r="B11" s="56">
        <f>AVERAGE('2002:2025'!B11)</f>
        <v>1.5552096774193547</v>
      </c>
      <c r="C11" s="93">
        <f>STDEV('2002:2025'!B11)/SQRT(1+E$1-C$1)</f>
        <v>0.21351611544457277</v>
      </c>
      <c r="D11" s="56">
        <f>AVERAGE('2002:2025'!C11)</f>
        <v>8.3336868279569867</v>
      </c>
      <c r="E11" s="93">
        <f>STDEV('2002:2025'!C11)/SQRT(1+E$1-C$1)</f>
        <v>0.29249474347277432</v>
      </c>
      <c r="F11" s="56">
        <f>AVERAGE('2002:2025'!D11)</f>
        <v>4.6792040210573482</v>
      </c>
      <c r="G11" s="93">
        <f>STDEV('2002:2025'!D11)/SQRT(1+E$1-C$1)</f>
        <v>0.23528253258644111</v>
      </c>
      <c r="H11" s="56">
        <f>MAX('2002:2025'!E11)</f>
        <v>18.14</v>
      </c>
      <c r="I11" s="56">
        <f>MIN('2002:2025'!G11)</f>
        <v>-9.1999999999999993</v>
      </c>
      <c r="J11" s="56">
        <f>AVERAGE('2002:2025'!I11)</f>
        <v>81.11084531810036</v>
      </c>
      <c r="K11" s="93">
        <f>STDEV('2002:2025'!I11)/SQRT(1+E$1-C$1)</f>
        <v>0.90687123473404885</v>
      </c>
      <c r="L11" s="56">
        <f>AVERAGE('2002:2025'!J11)</f>
        <v>188.25020833333335</v>
      </c>
      <c r="M11" s="93">
        <f>STDEV('2002:2025'!J11)/SQRT(1+E$1-C$1)</f>
        <v>5.2045245084080927</v>
      </c>
      <c r="N11" s="56">
        <f>AVERAGE('2002:2025'!K11)</f>
        <v>2.5874677699372755</v>
      </c>
      <c r="O11" s="93">
        <f>STDEV('2002:2025'!K11)/SQRT(1+E$1-C$1)</f>
        <v>9.8333494659850737E-2</v>
      </c>
      <c r="P11" s="56">
        <f>AVERAGE('2002:2025'!N11)</f>
        <v>45.488333333333344</v>
      </c>
      <c r="Q11" s="93">
        <f>STDEV('2002:2025'!N11)/SQRT(1+E$1-C$1)</f>
        <v>4.5616083236937683</v>
      </c>
      <c r="R11" s="56">
        <f>AVERAGE('2002:2025'!O11)</f>
        <v>16.083333333333332</v>
      </c>
      <c r="S11" s="93">
        <f>STDEV('2002:2025'!O11)/SQRT(1+E$1-C$1)</f>
        <v>0.70945137679663917</v>
      </c>
      <c r="T11" s="56">
        <f>AVERAGE('2005:2025'!R11)</f>
        <v>5.1809535330261145</v>
      </c>
      <c r="U11" s="93">
        <f>STDEV('2005:2025'!R11)/SQRT(1+E$1-C$1)</f>
        <v>0.1612749791488606</v>
      </c>
      <c r="V11" s="56">
        <f>AVERAGE('2002:2025'!S11)</f>
        <v>25.259380047334517</v>
      </c>
      <c r="W11" s="93">
        <f>STDEV('2002:2025'!S11)/SQRT(1+E$1-C$1)</f>
        <v>1.8268441868376128</v>
      </c>
      <c r="Y11">
        <f>MAX('2002:2025'!N11)</f>
        <v>100</v>
      </c>
      <c r="Z11">
        <f>MIN('2002:2025'!N11)</f>
        <v>14.16</v>
      </c>
    </row>
    <row r="12" spans="1:26" x14ac:dyDescent="0.2">
      <c r="A12" s="60" t="s">
        <v>29</v>
      </c>
      <c r="B12" s="56">
        <f>AVERAGE('2002:2025'!B12)</f>
        <v>1.7579699815270937</v>
      </c>
      <c r="C12" s="93">
        <f>STDEV('2002:2025'!B12)/SQRT(1+E$1-C$1)</f>
        <v>0.33706469126524535</v>
      </c>
      <c r="D12" s="56">
        <f>AVERAGE('2002:2025'!C12)</f>
        <v>9.5086614326765186</v>
      </c>
      <c r="E12" s="93">
        <f>STDEV('2002:2025'!C12)/SQRT(1+E$1-C$1)</f>
        <v>0.51485337699003442</v>
      </c>
      <c r="F12" s="56">
        <f>AVERAGE('2002:2025'!D12)</f>
        <v>5.3357260663424855</v>
      </c>
      <c r="G12" s="93">
        <f>STDEV('2002:2025'!D12)/SQRT(1+E$1-C$1)</f>
        <v>0.40810564846330494</v>
      </c>
      <c r="H12" s="56">
        <f>MAX('2002:2025'!E12)</f>
        <v>20.76</v>
      </c>
      <c r="I12" s="56">
        <f>MIN('2002:2025'!G12)</f>
        <v>-7.87</v>
      </c>
      <c r="J12" s="56">
        <f>AVERAGE('2002:2025'!I12)</f>
        <v>76.823327267886313</v>
      </c>
      <c r="K12" s="93">
        <f>STDEV('2002:2025'!I12)/SQRT(1+E$1-C$1)</f>
        <v>0.89785406366835296</v>
      </c>
      <c r="L12" s="56">
        <f>AVERAGE('2002:2025'!J12)</f>
        <v>249.30200000000005</v>
      </c>
      <c r="M12" s="93">
        <f>STDEV('2002:2025'!J12)/SQRT(1+E$1-C$1)</f>
        <v>6.5536129876601388</v>
      </c>
      <c r="N12" s="56">
        <f>AVERAGE('2002:2025'!K12)</f>
        <v>2.7012418692423092</v>
      </c>
      <c r="O12" s="93">
        <f>STDEV('2002:2025'!K12)/SQRT(1+E$1-C$1)</f>
        <v>0.1056428130517129</v>
      </c>
      <c r="P12" s="56">
        <f>AVERAGE('2002:2025'!N12)</f>
        <v>41.233916666666666</v>
      </c>
      <c r="Q12" s="93">
        <f>STDEV('2002:2025'!N12)/SQRT(1+E$1-C$1)</f>
        <v>4.6169847506899853</v>
      </c>
      <c r="R12" s="56">
        <f>AVERAGE('2002:2025'!O12)</f>
        <v>13.625</v>
      </c>
      <c r="S12" s="93">
        <f>STDEV('2002:2025'!O12)/SQRT(1+E$1-C$1)</f>
        <v>0.94180773600252576</v>
      </c>
      <c r="T12" s="56">
        <f>AVERAGE('2005:2025'!R12)</f>
        <v>6.0519459287306878</v>
      </c>
      <c r="U12" s="93">
        <f>STDEV('2005:2025'!R12)/SQRT(1+E$1-C$1)</f>
        <v>0.30876885884226896</v>
      </c>
      <c r="V12" s="56">
        <f>AVERAGE('2002:2025'!S12)</f>
        <v>34.387844372737483</v>
      </c>
      <c r="W12" s="93">
        <f>STDEV('2002:2025'!S12)/SQRT(1+E$1-C$1)</f>
        <v>2.4957987037755083</v>
      </c>
      <c r="Y12">
        <f>MAX('2002:2025'!N12)</f>
        <v>106.9</v>
      </c>
      <c r="Z12">
        <f>MIN('2002:2025'!N12)</f>
        <v>9.1539999999999981</v>
      </c>
    </row>
    <row r="13" spans="1:26" x14ac:dyDescent="0.2">
      <c r="A13" s="60" t="s">
        <v>30</v>
      </c>
      <c r="B13" s="56">
        <f>AVERAGE('2002:2025'!B13)</f>
        <v>3.2957674731182789</v>
      </c>
      <c r="C13" s="93">
        <f>STDEV('2002:2025'!B13)/SQRT(1+E$1-C$1)</f>
        <v>0.16187855513873675</v>
      </c>
      <c r="D13" s="56">
        <f>AVERAGE('2002:2025'!C13)</f>
        <v>12.711541666666667</v>
      </c>
      <c r="E13" s="93">
        <f>STDEV('2002:2025'!C13)/SQRT(1+E$1-C$1)</f>
        <v>0.34128840948683725</v>
      </c>
      <c r="F13" s="56">
        <f>AVERAGE('2002:2025'!D13)</f>
        <v>7.6414366039426511</v>
      </c>
      <c r="G13" s="93">
        <f>STDEV('2002:2025'!D13)/SQRT(1+E$1-C$1)</f>
        <v>0.23588305661460424</v>
      </c>
      <c r="H13" s="56">
        <f>MAX('2002:2025'!E13)</f>
        <v>25.07</v>
      </c>
      <c r="I13" s="56">
        <f>MIN('2002:2025'!G13)</f>
        <v>-9.7899999999999991</v>
      </c>
      <c r="J13" s="56">
        <f>AVERAGE('2002:2025'!I13)</f>
        <v>72.318773913530464</v>
      </c>
      <c r="K13" s="93">
        <f>STDEV('2002:2025'!I13)/SQRT(1+E$1-C$1)</f>
        <v>1.2552273539932783</v>
      </c>
      <c r="L13" s="56">
        <f>AVERAGE('2002:2025'!J13)</f>
        <v>413.68429166666664</v>
      </c>
      <c r="M13" s="93">
        <f>STDEV('2002:2025'!J13)/SQRT(1+E$1-C$1)</f>
        <v>11.170451759233424</v>
      </c>
      <c r="N13" s="56">
        <f>AVERAGE('2002:2025'!K13)</f>
        <v>2.6688394377240141</v>
      </c>
      <c r="O13" s="93">
        <f>STDEV('2002:2025'!K13)/SQRT(1+E$1-C$1)</f>
        <v>7.4266053423058989E-2</v>
      </c>
      <c r="P13" s="56">
        <f>AVERAGE('2002:2025'!N13)</f>
        <v>47.680208333333333</v>
      </c>
      <c r="Q13" s="93">
        <f>STDEV('2002:2025'!N13)/SQRT(1+E$1-C$1)</f>
        <v>5.9535330796392865</v>
      </c>
      <c r="R13" s="56">
        <f>AVERAGE('2002:2025'!O13)</f>
        <v>13.583333333333334</v>
      </c>
      <c r="S13" s="93">
        <f>STDEV('2002:2025'!O13)/SQRT(1+E$1-C$1)</f>
        <v>0.98708446892465596</v>
      </c>
      <c r="T13" s="56">
        <f>AVERAGE('2005:2025'!R13)</f>
        <v>8.7716009984638994</v>
      </c>
      <c r="U13" s="93">
        <f>STDEV('2005:2025'!R13)/SQRT(1+E$1-C$1)</f>
        <v>0.18045366910375593</v>
      </c>
      <c r="V13" s="56">
        <f>AVERAGE('2002:2025'!S13)</f>
        <v>59.045770322634787</v>
      </c>
      <c r="W13" s="93">
        <f>STDEV('2002:2025'!S13)/SQRT(1+E$1-C$1)</f>
        <v>4.352436765319883</v>
      </c>
      <c r="Y13">
        <f>MAX('2002:2025'!N13)</f>
        <v>107.45999999999998</v>
      </c>
      <c r="Z13">
        <f>MIN('2002:2025'!N13)</f>
        <v>11.143999999999998</v>
      </c>
    </row>
    <row r="14" spans="1:26" x14ac:dyDescent="0.2">
      <c r="A14" s="60" t="s">
        <v>31</v>
      </c>
      <c r="B14" s="56">
        <f>AVERAGE('2002:2025'!B14)</f>
        <v>4.9574875</v>
      </c>
      <c r="C14" s="93">
        <f>STDEV('2002:2025'!B14)/SQRT(1+E$1-C$1)</f>
        <v>0.23124804451288411</v>
      </c>
      <c r="D14" s="56">
        <f>AVERAGE('2002:2025'!C14)</f>
        <v>15.34232083333333</v>
      </c>
      <c r="E14" s="93">
        <f>STDEV('2002:2025'!C14)/SQRT(1+E$1-C$1)</f>
        <v>0.32742674517727499</v>
      </c>
      <c r="F14" s="56">
        <f>AVERAGE('2002:2025'!D14)</f>
        <v>9.8220396486717139</v>
      </c>
      <c r="G14" s="93">
        <f>STDEV('2002:2025'!D14)/SQRT(1+E$1-C$1)</f>
        <v>0.2472606211755678</v>
      </c>
      <c r="H14" s="56">
        <f>MAX('2002:2025'!E14)</f>
        <v>27.2</v>
      </c>
      <c r="I14" s="56">
        <f>MIN('2002:2025'!G14)</f>
        <v>-3.2360000000000002</v>
      </c>
      <c r="J14" s="56">
        <f>AVERAGE('2002:2025'!I14)</f>
        <v>74.069507285938514</v>
      </c>
      <c r="K14" s="93">
        <f>STDEV('2002:2025'!I14)/SQRT(1+E$1-C$1)</f>
        <v>1.1172561830992711</v>
      </c>
      <c r="L14" s="56">
        <f>AVERAGE('2002:2025'!J14)</f>
        <v>507.83708333333317</v>
      </c>
      <c r="M14" s="93">
        <f>STDEV('2002:2025'!J14)/SQRT(1+E$1-C$1)</f>
        <v>12.30219001784682</v>
      </c>
      <c r="N14" s="56">
        <f>AVERAGE('2002:2025'!K14)</f>
        <v>2.1990864897846216</v>
      </c>
      <c r="O14" s="93">
        <f>STDEV('2002:2025'!K14)/SQRT(1+E$1-C$1)</f>
        <v>5.02982224289589E-2</v>
      </c>
      <c r="P14" s="56">
        <f>AVERAGE('2002:2025'!N14)</f>
        <v>58.528541666666662</v>
      </c>
      <c r="Q14" s="93">
        <f>STDEV('2002:2025'!N14)/SQRT(1+E$1-C$1)</f>
        <v>4.3589163445975752</v>
      </c>
      <c r="R14" s="56">
        <f>AVERAGE('2002:2025'!O14)</f>
        <v>15.333333333333334</v>
      </c>
      <c r="S14" s="93">
        <f>STDEV('2002:2025'!O14)/SQRT(1+E$1-C$1)</f>
        <v>0.78865751522983796</v>
      </c>
      <c r="T14" s="56">
        <f>AVERAGE('2005:2025'!R14)</f>
        <v>12.465833857661679</v>
      </c>
      <c r="U14" s="93">
        <f>STDEV('2005:2025'!R14)/SQRT(1+E$1-C$1)</f>
        <v>0.21054289030025983</v>
      </c>
      <c r="V14" s="56">
        <f>AVERAGE('2002:2025'!S14)</f>
        <v>72.065060474070833</v>
      </c>
      <c r="W14" s="93">
        <f>STDEV('2002:2025'!S14)/SQRT(1+E$1-C$1)</f>
        <v>5.0185586828719115</v>
      </c>
      <c r="Y14">
        <f>MAX('2002:2025'!N14)</f>
        <v>106.06699999999998</v>
      </c>
      <c r="Z14">
        <f>MIN('2002:2025'!N14)</f>
        <v>16.119</v>
      </c>
    </row>
    <row r="15" spans="1:26" x14ac:dyDescent="0.2">
      <c r="A15" s="60" t="s">
        <v>1</v>
      </c>
      <c r="B15" s="56">
        <f>AVERAGE('2002:2025'!B15)</f>
        <v>7.4941532258064507</v>
      </c>
      <c r="C15" s="93">
        <f>STDEV('2002:2025'!B15)/SQRT(1+E$1-C$1)</f>
        <v>0.22338907675750275</v>
      </c>
      <c r="D15" s="56">
        <f>AVERAGE('2002:2025'!C15)</f>
        <v>19.042634408602151</v>
      </c>
      <c r="E15" s="93">
        <f>STDEV('2002:2025'!C15)/SQRT(1+E$1-C$1)</f>
        <v>0.39882181806586658</v>
      </c>
      <c r="F15" s="56">
        <f>AVERAGE('2002:2025'!D15)</f>
        <v>12.889352934587818</v>
      </c>
      <c r="G15" s="93">
        <f>STDEV('2002:2025'!D15)/SQRT(1+E$1-C$1)</f>
        <v>0.29364512562573564</v>
      </c>
      <c r="H15" s="56">
        <f>MAX('2002:2025'!E15)</f>
        <v>33.53</v>
      </c>
      <c r="I15" s="56">
        <f>MIN('2002:2025'!G15)</f>
        <v>-0.1</v>
      </c>
      <c r="J15" s="56">
        <f>AVERAGE('2002:2025'!I15)</f>
        <v>73.212107022849452</v>
      </c>
      <c r="K15" s="93">
        <f>STDEV('2002:2025'!I15)/SQRT(1+E$1-C$1)</f>
        <v>0.75984154903199264</v>
      </c>
      <c r="L15" s="56">
        <f>AVERAGE('2002:2025'!J15)</f>
        <v>619.75020833333326</v>
      </c>
      <c r="M15" s="93">
        <f>STDEV('2002:2025'!J15)/SQRT(1+E$1-C$1)</f>
        <v>12.028001750140122</v>
      </c>
      <c r="N15" s="56">
        <f>AVERAGE('2002:2025'!K15)</f>
        <v>1.9060598584976109</v>
      </c>
      <c r="O15" s="93">
        <f>STDEV('2002:2025'!K15)/SQRT(1+E$1-C$1)</f>
        <v>4.5766484183033529E-2</v>
      </c>
      <c r="P15" s="56">
        <f>AVERAGE('2002:2025'!N15)</f>
        <v>64.225666666666669</v>
      </c>
      <c r="Q15" s="93">
        <f>STDEV('2002:2025'!N15)/SQRT(1+E$1-C$1)</f>
        <v>8.9358203974972881</v>
      </c>
      <c r="R15" s="56">
        <f>AVERAGE('2002:2025'!O15)</f>
        <v>13.875</v>
      </c>
      <c r="S15" s="93">
        <f>STDEV('2002:2025'!O15)/SQRT(1+E$1-C$1)</f>
        <v>0.9035206902341304</v>
      </c>
      <c r="T15" s="56">
        <f>AVERAGE('2005:2025'!R15)</f>
        <v>16.233746095750128</v>
      </c>
      <c r="U15" s="93">
        <f>STDEV('2005:2025'!R15)/SQRT(1+E$1-C$1)</f>
        <v>0.23913366294777458</v>
      </c>
      <c r="V15" s="56">
        <f>AVERAGE('2002:2025'!S15)</f>
        <v>97.354693344441273</v>
      </c>
      <c r="W15" s="93">
        <f>STDEV('2002:2025'!S15)/SQRT(1+E$1-C$1)</f>
        <v>7.0059430243965366</v>
      </c>
      <c r="Y15">
        <f>MAX('2002:2025'!N15)</f>
        <v>209.77</v>
      </c>
      <c r="Z15">
        <f>MIN('2002:2025'!N15)</f>
        <v>6.1689999999999996</v>
      </c>
    </row>
    <row r="16" spans="1:26" x14ac:dyDescent="0.2">
      <c r="A16" s="60" t="s">
        <v>2</v>
      </c>
      <c r="B16" s="56">
        <f>AVERAGE('2002:2025'!B16)</f>
        <v>11.221845833333333</v>
      </c>
      <c r="C16" s="93">
        <f>STDEV('2002:2025'!B16)/SQRT(1+E$1-C$1)</f>
        <v>0.24432852391787827</v>
      </c>
      <c r="D16" s="56">
        <f>AVERAGE('2002:2025'!C16)</f>
        <v>24.216180555555557</v>
      </c>
      <c r="E16" s="93">
        <f>STDEV('2002:2025'!C16)/SQRT(1+E$1-C$1)</f>
        <v>0.41687695465415925</v>
      </c>
      <c r="F16" s="56">
        <f>AVERAGE('2002:2025'!D16)</f>
        <v>17.102339684914305</v>
      </c>
      <c r="G16" s="93">
        <f>STDEV('2002:2025'!D16)/SQRT(1+E$1-C$1)</f>
        <v>0.29537205244325276</v>
      </c>
      <c r="H16" s="56">
        <f>MAX('2002:2025'!E16)</f>
        <v>39.86</v>
      </c>
      <c r="I16" s="56">
        <f>MIN('2002:2025'!G16)</f>
        <v>3.62</v>
      </c>
      <c r="J16" s="56">
        <f>AVERAGE('2002:2025'!I16)</f>
        <v>71.266983252068556</v>
      </c>
      <c r="K16" s="93">
        <f>STDEV('2002:2025'!I16)/SQRT(1+E$1-C$1)</f>
        <v>0.93374296228111842</v>
      </c>
      <c r="L16" s="56">
        <f>AVERAGE('2002:2025'!J16)</f>
        <v>663.7420833333332</v>
      </c>
      <c r="M16" s="93">
        <f>STDEV('2002:2025'!J16)/SQRT(1+E$1-C$1)</f>
        <v>11.469688006843771</v>
      </c>
      <c r="N16" s="56">
        <f>AVERAGE('2002:2025'!K16)</f>
        <v>1.7389197424152876</v>
      </c>
      <c r="O16" s="93">
        <f>STDEV('2002:2025'!K16)/SQRT(1+E$1-C$1)</f>
        <v>2.4694571417178859E-2</v>
      </c>
      <c r="P16" s="56">
        <f>AVERAGE('2002:2025'!N16)</f>
        <v>63.172666666666679</v>
      </c>
      <c r="Q16" s="93">
        <f>STDEV('2002:2025'!N16)/SQRT(1+E$1-C$1)</f>
        <v>5.8188722258420764</v>
      </c>
      <c r="R16" s="56">
        <f>AVERAGE('2002:2025'!O16)</f>
        <v>11.875</v>
      </c>
      <c r="S16" s="93">
        <f>STDEV('2002:2025'!O16)/SQRT(1+E$1-C$1)</f>
        <v>0.617711120982541</v>
      </c>
      <c r="T16" s="56">
        <f>AVERAGE('2005:2025'!R16)</f>
        <v>20.100977016492177</v>
      </c>
      <c r="U16" s="93">
        <f>STDEV('2005:2025'!R16)/SQRT(1+E$1-C$1)</f>
        <v>0.25647347220094957</v>
      </c>
      <c r="V16" s="56">
        <f>AVERAGE('2002:2025'!S16)</f>
        <v>118.18935612670457</v>
      </c>
      <c r="W16" s="93">
        <f>STDEV('2002:2025'!S16)/SQRT(1+E$1-C$1)</f>
        <v>8.3557530963692663</v>
      </c>
      <c r="Y16">
        <f>MAX('2002:2025'!N16)</f>
        <v>121.26800000000001</v>
      </c>
      <c r="Z16">
        <f>MIN('2002:2025'!N16)</f>
        <v>14.5</v>
      </c>
    </row>
    <row r="17" spans="1:26" x14ac:dyDescent="0.2">
      <c r="A17" s="60" t="s">
        <v>3</v>
      </c>
      <c r="B17" s="56">
        <f>AVERAGE('2002:2025'!B17)</f>
        <v>12.965111559139787</v>
      </c>
      <c r="C17" s="93">
        <f>STDEV('2002:2025'!B17)/SQRT(1+E$1-C$1)</f>
        <v>0.2491037637876258</v>
      </c>
      <c r="D17" s="56">
        <f>AVERAGE('2002:2025'!C17)</f>
        <v>27.304045698924728</v>
      </c>
      <c r="E17" s="93">
        <f>STDEV('2002:2025'!C17)/SQRT(1+E$1-C$1)</f>
        <v>0.27800790566031247</v>
      </c>
      <c r="F17" s="56">
        <f>AVERAGE('2002:2025'!D17)</f>
        <v>19.349916722670251</v>
      </c>
      <c r="G17" s="93">
        <f>STDEV('2002:2025'!D17)/SQRT(1+E$1-C$1)</f>
        <v>0.23562553144034515</v>
      </c>
      <c r="H17" s="56">
        <f>MAX('2002:2025'!E17)</f>
        <v>39.06</v>
      </c>
      <c r="I17" s="56">
        <f>MIN('2002:2025'!G17)</f>
        <v>5.9</v>
      </c>
      <c r="J17" s="56">
        <f>AVERAGE('2002:2025'!I17)</f>
        <v>65.528361223118281</v>
      </c>
      <c r="K17" s="93">
        <f>STDEV('2002:2025'!I17)/SQRT(1+E$1-C$1)</f>
        <v>0.77777328612404839</v>
      </c>
      <c r="L17" s="56">
        <f>AVERAGE('2002:2025'!J17)</f>
        <v>733.98783333333324</v>
      </c>
      <c r="M17" s="93">
        <f>STDEV('2002:2025'!J17)/SQRT(1+E$1-C$1)</f>
        <v>9.0008779273224437</v>
      </c>
      <c r="N17" s="56">
        <f>AVERAGE('2002:2025'!K17)</f>
        <v>1.99663373655914</v>
      </c>
      <c r="O17" s="93">
        <f>STDEV('2002:2025'!K17)/SQRT(1+E$1-C$1)</f>
        <v>3.0939736990721819E-2</v>
      </c>
      <c r="P17" s="56">
        <f>AVERAGE('2002:2025'!N17)</f>
        <v>25.662541666666673</v>
      </c>
      <c r="Q17" s="93">
        <f>STDEV('2002:2025'!N17)/SQRT(1+E$1-C$1)</f>
        <v>4.5473219368135736</v>
      </c>
      <c r="R17" s="56">
        <f>AVERAGE('2002:2025'!O17)</f>
        <v>6.458333333333333</v>
      </c>
      <c r="S17" s="93">
        <f>STDEV('2002:2025'!O17)/SQRT(1+E$1-C$1)</f>
        <v>0.64823944031559555</v>
      </c>
      <c r="T17" s="56">
        <f>AVERAGE('2005:2025'!R17)</f>
        <v>22.407069099807003</v>
      </c>
      <c r="U17" s="93">
        <f>STDEV('2005:2025'!R17)/SQRT(1+E$1-C$1)</f>
        <v>0.2021346115871184</v>
      </c>
      <c r="V17" s="56">
        <f>AVERAGE('2002:2025'!S17)</f>
        <v>140.35199527587062</v>
      </c>
      <c r="W17" s="93">
        <f>STDEV('2002:2025'!S17)/SQRT(1+E$1-C$1)</f>
        <v>9.7301546360388418</v>
      </c>
      <c r="Y17">
        <f>MAX('2002:2025'!N17)</f>
        <v>82.21</v>
      </c>
      <c r="Z17">
        <f>MIN('2002:2025'!N17)</f>
        <v>0</v>
      </c>
    </row>
    <row r="18" spans="1:26" x14ac:dyDescent="0.2">
      <c r="A18" s="60" t="s">
        <v>4</v>
      </c>
      <c r="B18" s="56">
        <f>AVERAGE('2002:2025'!B18)</f>
        <v>13.464950268817205</v>
      </c>
      <c r="C18" s="93">
        <f>STDEV('2002:2025'!B18)/SQRT(1+E$1-C$1)</f>
        <v>0.22895430562895316</v>
      </c>
      <c r="D18" s="56">
        <f>AVERAGE('2002:2025'!C18)</f>
        <v>27.036290322580651</v>
      </c>
      <c r="E18" s="93">
        <f>STDEV('2002:2025'!C18)/SQRT(1+E$1-C$1)</f>
        <v>0.35341875564598901</v>
      </c>
      <c r="F18" s="56">
        <f>AVERAGE('2002:2025'!D18)</f>
        <v>19.480475514258998</v>
      </c>
      <c r="G18" s="93">
        <f>STDEV('2002:2025'!D18)/SQRT(1+E$1-C$1)</f>
        <v>0.27838529635586712</v>
      </c>
      <c r="H18" s="56">
        <f>MAX('2002:2025'!E18)</f>
        <v>39.51</v>
      </c>
      <c r="I18" s="56">
        <f>MIN('2002:2025'!G18)</f>
        <v>6.9489999999999998</v>
      </c>
      <c r="J18" s="56">
        <f>AVERAGE('2002:2025'!I18)</f>
        <v>64.227188549458447</v>
      </c>
      <c r="K18" s="93">
        <f>STDEV('2002:2025'!I18)/SQRT(1+E$1-C$1)</f>
        <v>0.76464120353054243</v>
      </c>
      <c r="L18" s="56">
        <f>AVERAGE('2002:2025'!J18)</f>
        <v>644.945875</v>
      </c>
      <c r="M18" s="93">
        <f>STDEV('2002:2025'!J18)/SQRT(1+E$1-C$1)</f>
        <v>8.9416862921659881</v>
      </c>
      <c r="N18" s="56">
        <f>AVERAGE('2002:2025'!K18)</f>
        <v>2.1061877180565092</v>
      </c>
      <c r="O18" s="93">
        <f>STDEV('2002:2025'!K18)/SQRT(1+E$1-C$1)</f>
        <v>2.2871061875791753E-2</v>
      </c>
      <c r="P18" s="56">
        <f>AVERAGE('2002:2025'!N18)</f>
        <v>23.62125</v>
      </c>
      <c r="Q18" s="93">
        <f>STDEV('2002:2025'!N18)/SQRT(1+E$1-C$1)</f>
        <v>4.6093252521265313</v>
      </c>
      <c r="R18" s="56">
        <f>AVERAGE('2002:2025'!O18)</f>
        <v>7.458333333333333</v>
      </c>
      <c r="S18" s="93">
        <f>STDEV('2002:2025'!O18)/SQRT(1+E$1-C$1)</f>
        <v>0.54831483163358974</v>
      </c>
      <c r="T18" s="56">
        <f>AVERAGE('2005:2025'!R18)</f>
        <v>22.201706773176745</v>
      </c>
      <c r="U18" s="93">
        <f>STDEV('2005:2025'!R18)/SQRT(1+E$1-C$1)</f>
        <v>0.18854648069317514</v>
      </c>
      <c r="V18" s="56">
        <f>AVERAGE('2002:2025'!S18)</f>
        <v>127.6807217979068</v>
      </c>
      <c r="W18" s="93">
        <f>STDEV('2002:2025'!S18)/SQRT(1+E$1-C$1)</f>
        <v>8.6405510402977352</v>
      </c>
      <c r="Y18">
        <f>MAX('2002:2025'!N18)</f>
        <v>73.8</v>
      </c>
      <c r="Z18">
        <f>MIN('2002:2025'!N18)</f>
        <v>0.59699999999999998</v>
      </c>
    </row>
    <row r="19" spans="1:26" x14ac:dyDescent="0.2">
      <c r="A19" s="60" t="s">
        <v>5</v>
      </c>
      <c r="B19" s="56">
        <f>AVERAGE('2002:2025'!B19)</f>
        <v>11.427019444444445</v>
      </c>
      <c r="C19" s="93">
        <f>STDEV('2002:2025'!B19)/SQRT(1+E$1-C$1)</f>
        <v>0.21664905388201849</v>
      </c>
      <c r="D19" s="56">
        <f>AVERAGE('2002:2025'!C19)</f>
        <v>22.882236111111112</v>
      </c>
      <c r="E19" s="93">
        <f>STDEV('2002:2025'!C19)/SQRT(1+E$1-C$1)</f>
        <v>0.27434041561344186</v>
      </c>
      <c r="F19" s="56">
        <f>AVERAGE('2002:2025'!D19)</f>
        <v>16.531816465378419</v>
      </c>
      <c r="G19" s="93">
        <f>STDEV('2002:2025'!D19)/SQRT(1+E$1-C$1)</f>
        <v>0.22403299687200237</v>
      </c>
      <c r="H19" s="56">
        <f>MAX('2002:2025'!E19)</f>
        <v>34.9</v>
      </c>
      <c r="I19" s="56">
        <f>MIN('2002:2025'!G19)</f>
        <v>3.22</v>
      </c>
      <c r="J19" s="56">
        <f>AVERAGE('2002:2025'!I19)</f>
        <v>68.603615637580518</v>
      </c>
      <c r="K19" s="93">
        <f>STDEV('2002:2025'!I19)/SQRT(1+E$1-C$1)</f>
        <v>0.8662047035809779</v>
      </c>
      <c r="L19" s="56">
        <f>AVERAGE('2002:2025'!J19)</f>
        <v>472.78998499999994</v>
      </c>
      <c r="M19" s="93">
        <f>STDEV('2002:2025'!J19)/SQRT(1+E$1-C$1)</f>
        <v>5.8280857873257075</v>
      </c>
      <c r="N19" s="56">
        <f>AVERAGE('2002:2025'!K19)</f>
        <v>2.0145979959239133</v>
      </c>
      <c r="O19" s="93">
        <f>STDEV('2002:2025'!K19)/SQRT(1+E$1-C$1)</f>
        <v>2.9495642491290507E-2</v>
      </c>
      <c r="P19" s="56">
        <f>AVERAGE('2002:2025'!N19)</f>
        <v>35.215083333333332</v>
      </c>
      <c r="Q19" s="93">
        <f>STDEV('2002:2025'!N19)/SQRT(1+E$1-C$1)</f>
        <v>4.0224096615344056</v>
      </c>
      <c r="R19" s="56">
        <f>AVERAGE('2002:2025'!O19)</f>
        <v>9.4166666666666661</v>
      </c>
      <c r="S19" s="93">
        <f>STDEV('2002:2025'!O19)/SQRT(1+E$1-C$1)</f>
        <v>0.53132547773001104</v>
      </c>
      <c r="T19" s="56">
        <f>AVERAGE('2005:2025'!R19)</f>
        <v>18.897832384403038</v>
      </c>
      <c r="U19" s="93">
        <f>STDEV('2005:2025'!R19)/SQRT(1+E$1-C$1)</f>
        <v>0.16328427259943268</v>
      </c>
      <c r="V19" s="56">
        <f>AVERAGE('2002:2025'!S19)</f>
        <v>87.657588853447052</v>
      </c>
      <c r="W19" s="93">
        <f>STDEV('2002:2025'!S19)/SQRT(1+E$1-C$1)</f>
        <v>5.6482554945234211</v>
      </c>
      <c r="Y19">
        <f>MAX('2002:2025'!N19)</f>
        <v>83.600000000000009</v>
      </c>
      <c r="Z19">
        <f>MIN('2002:2025'!N19)</f>
        <v>5.98</v>
      </c>
    </row>
    <row r="20" spans="1:26" x14ac:dyDescent="0.2">
      <c r="A20" s="60" t="s">
        <v>6</v>
      </c>
      <c r="B20" s="56">
        <f>AVERAGE('2002:2025'!B20)</f>
        <v>8.7369489247311822</v>
      </c>
      <c r="C20" s="93">
        <f>STDEV('2002:2025'!B20)/SQRT(1+E$1-C$1)</f>
        <v>0.25308590918368939</v>
      </c>
      <c r="D20" s="56">
        <f>AVERAGE('2002:2025'!C20)</f>
        <v>18.468987903225809</v>
      </c>
      <c r="E20" s="93">
        <f>STDEV('2002:2025'!C20)/SQRT(1+E$1-C$1)</f>
        <v>0.38336857943235991</v>
      </c>
      <c r="F20" s="56">
        <f>AVERAGE('2002:2025'!D20)</f>
        <v>13.136589101702507</v>
      </c>
      <c r="G20" s="93">
        <f>STDEV('2002:2025'!D20)/SQRT(1+E$1-C$1)</f>
        <v>0.3049477318082629</v>
      </c>
      <c r="H20" s="56">
        <f>MAX('2002:2025'!E20)</f>
        <v>30.24</v>
      </c>
      <c r="I20" s="56">
        <f>MIN('2002:2025'!G20)</f>
        <v>-0.8</v>
      </c>
      <c r="J20" s="56">
        <f>AVERAGE('2002:2025'!I20)</f>
        <v>72.199545418906808</v>
      </c>
      <c r="K20" s="93">
        <f>STDEV('2002:2025'!I20)/SQRT(1+E$1-C$1)</f>
        <v>1.0943339631967268</v>
      </c>
      <c r="L20" s="56">
        <f>AVERAGE('2002:2025'!J20)</f>
        <v>332.34213966666664</v>
      </c>
      <c r="M20" s="93">
        <f>STDEV('2002:2025'!J20)/SQRT(1+E$1-C$1)</f>
        <v>6.9264828234281985</v>
      </c>
      <c r="N20" s="56">
        <f>AVERAGE('2002:2025'!K20)</f>
        <v>2.0127697412634409</v>
      </c>
      <c r="O20" s="93">
        <f>STDEV('2002:2025'!K20)/SQRT(1+E$1-C$1)</f>
        <v>5.4388856396650961E-2</v>
      </c>
      <c r="P20" s="56">
        <f>AVERAGE('2002:2025'!N20)</f>
        <v>52.057083333333338</v>
      </c>
      <c r="Q20" s="93">
        <f>STDEV('2002:2025'!N20)/SQRT(1+E$1-C$1)</f>
        <v>7.2422314598343247</v>
      </c>
      <c r="R20" s="56">
        <f>AVERAGE('2002:2025'!O20)</f>
        <v>11.958333333333334</v>
      </c>
      <c r="S20" s="93">
        <f>STDEV('2002:2025'!O20)/SQRT(1+E$1-C$1)</f>
        <v>0.77197086063000853</v>
      </c>
      <c r="T20" s="56">
        <f>AVERAGE('2005:2025'!R20)</f>
        <v>14.621349142345112</v>
      </c>
      <c r="U20" s="93">
        <f>STDEV('2005:2025'!R20)/SQRT(1+E$1-C$1)</f>
        <v>0.21295155423665499</v>
      </c>
      <c r="V20" s="56">
        <f>AVERAGE('2002:2025'!S20)</f>
        <v>57.131370416940022</v>
      </c>
      <c r="W20" s="93">
        <f>STDEV('2002:2025'!S20)/SQRT(1+E$1-C$1)</f>
        <v>3.6193873576477982</v>
      </c>
      <c r="Y20">
        <f>MAX('2002:2025'!N20)</f>
        <v>148.80000000000001</v>
      </c>
      <c r="Z20">
        <f>MIN('2002:2025'!N20)</f>
        <v>13.7</v>
      </c>
    </row>
    <row r="21" spans="1:26" x14ac:dyDescent="0.2">
      <c r="A21" s="60" t="s">
        <v>7</v>
      </c>
      <c r="B21" s="56">
        <f>AVERAGE('2002:2025'!B21)</f>
        <v>4.9007125</v>
      </c>
      <c r="C21" s="93">
        <f>STDEV('2002:2025'!B21)/SQRT(1+E$1-C$1)</f>
        <v>0.24618154780552018</v>
      </c>
      <c r="D21" s="56">
        <f>AVERAGE('2002:2025'!C21)</f>
        <v>11.894162499999998</v>
      </c>
      <c r="E21" s="93">
        <f>STDEV('2002:2025'!C21)/SQRT(1+E$1-C$1)</f>
        <v>0.36200461632358211</v>
      </c>
      <c r="F21" s="56">
        <f>AVERAGE('2002:2025'!D21)</f>
        <v>8.0983024859098229</v>
      </c>
      <c r="G21" s="93">
        <f>STDEV('2002:2025'!D21)/SQRT(1+E$1-C$1)</f>
        <v>0.28636662791413114</v>
      </c>
      <c r="H21" s="56">
        <f>MAX('2002:2025'!E21)</f>
        <v>23.3</v>
      </c>
      <c r="I21" s="56">
        <f>MIN('2002:2025'!G21)</f>
        <v>-4.49</v>
      </c>
      <c r="J21" s="56">
        <f>AVERAGE('2002:2025'!I21)</f>
        <v>79.641013234702086</v>
      </c>
      <c r="K21" s="93">
        <f>STDEV('2002:2025'!I21)/SQRT(1+E$1-C$1)</f>
        <v>0.92371344745857042</v>
      </c>
      <c r="L21" s="56">
        <f>AVERAGE('2002:2025'!J21)</f>
        <v>190.51126833333333</v>
      </c>
      <c r="M21" s="93">
        <f>STDEV('2002:2025'!J21)/SQRT(1+E$1-C$1)</f>
        <v>4.3917806698260264</v>
      </c>
      <c r="N21" s="56">
        <f>AVERAGE('2002:2025'!K21)</f>
        <v>2.394998964623591</v>
      </c>
      <c r="O21" s="93">
        <f>STDEV('2002:2025'!K21)/SQRT(1+E$1-C$1)</f>
        <v>9.7486450924869961E-2</v>
      </c>
      <c r="P21" s="56">
        <f>AVERAGE('2002:2025'!N21)</f>
        <v>65.277666666666661</v>
      </c>
      <c r="Q21" s="93">
        <f>STDEV('2002:2025'!N21)/SQRT(1+E$1-C$1)</f>
        <v>6.4658783311314458</v>
      </c>
      <c r="R21" s="56">
        <f>AVERAGE('2002:2025'!O21)</f>
        <v>16.041666666666668</v>
      </c>
      <c r="S21" s="93">
        <f>STDEV('2002:2025'!O21)/SQRT(1+E$1-C$1)</f>
        <v>0.7505533385507398</v>
      </c>
      <c r="T21" s="56">
        <f>AVERAGE('2005:2025'!R21)</f>
        <v>9.492701138716356</v>
      </c>
      <c r="U21" s="93">
        <f>STDEV('2005:2025'!R21)/SQRT(1+E$1-C$1)</f>
        <v>0.26818125476303584</v>
      </c>
      <c r="V21" s="56">
        <f>AVERAGE('2002:2025'!S21)</f>
        <v>30.013432008313757</v>
      </c>
      <c r="W21" s="93">
        <f>STDEV('2002:2025'!S21)/SQRT(1+E$1-C$1)</f>
        <v>1.8418419330870135</v>
      </c>
      <c r="Y21">
        <f>MAX('2002:2025'!N21)</f>
        <v>123.81</v>
      </c>
      <c r="Z21">
        <f>MIN('2002:2025'!N21)</f>
        <v>19.303000000000001</v>
      </c>
    </row>
    <row r="22" spans="1:26" ht="13.5" thickBot="1" x14ac:dyDescent="0.25">
      <c r="A22" s="64" t="s">
        <v>8</v>
      </c>
      <c r="B22" s="51">
        <f>AVERAGE('2002:2025'!B22)</f>
        <v>2.2577271505376344</v>
      </c>
      <c r="C22" s="94">
        <f>STDEV('2002:2025'!B22)/SQRT(1+E$1-C$1)</f>
        <v>0.24402103044105244</v>
      </c>
      <c r="D22" s="51">
        <f>AVERAGE('2002:2025'!C22)</f>
        <v>8.7167163978494617</v>
      </c>
      <c r="E22" s="94">
        <f>STDEV('2002:2025'!C22)/SQRT(1+E$1-C$1)</f>
        <v>0.26271154438129318</v>
      </c>
      <c r="F22" s="51">
        <f>AVERAGE('2002:2025'!D22)</f>
        <v>5.2543607470878131</v>
      </c>
      <c r="G22" s="94">
        <f>STDEV('2002:2025'!D22)/SQRT(1+E$1-C$1)</f>
        <v>0.23548062413139167</v>
      </c>
      <c r="H22" s="51">
        <f>MAX('2002:2025'!E22)</f>
        <v>31.1</v>
      </c>
      <c r="I22" s="51">
        <f>MIN('2002:2025'!G22)</f>
        <v>-8.01</v>
      </c>
      <c r="J22" s="51">
        <f>AVERAGE('2002:2025'!I22)</f>
        <v>82.736349574372767</v>
      </c>
      <c r="K22" s="94">
        <f>STDEV('2002:2025'!I22)/SQRT(1+E$1-C$1)</f>
        <v>0.85074068476150011</v>
      </c>
      <c r="L22" s="51">
        <f>AVERAGE('2002:2025'!J22)</f>
        <v>157.54369366666668</v>
      </c>
      <c r="M22" s="94">
        <f>STDEV('2002:2025'!J22)/SQRT(1+E$1-C$1)</f>
        <v>5.3552968107934804</v>
      </c>
      <c r="N22" s="51">
        <f>AVERAGE('2002:2025'!K22)</f>
        <v>2.3154683299731182</v>
      </c>
      <c r="O22" s="94">
        <f>STDEV('2002:2025'!K22)/SQRT(1+E$1-C$1)</f>
        <v>0.105720480126896</v>
      </c>
      <c r="P22" s="51">
        <f>AVERAGE('2002:2025'!N22)</f>
        <v>38.954208333333334</v>
      </c>
      <c r="Q22" s="94">
        <f>STDEV('2002:2025'!N22)/SQRT(1+E$1-C$1)</f>
        <v>3.7503970567471745</v>
      </c>
      <c r="R22" s="51">
        <f>AVERAGE('2002:2025'!O22)</f>
        <v>16.083333333333332</v>
      </c>
      <c r="S22" s="94">
        <f>STDEV('2002:2025'!O22)/SQRT(1+E$1-C$1)</f>
        <v>0.90673140220728643</v>
      </c>
      <c r="T22" s="51">
        <f>AVERAGE('2005:2025'!R22)</f>
        <v>6.0820396185355872</v>
      </c>
      <c r="U22" s="94">
        <f>STDEV('2005:2025'!R22)/SQRT(1+E$1-C$1)</f>
        <v>0.26981667148820504</v>
      </c>
      <c r="V22" s="51">
        <f>AVERAGE('2002:2025'!S22)</f>
        <v>22.136336726673367</v>
      </c>
      <c r="W22" s="94">
        <f>STDEV('2002:2025'!S22)/SQRT(1+E$1-C$1)</f>
        <v>1.386493551480533</v>
      </c>
      <c r="Y22" s="13">
        <f>MAX('2002:2025'!N22)</f>
        <v>74.040000000000006</v>
      </c>
      <c r="Z22" s="13">
        <f>MIN('2002:2025'!N22)</f>
        <v>5.9919999999999991</v>
      </c>
    </row>
    <row r="23" spans="1:26" ht="13.5" thickTop="1" x14ac:dyDescent="0.2">
      <c r="A23" s="60" t="s">
        <v>49</v>
      </c>
      <c r="B23" s="47">
        <f>AVERAGE(B11:B22)</f>
        <v>7.0029086282395632</v>
      </c>
      <c r="C23" s="47"/>
      <c r="D23" s="47">
        <f>AVERAGE(D11:D22)</f>
        <v>17.121455388206915</v>
      </c>
      <c r="E23" s="47"/>
      <c r="F23" s="47">
        <f>AVERAGE(F11:F22)</f>
        <v>11.610129999710345</v>
      </c>
      <c r="G23" s="47"/>
      <c r="H23" s="47">
        <f>MAX(H11:H22)</f>
        <v>39.86</v>
      </c>
      <c r="I23" s="47">
        <f>MIN(I11:I22)</f>
        <v>-9.7899999999999991</v>
      </c>
      <c r="J23" s="47">
        <f>AVERAGE(J11:J22)</f>
        <v>73.47813480820939</v>
      </c>
      <c r="K23" s="67"/>
      <c r="L23" s="68">
        <f>SUM(L11:L22)</f>
        <v>5174.6866699999991</v>
      </c>
      <c r="M23" s="68"/>
      <c r="N23" s="47">
        <f>AVERAGE(N11:N22)</f>
        <v>2.2201893045000696</v>
      </c>
      <c r="O23" s="47"/>
      <c r="P23" s="68">
        <f>SUM(P11:P22)</f>
        <v>561.11716666666655</v>
      </c>
      <c r="Q23" s="47"/>
      <c r="R23" s="47">
        <f>SUM(R11:R22)</f>
        <v>151.79166666666666</v>
      </c>
      <c r="S23" s="47"/>
      <c r="T23" s="47">
        <f>AVERAGE(T11:T22)</f>
        <v>13.542312965592378</v>
      </c>
      <c r="U23" s="47"/>
      <c r="V23" s="68">
        <f>SUM(V11:V22)</f>
        <v>871.27354976707511</v>
      </c>
      <c r="W23" s="47"/>
      <c r="Y23">
        <f>MAX(Y11:Y22)</f>
        <v>209.77</v>
      </c>
      <c r="Z23">
        <f>MIN(Z11:Z22)</f>
        <v>0</v>
      </c>
    </row>
    <row r="27" spans="1:26" x14ac:dyDescent="0.2">
      <c r="B27" s="82"/>
    </row>
  </sheetData>
  <phoneticPr fontId="0" type="noConversion"/>
  <pageMargins left="0.75" right="0.75" top="1" bottom="1" header="0" footer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5" sqref="C25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21" t="s">
        <v>115</v>
      </c>
      <c r="B2" s="21" t="s">
        <v>116</v>
      </c>
      <c r="C2" s="1" t="s">
        <v>117</v>
      </c>
    </row>
    <row r="3" spans="1:3" x14ac:dyDescent="0.2">
      <c r="A3" s="35" t="s">
        <v>9</v>
      </c>
      <c r="B3" s="113" t="s">
        <v>23</v>
      </c>
      <c r="C3" t="s">
        <v>118</v>
      </c>
    </row>
    <row r="4" spans="1:3" x14ac:dyDescent="0.2">
      <c r="A4" s="35" t="s">
        <v>10</v>
      </c>
      <c r="B4" s="113" t="s">
        <v>23</v>
      </c>
      <c r="C4" t="s">
        <v>119</v>
      </c>
    </row>
    <row r="5" spans="1:3" x14ac:dyDescent="0.2">
      <c r="A5" s="35" t="s">
        <v>11</v>
      </c>
      <c r="B5" s="113" t="s">
        <v>23</v>
      </c>
      <c r="C5" t="s">
        <v>120</v>
      </c>
    </row>
    <row r="6" spans="1:3" x14ac:dyDescent="0.2">
      <c r="A6" s="35" t="s">
        <v>12</v>
      </c>
      <c r="B6" s="113" t="s">
        <v>23</v>
      </c>
      <c r="C6" t="s">
        <v>121</v>
      </c>
    </row>
    <row r="7" spans="1:3" x14ac:dyDescent="0.2">
      <c r="A7" s="35" t="s">
        <v>13</v>
      </c>
      <c r="B7" s="113"/>
      <c r="C7" t="s">
        <v>122</v>
      </c>
    </row>
    <row r="8" spans="1:3" x14ac:dyDescent="0.2">
      <c r="A8" s="35" t="s">
        <v>14</v>
      </c>
      <c r="B8" s="113" t="s">
        <v>23</v>
      </c>
      <c r="C8" t="s">
        <v>123</v>
      </c>
    </row>
    <row r="9" spans="1:3" x14ac:dyDescent="0.2">
      <c r="A9" s="35" t="s">
        <v>13</v>
      </c>
      <c r="B9" s="113"/>
      <c r="C9" t="s">
        <v>124</v>
      </c>
    </row>
    <row r="10" spans="1:3" x14ac:dyDescent="0.2">
      <c r="A10" s="35" t="s">
        <v>15</v>
      </c>
      <c r="B10" s="113" t="s">
        <v>24</v>
      </c>
      <c r="C10" t="s">
        <v>125</v>
      </c>
    </row>
    <row r="11" spans="1:3" x14ac:dyDescent="0.2">
      <c r="A11" s="35" t="s">
        <v>16</v>
      </c>
      <c r="B11" s="113" t="s">
        <v>25</v>
      </c>
      <c r="C11" t="s">
        <v>126</v>
      </c>
    </row>
    <row r="12" spans="1:3" x14ac:dyDescent="0.2">
      <c r="A12" s="35" t="s">
        <v>17</v>
      </c>
      <c r="B12" s="113" t="s">
        <v>26</v>
      </c>
      <c r="C12" t="s">
        <v>127</v>
      </c>
    </row>
    <row r="13" spans="1:3" x14ac:dyDescent="0.2">
      <c r="A13" s="35" t="s">
        <v>18</v>
      </c>
      <c r="B13" s="113" t="s">
        <v>26</v>
      </c>
      <c r="C13" t="s">
        <v>128</v>
      </c>
    </row>
    <row r="14" spans="1:3" x14ac:dyDescent="0.2">
      <c r="A14" s="35" t="s">
        <v>13</v>
      </c>
      <c r="B14" s="113"/>
      <c r="C14" t="s">
        <v>129</v>
      </c>
    </row>
    <row r="15" spans="1:3" x14ac:dyDescent="0.2">
      <c r="A15" s="35" t="s">
        <v>19</v>
      </c>
      <c r="B15" s="113" t="s">
        <v>27</v>
      </c>
      <c r="C15" t="s">
        <v>130</v>
      </c>
    </row>
    <row r="16" spans="1:3" x14ac:dyDescent="0.2">
      <c r="A16" s="35" t="s">
        <v>20</v>
      </c>
      <c r="B16" s="113"/>
      <c r="C16" t="s">
        <v>131</v>
      </c>
    </row>
    <row r="17" spans="1:4" x14ac:dyDescent="0.2">
      <c r="A17" s="35" t="s">
        <v>21</v>
      </c>
      <c r="B17" s="113" t="s">
        <v>27</v>
      </c>
      <c r="C17" t="s">
        <v>132</v>
      </c>
    </row>
    <row r="18" spans="1:4" x14ac:dyDescent="0.2">
      <c r="A18" s="35" t="s">
        <v>13</v>
      </c>
      <c r="B18" s="113"/>
      <c r="C18" t="s">
        <v>133</v>
      </c>
    </row>
    <row r="19" spans="1:4" x14ac:dyDescent="0.2">
      <c r="A19" s="35" t="s">
        <v>102</v>
      </c>
      <c r="B19" s="40" t="s">
        <v>34</v>
      </c>
      <c r="C19" t="s">
        <v>134</v>
      </c>
    </row>
    <row r="20" spans="1:4" x14ac:dyDescent="0.2">
      <c r="A20" s="35" t="s">
        <v>22</v>
      </c>
      <c r="B20" s="113" t="s">
        <v>27</v>
      </c>
      <c r="C20" t="s">
        <v>135</v>
      </c>
      <c r="D20" t="s">
        <v>136</v>
      </c>
    </row>
    <row r="24" spans="1:4" x14ac:dyDescent="0.2">
      <c r="A24" s="69"/>
      <c r="B24" s="69"/>
    </row>
    <row r="25" spans="1:4" x14ac:dyDescent="0.2">
      <c r="A25" s="57"/>
      <c r="B25" s="57"/>
    </row>
    <row r="26" spans="1:4" x14ac:dyDescent="0.2">
      <c r="A26" s="57"/>
      <c r="B26" s="57"/>
    </row>
    <row r="27" spans="1:4" x14ac:dyDescent="0.2">
      <c r="A27" s="57"/>
      <c r="B27" s="57"/>
    </row>
    <row r="28" spans="1:4" x14ac:dyDescent="0.2">
      <c r="A28" s="57"/>
      <c r="B28" s="57"/>
    </row>
    <row r="29" spans="1:4" x14ac:dyDescent="0.2">
      <c r="A29" s="57"/>
      <c r="B29" s="57"/>
    </row>
    <row r="30" spans="1:4" x14ac:dyDescent="0.2">
      <c r="A30" s="69"/>
      <c r="B30" s="69"/>
    </row>
    <row r="31" spans="1:4" x14ac:dyDescent="0.2">
      <c r="A31" s="57"/>
      <c r="B31" s="57"/>
    </row>
    <row r="32" spans="1:4" x14ac:dyDescent="0.2">
      <c r="A32" s="57"/>
    </row>
    <row r="33" spans="1:2" x14ac:dyDescent="0.2">
      <c r="A33" s="57"/>
    </row>
    <row r="34" spans="1:2" x14ac:dyDescent="0.2">
      <c r="A34" s="57"/>
      <c r="B34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Normal="100" workbookViewId="0">
      <selection activeCell="R34" sqref="R34"/>
    </sheetView>
  </sheetViews>
  <sheetFormatPr baseColWidth="10" defaultRowHeight="12.75" x14ac:dyDescent="0.2"/>
  <cols>
    <col min="1" max="1" width="12.140625" customWidth="1"/>
    <col min="2" max="2" width="6.42578125" customWidth="1"/>
    <col min="3" max="3" width="6" bestFit="1" customWidth="1"/>
    <col min="4" max="4" width="5.140625" bestFit="1" customWidth="1"/>
    <col min="5" max="5" width="6.85546875" bestFit="1" customWidth="1"/>
    <col min="6" max="6" width="8" bestFit="1" customWidth="1"/>
    <col min="7" max="7" width="6.85546875" bestFit="1" customWidth="1"/>
    <col min="8" max="8" width="10.140625" bestFit="1" customWidth="1"/>
    <col min="9" max="9" width="4" bestFit="1" customWidth="1"/>
    <col min="10" max="10" width="7.42578125" bestFit="1" customWidth="1"/>
    <col min="11" max="11" width="5.7109375" customWidth="1"/>
    <col min="12" max="12" width="9.140625" customWidth="1"/>
    <col min="13" max="13" width="8.140625" bestFit="1" customWidth="1"/>
    <col min="14" max="14" width="6.85546875" bestFit="1" customWidth="1"/>
    <col min="15" max="15" width="7.7109375" customWidth="1"/>
    <col min="16" max="16" width="6.85546875" bestFit="1" customWidth="1"/>
    <col min="17" max="17" width="7.5703125" bestFit="1" customWidth="1"/>
    <col min="18" max="18" width="7.5703125" customWidth="1"/>
    <col min="19" max="19" width="5.5703125" bestFit="1" customWidth="1"/>
  </cols>
  <sheetData>
    <row r="1" spans="1:19" x14ac:dyDescent="0.2">
      <c r="B1" s="60" t="s">
        <v>50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  <c r="C6" s="21"/>
      <c r="D6" s="21"/>
      <c r="E6" s="21"/>
      <c r="F6" s="21"/>
      <c r="G6" s="21"/>
      <c r="H6" s="21"/>
      <c r="I6" s="21"/>
      <c r="J6" s="3"/>
    </row>
    <row r="7" spans="1:19" x14ac:dyDescent="0.2">
      <c r="A7" s="1"/>
      <c r="B7" s="60" t="s">
        <v>78</v>
      </c>
      <c r="C7" s="24"/>
      <c r="D7" s="24"/>
      <c r="E7" s="29"/>
      <c r="F7" s="29"/>
      <c r="G7" s="33"/>
      <c r="H7" s="24"/>
      <c r="I7" s="24"/>
      <c r="J7" s="24"/>
    </row>
    <row r="8" spans="1:19" x14ac:dyDescent="0.2">
      <c r="A8" s="1"/>
      <c r="B8" s="24"/>
      <c r="C8" s="24"/>
      <c r="D8" s="24"/>
      <c r="E8" s="29"/>
      <c r="F8" s="29"/>
      <c r="G8" s="33"/>
      <c r="H8" s="24"/>
      <c r="I8" s="24"/>
      <c r="J8" s="24"/>
    </row>
    <row r="9" spans="1:19" x14ac:dyDescent="0.2">
      <c r="B9" s="2" t="s">
        <v>9</v>
      </c>
      <c r="C9" s="2" t="s">
        <v>10</v>
      </c>
      <c r="D9" s="2" t="s">
        <v>11</v>
      </c>
      <c r="E9" s="2" t="s">
        <v>12</v>
      </c>
      <c r="F9" s="38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19" x14ac:dyDescent="0.2">
      <c r="B10" s="23" t="s">
        <v>23</v>
      </c>
      <c r="C10" s="23" t="s">
        <v>23</v>
      </c>
      <c r="D10" s="23" t="s">
        <v>23</v>
      </c>
      <c r="E10" s="5" t="s">
        <v>23</v>
      </c>
      <c r="F10" s="39"/>
      <c r="G10" s="5" t="s">
        <v>23</v>
      </c>
      <c r="H10" s="5"/>
      <c r="I10" s="5" t="s">
        <v>24</v>
      </c>
      <c r="J10" s="23" t="s">
        <v>25</v>
      </c>
      <c r="K10" s="23" t="s">
        <v>26</v>
      </c>
      <c r="L10" s="5" t="s">
        <v>26</v>
      </c>
      <c r="M10" s="5"/>
      <c r="N10" s="23" t="s">
        <v>27</v>
      </c>
      <c r="O10" s="5"/>
      <c r="P10" s="5" t="s">
        <v>27</v>
      </c>
      <c r="Q10" s="5"/>
      <c r="R10" s="5" t="s">
        <v>34</v>
      </c>
      <c r="S10" s="23" t="s">
        <v>27</v>
      </c>
    </row>
    <row r="11" spans="1:19" x14ac:dyDescent="0.2">
      <c r="A11" s="18" t="s">
        <v>28</v>
      </c>
      <c r="B11" s="24">
        <v>1</v>
      </c>
      <c r="C11" s="24">
        <v>7.1</v>
      </c>
      <c r="D11" s="24">
        <v>3.8</v>
      </c>
      <c r="E11" s="83">
        <v>16.2</v>
      </c>
      <c r="F11" s="101">
        <v>37623</v>
      </c>
      <c r="G11" s="83">
        <v>-4.9000000000000004</v>
      </c>
      <c r="H11" s="101">
        <v>37632</v>
      </c>
      <c r="I11" s="36">
        <v>90.458064516129028</v>
      </c>
      <c r="J11" s="24">
        <v>178.5</v>
      </c>
      <c r="K11" s="24">
        <v>3.3</v>
      </c>
      <c r="L11" s="83">
        <v>19.2</v>
      </c>
      <c r="M11" s="101">
        <v>37651</v>
      </c>
      <c r="N11" s="24">
        <v>74</v>
      </c>
      <c r="O11" s="25">
        <v>21</v>
      </c>
      <c r="P11" s="83">
        <v>12.2</v>
      </c>
      <c r="Q11" s="101">
        <v>37651</v>
      </c>
      <c r="R11" s="42"/>
      <c r="S11" s="78"/>
    </row>
    <row r="12" spans="1:19" x14ac:dyDescent="0.2">
      <c r="A12" s="19" t="s">
        <v>29</v>
      </c>
      <c r="B12" s="24">
        <v>0.9</v>
      </c>
      <c r="C12" s="24">
        <v>7.1</v>
      </c>
      <c r="D12" s="24">
        <v>3.8</v>
      </c>
      <c r="E12" s="10">
        <v>11.8</v>
      </c>
      <c r="F12" s="102">
        <v>37673</v>
      </c>
      <c r="G12" s="10">
        <v>-6.3</v>
      </c>
      <c r="H12" s="102">
        <v>37670</v>
      </c>
      <c r="I12" s="9">
        <v>80.98571428571428</v>
      </c>
      <c r="J12" s="24">
        <v>209.8</v>
      </c>
      <c r="K12" s="10">
        <v>2.8</v>
      </c>
      <c r="L12" s="43">
        <v>18.600000000000001</v>
      </c>
      <c r="M12" s="102">
        <v>37656</v>
      </c>
      <c r="N12" s="24">
        <v>30.6</v>
      </c>
      <c r="O12" s="26">
        <v>22</v>
      </c>
      <c r="P12" s="43">
        <v>6</v>
      </c>
      <c r="Q12" s="102">
        <v>37656</v>
      </c>
      <c r="R12" s="42"/>
      <c r="S12" s="24">
        <v>29.404207280866466</v>
      </c>
    </row>
    <row r="13" spans="1:19" x14ac:dyDescent="0.2">
      <c r="A13" s="19" t="s">
        <v>30</v>
      </c>
      <c r="B13" s="26">
        <v>4</v>
      </c>
      <c r="C13" s="26">
        <v>14.4</v>
      </c>
      <c r="D13" s="26">
        <v>8.9</v>
      </c>
      <c r="E13" s="30">
        <v>20.7</v>
      </c>
      <c r="F13" s="102">
        <v>37693</v>
      </c>
      <c r="G13" s="43">
        <v>-2</v>
      </c>
      <c r="H13" s="102">
        <v>37697</v>
      </c>
      <c r="I13" s="31">
        <v>71.341935483870969</v>
      </c>
      <c r="J13" s="30">
        <v>436.8</v>
      </c>
      <c r="K13" s="26">
        <v>2.1</v>
      </c>
      <c r="L13" s="43">
        <v>15.6</v>
      </c>
      <c r="M13" s="102">
        <v>37683</v>
      </c>
      <c r="N13" s="26">
        <v>34.4</v>
      </c>
      <c r="O13" s="26">
        <v>8</v>
      </c>
      <c r="P13" s="43">
        <v>15.4</v>
      </c>
      <c r="Q13" s="102">
        <v>37685</v>
      </c>
      <c r="R13" s="42"/>
      <c r="S13" s="24">
        <v>66.922465470718492</v>
      </c>
    </row>
    <row r="14" spans="1:19" x14ac:dyDescent="0.2">
      <c r="A14" s="19" t="s">
        <v>31</v>
      </c>
      <c r="B14" s="26">
        <v>4.8</v>
      </c>
      <c r="C14" s="43">
        <v>15.24</v>
      </c>
      <c r="D14" s="30">
        <v>9.836666666666666</v>
      </c>
      <c r="E14" s="30">
        <v>24.1</v>
      </c>
      <c r="F14" s="102">
        <v>37739</v>
      </c>
      <c r="G14" s="43">
        <v>-0.9</v>
      </c>
      <c r="H14" s="102">
        <v>37719</v>
      </c>
      <c r="I14" s="42">
        <v>73.613333333333316</v>
      </c>
      <c r="J14" s="24">
        <v>510.8</v>
      </c>
      <c r="K14" s="26">
        <v>2.2000000000000002</v>
      </c>
      <c r="L14" s="43">
        <v>14.2</v>
      </c>
      <c r="M14" s="102">
        <v>37724</v>
      </c>
      <c r="N14" s="26">
        <v>43.2</v>
      </c>
      <c r="O14" s="26">
        <v>17</v>
      </c>
      <c r="P14" s="43">
        <v>13.2</v>
      </c>
      <c r="Q14" s="102">
        <v>37730</v>
      </c>
      <c r="R14" s="42"/>
      <c r="S14" s="24">
        <v>81.942603436784609</v>
      </c>
    </row>
    <row r="15" spans="1:19" x14ac:dyDescent="0.2">
      <c r="A15" s="19" t="s">
        <v>1</v>
      </c>
      <c r="B15" s="10">
        <v>7</v>
      </c>
      <c r="C15" s="32">
        <v>19.3</v>
      </c>
      <c r="D15" s="32">
        <v>12.8</v>
      </c>
      <c r="E15" s="30">
        <v>29.2</v>
      </c>
      <c r="F15" s="104">
        <v>37764</v>
      </c>
      <c r="G15" s="43">
        <v>2.6</v>
      </c>
      <c r="H15" s="104">
        <v>37755</v>
      </c>
      <c r="I15" s="42">
        <v>71.764516129032259</v>
      </c>
      <c r="J15" s="24">
        <v>628.9</v>
      </c>
      <c r="K15" s="10">
        <v>1.8</v>
      </c>
      <c r="L15" s="43">
        <v>10.1</v>
      </c>
      <c r="M15" s="104">
        <v>37748</v>
      </c>
      <c r="N15" s="10">
        <v>138.6</v>
      </c>
      <c r="O15" s="26">
        <v>13</v>
      </c>
      <c r="P15" s="43">
        <v>52.6</v>
      </c>
      <c r="Q15" s="104">
        <v>37748</v>
      </c>
      <c r="R15" s="42"/>
      <c r="S15" s="24">
        <v>109.55989984055979</v>
      </c>
    </row>
    <row r="16" spans="1:19" x14ac:dyDescent="0.2">
      <c r="A16" s="19" t="s">
        <v>2</v>
      </c>
      <c r="B16" s="24">
        <v>13.6</v>
      </c>
      <c r="C16" s="24">
        <v>25.7</v>
      </c>
      <c r="D16" s="24">
        <v>18.8</v>
      </c>
      <c r="E16" s="43">
        <v>35.700000000000003</v>
      </c>
      <c r="F16" s="104">
        <v>37794</v>
      </c>
      <c r="G16" s="30">
        <v>8.8000000000000007</v>
      </c>
      <c r="H16" s="104">
        <v>37791</v>
      </c>
      <c r="I16" s="42">
        <v>70.55</v>
      </c>
      <c r="J16" s="24">
        <v>643.9</v>
      </c>
      <c r="K16" s="24">
        <v>1.7</v>
      </c>
      <c r="L16" s="43">
        <v>18.8</v>
      </c>
      <c r="M16" s="104">
        <v>37773</v>
      </c>
      <c r="N16" s="24">
        <v>74.2</v>
      </c>
      <c r="O16" s="26">
        <v>11</v>
      </c>
      <c r="P16" s="43">
        <v>29.2</v>
      </c>
      <c r="Q16" s="104">
        <v>37773</v>
      </c>
      <c r="R16" s="42"/>
      <c r="S16" s="24">
        <v>138.09045765820585</v>
      </c>
    </row>
    <row r="17" spans="1:52" x14ac:dyDescent="0.2">
      <c r="A17" s="19" t="s">
        <v>3</v>
      </c>
      <c r="B17" s="24">
        <v>13.1</v>
      </c>
      <c r="C17" s="24">
        <v>27.8</v>
      </c>
      <c r="D17" s="24">
        <v>19.600000000000001</v>
      </c>
      <c r="E17" s="43">
        <v>33</v>
      </c>
      <c r="F17" s="104">
        <v>37815</v>
      </c>
      <c r="G17" s="43">
        <v>7.7</v>
      </c>
      <c r="H17" s="104">
        <v>37806</v>
      </c>
      <c r="I17" s="42">
        <v>62.854838709677409</v>
      </c>
      <c r="J17" s="24">
        <v>740.7</v>
      </c>
      <c r="K17" s="24">
        <v>2.1</v>
      </c>
      <c r="L17" s="43">
        <v>13.4</v>
      </c>
      <c r="M17" s="104">
        <v>37815</v>
      </c>
      <c r="N17" s="24">
        <v>9.1999999999999993</v>
      </c>
      <c r="O17" s="26">
        <v>2</v>
      </c>
      <c r="P17" s="43">
        <v>8</v>
      </c>
      <c r="Q17" s="104">
        <v>37816</v>
      </c>
      <c r="R17" s="42"/>
      <c r="S17" s="24">
        <v>165.10168397099017</v>
      </c>
    </row>
    <row r="18" spans="1:52" x14ac:dyDescent="0.2">
      <c r="A18" s="19" t="s">
        <v>4</v>
      </c>
      <c r="B18" s="30">
        <v>16.2</v>
      </c>
      <c r="C18" s="30">
        <v>30</v>
      </c>
      <c r="D18" s="30">
        <v>22.5</v>
      </c>
      <c r="E18" s="43">
        <v>35.9</v>
      </c>
      <c r="F18" s="104">
        <v>37845</v>
      </c>
      <c r="G18" s="43">
        <v>12.3</v>
      </c>
      <c r="H18" s="104">
        <v>37860</v>
      </c>
      <c r="I18" s="42">
        <v>56.467741935483879</v>
      </c>
      <c r="J18" s="30">
        <v>618.9</v>
      </c>
      <c r="K18" s="30">
        <v>2</v>
      </c>
      <c r="L18" s="43">
        <v>11.5</v>
      </c>
      <c r="M18" s="104">
        <v>37862</v>
      </c>
      <c r="N18" s="31">
        <v>29</v>
      </c>
      <c r="O18" s="26">
        <v>7</v>
      </c>
      <c r="P18" s="43">
        <v>11</v>
      </c>
      <c r="Q18" s="104">
        <v>37855</v>
      </c>
      <c r="R18" s="42"/>
      <c r="S18" s="24">
        <v>157.54198687588035</v>
      </c>
    </row>
    <row r="19" spans="1:52" x14ac:dyDescent="0.2">
      <c r="A19" s="19" t="s">
        <v>5</v>
      </c>
      <c r="B19" s="24">
        <v>11.6</v>
      </c>
      <c r="C19" s="24">
        <v>21.8</v>
      </c>
      <c r="D19" s="24">
        <v>16.2</v>
      </c>
      <c r="E19" s="43">
        <v>27</v>
      </c>
      <c r="F19" s="104">
        <v>37881</v>
      </c>
      <c r="G19" s="30">
        <v>8.4</v>
      </c>
      <c r="H19" s="104">
        <v>37879</v>
      </c>
      <c r="I19" s="42">
        <v>73.543333333333337</v>
      </c>
      <c r="J19" s="24">
        <v>423.4</v>
      </c>
      <c r="K19" s="24">
        <v>1.9</v>
      </c>
      <c r="L19" s="43">
        <v>12.8</v>
      </c>
      <c r="M19" s="104">
        <v>37872</v>
      </c>
      <c r="N19" s="24">
        <v>41.4</v>
      </c>
      <c r="O19" s="26">
        <v>12</v>
      </c>
      <c r="P19" s="43">
        <v>11.2</v>
      </c>
      <c r="Q19" s="104">
        <v>37868</v>
      </c>
      <c r="R19" s="42"/>
      <c r="S19" s="24">
        <v>85.552148029327768</v>
      </c>
    </row>
    <row r="20" spans="1:52" x14ac:dyDescent="0.2">
      <c r="A20" s="19" t="s">
        <v>6</v>
      </c>
      <c r="B20" s="10">
        <v>7.7</v>
      </c>
      <c r="C20" s="10">
        <v>14.9</v>
      </c>
      <c r="D20" s="32">
        <v>10.8</v>
      </c>
      <c r="E20" s="43">
        <v>22</v>
      </c>
      <c r="F20" s="104">
        <v>37895</v>
      </c>
      <c r="G20" s="43">
        <v>-0.8</v>
      </c>
      <c r="H20" s="104">
        <v>37919</v>
      </c>
      <c r="I20" s="42">
        <v>80.9258064516129</v>
      </c>
      <c r="J20" s="30">
        <v>258.7</v>
      </c>
      <c r="K20" s="10">
        <v>2.2999999999999998</v>
      </c>
      <c r="L20" s="43">
        <v>19</v>
      </c>
      <c r="M20" s="104">
        <v>37924</v>
      </c>
      <c r="N20" s="43">
        <v>124.6</v>
      </c>
      <c r="O20" s="26">
        <v>21</v>
      </c>
      <c r="P20" s="10">
        <v>39.4</v>
      </c>
      <c r="Q20" s="104">
        <v>37907</v>
      </c>
      <c r="R20" s="42"/>
      <c r="S20" s="24">
        <v>49.004493535754399</v>
      </c>
    </row>
    <row r="21" spans="1:52" x14ac:dyDescent="0.2">
      <c r="A21" s="19" t="s">
        <v>7</v>
      </c>
      <c r="B21" s="30">
        <v>4.8433333333333337</v>
      </c>
      <c r="C21" s="30">
        <v>11.903333333333336</v>
      </c>
      <c r="D21" s="30">
        <v>8.01</v>
      </c>
      <c r="E21" s="43">
        <v>19</v>
      </c>
      <c r="F21" s="104">
        <v>37932</v>
      </c>
      <c r="G21" s="43">
        <v>0.7</v>
      </c>
      <c r="H21" s="104">
        <v>37943</v>
      </c>
      <c r="I21" s="42">
        <v>84.1</v>
      </c>
      <c r="J21" s="10">
        <v>186</v>
      </c>
      <c r="K21" s="10">
        <v>1.8</v>
      </c>
      <c r="L21" s="43">
        <v>13.8</v>
      </c>
      <c r="M21" s="104">
        <v>37952</v>
      </c>
      <c r="N21" s="32">
        <v>44.8</v>
      </c>
      <c r="O21" s="32">
        <v>16</v>
      </c>
      <c r="P21" s="30">
        <v>10</v>
      </c>
      <c r="Q21" s="104">
        <v>37941</v>
      </c>
      <c r="R21" s="31"/>
      <c r="S21" s="10">
        <v>26.578162108837301</v>
      </c>
    </row>
    <row r="22" spans="1:52" ht="13.5" thickBot="1" x14ac:dyDescent="0.25">
      <c r="A22" s="20" t="s">
        <v>8</v>
      </c>
      <c r="B22" s="14">
        <v>2.3032258064516129</v>
      </c>
      <c r="C22" s="14">
        <v>8.0967741935483879</v>
      </c>
      <c r="D22" s="14">
        <v>4.9290322580645167</v>
      </c>
      <c r="E22" s="46">
        <v>13</v>
      </c>
      <c r="F22" s="105">
        <v>37969</v>
      </c>
      <c r="G22" s="46">
        <v>-0.4</v>
      </c>
      <c r="H22" s="105">
        <v>352</v>
      </c>
      <c r="I22" s="45">
        <v>88</v>
      </c>
      <c r="J22" s="14">
        <v>128.1</v>
      </c>
      <c r="K22" s="14">
        <v>2.2612903225806456</v>
      </c>
      <c r="L22" s="46">
        <v>15.3</v>
      </c>
      <c r="M22" s="105">
        <v>364</v>
      </c>
      <c r="N22" s="16">
        <v>32.6</v>
      </c>
      <c r="O22" s="44">
        <v>18</v>
      </c>
      <c r="P22" s="46">
        <v>8.4</v>
      </c>
      <c r="Q22" s="105">
        <v>37983</v>
      </c>
      <c r="R22" s="45"/>
      <c r="S22" s="51">
        <v>19.664437954223924</v>
      </c>
    </row>
    <row r="23" spans="1:52" ht="13.5" thickTop="1" x14ac:dyDescent="0.2">
      <c r="A23" s="50" t="s">
        <v>49</v>
      </c>
      <c r="B23" s="47">
        <f>AVERAGE(B11:B22)</f>
        <v>7.2538799283154107</v>
      </c>
      <c r="C23" s="47">
        <f>AVERAGE(C11:C22)</f>
        <v>16.945008960573478</v>
      </c>
      <c r="D23" s="47">
        <f>AVERAGE(D11:D22)</f>
        <v>11.664641577060932</v>
      </c>
      <c r="E23" s="48">
        <f>MAX(E11:E22)</f>
        <v>35.9</v>
      </c>
      <c r="F23" s="66">
        <v>37845</v>
      </c>
      <c r="G23" s="48">
        <f>MIN(G11:G22)</f>
        <v>-6.3</v>
      </c>
      <c r="H23" s="66">
        <v>37670</v>
      </c>
      <c r="I23" s="49">
        <f>AVERAGE(I11:I22)</f>
        <v>75.383773681515606</v>
      </c>
      <c r="J23" s="49">
        <f>SUM(J11:J22)</f>
        <v>4964.5000000000009</v>
      </c>
      <c r="K23" s="49">
        <f>AVERAGE(K11:K22)</f>
        <v>2.1884408602150538</v>
      </c>
      <c r="L23" s="84">
        <f>MAX(L11:L22)</f>
        <v>19.2</v>
      </c>
      <c r="M23" s="66">
        <v>37651</v>
      </c>
      <c r="N23" s="48">
        <f>SUM(N11:N22)</f>
        <v>676.59999999999991</v>
      </c>
      <c r="O23" s="48">
        <f>SUM(O11:O22)</f>
        <v>168</v>
      </c>
      <c r="P23" s="48">
        <f>MAX(P11:P22)</f>
        <v>52.6</v>
      </c>
      <c r="Q23" s="66">
        <v>37748</v>
      </c>
      <c r="R23" s="66"/>
      <c r="S23" s="48"/>
    </row>
    <row r="24" spans="1:52" x14ac:dyDescent="0.2">
      <c r="A24" t="s">
        <v>77</v>
      </c>
      <c r="C24" s="27"/>
      <c r="F24" s="5"/>
      <c r="G24" s="5"/>
      <c r="H24" s="5"/>
      <c r="I24" s="5"/>
      <c r="J24" s="4"/>
      <c r="K24" s="4"/>
      <c r="L24" s="5"/>
      <c r="M24" s="5"/>
      <c r="N24" s="4"/>
      <c r="O24" s="5"/>
      <c r="P24" s="5"/>
      <c r="Q24" s="5"/>
      <c r="R24" s="5"/>
    </row>
    <row r="25" spans="1:52" x14ac:dyDescent="0.2">
      <c r="C25" s="27"/>
      <c r="F25" s="5"/>
      <c r="G25" s="5"/>
      <c r="H25" s="5"/>
      <c r="I25" s="5"/>
      <c r="J25" s="4"/>
      <c r="K25" s="4"/>
      <c r="L25" s="5"/>
      <c r="M25" s="5"/>
      <c r="N25" s="4"/>
      <c r="O25" s="5"/>
      <c r="P25" s="5"/>
      <c r="Q25" s="5"/>
      <c r="R25" s="5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2" x14ac:dyDescent="0.2">
      <c r="A26" s="52" t="s">
        <v>58</v>
      </c>
      <c r="B26" s="52"/>
      <c r="C26" s="53"/>
      <c r="S26" s="2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  <row r="27" spans="1:52" x14ac:dyDescent="0.2">
      <c r="A27" s="19"/>
      <c r="B27" s="19"/>
      <c r="S27" s="2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</row>
    <row r="28" spans="1:52" x14ac:dyDescent="0.2">
      <c r="A28" s="19"/>
      <c r="B28" s="19"/>
      <c r="S28" s="2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</row>
    <row r="29" spans="1:52" x14ac:dyDescent="0.2">
      <c r="B29" t="s">
        <v>33</v>
      </c>
      <c r="E29">
        <v>-0.8</v>
      </c>
      <c r="F29" t="s">
        <v>34</v>
      </c>
      <c r="G29" t="s">
        <v>51</v>
      </c>
      <c r="H29" s="41">
        <v>37919</v>
      </c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x14ac:dyDescent="0.2">
      <c r="B30" t="s">
        <v>35</v>
      </c>
      <c r="E30">
        <v>-0.9</v>
      </c>
      <c r="F30" t="s">
        <v>34</v>
      </c>
      <c r="G30" t="s">
        <v>52</v>
      </c>
      <c r="H30" s="41">
        <v>37719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</row>
    <row r="31" spans="1:52" x14ac:dyDescent="0.2">
      <c r="B31" t="s">
        <v>36</v>
      </c>
      <c r="E31">
        <v>200</v>
      </c>
      <c r="F31" t="s">
        <v>48</v>
      </c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x14ac:dyDescent="0.2"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</row>
    <row r="33" spans="1:52" x14ac:dyDescent="0.2">
      <c r="A33" s="6" t="s">
        <v>37</v>
      </c>
      <c r="B33" s="6"/>
      <c r="C33" s="6"/>
      <c r="D33" s="6"/>
      <c r="E33" s="6"/>
      <c r="F33" s="6"/>
      <c r="G33" s="6"/>
      <c r="H33" s="6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</row>
    <row r="34" spans="1:52" x14ac:dyDescent="0.2"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x14ac:dyDescent="0.2">
      <c r="F35" s="34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2" x14ac:dyDescent="0.2">
      <c r="B36" t="s">
        <v>53</v>
      </c>
      <c r="D36" t="s">
        <v>34</v>
      </c>
      <c r="E36" s="34">
        <v>7</v>
      </c>
      <c r="F36" s="34" t="s">
        <v>48</v>
      </c>
    </row>
    <row r="37" spans="1:52" x14ac:dyDescent="0.2">
      <c r="B37" t="s">
        <v>54</v>
      </c>
      <c r="D37" t="s">
        <v>34</v>
      </c>
      <c r="E37" s="34">
        <v>6</v>
      </c>
      <c r="F37" s="34" t="s">
        <v>48</v>
      </c>
    </row>
    <row r="38" spans="1:52" x14ac:dyDescent="0.2">
      <c r="B38" t="s">
        <v>55</v>
      </c>
      <c r="D38" t="s">
        <v>34</v>
      </c>
      <c r="E38" s="34">
        <v>10</v>
      </c>
      <c r="F38" s="34" t="s">
        <v>48</v>
      </c>
    </row>
    <row r="39" spans="1:52" x14ac:dyDescent="0.2">
      <c r="B39" t="s">
        <v>56</v>
      </c>
      <c r="C39" t="s">
        <v>57</v>
      </c>
      <c r="D39" t="s">
        <v>34</v>
      </c>
      <c r="E39" s="34">
        <v>2</v>
      </c>
      <c r="F39" s="34" t="s">
        <v>48</v>
      </c>
    </row>
  </sheetData>
  <phoneticPr fontId="0" type="noConversion"/>
  <pageMargins left="0.75" right="0.75" top="1" bottom="1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Normal="100" workbookViewId="0">
      <selection activeCell="N30" sqref="N30"/>
    </sheetView>
  </sheetViews>
  <sheetFormatPr baseColWidth="10" defaultRowHeight="12.75" x14ac:dyDescent="0.2"/>
  <cols>
    <col min="1" max="1" width="12.140625" style="57" customWidth="1"/>
    <col min="2" max="2" width="6.7109375" style="57" customWidth="1"/>
    <col min="3" max="3" width="6" style="57" bestFit="1" customWidth="1"/>
    <col min="4" max="4" width="5.28515625" style="57" bestFit="1" customWidth="1"/>
    <col min="5" max="5" width="6.42578125" style="57" bestFit="1" customWidth="1"/>
    <col min="6" max="6" width="8" style="57" bestFit="1" customWidth="1"/>
    <col min="7" max="7" width="6.42578125" style="57" customWidth="1"/>
    <col min="8" max="8" width="7.7109375" style="57" bestFit="1" customWidth="1"/>
    <col min="9" max="9" width="4" style="57" bestFit="1" customWidth="1"/>
    <col min="10" max="10" width="7.42578125" style="57" bestFit="1" customWidth="1"/>
    <col min="11" max="11" width="5.7109375" style="57" customWidth="1"/>
    <col min="12" max="12" width="9.140625" style="57" bestFit="1" customWidth="1"/>
    <col min="13" max="13" width="22.7109375" style="57" customWidth="1"/>
    <col min="14" max="14" width="6.85546875" style="57" bestFit="1" customWidth="1"/>
    <col min="15" max="15" width="7.7109375" style="57" bestFit="1" customWidth="1"/>
    <col min="16" max="16" width="5.7109375" style="57" bestFit="1" customWidth="1"/>
    <col min="17" max="17" width="8.140625" style="57" bestFit="1" customWidth="1"/>
    <col min="18" max="18" width="8.140625" style="57" customWidth="1"/>
    <col min="19" max="19" width="6.85546875" style="57" bestFit="1" customWidth="1"/>
    <col min="20" max="16384" width="11.42578125" style="57"/>
  </cols>
  <sheetData>
    <row r="1" spans="1:52" customFormat="1" x14ac:dyDescent="0.2">
      <c r="B1" s="60" t="s">
        <v>59</v>
      </c>
    </row>
    <row r="2" spans="1:52" customFormat="1" x14ac:dyDescent="0.2">
      <c r="B2" s="60" t="s">
        <v>64</v>
      </c>
    </row>
    <row r="3" spans="1:52" x14ac:dyDescent="0.2">
      <c r="B3" s="1" t="s">
        <v>65</v>
      </c>
      <c r="C3" s="3"/>
      <c r="D3" s="3"/>
      <c r="E3" s="3"/>
      <c r="F3" s="3"/>
      <c r="G3" s="3"/>
      <c r="H3" s="3"/>
      <c r="I3" s="3"/>
      <c r="J3" s="3"/>
    </row>
    <row r="4" spans="1:52" x14ac:dyDescent="0.2">
      <c r="A4" s="60"/>
      <c r="C4" s="58"/>
      <c r="D4" s="56"/>
      <c r="E4" s="54"/>
      <c r="F4" s="56"/>
      <c r="G4" s="56"/>
      <c r="H4" s="56"/>
      <c r="I4" s="56"/>
      <c r="J4" s="56"/>
    </row>
    <row r="5" spans="1:52" x14ac:dyDescent="0.2">
      <c r="A5" s="60"/>
      <c r="C5" s="56"/>
      <c r="D5" s="56"/>
      <c r="E5" s="54"/>
      <c r="F5" s="56"/>
      <c r="G5" s="56"/>
      <c r="H5" s="56"/>
      <c r="I5" s="56"/>
      <c r="J5" s="56"/>
    </row>
    <row r="6" spans="1:52" x14ac:dyDescent="0.2">
      <c r="A6" s="60"/>
      <c r="B6" s="60" t="s">
        <v>74</v>
      </c>
      <c r="C6" s="58"/>
      <c r="D6" s="58"/>
      <c r="E6" s="54"/>
      <c r="F6" s="56"/>
      <c r="G6" s="58"/>
      <c r="H6" s="58"/>
      <c r="I6" s="58"/>
      <c r="J6" s="56"/>
    </row>
    <row r="7" spans="1:52" x14ac:dyDescent="0.2">
      <c r="A7" s="60"/>
      <c r="B7" s="60" t="s">
        <v>79</v>
      </c>
      <c r="C7" s="58"/>
      <c r="D7" s="58"/>
      <c r="E7" s="54"/>
      <c r="F7" s="56"/>
      <c r="G7" s="58"/>
      <c r="H7" s="58"/>
      <c r="I7" s="58"/>
      <c r="J7" s="56"/>
    </row>
    <row r="8" spans="1:52" x14ac:dyDescent="0.2">
      <c r="A8" s="60"/>
      <c r="B8" s="56"/>
      <c r="C8" s="56"/>
      <c r="D8" s="56"/>
      <c r="E8" s="54"/>
      <c r="F8" s="56"/>
      <c r="G8" s="58"/>
      <c r="H8" s="56"/>
      <c r="I8" s="58"/>
      <c r="J8" s="56"/>
    </row>
    <row r="9" spans="1:52" x14ac:dyDescent="0.2"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18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22</v>
      </c>
    </row>
    <row r="10" spans="1:52" x14ac:dyDescent="0.2">
      <c r="A10" s="61"/>
      <c r="B10" s="62" t="s">
        <v>23</v>
      </c>
      <c r="C10" s="62" t="s">
        <v>23</v>
      </c>
      <c r="D10" s="62" t="s">
        <v>23</v>
      </c>
      <c r="E10" s="62" t="s">
        <v>23</v>
      </c>
      <c r="F10" s="62"/>
      <c r="G10" s="62" t="s">
        <v>23</v>
      </c>
      <c r="H10" s="62"/>
      <c r="I10" s="62" t="s">
        <v>24</v>
      </c>
      <c r="J10" s="62" t="s">
        <v>25</v>
      </c>
      <c r="K10" s="62" t="s">
        <v>26</v>
      </c>
      <c r="L10" s="62" t="s">
        <v>26</v>
      </c>
      <c r="M10" s="62"/>
      <c r="N10" s="62" t="s">
        <v>27</v>
      </c>
      <c r="O10" s="62"/>
      <c r="P10" s="62" t="s">
        <v>27</v>
      </c>
      <c r="Q10" s="62"/>
      <c r="R10" s="62" t="s">
        <v>34</v>
      </c>
      <c r="S10" s="62" t="s">
        <v>27</v>
      </c>
    </row>
    <row r="11" spans="1:52" x14ac:dyDescent="0.2">
      <c r="A11" s="60" t="s">
        <v>28</v>
      </c>
      <c r="B11" s="56">
        <v>2.8677419354838709</v>
      </c>
      <c r="C11" s="56">
        <v>9.3419354838709676</v>
      </c>
      <c r="D11" s="56">
        <v>6.0935483870967744</v>
      </c>
      <c r="E11" s="56">
        <v>16</v>
      </c>
      <c r="F11" s="106">
        <v>37997</v>
      </c>
      <c r="G11" s="56">
        <v>-1.7</v>
      </c>
      <c r="H11" s="106">
        <v>38016</v>
      </c>
      <c r="I11" s="54">
        <v>82.374193548387098</v>
      </c>
      <c r="J11" s="56">
        <v>163.5</v>
      </c>
      <c r="K11" s="56">
        <v>2.8032258064516129</v>
      </c>
      <c r="L11" s="55">
        <v>17.399999999999999</v>
      </c>
      <c r="M11" s="106">
        <v>37995</v>
      </c>
      <c r="N11" s="56">
        <v>100</v>
      </c>
      <c r="O11" s="54">
        <v>21</v>
      </c>
      <c r="P11" s="56">
        <v>27.8</v>
      </c>
      <c r="Q11" s="106">
        <v>38013</v>
      </c>
      <c r="R11" s="54"/>
      <c r="S11" s="56">
        <v>29.421812629851576</v>
      </c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</row>
    <row r="12" spans="1:52" x14ac:dyDescent="0.2">
      <c r="A12" s="60" t="s">
        <v>29</v>
      </c>
      <c r="B12" s="56">
        <v>6.1253684117250015E-17</v>
      </c>
      <c r="C12" s="56">
        <v>6.8586206896551722</v>
      </c>
      <c r="D12" s="56">
        <v>3.1793103448275857</v>
      </c>
      <c r="E12" s="56">
        <v>14.7</v>
      </c>
      <c r="F12" s="106">
        <v>38028</v>
      </c>
      <c r="G12" s="56">
        <v>-4</v>
      </c>
      <c r="H12" s="106">
        <v>38046</v>
      </c>
      <c r="I12" s="54">
        <v>84.793103448275872</v>
      </c>
      <c r="J12" s="56">
        <v>238.7</v>
      </c>
      <c r="K12" s="56">
        <v>2.1103448275862071</v>
      </c>
      <c r="L12" s="55">
        <v>17.2</v>
      </c>
      <c r="M12" s="106">
        <v>38044</v>
      </c>
      <c r="N12" s="56">
        <v>23.8</v>
      </c>
      <c r="O12" s="54">
        <v>16</v>
      </c>
      <c r="P12" s="56">
        <v>10.8</v>
      </c>
      <c r="Q12" s="106">
        <v>38038</v>
      </c>
      <c r="R12" s="54"/>
      <c r="S12" s="56">
        <v>26.9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x14ac:dyDescent="0.2">
      <c r="A13" s="60" t="s">
        <v>30</v>
      </c>
      <c r="B13" s="37">
        <v>2.0741935483870972</v>
      </c>
      <c r="C13" s="37">
        <v>9.9322580645161285</v>
      </c>
      <c r="D13" s="37">
        <v>5.5967741935483879</v>
      </c>
      <c r="E13" s="56">
        <v>19.8</v>
      </c>
      <c r="F13" s="106">
        <v>38066</v>
      </c>
      <c r="G13" s="56">
        <v>-3.3</v>
      </c>
      <c r="H13" s="106">
        <v>38047</v>
      </c>
      <c r="I13" s="63">
        <v>78.103225806451604</v>
      </c>
      <c r="J13" s="57">
        <v>369.4</v>
      </c>
      <c r="K13" s="37">
        <v>2.1870967741935483</v>
      </c>
      <c r="L13" s="56">
        <v>13.2</v>
      </c>
      <c r="M13" s="106">
        <v>38069</v>
      </c>
      <c r="N13" s="37">
        <v>38.4</v>
      </c>
      <c r="O13" s="54">
        <v>17</v>
      </c>
      <c r="P13" s="56">
        <v>7.6</v>
      </c>
      <c r="Q13" s="106">
        <v>38075</v>
      </c>
      <c r="R13" s="54"/>
      <c r="S13" s="56">
        <v>50.978991178961842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</row>
    <row r="14" spans="1:52" x14ac:dyDescent="0.2">
      <c r="A14" s="60" t="s">
        <v>31</v>
      </c>
      <c r="B14" s="27">
        <v>3.9</v>
      </c>
      <c r="C14" s="27">
        <v>12.776666666666666</v>
      </c>
      <c r="D14" s="27">
        <v>8.0233333333333334</v>
      </c>
      <c r="E14" s="56">
        <v>21.6</v>
      </c>
      <c r="F14" s="106">
        <v>38103</v>
      </c>
      <c r="G14" s="56">
        <v>0.2</v>
      </c>
      <c r="H14" s="106">
        <v>38087</v>
      </c>
      <c r="I14" s="54">
        <v>74.87</v>
      </c>
      <c r="J14" s="37">
        <v>477.6</v>
      </c>
      <c r="K14" s="27">
        <v>2.6366666666666658</v>
      </c>
      <c r="L14" s="56">
        <v>16.8</v>
      </c>
      <c r="M14" s="106">
        <v>38095</v>
      </c>
      <c r="N14" s="27">
        <v>64.400000000000006</v>
      </c>
      <c r="O14" s="54">
        <v>17</v>
      </c>
      <c r="P14" s="56">
        <v>15.8</v>
      </c>
      <c r="Q14" s="106">
        <v>38105</v>
      </c>
      <c r="R14" s="54"/>
      <c r="S14" s="54">
        <v>73.621283815798705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</row>
    <row r="15" spans="1:52" x14ac:dyDescent="0.2">
      <c r="A15" s="60" t="s">
        <v>1</v>
      </c>
      <c r="B15" s="56">
        <v>7.0741935483870959</v>
      </c>
      <c r="C15" s="56">
        <v>16.783870967741937</v>
      </c>
      <c r="D15" s="56">
        <v>11.648387096774194</v>
      </c>
      <c r="E15" s="56">
        <v>24.2</v>
      </c>
      <c r="F15" s="106">
        <v>38127</v>
      </c>
      <c r="G15" s="56">
        <v>1.8</v>
      </c>
      <c r="H15" s="106">
        <v>38109</v>
      </c>
      <c r="I15" s="54">
        <v>76.43548387096773</v>
      </c>
      <c r="J15" s="56">
        <v>548.20000000000005</v>
      </c>
      <c r="K15" s="56">
        <v>2.225806451612903</v>
      </c>
      <c r="L15" s="56">
        <v>13</v>
      </c>
      <c r="M15" s="106">
        <v>38113</v>
      </c>
      <c r="N15" s="56">
        <v>82.2</v>
      </c>
      <c r="O15" s="54">
        <v>19</v>
      </c>
      <c r="P15" s="56">
        <v>27.2</v>
      </c>
      <c r="Q15" s="106">
        <v>38112</v>
      </c>
      <c r="R15" s="54"/>
      <c r="S15" s="54">
        <v>94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</row>
    <row r="16" spans="1:52" x14ac:dyDescent="0.2">
      <c r="A16" s="60" t="s">
        <v>2</v>
      </c>
      <c r="B16" s="56">
        <v>11.896666666666668</v>
      </c>
      <c r="C16" s="56">
        <v>24.553333333333338</v>
      </c>
      <c r="D16" s="56">
        <v>17.856666666666666</v>
      </c>
      <c r="E16" s="56">
        <v>31.6</v>
      </c>
      <c r="F16" s="106">
        <v>38164</v>
      </c>
      <c r="G16" s="56">
        <v>7.5</v>
      </c>
      <c r="H16" s="106">
        <v>38142</v>
      </c>
      <c r="I16" s="54">
        <v>70.489999999999995</v>
      </c>
      <c r="J16" s="56">
        <v>693.9</v>
      </c>
      <c r="K16" s="56">
        <v>1.8633333333333335</v>
      </c>
      <c r="L16" s="56">
        <v>9.6999999999999993</v>
      </c>
      <c r="M16" s="106" t="s">
        <v>108</v>
      </c>
      <c r="N16" s="56">
        <v>24.4</v>
      </c>
      <c r="O16" s="54">
        <v>11</v>
      </c>
      <c r="P16" s="56">
        <v>6.6</v>
      </c>
      <c r="Q16" s="106">
        <v>38156</v>
      </c>
      <c r="R16" s="54"/>
      <c r="S16" s="56">
        <v>135.69999999999999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</row>
    <row r="17" spans="1:52" x14ac:dyDescent="0.2">
      <c r="A17" s="60" t="s">
        <v>3</v>
      </c>
      <c r="B17" s="56">
        <v>11.9</v>
      </c>
      <c r="C17" s="56">
        <v>25.667741935483871</v>
      </c>
      <c r="D17" s="56">
        <v>18.067741935483873</v>
      </c>
      <c r="E17" s="56">
        <v>33.5</v>
      </c>
      <c r="F17" s="106">
        <v>38199</v>
      </c>
      <c r="G17" s="56">
        <v>6.2</v>
      </c>
      <c r="H17" s="106">
        <v>38180</v>
      </c>
      <c r="I17" s="54">
        <v>68.748387096774181</v>
      </c>
      <c r="J17" s="56">
        <v>693.8</v>
      </c>
      <c r="K17" s="56">
        <v>1.8258064516129036</v>
      </c>
      <c r="L17" s="56">
        <v>11.4</v>
      </c>
      <c r="M17" s="106">
        <v>38184</v>
      </c>
      <c r="N17" s="56">
        <v>22</v>
      </c>
      <c r="O17" s="54">
        <v>7</v>
      </c>
      <c r="P17" s="56">
        <v>10.199999999999999</v>
      </c>
      <c r="Q17" s="106">
        <v>38184</v>
      </c>
      <c r="R17" s="54"/>
      <c r="S17" s="56">
        <v>142.4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</row>
    <row r="18" spans="1:52" x14ac:dyDescent="0.2">
      <c r="A18" s="60" t="s">
        <v>4</v>
      </c>
      <c r="B18" s="56">
        <v>13.119354838709677</v>
      </c>
      <c r="C18" s="56">
        <v>25.977419354838702</v>
      </c>
      <c r="D18" s="56">
        <v>18.896774193548385</v>
      </c>
      <c r="E18" s="56">
        <v>33.9</v>
      </c>
      <c r="F18" s="106">
        <v>38214</v>
      </c>
      <c r="G18" s="56">
        <v>8.3000000000000007</v>
      </c>
      <c r="H18" s="106">
        <v>38226</v>
      </c>
      <c r="I18" s="54">
        <v>66.832258064516154</v>
      </c>
      <c r="J18" s="56">
        <v>624.4</v>
      </c>
      <c r="K18" s="56">
        <v>2.0064516129032253</v>
      </c>
      <c r="L18" s="56">
        <v>13.4</v>
      </c>
      <c r="M18" s="106">
        <v>38201</v>
      </c>
      <c r="N18" s="56">
        <v>39</v>
      </c>
      <c r="O18" s="54">
        <v>9</v>
      </c>
      <c r="P18" s="56">
        <v>9.4</v>
      </c>
      <c r="Q18" s="106">
        <v>38202</v>
      </c>
      <c r="R18" s="54"/>
      <c r="S18" s="56">
        <v>134.5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</row>
    <row r="19" spans="1:52" x14ac:dyDescent="0.2">
      <c r="A19" s="60" t="s">
        <v>5</v>
      </c>
      <c r="B19" s="56">
        <v>11.83</v>
      </c>
      <c r="C19" s="56">
        <v>22.37</v>
      </c>
      <c r="D19" s="56">
        <v>16.413333333333334</v>
      </c>
      <c r="E19" s="56">
        <v>31.7</v>
      </c>
      <c r="F19" s="106">
        <v>38235</v>
      </c>
      <c r="G19" s="56">
        <v>6.8</v>
      </c>
      <c r="H19" s="106">
        <v>38256</v>
      </c>
      <c r="I19" s="54">
        <v>73.5</v>
      </c>
      <c r="J19" s="56">
        <v>445.5</v>
      </c>
      <c r="K19" s="56">
        <v>1.9</v>
      </c>
      <c r="L19" s="56">
        <v>13.4</v>
      </c>
      <c r="M19" s="106">
        <v>38239</v>
      </c>
      <c r="N19" s="56">
        <v>56.8</v>
      </c>
      <c r="O19" s="54">
        <v>10</v>
      </c>
      <c r="P19" s="56">
        <v>25</v>
      </c>
      <c r="Q19" s="106">
        <v>38239</v>
      </c>
      <c r="R19" s="54"/>
      <c r="S19" s="56">
        <v>86.2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</row>
    <row r="20" spans="1:52" x14ac:dyDescent="0.2">
      <c r="A20" s="60" t="s">
        <v>6</v>
      </c>
      <c r="B20" s="56">
        <v>9.1387096774193566</v>
      </c>
      <c r="C20" s="56">
        <v>18.222580645161294</v>
      </c>
      <c r="D20" s="56">
        <v>13.258064516129032</v>
      </c>
      <c r="E20" s="56">
        <v>26.1</v>
      </c>
      <c r="F20" s="106">
        <v>38264</v>
      </c>
      <c r="G20" s="56">
        <v>4.0999999999999996</v>
      </c>
      <c r="H20" s="106">
        <v>38273</v>
      </c>
      <c r="I20" s="54">
        <v>70.916129032258056</v>
      </c>
      <c r="J20" s="56">
        <v>312.39999999999998</v>
      </c>
      <c r="K20" s="56">
        <v>2.2903225806451606</v>
      </c>
      <c r="L20" s="56">
        <v>18.7</v>
      </c>
      <c r="M20" s="106">
        <v>38280</v>
      </c>
      <c r="N20" s="56">
        <v>39.200000000000003</v>
      </c>
      <c r="O20" s="54">
        <v>14</v>
      </c>
      <c r="P20" s="56">
        <v>14</v>
      </c>
      <c r="Q20" s="106">
        <v>38276</v>
      </c>
      <c r="R20" s="54"/>
      <c r="S20" s="56">
        <v>68.5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</row>
    <row r="21" spans="1:52" x14ac:dyDescent="0.2">
      <c r="A21" s="60" t="s">
        <v>7</v>
      </c>
      <c r="B21" s="56">
        <v>3.2266666666666666</v>
      </c>
      <c r="C21" s="56">
        <v>8.9600000000000009</v>
      </c>
      <c r="D21" s="56">
        <v>5.8</v>
      </c>
      <c r="E21" s="56">
        <v>14</v>
      </c>
      <c r="F21" s="106">
        <v>38294</v>
      </c>
      <c r="G21" s="56">
        <v>-3.4</v>
      </c>
      <c r="H21" s="106">
        <v>38318</v>
      </c>
      <c r="I21" s="54">
        <v>84.5</v>
      </c>
      <c r="J21" s="56">
        <v>175.5</v>
      </c>
      <c r="K21" s="56">
        <v>2.09</v>
      </c>
      <c r="L21" s="56">
        <v>13.3</v>
      </c>
      <c r="M21" s="106">
        <v>38301</v>
      </c>
      <c r="N21" s="56">
        <v>70.599999999999994</v>
      </c>
      <c r="O21" s="54">
        <v>16</v>
      </c>
      <c r="P21" s="56">
        <v>27.4</v>
      </c>
      <c r="Q21" s="106">
        <v>38301</v>
      </c>
      <c r="R21" s="54"/>
      <c r="S21" s="56">
        <v>23.1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</row>
    <row r="22" spans="1:52" ht="13.5" thickBot="1" x14ac:dyDescent="0.25">
      <c r="A22" s="64" t="s">
        <v>8</v>
      </c>
      <c r="B22" s="51">
        <v>2.596774193548387</v>
      </c>
      <c r="C22" s="51">
        <v>7.106451612903224</v>
      </c>
      <c r="D22" s="51">
        <v>4.8677419354838714</v>
      </c>
      <c r="E22" s="51">
        <v>12.7</v>
      </c>
      <c r="F22" s="107">
        <v>38339</v>
      </c>
      <c r="G22" s="51">
        <v>-2.6</v>
      </c>
      <c r="H22" s="107">
        <v>38348</v>
      </c>
      <c r="I22" s="65">
        <v>85.877419354838722</v>
      </c>
      <c r="J22" s="51">
        <v>111.6</v>
      </c>
      <c r="K22" s="51">
        <v>2.6290322580645165</v>
      </c>
      <c r="L22" s="51">
        <v>16.8</v>
      </c>
      <c r="M22" s="107">
        <v>38340</v>
      </c>
      <c r="N22" s="51">
        <v>38.6</v>
      </c>
      <c r="O22" s="65">
        <v>19</v>
      </c>
      <c r="P22" s="51">
        <v>13</v>
      </c>
      <c r="Q22" s="107">
        <v>38324</v>
      </c>
      <c r="R22" s="65"/>
      <c r="S22" s="51">
        <v>21.5</v>
      </c>
    </row>
    <row r="23" spans="1:52" customFormat="1" ht="13.5" thickTop="1" x14ac:dyDescent="0.2">
      <c r="A23" s="60" t="s">
        <v>49</v>
      </c>
      <c r="B23" s="47">
        <f>AVERAGE(B11:B22)</f>
        <v>6.6353584229390679</v>
      </c>
      <c r="C23" s="47">
        <f>AVERAGE(C11:C22)</f>
        <v>15.712573229514275</v>
      </c>
      <c r="D23" s="47">
        <f>AVERAGE(D11:D22)</f>
        <v>10.808472994685452</v>
      </c>
      <c r="E23" s="47">
        <f>MAX(E11:E22)</f>
        <v>33.9</v>
      </c>
      <c r="F23" s="66">
        <v>38214</v>
      </c>
      <c r="G23" s="47">
        <f>MIN(G11:G22)</f>
        <v>-4</v>
      </c>
      <c r="H23" s="66">
        <v>38046</v>
      </c>
      <c r="I23" s="68">
        <f>AVERAGE(I11:I22)</f>
        <v>76.453350018539112</v>
      </c>
      <c r="J23" s="68">
        <f>SUM(J11:J22)</f>
        <v>4854.5</v>
      </c>
      <c r="K23" s="47">
        <f>AVERAGE(K11:K22)</f>
        <v>2.2140072302558393</v>
      </c>
      <c r="L23" s="67">
        <f>MAX(L11:L22)</f>
        <v>18.7</v>
      </c>
      <c r="M23" s="66">
        <v>38280</v>
      </c>
      <c r="N23" s="47">
        <f>SUM(N11:N22)</f>
        <v>599.4</v>
      </c>
      <c r="O23" s="68">
        <f>SUM(O11:O22)</f>
        <v>176</v>
      </c>
      <c r="P23" s="48">
        <f>MAX(P11:P22)</f>
        <v>27.8</v>
      </c>
      <c r="Q23" s="66">
        <v>38013</v>
      </c>
      <c r="R23" s="66"/>
      <c r="S23" s="47">
        <f>SUM(S11:S22)</f>
        <v>886.82208762461221</v>
      </c>
    </row>
    <row r="24" spans="1:52" x14ac:dyDescent="0.2">
      <c r="C24" s="58"/>
      <c r="F24" s="35"/>
      <c r="G24" s="35"/>
      <c r="H24" s="35"/>
      <c r="I24" s="35"/>
      <c r="L24" s="35"/>
      <c r="M24" s="35"/>
      <c r="O24" s="35"/>
      <c r="P24" s="35"/>
      <c r="Q24" s="35"/>
      <c r="R24" s="35"/>
    </row>
    <row r="25" spans="1:52" x14ac:dyDescent="0.2">
      <c r="C25" s="58"/>
      <c r="F25" s="35"/>
      <c r="G25" s="35"/>
      <c r="H25" s="35"/>
      <c r="I25" s="35"/>
      <c r="L25" s="35"/>
      <c r="M25" s="35"/>
      <c r="O25" s="35"/>
      <c r="P25" s="35"/>
      <c r="Q25" s="35"/>
      <c r="R25" s="35"/>
    </row>
    <row r="26" spans="1:52" x14ac:dyDescent="0.2">
      <c r="A26" s="69" t="s">
        <v>58</v>
      </c>
      <c r="S26" s="58"/>
    </row>
    <row r="27" spans="1:52" x14ac:dyDescent="0.2">
      <c r="S27" s="58"/>
    </row>
    <row r="28" spans="1:52" x14ac:dyDescent="0.2">
      <c r="S28" s="58"/>
    </row>
    <row r="29" spans="1:52" x14ac:dyDescent="0.2">
      <c r="B29" s="57" t="s">
        <v>33</v>
      </c>
      <c r="E29" s="57">
        <v>-1.2</v>
      </c>
      <c r="F29" s="57" t="s">
        <v>34</v>
      </c>
      <c r="G29" s="57" t="s">
        <v>60</v>
      </c>
      <c r="H29" s="59"/>
    </row>
    <row r="30" spans="1:52" x14ac:dyDescent="0.2">
      <c r="B30" s="57" t="s">
        <v>35</v>
      </c>
      <c r="E30" s="57">
        <v>-1.7</v>
      </c>
      <c r="F30" s="57" t="s">
        <v>34</v>
      </c>
      <c r="G30" s="57" t="s">
        <v>61</v>
      </c>
      <c r="H30" s="59"/>
    </row>
    <row r="31" spans="1:52" x14ac:dyDescent="0.2">
      <c r="B31" s="57" t="s">
        <v>36</v>
      </c>
      <c r="G31" s="57" t="s">
        <v>62</v>
      </c>
    </row>
    <row r="33" spans="1:6" x14ac:dyDescent="0.2">
      <c r="A33" s="69" t="s">
        <v>37</v>
      </c>
    </row>
    <row r="36" spans="1:6" x14ac:dyDescent="0.2">
      <c r="B36" s="57" t="s">
        <v>53</v>
      </c>
      <c r="D36" s="57" t="s">
        <v>34</v>
      </c>
      <c r="E36" s="57">
        <v>11</v>
      </c>
      <c r="F36" s="57" t="s">
        <v>48</v>
      </c>
    </row>
    <row r="37" spans="1:6" x14ac:dyDescent="0.2">
      <c r="B37" s="57" t="s">
        <v>54</v>
      </c>
      <c r="D37" s="57" t="s">
        <v>34</v>
      </c>
      <c r="E37" s="57">
        <v>16</v>
      </c>
      <c r="F37" s="57" t="s">
        <v>48</v>
      </c>
    </row>
    <row r="38" spans="1:6" x14ac:dyDescent="0.2">
      <c r="B38" s="57" t="s">
        <v>55</v>
      </c>
      <c r="D38" s="57" t="s">
        <v>34</v>
      </c>
      <c r="E38" s="57">
        <v>6</v>
      </c>
      <c r="F38" s="57" t="s">
        <v>48</v>
      </c>
    </row>
    <row r="39" spans="1:6" x14ac:dyDescent="0.2">
      <c r="B39" s="57" t="s">
        <v>56</v>
      </c>
      <c r="C39" s="57" t="s">
        <v>57</v>
      </c>
      <c r="D39" s="57" t="s">
        <v>34</v>
      </c>
      <c r="F39" s="57" t="s">
        <v>48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8.710937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63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99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-0.94806451612903186</v>
      </c>
      <c r="C11" s="27">
        <v>5.8438709677419372</v>
      </c>
      <c r="D11" s="27">
        <v>2.363225806451613</v>
      </c>
      <c r="E11" s="27">
        <v>11.76</v>
      </c>
      <c r="F11" s="91">
        <v>42017</v>
      </c>
      <c r="G11" s="27">
        <v>-8.9600000000000009</v>
      </c>
      <c r="H11" s="91">
        <v>38368</v>
      </c>
      <c r="I11" s="27">
        <v>86.497741935483887</v>
      </c>
      <c r="J11" s="27">
        <v>192.61</v>
      </c>
      <c r="K11" s="27">
        <v>2.3374193548387097</v>
      </c>
      <c r="L11" s="27">
        <v>13.96</v>
      </c>
      <c r="M11" s="91">
        <v>38378</v>
      </c>
      <c r="N11" s="27">
        <v>14.16</v>
      </c>
      <c r="O11" s="28">
        <v>18</v>
      </c>
      <c r="P11" s="27">
        <v>2.79</v>
      </c>
      <c r="Q11" s="91">
        <v>38371</v>
      </c>
      <c r="R11" s="27">
        <v>4.2454838709677416</v>
      </c>
      <c r="S11" s="27">
        <v>19.61161590793823</v>
      </c>
    </row>
    <row r="12" spans="1:19" x14ac:dyDescent="0.2">
      <c r="A12" s="60" t="s">
        <v>29</v>
      </c>
      <c r="B12" s="27">
        <v>-1.5742857142857143</v>
      </c>
      <c r="C12" s="27">
        <v>5.1214285714285719</v>
      </c>
      <c r="D12" s="27">
        <v>1.6475</v>
      </c>
      <c r="E12" s="27">
        <v>13.82</v>
      </c>
      <c r="F12" s="91">
        <v>41681</v>
      </c>
      <c r="G12" s="27">
        <v>-7.87</v>
      </c>
      <c r="H12" s="91">
        <v>38411</v>
      </c>
      <c r="I12" s="27">
        <v>78.957857142857151</v>
      </c>
      <c r="J12" s="27">
        <v>233.81</v>
      </c>
      <c r="K12" s="27">
        <v>2.9189285714285718</v>
      </c>
      <c r="L12" s="27">
        <v>18.25</v>
      </c>
      <c r="M12" s="91">
        <v>38396</v>
      </c>
      <c r="N12" s="27">
        <v>32.049999999999997</v>
      </c>
      <c r="O12" s="28">
        <v>15</v>
      </c>
      <c r="P12" s="27">
        <v>4.78</v>
      </c>
      <c r="Q12" s="91">
        <v>38406</v>
      </c>
      <c r="R12" s="27">
        <v>2.9578571428571427</v>
      </c>
      <c r="S12" s="27">
        <v>29.113977814424413</v>
      </c>
    </row>
    <row r="13" spans="1:19" x14ac:dyDescent="0.2">
      <c r="A13" s="60" t="s">
        <v>30</v>
      </c>
      <c r="B13" s="27">
        <v>2.4012903225806452</v>
      </c>
      <c r="C13" s="27">
        <v>12.852258064516134</v>
      </c>
      <c r="D13" s="27">
        <v>7.1812903225806455</v>
      </c>
      <c r="E13" s="27">
        <v>20.55</v>
      </c>
      <c r="F13" s="91">
        <v>41718</v>
      </c>
      <c r="G13" s="27">
        <v>-9.7899999999999991</v>
      </c>
      <c r="H13" s="91">
        <v>38412</v>
      </c>
      <c r="I13" s="27">
        <v>66.371935483870971</v>
      </c>
      <c r="J13" s="27">
        <v>491.4</v>
      </c>
      <c r="K13" s="27">
        <v>2.5551612903225807</v>
      </c>
      <c r="L13" s="27">
        <v>13.72</v>
      </c>
      <c r="M13" s="91">
        <v>38436</v>
      </c>
      <c r="N13" s="27">
        <v>16.34</v>
      </c>
      <c r="O13" s="28">
        <v>10</v>
      </c>
      <c r="P13" s="27">
        <v>8.16</v>
      </c>
      <c r="Q13" s="91">
        <v>38440</v>
      </c>
      <c r="R13" s="27">
        <v>7.2</v>
      </c>
      <c r="S13" s="27">
        <v>72.898348302526159</v>
      </c>
    </row>
    <row r="14" spans="1:19" x14ac:dyDescent="0.2">
      <c r="A14" s="60" t="s">
        <v>31</v>
      </c>
      <c r="B14" s="27">
        <v>4.887666666666667</v>
      </c>
      <c r="C14" s="27">
        <v>14.70933333333333</v>
      </c>
      <c r="D14" s="27">
        <v>9.532</v>
      </c>
      <c r="E14" s="27">
        <v>25.58</v>
      </c>
      <c r="F14" s="91">
        <v>41759</v>
      </c>
      <c r="G14" s="27">
        <v>-0.37</v>
      </c>
      <c r="H14" s="91">
        <v>38451</v>
      </c>
      <c r="I14" s="27">
        <v>76.451999999999998</v>
      </c>
      <c r="J14" s="27">
        <v>445.67</v>
      </c>
      <c r="K14" s="27">
        <v>2.3540000000000001</v>
      </c>
      <c r="L14" s="27">
        <v>13.66</v>
      </c>
      <c r="M14" s="91">
        <v>38461</v>
      </c>
      <c r="N14" s="27">
        <v>56.35</v>
      </c>
      <c r="O14" s="28">
        <v>21</v>
      </c>
      <c r="P14" s="27">
        <v>7.56</v>
      </c>
      <c r="Q14" s="91">
        <v>38456</v>
      </c>
      <c r="R14" s="27">
        <v>11.534000000000001</v>
      </c>
      <c r="S14" s="27">
        <v>75.184854965410267</v>
      </c>
    </row>
    <row r="15" spans="1:19" x14ac:dyDescent="0.2">
      <c r="A15" s="60" t="s">
        <v>1</v>
      </c>
      <c r="B15" s="27">
        <v>7.8358064516129051</v>
      </c>
      <c r="C15" s="27">
        <v>19.827096774193549</v>
      </c>
      <c r="D15" s="27">
        <v>13.515161290322578</v>
      </c>
      <c r="E15" s="27">
        <v>28.75</v>
      </c>
      <c r="F15" s="91">
        <v>41785</v>
      </c>
      <c r="G15" s="27">
        <v>4.54</v>
      </c>
      <c r="H15" s="91">
        <v>38490</v>
      </c>
      <c r="I15" s="27">
        <v>69.456129032258076</v>
      </c>
      <c r="J15" s="27">
        <v>625.16</v>
      </c>
      <c r="K15" s="27">
        <v>1.8629032258064517</v>
      </c>
      <c r="L15" s="27">
        <v>16.84</v>
      </c>
      <c r="M15" s="91">
        <v>38481</v>
      </c>
      <c r="N15" s="27">
        <v>46.18</v>
      </c>
      <c r="O15" s="28">
        <v>10</v>
      </c>
      <c r="P15" s="27">
        <v>13.13</v>
      </c>
      <c r="Q15" s="91">
        <v>38489</v>
      </c>
      <c r="R15" s="27">
        <v>17.220322580645163</v>
      </c>
      <c r="S15" s="27">
        <v>113.81146568411171</v>
      </c>
    </row>
    <row r="16" spans="1:19" x14ac:dyDescent="0.2">
      <c r="A16" s="60" t="s">
        <v>2</v>
      </c>
      <c r="B16" s="27">
        <v>11.984666666666669</v>
      </c>
      <c r="C16" s="27">
        <v>27.298999999999999</v>
      </c>
      <c r="D16" s="27">
        <v>18.879666666666669</v>
      </c>
      <c r="E16" s="27">
        <v>34.700000000000003</v>
      </c>
      <c r="F16" s="91">
        <v>41817</v>
      </c>
      <c r="G16" s="27">
        <v>6.53</v>
      </c>
      <c r="H16" s="91">
        <v>38508</v>
      </c>
      <c r="I16" s="27">
        <v>63.72</v>
      </c>
      <c r="J16" s="27">
        <v>761.67</v>
      </c>
      <c r="K16" s="27">
        <v>1.8879999999999997</v>
      </c>
      <c r="L16" s="27">
        <v>14.86</v>
      </c>
      <c r="M16" s="91">
        <v>38526</v>
      </c>
      <c r="N16" s="27">
        <v>47.18</v>
      </c>
      <c r="O16" s="28">
        <v>16</v>
      </c>
      <c r="P16" s="27">
        <v>12.14</v>
      </c>
      <c r="Q16" s="91">
        <v>38525</v>
      </c>
      <c r="R16" s="27">
        <v>21.627666666666666</v>
      </c>
      <c r="S16" s="27">
        <v>161.86759843998158</v>
      </c>
    </row>
    <row r="17" spans="1:19" x14ac:dyDescent="0.2">
      <c r="A17" s="60" t="s">
        <v>3</v>
      </c>
      <c r="B17" s="27">
        <v>12.632903225806453</v>
      </c>
      <c r="C17" s="27">
        <v>27.783870967741937</v>
      </c>
      <c r="D17" s="27">
        <v>19.522258064516127</v>
      </c>
      <c r="E17" s="27">
        <v>35.82</v>
      </c>
      <c r="F17" s="91">
        <v>41836</v>
      </c>
      <c r="G17" s="27">
        <v>7.99</v>
      </c>
      <c r="H17" s="91">
        <v>38538</v>
      </c>
      <c r="I17" s="27">
        <v>59.27741935483872</v>
      </c>
      <c r="J17" s="27">
        <v>793.9</v>
      </c>
      <c r="K17" s="27">
        <v>2.1622580645161285</v>
      </c>
      <c r="L17" s="27">
        <v>11.62</v>
      </c>
      <c r="M17" s="91">
        <v>38560</v>
      </c>
      <c r="N17" s="27">
        <v>15.32</v>
      </c>
      <c r="O17" s="28">
        <v>7</v>
      </c>
      <c r="P17" s="27">
        <v>9.35</v>
      </c>
      <c r="Q17" s="91">
        <v>38563</v>
      </c>
      <c r="R17" s="27">
        <v>22.851935483870971</v>
      </c>
      <c r="S17" s="27">
        <v>176.45398259315618</v>
      </c>
    </row>
    <row r="18" spans="1:19" x14ac:dyDescent="0.2">
      <c r="A18" s="60" t="s">
        <v>4</v>
      </c>
      <c r="B18" s="27">
        <v>12.240967741935487</v>
      </c>
      <c r="C18" s="27">
        <v>25.459354838709679</v>
      </c>
      <c r="D18" s="27">
        <v>18.36774193548387</v>
      </c>
      <c r="E18" s="27">
        <v>31.46</v>
      </c>
      <c r="F18" s="91">
        <v>41858</v>
      </c>
      <c r="G18" s="27">
        <v>8.19</v>
      </c>
      <c r="H18" s="91">
        <v>38588</v>
      </c>
      <c r="I18" s="27">
        <v>63.292903225806441</v>
      </c>
      <c r="J18" s="27">
        <v>615.89</v>
      </c>
      <c r="K18" s="27">
        <v>2.1435483870967738</v>
      </c>
      <c r="L18" s="27">
        <v>9.19</v>
      </c>
      <c r="M18" s="91">
        <v>38584</v>
      </c>
      <c r="N18" s="27">
        <v>13.34</v>
      </c>
      <c r="O18" s="28">
        <v>7</v>
      </c>
      <c r="P18" s="27">
        <v>9.35</v>
      </c>
      <c r="Q18" s="91">
        <v>38574</v>
      </c>
      <c r="R18" s="27">
        <v>20.817096774193541</v>
      </c>
      <c r="S18" s="27">
        <v>136.30509041058485</v>
      </c>
    </row>
    <row r="19" spans="1:19" x14ac:dyDescent="0.2">
      <c r="A19" s="60" t="s">
        <v>5</v>
      </c>
      <c r="B19" s="27">
        <v>10.567333333333332</v>
      </c>
      <c r="C19" s="27">
        <v>22.87700000000001</v>
      </c>
      <c r="D19" s="27">
        <v>15.866999999999999</v>
      </c>
      <c r="E19" s="27">
        <v>32.26</v>
      </c>
      <c r="F19" s="91">
        <v>41885</v>
      </c>
      <c r="G19" s="27">
        <v>4.55</v>
      </c>
      <c r="H19" s="91">
        <v>38614</v>
      </c>
      <c r="I19" s="27">
        <v>64.114999999999995</v>
      </c>
      <c r="J19" s="27">
        <v>486.44</v>
      </c>
      <c r="K19" s="27">
        <v>2.1986666666666665</v>
      </c>
      <c r="L19" s="27">
        <v>11.41</v>
      </c>
      <c r="M19" s="91">
        <v>38612</v>
      </c>
      <c r="N19" s="27">
        <v>18.920000000000002</v>
      </c>
      <c r="O19" s="28">
        <v>9</v>
      </c>
      <c r="P19" s="27">
        <v>5.37</v>
      </c>
      <c r="Q19" s="91">
        <v>38620</v>
      </c>
      <c r="R19" s="27">
        <v>18.189333333333334</v>
      </c>
      <c r="S19" s="27">
        <v>104.85527239422657</v>
      </c>
    </row>
    <row r="20" spans="1:19" x14ac:dyDescent="0.2">
      <c r="A20" s="60" t="s">
        <v>6</v>
      </c>
      <c r="B20" s="27">
        <v>8.3438709677419336</v>
      </c>
      <c r="C20" s="27">
        <v>17.83354838709678</v>
      </c>
      <c r="D20" s="27">
        <v>12.655483870967739</v>
      </c>
      <c r="E20" s="27">
        <v>22.95</v>
      </c>
      <c r="F20" s="91">
        <v>41939</v>
      </c>
      <c r="G20" s="27">
        <v>3.62</v>
      </c>
      <c r="H20" s="91">
        <v>38629</v>
      </c>
      <c r="I20" s="27">
        <v>76.371612903225795</v>
      </c>
      <c r="J20" s="27">
        <v>327.57</v>
      </c>
      <c r="K20" s="27">
        <v>1.7548387096774196</v>
      </c>
      <c r="L20" s="27">
        <v>13.52</v>
      </c>
      <c r="M20" s="91">
        <v>38656</v>
      </c>
      <c r="N20" s="27">
        <v>88.57</v>
      </c>
      <c r="O20" s="28">
        <v>16</v>
      </c>
      <c r="P20" s="27">
        <v>31.24</v>
      </c>
      <c r="Q20" s="91">
        <v>38638</v>
      </c>
      <c r="R20" s="27">
        <v>14.181935483870966</v>
      </c>
      <c r="S20" s="27">
        <v>57.845657692056442</v>
      </c>
    </row>
    <row r="21" spans="1:19" x14ac:dyDescent="0.2">
      <c r="A21" s="60" t="s">
        <v>7</v>
      </c>
      <c r="B21" s="27">
        <v>3.5613333333333341</v>
      </c>
      <c r="C21" s="27">
        <v>9.6339999999999986</v>
      </c>
      <c r="D21" s="27">
        <v>6.4176666666666673</v>
      </c>
      <c r="E21" s="27">
        <v>15.54</v>
      </c>
      <c r="F21" s="91">
        <v>41944</v>
      </c>
      <c r="G21" s="27">
        <v>-0.96</v>
      </c>
      <c r="H21" s="91">
        <v>38684</v>
      </c>
      <c r="I21" s="27">
        <v>79.820999999999998</v>
      </c>
      <c r="J21" s="27">
        <v>178</v>
      </c>
      <c r="K21" s="27">
        <v>2.4403333333333332</v>
      </c>
      <c r="L21" s="27">
        <v>14.82</v>
      </c>
      <c r="M21" s="91">
        <v>38682</v>
      </c>
      <c r="N21" s="27">
        <v>123.81</v>
      </c>
      <c r="O21" s="28">
        <v>17</v>
      </c>
      <c r="P21" s="27">
        <v>40.6</v>
      </c>
      <c r="Q21" s="91">
        <v>38671</v>
      </c>
      <c r="R21" s="27">
        <v>8.0703333333333322</v>
      </c>
      <c r="S21" s="27">
        <v>29.78627056635462</v>
      </c>
    </row>
    <row r="22" spans="1:19" ht="13.5" thickBot="1" x14ac:dyDescent="0.25">
      <c r="A22" s="64" t="s">
        <v>8</v>
      </c>
      <c r="B22" s="51">
        <v>0.6980645161290322</v>
      </c>
      <c r="C22" s="51">
        <v>7.1587096774193544</v>
      </c>
      <c r="D22" s="51">
        <v>3.8525806451612898</v>
      </c>
      <c r="E22" s="51">
        <v>14.29</v>
      </c>
      <c r="F22" s="92">
        <v>42003</v>
      </c>
      <c r="G22" s="51">
        <v>-4.88</v>
      </c>
      <c r="H22" s="92">
        <v>38711</v>
      </c>
      <c r="I22" s="51">
        <v>75.512258064516132</v>
      </c>
      <c r="J22" s="51">
        <v>187.85</v>
      </c>
      <c r="K22" s="51">
        <v>2.6525806451612901</v>
      </c>
      <c r="L22" s="51">
        <v>15.27</v>
      </c>
      <c r="M22" s="92">
        <v>38717</v>
      </c>
      <c r="N22" s="51">
        <v>36.83</v>
      </c>
      <c r="O22" s="65">
        <v>18</v>
      </c>
      <c r="P22" s="51">
        <v>7.96</v>
      </c>
      <c r="Q22" s="92">
        <v>38715</v>
      </c>
      <c r="R22" s="51">
        <v>3.9612903225806457</v>
      </c>
      <c r="S22" s="51">
        <v>27.602312009169427</v>
      </c>
    </row>
    <row r="23" spans="1:19" ht="13.5" thickTop="1" x14ac:dyDescent="0.2">
      <c r="A23" s="60" t="s">
        <v>49</v>
      </c>
      <c r="B23" s="27">
        <v>6.0526294162826426</v>
      </c>
      <c r="C23" s="27">
        <v>16.36662263184844</v>
      </c>
      <c r="D23" s="27">
        <v>10.816797939068101</v>
      </c>
      <c r="E23" s="27">
        <v>35.82</v>
      </c>
      <c r="F23" s="91">
        <v>38549</v>
      </c>
      <c r="G23" s="27">
        <v>-9.7899999999999991</v>
      </c>
      <c r="H23" s="91">
        <v>38412</v>
      </c>
      <c r="I23" s="27">
        <v>71.653821428571447</v>
      </c>
      <c r="J23" s="27">
        <v>5339.97</v>
      </c>
      <c r="K23" s="27">
        <v>2.2723865207373271</v>
      </c>
      <c r="L23" s="27">
        <v>18.25</v>
      </c>
      <c r="M23" s="91">
        <v>38396</v>
      </c>
      <c r="N23" s="27">
        <v>509.05</v>
      </c>
      <c r="O23" s="28">
        <v>164</v>
      </c>
      <c r="P23" s="27">
        <v>40.6</v>
      </c>
      <c r="Q23" s="91">
        <v>38671</v>
      </c>
      <c r="R23" s="27">
        <v>12.738104582693294</v>
      </c>
      <c r="S23" s="27">
        <v>1005.3364467799404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-0.31</v>
      </c>
      <c r="G28" s="57" t="s">
        <v>34</v>
      </c>
      <c r="H28" s="90">
        <v>38682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-0.37</v>
      </c>
      <c r="G29" s="57" t="s">
        <v>34</v>
      </c>
      <c r="H29" s="90">
        <v>38451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230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17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14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18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14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7" sqref="L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83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99</v>
      </c>
    </row>
    <row r="7" spans="1:19" x14ac:dyDescent="0.2">
      <c r="B7" s="60" t="s">
        <v>91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0.5554838709677421</v>
      </c>
      <c r="C11" s="27">
        <v>5.2793548387096774</v>
      </c>
      <c r="D11" s="27">
        <v>2.8809677419354838</v>
      </c>
      <c r="E11" s="27">
        <v>10.71</v>
      </c>
      <c r="F11" s="91">
        <v>42027</v>
      </c>
      <c r="G11" s="27">
        <v>-5.93</v>
      </c>
      <c r="H11" s="91">
        <v>42033</v>
      </c>
      <c r="I11" s="27">
        <v>86.813225806451612</v>
      </c>
      <c r="J11" s="27">
        <v>139</v>
      </c>
      <c r="K11" s="27">
        <v>1.9470967741935485</v>
      </c>
      <c r="L11" s="27">
        <v>11.39</v>
      </c>
      <c r="M11" s="91">
        <v>42005</v>
      </c>
      <c r="N11" s="27">
        <v>32.479999999999997</v>
      </c>
      <c r="O11" s="28">
        <v>15</v>
      </c>
      <c r="P11" s="27">
        <v>10.56</v>
      </c>
      <c r="Q11" s="91">
        <v>42005</v>
      </c>
      <c r="R11" s="27">
        <v>4.3316129032258068</v>
      </c>
      <c r="S11" s="27">
        <v>19.073407825393769</v>
      </c>
    </row>
    <row r="12" spans="1:19" x14ac:dyDescent="0.2">
      <c r="A12" s="60" t="s">
        <v>29</v>
      </c>
      <c r="B12" s="27">
        <v>0.7221428571428572</v>
      </c>
      <c r="C12" s="27">
        <v>8.0585714285714278</v>
      </c>
      <c r="D12" s="27">
        <v>4.0078571428571417</v>
      </c>
      <c r="E12" s="27">
        <v>16.53</v>
      </c>
      <c r="F12" s="91">
        <v>41683</v>
      </c>
      <c r="G12" s="27">
        <v>-2.08</v>
      </c>
      <c r="H12" s="91">
        <v>41679</v>
      </c>
      <c r="I12" s="27">
        <v>69.737857142857152</v>
      </c>
      <c r="J12" s="27">
        <v>275.94</v>
      </c>
      <c r="K12" s="27">
        <v>2.9392857142857145</v>
      </c>
      <c r="L12" s="27">
        <v>21.48</v>
      </c>
      <c r="M12" s="91">
        <v>41689</v>
      </c>
      <c r="N12" s="27">
        <v>35.840000000000003</v>
      </c>
      <c r="O12" s="28">
        <v>10</v>
      </c>
      <c r="P12" s="27">
        <v>14.13</v>
      </c>
      <c r="Q12" s="91">
        <v>41696</v>
      </c>
      <c r="R12" s="27">
        <v>4.3025000000000002</v>
      </c>
      <c r="S12" s="27">
        <v>40.914503791551098</v>
      </c>
    </row>
    <row r="13" spans="1:19" x14ac:dyDescent="0.2">
      <c r="A13" s="60" t="s">
        <v>30</v>
      </c>
      <c r="B13" s="27">
        <v>5.0448387096774177</v>
      </c>
      <c r="C13" s="27">
        <v>14.418709677419354</v>
      </c>
      <c r="D13" s="27">
        <v>9.3325806451612916</v>
      </c>
      <c r="E13" s="27">
        <v>22.89</v>
      </c>
      <c r="F13" s="91">
        <v>41724</v>
      </c>
      <c r="G13" s="27">
        <v>-2.09</v>
      </c>
      <c r="H13" s="91">
        <v>41703</v>
      </c>
      <c r="I13" s="27">
        <v>67.584516129032238</v>
      </c>
      <c r="J13" s="27">
        <v>432.59</v>
      </c>
      <c r="K13" s="27">
        <v>3.3609677419354842</v>
      </c>
      <c r="L13" s="27">
        <v>20.97</v>
      </c>
      <c r="M13" s="91">
        <v>41721</v>
      </c>
      <c r="N13" s="27">
        <v>34.270000000000003</v>
      </c>
      <c r="O13" s="28">
        <v>14</v>
      </c>
      <c r="P13" s="27">
        <v>8.9600000000000009</v>
      </c>
      <c r="Q13" s="91">
        <v>41707</v>
      </c>
      <c r="R13" s="27">
        <v>9.05451612903226</v>
      </c>
      <c r="S13" s="27">
        <v>79.777526915820019</v>
      </c>
    </row>
    <row r="14" spans="1:19" x14ac:dyDescent="0.2">
      <c r="A14" s="60" t="s">
        <v>31</v>
      </c>
      <c r="B14" s="27">
        <v>5.3946666666666667</v>
      </c>
      <c r="C14" s="27">
        <v>15.388999999999998</v>
      </c>
      <c r="D14" s="27">
        <v>10.066666666666666</v>
      </c>
      <c r="E14" s="27">
        <v>20.63</v>
      </c>
      <c r="F14" s="91">
        <v>41753</v>
      </c>
      <c r="G14" s="27">
        <v>-1.03</v>
      </c>
      <c r="H14" s="91">
        <v>41740</v>
      </c>
      <c r="I14" s="27">
        <v>74.184333333333342</v>
      </c>
      <c r="J14" s="27">
        <v>513.79</v>
      </c>
      <c r="K14" s="27">
        <v>2.1866666666666665</v>
      </c>
      <c r="L14" s="27">
        <v>13.5</v>
      </c>
      <c r="M14" s="91">
        <v>41744</v>
      </c>
      <c r="N14" s="27">
        <v>63.3</v>
      </c>
      <c r="O14" s="28">
        <v>13</v>
      </c>
      <c r="P14" s="27">
        <v>30.45</v>
      </c>
      <c r="Q14" s="91">
        <v>41746</v>
      </c>
      <c r="R14" s="27">
        <v>13.348000000000003</v>
      </c>
      <c r="S14" s="27">
        <v>82.773336056399486</v>
      </c>
    </row>
    <row r="15" spans="1:19" x14ac:dyDescent="0.2">
      <c r="A15" s="60" t="s">
        <v>1</v>
      </c>
      <c r="B15" s="27">
        <v>8.497096774193551</v>
      </c>
      <c r="C15" s="27">
        <v>20.712258064516124</v>
      </c>
      <c r="D15" s="27">
        <v>14.146129032258065</v>
      </c>
      <c r="E15" s="27">
        <v>28.62</v>
      </c>
      <c r="F15" s="91">
        <v>41786</v>
      </c>
      <c r="G15" s="27">
        <v>2.16</v>
      </c>
      <c r="H15" s="91">
        <v>41760</v>
      </c>
      <c r="I15" s="27">
        <v>69.536451612903221</v>
      </c>
      <c r="J15" s="27">
        <v>683.96</v>
      </c>
      <c r="K15" s="27">
        <v>1.8793548387096777</v>
      </c>
      <c r="L15" s="27">
        <v>13.11</v>
      </c>
      <c r="M15" s="91">
        <v>41780</v>
      </c>
      <c r="N15" s="27">
        <v>24.091999999999995</v>
      </c>
      <c r="O15" s="28">
        <v>9</v>
      </c>
      <c r="P15" s="27">
        <v>9.952</v>
      </c>
      <c r="Q15" s="91">
        <v>41764</v>
      </c>
      <c r="R15" s="27">
        <v>18.44580645161291</v>
      </c>
      <c r="S15" s="27">
        <v>122.56987399135348</v>
      </c>
    </row>
    <row r="16" spans="1:19" x14ac:dyDescent="0.2">
      <c r="A16" s="60" t="s">
        <v>2</v>
      </c>
      <c r="B16" s="27">
        <v>11.400666666666664</v>
      </c>
      <c r="C16" s="27">
        <v>24.633666666666667</v>
      </c>
      <c r="D16" s="27">
        <v>17.416999999999998</v>
      </c>
      <c r="E16" s="27">
        <v>29.96</v>
      </c>
      <c r="F16" s="91">
        <v>41799</v>
      </c>
      <c r="G16" s="27">
        <v>3.62</v>
      </c>
      <c r="H16" s="91">
        <v>41791</v>
      </c>
      <c r="I16" s="27">
        <v>67.787333333333351</v>
      </c>
      <c r="J16" s="27">
        <v>674.8</v>
      </c>
      <c r="K16" s="27">
        <v>1.8483333333333329</v>
      </c>
      <c r="L16" s="27">
        <v>14.82</v>
      </c>
      <c r="M16" s="91">
        <v>41802</v>
      </c>
      <c r="N16" s="27">
        <v>92.95</v>
      </c>
      <c r="O16" s="28">
        <v>15</v>
      </c>
      <c r="P16" s="27">
        <v>17.91</v>
      </c>
      <c r="Q16" s="91">
        <v>41806</v>
      </c>
      <c r="R16" s="27">
        <v>21.085333333333335</v>
      </c>
      <c r="S16" s="27">
        <v>135.85289099758958</v>
      </c>
    </row>
    <row r="17" spans="1:19" x14ac:dyDescent="0.2">
      <c r="A17" s="60" t="s">
        <v>3</v>
      </c>
      <c r="B17" s="27">
        <v>15.500967741935479</v>
      </c>
      <c r="C17" s="27">
        <v>28.112903225806448</v>
      </c>
      <c r="D17" s="27">
        <v>20.906451612903226</v>
      </c>
      <c r="E17" s="27">
        <v>32.47</v>
      </c>
      <c r="F17" s="91">
        <v>41822</v>
      </c>
      <c r="G17" s="27">
        <v>10.6</v>
      </c>
      <c r="H17" s="91">
        <v>41825</v>
      </c>
      <c r="I17" s="27">
        <v>70.130645161290317</v>
      </c>
      <c r="J17" s="27">
        <v>707.03</v>
      </c>
      <c r="K17" s="27">
        <v>1.774193548387097</v>
      </c>
      <c r="L17" s="27">
        <v>24.97</v>
      </c>
      <c r="M17" s="91">
        <v>41839</v>
      </c>
      <c r="N17" s="27">
        <v>82.21</v>
      </c>
      <c r="O17" s="28">
        <v>9</v>
      </c>
      <c r="P17" s="27">
        <v>29.65</v>
      </c>
      <c r="Q17" s="91">
        <v>41847</v>
      </c>
      <c r="R17" s="27">
        <v>24.024516129032254</v>
      </c>
      <c r="S17" s="27">
        <v>153.10602904195522</v>
      </c>
    </row>
    <row r="18" spans="1:19" x14ac:dyDescent="0.2">
      <c r="A18" s="60" t="s">
        <v>4</v>
      </c>
      <c r="B18" s="27">
        <v>11.495483870967742</v>
      </c>
      <c r="C18" s="27">
        <v>23.658064516129027</v>
      </c>
      <c r="D18" s="27">
        <v>17.044838709677418</v>
      </c>
      <c r="E18" s="27">
        <v>29.21</v>
      </c>
      <c r="F18" s="91">
        <v>41873</v>
      </c>
      <c r="G18" s="27">
        <v>8.92</v>
      </c>
      <c r="H18" s="91">
        <v>41882</v>
      </c>
      <c r="I18" s="27">
        <v>67.139032258064518</v>
      </c>
      <c r="J18" s="27">
        <v>646.20000000000005</v>
      </c>
      <c r="K18" s="27">
        <v>2.1322580645161291</v>
      </c>
      <c r="L18" s="27">
        <v>10.31</v>
      </c>
      <c r="M18" s="91">
        <v>41869</v>
      </c>
      <c r="N18" s="27">
        <v>10.75</v>
      </c>
      <c r="O18" s="28">
        <v>6</v>
      </c>
      <c r="P18" s="27">
        <v>5.57</v>
      </c>
      <c r="Q18" s="91">
        <v>41868</v>
      </c>
      <c r="R18" s="27">
        <v>20.647096774193543</v>
      </c>
      <c r="S18" s="27">
        <v>129.01159925189779</v>
      </c>
    </row>
    <row r="19" spans="1:19" x14ac:dyDescent="0.2">
      <c r="A19" s="60" t="s">
        <v>5</v>
      </c>
      <c r="B19" s="27">
        <v>12.730333333333334</v>
      </c>
      <c r="C19" s="27">
        <v>24.044666666666668</v>
      </c>
      <c r="D19" s="27">
        <v>17.851999999999993</v>
      </c>
      <c r="E19" s="27">
        <v>30.94</v>
      </c>
      <c r="F19" s="91">
        <v>41887</v>
      </c>
      <c r="G19" s="27">
        <v>8.33</v>
      </c>
      <c r="H19" s="91">
        <v>41907</v>
      </c>
      <c r="I19" s="27">
        <v>64.699333333333342</v>
      </c>
      <c r="J19" s="27">
        <v>443.53</v>
      </c>
      <c r="K19" s="27">
        <v>1.9813333333333332</v>
      </c>
      <c r="L19" s="27">
        <v>13.23</v>
      </c>
      <c r="M19" s="91">
        <v>41903</v>
      </c>
      <c r="N19" s="27">
        <v>24.87</v>
      </c>
      <c r="O19" s="28">
        <v>11</v>
      </c>
      <c r="P19" s="27">
        <v>7.76</v>
      </c>
      <c r="Q19" s="91">
        <v>41906</v>
      </c>
      <c r="R19" s="27">
        <v>19.173000000000002</v>
      </c>
      <c r="S19" s="27">
        <v>100.02610361952824</v>
      </c>
    </row>
    <row r="20" spans="1:19" x14ac:dyDescent="0.2">
      <c r="A20" s="60" t="s">
        <v>6</v>
      </c>
      <c r="B20" s="27">
        <v>10.095806451612903</v>
      </c>
      <c r="C20" s="27">
        <v>20.148064516129036</v>
      </c>
      <c r="D20" s="27">
        <v>14.825806451612902</v>
      </c>
      <c r="E20" s="27">
        <v>26.45</v>
      </c>
      <c r="F20" s="91">
        <v>41941</v>
      </c>
      <c r="G20" s="27">
        <v>6.34</v>
      </c>
      <c r="H20" s="91">
        <v>41925</v>
      </c>
      <c r="I20" s="27">
        <v>71.628064516129029</v>
      </c>
      <c r="J20" s="27">
        <v>316.08999999999997</v>
      </c>
      <c r="K20" s="27">
        <v>1.9490322580645161</v>
      </c>
      <c r="L20" s="27">
        <v>15.03</v>
      </c>
      <c r="M20" s="91">
        <v>41935</v>
      </c>
      <c r="N20" s="27">
        <v>31.06</v>
      </c>
      <c r="O20" s="28">
        <v>15</v>
      </c>
      <c r="P20" s="27">
        <v>7.56</v>
      </c>
      <c r="Q20" s="91">
        <v>41929</v>
      </c>
      <c r="R20" s="27">
        <v>15.141935483870967</v>
      </c>
      <c r="S20" s="27">
        <v>66.810236861827832</v>
      </c>
    </row>
    <row r="21" spans="1:19" x14ac:dyDescent="0.2">
      <c r="A21" s="60" t="s">
        <v>7</v>
      </c>
      <c r="B21" s="27">
        <v>6.8433333333333319</v>
      </c>
      <c r="C21" s="27">
        <v>14.18</v>
      </c>
      <c r="D21" s="27">
        <v>10.200333333333335</v>
      </c>
      <c r="E21" s="27">
        <v>20.16</v>
      </c>
      <c r="F21" s="91">
        <v>41953</v>
      </c>
      <c r="G21" s="27">
        <v>0.91</v>
      </c>
      <c r="H21" s="91">
        <v>41973</v>
      </c>
      <c r="I21" s="27">
        <v>77.358000000000004</v>
      </c>
      <c r="J21" s="27">
        <v>201.39</v>
      </c>
      <c r="K21" s="27">
        <v>2.0223333333333331</v>
      </c>
      <c r="L21" s="27">
        <v>25.3</v>
      </c>
      <c r="M21" s="91">
        <v>41967</v>
      </c>
      <c r="N21" s="27">
        <v>26.88</v>
      </c>
      <c r="O21" s="28">
        <v>12</v>
      </c>
      <c r="P21" s="27">
        <v>8.16</v>
      </c>
      <c r="Q21" s="91">
        <v>41964</v>
      </c>
      <c r="R21" s="27">
        <v>11.082333333333333</v>
      </c>
      <c r="S21" s="27">
        <v>36.583382197998233</v>
      </c>
    </row>
    <row r="22" spans="1:19" ht="13.5" thickBot="1" x14ac:dyDescent="0.25">
      <c r="A22" s="64" t="s">
        <v>8</v>
      </c>
      <c r="B22" s="51">
        <v>0.6151612903225806</v>
      </c>
      <c r="C22" s="51">
        <v>7.6012903225806445</v>
      </c>
      <c r="D22" s="51">
        <v>3.9370967741935479</v>
      </c>
      <c r="E22" s="51">
        <v>17.989999999999998</v>
      </c>
      <c r="F22" s="92">
        <v>41977</v>
      </c>
      <c r="G22" s="51">
        <v>-2.75</v>
      </c>
      <c r="H22" s="92">
        <v>41996</v>
      </c>
      <c r="I22" s="51">
        <v>79.438709677419368</v>
      </c>
      <c r="J22" s="51">
        <v>180.01</v>
      </c>
      <c r="K22" s="51">
        <v>2.0229032258064512</v>
      </c>
      <c r="L22" s="51">
        <v>17.37</v>
      </c>
      <c r="M22" s="92">
        <v>41981</v>
      </c>
      <c r="N22" s="51">
        <v>29.87</v>
      </c>
      <c r="O22" s="65">
        <v>17</v>
      </c>
      <c r="P22" s="51">
        <v>6.37</v>
      </c>
      <c r="Q22" s="92">
        <v>41978</v>
      </c>
      <c r="R22" s="51">
        <v>4.6900000000000004</v>
      </c>
      <c r="S22" s="51">
        <v>23.191316920704697</v>
      </c>
    </row>
    <row r="23" spans="1:19" ht="13.5" thickTop="1" x14ac:dyDescent="0.2">
      <c r="A23" s="60" t="s">
        <v>49</v>
      </c>
      <c r="B23" s="27">
        <v>7.4079984639016887</v>
      </c>
      <c r="C23" s="27">
        <v>17.186379160266256</v>
      </c>
      <c r="D23" s="27">
        <v>11.884810675883257</v>
      </c>
      <c r="E23" s="27">
        <v>32.47</v>
      </c>
      <c r="F23" s="91">
        <v>38900</v>
      </c>
      <c r="G23" s="27">
        <v>-5.93</v>
      </c>
      <c r="H23" s="91">
        <v>38746</v>
      </c>
      <c r="I23" s="27">
        <v>72.169791858678948</v>
      </c>
      <c r="J23" s="27">
        <v>5214.33</v>
      </c>
      <c r="K23" s="27">
        <v>2.1703132360471069</v>
      </c>
      <c r="L23" s="27">
        <v>25.3</v>
      </c>
      <c r="M23" s="91">
        <v>39045</v>
      </c>
      <c r="N23" s="27">
        <v>488.57200000000006</v>
      </c>
      <c r="O23" s="28">
        <v>146</v>
      </c>
      <c r="P23" s="27">
        <v>30.45</v>
      </c>
      <c r="Q23" s="91">
        <v>38824</v>
      </c>
      <c r="R23" s="27">
        <v>13.7772208781362</v>
      </c>
      <c r="S23" s="27">
        <v>989.69020747201967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-0.09</v>
      </c>
      <c r="G28" s="57" t="s">
        <v>34</v>
      </c>
      <c r="H28" s="90">
        <v>39062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-1.03</v>
      </c>
      <c r="G29" s="57" t="s">
        <v>34</v>
      </c>
      <c r="H29" s="90">
        <v>38818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243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19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6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R37" sqref="R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84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74</v>
      </c>
    </row>
    <row r="7" spans="1:19" x14ac:dyDescent="0.2">
      <c r="B7" s="60" t="s">
        <v>85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1.5161290322580641</v>
      </c>
      <c r="C11" s="27">
        <v>8.9290322580645167</v>
      </c>
      <c r="D11" s="27">
        <v>4.8948387096774209</v>
      </c>
      <c r="E11" s="27">
        <v>16.93</v>
      </c>
      <c r="F11" s="91">
        <v>42022</v>
      </c>
      <c r="G11" s="27">
        <v>-6.67</v>
      </c>
      <c r="H11" s="91">
        <v>42030</v>
      </c>
      <c r="I11" s="27">
        <v>79.31</v>
      </c>
      <c r="J11" s="27">
        <v>212.56</v>
      </c>
      <c r="K11" s="27">
        <v>2.2067741935483869</v>
      </c>
      <c r="L11" s="27">
        <v>15.19</v>
      </c>
      <c r="M11" s="91">
        <v>42005</v>
      </c>
      <c r="N11" s="27">
        <v>23.31</v>
      </c>
      <c r="O11" s="28">
        <v>9</v>
      </c>
      <c r="P11" s="27">
        <v>10.95</v>
      </c>
      <c r="Q11" s="91">
        <v>42026</v>
      </c>
      <c r="R11" s="27">
        <v>5.0835483870967737</v>
      </c>
      <c r="S11" s="27">
        <v>26.910405258137686</v>
      </c>
    </row>
    <row r="12" spans="1:19" x14ac:dyDescent="0.2">
      <c r="A12" s="60" t="s">
        <v>29</v>
      </c>
      <c r="B12" s="27">
        <v>3.8067857142857142</v>
      </c>
      <c r="C12" s="27">
        <v>11.17392857142857</v>
      </c>
      <c r="D12" s="27">
        <v>7.4310714285714283</v>
      </c>
      <c r="E12" s="27">
        <v>17.25</v>
      </c>
      <c r="F12" s="91">
        <v>41697</v>
      </c>
      <c r="G12" s="27">
        <v>-0.37</v>
      </c>
      <c r="H12" s="91">
        <v>41673</v>
      </c>
      <c r="I12" s="27">
        <v>73.392142857142872</v>
      </c>
      <c r="J12" s="27">
        <v>236.68</v>
      </c>
      <c r="K12" s="27">
        <v>2.9021428571428567</v>
      </c>
      <c r="L12" s="27">
        <v>22.01</v>
      </c>
      <c r="M12" s="91">
        <v>41680</v>
      </c>
      <c r="N12" s="27">
        <v>70.459999999999994</v>
      </c>
      <c r="O12" s="28">
        <v>18</v>
      </c>
      <c r="P12" s="27">
        <v>17.510000000000002</v>
      </c>
      <c r="Q12" s="91">
        <v>41688</v>
      </c>
      <c r="R12" s="27">
        <v>7.0089285714285738</v>
      </c>
      <c r="S12" s="27">
        <v>46.309505266460576</v>
      </c>
    </row>
    <row r="13" spans="1:19" x14ac:dyDescent="0.2">
      <c r="A13" s="60" t="s">
        <v>30</v>
      </c>
      <c r="B13" s="27">
        <v>2.1148387096774193</v>
      </c>
      <c r="C13" s="27">
        <v>10.92741935483871</v>
      </c>
      <c r="D13" s="27">
        <v>6.314516129032258</v>
      </c>
      <c r="E13" s="27">
        <v>23.09</v>
      </c>
      <c r="F13" s="91">
        <v>41702</v>
      </c>
      <c r="G13" s="27">
        <v>-3.03</v>
      </c>
      <c r="H13" s="91">
        <v>41719</v>
      </c>
      <c r="I13" s="27">
        <v>74.169032258064505</v>
      </c>
      <c r="J13" s="27">
        <v>397.68</v>
      </c>
      <c r="K13" s="27">
        <v>3.0806451612903221</v>
      </c>
      <c r="L13" s="27">
        <v>19.739999999999998</v>
      </c>
      <c r="M13" s="91">
        <v>41705</v>
      </c>
      <c r="N13" s="27">
        <v>52.15</v>
      </c>
      <c r="O13" s="28">
        <v>16</v>
      </c>
      <c r="P13" s="27">
        <v>19.100000000000001</v>
      </c>
      <c r="Q13" s="91">
        <v>41705</v>
      </c>
      <c r="R13" s="27">
        <v>7.8312903225806467</v>
      </c>
      <c r="S13" s="27">
        <v>61.027809234669448</v>
      </c>
    </row>
    <row r="14" spans="1:19" x14ac:dyDescent="0.2">
      <c r="A14" s="60" t="s">
        <v>31</v>
      </c>
      <c r="B14" s="27">
        <v>6</v>
      </c>
      <c r="C14" s="27">
        <v>15.373999999999999</v>
      </c>
      <c r="D14" s="27">
        <v>10.417333333333335</v>
      </c>
      <c r="E14" s="27">
        <v>23.48</v>
      </c>
      <c r="F14" s="91">
        <v>41753</v>
      </c>
      <c r="G14" s="27">
        <v>-0.69</v>
      </c>
      <c r="H14" s="91">
        <v>41730</v>
      </c>
      <c r="I14" s="27">
        <v>78.26466666666667</v>
      </c>
      <c r="J14" s="27">
        <v>449.24</v>
      </c>
      <c r="K14" s="27">
        <v>1.8673333333333335</v>
      </c>
      <c r="L14" s="27">
        <v>11.52</v>
      </c>
      <c r="M14" s="91">
        <v>41733</v>
      </c>
      <c r="N14" s="27">
        <v>62.89</v>
      </c>
      <c r="O14" s="28">
        <v>19</v>
      </c>
      <c r="P14" s="27">
        <v>19.100000000000001</v>
      </c>
      <c r="Q14" s="91">
        <v>41755</v>
      </c>
      <c r="R14" s="27">
        <v>12.748666666666667</v>
      </c>
      <c r="S14" s="27">
        <v>74.581588421574182</v>
      </c>
    </row>
    <row r="15" spans="1:19" x14ac:dyDescent="0.2">
      <c r="A15" s="60" t="s">
        <v>1</v>
      </c>
      <c r="B15" s="27">
        <v>7.71</v>
      </c>
      <c r="C15" s="27">
        <v>18.349354838709679</v>
      </c>
      <c r="D15" s="27">
        <v>12.832903225806453</v>
      </c>
      <c r="E15" s="27">
        <v>27.3</v>
      </c>
      <c r="F15" s="91">
        <v>41769</v>
      </c>
      <c r="G15" s="27">
        <v>1.56</v>
      </c>
      <c r="H15" s="91">
        <v>41761</v>
      </c>
      <c r="I15" s="27">
        <v>73.17129032258066</v>
      </c>
      <c r="J15" s="27">
        <v>582.53</v>
      </c>
      <c r="K15" s="27">
        <v>2.0299999999999998</v>
      </c>
      <c r="L15" s="27">
        <v>15.29</v>
      </c>
      <c r="M15" s="91">
        <v>41772</v>
      </c>
      <c r="N15" s="27">
        <v>87.76</v>
      </c>
      <c r="O15" s="28">
        <v>15</v>
      </c>
      <c r="P15" s="27">
        <v>28.06</v>
      </c>
      <c r="Q15" s="91">
        <v>41760</v>
      </c>
      <c r="R15" s="27">
        <v>16.433225806451613</v>
      </c>
      <c r="S15" s="27">
        <v>102.91691641940304</v>
      </c>
    </row>
    <row r="16" spans="1:19" x14ac:dyDescent="0.2">
      <c r="A16" s="60" t="s">
        <v>2</v>
      </c>
      <c r="B16" s="27">
        <v>10.383666666666665</v>
      </c>
      <c r="C16" s="27">
        <v>22.827333333333332</v>
      </c>
      <c r="D16" s="27">
        <v>16.20366666666667</v>
      </c>
      <c r="E16" s="27">
        <v>30.74</v>
      </c>
      <c r="F16" s="91">
        <v>41820</v>
      </c>
      <c r="G16" s="27">
        <v>6.67</v>
      </c>
      <c r="H16" s="91">
        <v>41812</v>
      </c>
      <c r="I16" s="27">
        <v>69.13333333333334</v>
      </c>
      <c r="J16" s="27">
        <v>626.26</v>
      </c>
      <c r="K16" s="27">
        <v>1.6263333333333334</v>
      </c>
      <c r="L16" s="27">
        <v>10.54</v>
      </c>
      <c r="M16" s="91">
        <v>41809</v>
      </c>
      <c r="N16" s="27">
        <v>40.81</v>
      </c>
      <c r="O16" s="28">
        <v>8</v>
      </c>
      <c r="P16" s="27">
        <v>12.34</v>
      </c>
      <c r="Q16" s="91">
        <v>41799</v>
      </c>
      <c r="R16" s="27">
        <v>20.227666666666668</v>
      </c>
      <c r="S16" s="27">
        <v>121.87949093582648</v>
      </c>
    </row>
    <row r="17" spans="1:19" x14ac:dyDescent="0.2">
      <c r="A17" s="60" t="s">
        <v>3</v>
      </c>
      <c r="B17" s="27">
        <v>11.346774193548388</v>
      </c>
      <c r="C17" s="27">
        <v>26.693225806451611</v>
      </c>
      <c r="D17" s="27">
        <v>18.518709677419356</v>
      </c>
      <c r="E17" s="27">
        <v>33.64</v>
      </c>
      <c r="F17" s="91">
        <v>41851</v>
      </c>
      <c r="G17" s="27">
        <v>7.53</v>
      </c>
      <c r="H17" s="91">
        <v>41825</v>
      </c>
      <c r="I17" s="27">
        <v>59.902580645161301</v>
      </c>
      <c r="J17" s="27">
        <v>733.15</v>
      </c>
      <c r="K17" s="27">
        <v>2.1</v>
      </c>
      <c r="L17" s="27">
        <v>18.66</v>
      </c>
      <c r="M17" s="91">
        <v>41835</v>
      </c>
      <c r="N17" s="27">
        <v>4.38</v>
      </c>
      <c r="O17" s="28">
        <v>3</v>
      </c>
      <c r="P17" s="27">
        <v>2.59</v>
      </c>
      <c r="Q17" s="91">
        <v>41827</v>
      </c>
      <c r="R17" s="27">
        <v>22.677419354838705</v>
      </c>
      <c r="S17" s="27">
        <v>160.7073562402833</v>
      </c>
    </row>
    <row r="18" spans="1:19" x14ac:dyDescent="0.2">
      <c r="A18" s="60" t="s">
        <v>4</v>
      </c>
      <c r="B18" s="27">
        <v>11.816451612903226</v>
      </c>
      <c r="C18" s="27">
        <v>24.706774193548387</v>
      </c>
      <c r="D18" s="27">
        <v>17.750322580645165</v>
      </c>
      <c r="E18" s="27">
        <v>35.020000000000003</v>
      </c>
      <c r="F18" s="91">
        <v>41879</v>
      </c>
      <c r="G18" s="27">
        <v>7.79</v>
      </c>
      <c r="H18" s="91">
        <v>41861</v>
      </c>
      <c r="I18" s="27">
        <v>62.789677419354831</v>
      </c>
      <c r="J18" s="27">
        <v>578.91999999999996</v>
      </c>
      <c r="K18" s="27">
        <v>2.383548387096774</v>
      </c>
      <c r="L18" s="27">
        <v>13.6</v>
      </c>
      <c r="M18" s="91">
        <v>41866</v>
      </c>
      <c r="N18" s="27">
        <v>20.7</v>
      </c>
      <c r="O18" s="28">
        <v>11</v>
      </c>
      <c r="P18" s="27">
        <v>6.37</v>
      </c>
      <c r="Q18" s="91">
        <v>41875</v>
      </c>
      <c r="R18" s="27">
        <v>21.749354838709682</v>
      </c>
      <c r="S18" s="27">
        <v>134.77600458952222</v>
      </c>
    </row>
    <row r="19" spans="1:19" x14ac:dyDescent="0.2">
      <c r="A19" s="60" t="s">
        <v>5</v>
      </c>
      <c r="B19" s="27">
        <v>9.9210000000000029</v>
      </c>
      <c r="C19" s="27">
        <v>21.531333333333336</v>
      </c>
      <c r="D19" s="27">
        <v>14.974</v>
      </c>
      <c r="E19" s="27">
        <v>27.02</v>
      </c>
      <c r="F19" s="91">
        <v>41891</v>
      </c>
      <c r="G19" s="27">
        <v>3.22</v>
      </c>
      <c r="H19" s="91">
        <v>41910</v>
      </c>
      <c r="I19" s="27">
        <v>68.62</v>
      </c>
      <c r="J19" s="27">
        <v>469.39</v>
      </c>
      <c r="K19" s="27">
        <v>2.0730000000000008</v>
      </c>
      <c r="L19" s="27">
        <v>12.23</v>
      </c>
      <c r="M19" s="91">
        <v>41899</v>
      </c>
      <c r="N19" s="27">
        <v>5.98</v>
      </c>
      <c r="O19" s="28">
        <v>9</v>
      </c>
      <c r="P19" s="27">
        <v>1.99</v>
      </c>
      <c r="Q19" s="91">
        <v>41899</v>
      </c>
      <c r="R19" s="27">
        <v>18.731666666666669</v>
      </c>
      <c r="S19" s="27">
        <v>94.730965387443675</v>
      </c>
    </row>
    <row r="20" spans="1:19" x14ac:dyDescent="0.2">
      <c r="A20" s="60" t="s">
        <v>6</v>
      </c>
      <c r="B20" s="27">
        <v>8.1348387096774211</v>
      </c>
      <c r="C20" s="27">
        <v>16.196774193548393</v>
      </c>
      <c r="D20" s="27">
        <v>11.680967741935488</v>
      </c>
      <c r="E20" s="27">
        <v>23.73</v>
      </c>
      <c r="F20" s="91">
        <v>41914</v>
      </c>
      <c r="G20" s="27">
        <v>2.76</v>
      </c>
      <c r="H20" s="91">
        <v>41933</v>
      </c>
      <c r="I20" s="27">
        <v>76.223548387096756</v>
      </c>
      <c r="J20" s="27">
        <v>301.93</v>
      </c>
      <c r="K20" s="27">
        <v>1.9435483870967742</v>
      </c>
      <c r="L20" s="27">
        <v>10.64</v>
      </c>
      <c r="M20" s="91">
        <v>41922</v>
      </c>
      <c r="N20" s="27">
        <v>69.69</v>
      </c>
      <c r="O20" s="28">
        <v>13</v>
      </c>
      <c r="P20" s="27">
        <v>31.64</v>
      </c>
      <c r="Q20" s="91">
        <v>41917</v>
      </c>
      <c r="R20" s="27">
        <v>13.532580645161293</v>
      </c>
      <c r="S20" s="27">
        <v>52.655872255344384</v>
      </c>
    </row>
    <row r="21" spans="1:19" x14ac:dyDescent="0.2">
      <c r="A21" s="60" t="s">
        <v>7</v>
      </c>
      <c r="B21" s="27">
        <v>2.4143333333333334</v>
      </c>
      <c r="C21" s="27">
        <v>10.384333333333332</v>
      </c>
      <c r="D21" s="27">
        <v>6.040333333333332</v>
      </c>
      <c r="E21" s="27">
        <v>17.59</v>
      </c>
      <c r="F21" s="91">
        <v>41954</v>
      </c>
      <c r="G21" s="27">
        <v>-3.68</v>
      </c>
      <c r="H21" s="91">
        <v>41959</v>
      </c>
      <c r="I21" s="27">
        <v>71.685000000000002</v>
      </c>
      <c r="J21" s="27">
        <v>224.69</v>
      </c>
      <c r="K21" s="27">
        <v>2.1253333333333329</v>
      </c>
      <c r="L21" s="27">
        <v>10.66</v>
      </c>
      <c r="M21" s="91">
        <v>41957</v>
      </c>
      <c r="N21" s="27">
        <v>24.08</v>
      </c>
      <c r="O21" s="28">
        <v>6</v>
      </c>
      <c r="P21" s="27">
        <v>9.75</v>
      </c>
      <c r="Q21" s="91">
        <v>41963</v>
      </c>
      <c r="R21" s="27">
        <v>6.9543333333333335</v>
      </c>
      <c r="S21" s="27">
        <v>33.90825501792434</v>
      </c>
    </row>
    <row r="22" spans="1:19" ht="13.5" thickBot="1" x14ac:dyDescent="0.25">
      <c r="A22" s="64" t="s">
        <v>8</v>
      </c>
      <c r="B22" s="51">
        <v>0.68</v>
      </c>
      <c r="C22" s="51">
        <v>8.2451612903225797</v>
      </c>
      <c r="D22" s="51">
        <v>4.1900000000000004</v>
      </c>
      <c r="E22" s="51">
        <v>15.76</v>
      </c>
      <c r="F22" s="92">
        <v>41982</v>
      </c>
      <c r="G22" s="51">
        <v>-4.41</v>
      </c>
      <c r="H22" s="92">
        <v>41989</v>
      </c>
      <c r="I22" s="51">
        <v>76.804838709677412</v>
      </c>
      <c r="J22" s="51">
        <v>205.36</v>
      </c>
      <c r="K22" s="51">
        <v>2.2535483870967741</v>
      </c>
      <c r="L22" s="51">
        <v>16.149999999999999</v>
      </c>
      <c r="M22" s="92">
        <v>41982</v>
      </c>
      <c r="N22" s="51">
        <v>5.9919999999999991</v>
      </c>
      <c r="O22" s="65">
        <v>8</v>
      </c>
      <c r="P22" s="51">
        <v>2.59</v>
      </c>
      <c r="Q22" s="92">
        <v>41974</v>
      </c>
      <c r="R22" s="51">
        <v>4.2609677419354854</v>
      </c>
      <c r="S22" s="51">
        <v>25.78501826787841</v>
      </c>
    </row>
    <row r="23" spans="1:19" ht="13.5" thickTop="1" x14ac:dyDescent="0.2">
      <c r="A23" s="60" t="s">
        <v>49</v>
      </c>
      <c r="B23" s="27">
        <v>6.3204014976958538</v>
      </c>
      <c r="C23" s="27">
        <v>16.278222542242705</v>
      </c>
      <c r="D23" s="27">
        <v>10.937388568868409</v>
      </c>
      <c r="E23" s="27">
        <v>35.020000000000003</v>
      </c>
      <c r="F23" s="91">
        <v>39322</v>
      </c>
      <c r="G23" s="27">
        <v>-6.67</v>
      </c>
      <c r="H23" s="91">
        <v>39108</v>
      </c>
      <c r="I23" s="27">
        <v>71.95550921658986</v>
      </c>
      <c r="J23" s="27">
        <v>5018.3900000000003</v>
      </c>
      <c r="K23" s="27">
        <v>2.2160172811059908</v>
      </c>
      <c r="L23" s="27">
        <v>22.01</v>
      </c>
      <c r="M23" s="91">
        <v>39123</v>
      </c>
      <c r="N23" s="27">
        <v>468.20200000000006</v>
      </c>
      <c r="O23" s="28">
        <v>135</v>
      </c>
      <c r="P23" s="27">
        <v>31.64</v>
      </c>
      <c r="Q23" s="91">
        <v>39360</v>
      </c>
      <c r="R23" s="27">
        <v>13.103304083461339</v>
      </c>
      <c r="S23" s="27">
        <v>936.18918729446784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-0.83</v>
      </c>
      <c r="G28" s="57" t="s">
        <v>34</v>
      </c>
      <c r="H28" s="90">
        <v>39401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-0.69</v>
      </c>
      <c r="G29" s="57" t="s">
        <v>34</v>
      </c>
      <c r="H29" s="90">
        <v>39173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228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12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9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10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2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74</v>
      </c>
    </row>
    <row r="2" spans="1:19" x14ac:dyDescent="0.2">
      <c r="B2" s="60" t="s">
        <v>86</v>
      </c>
    </row>
    <row r="3" spans="1:19" x14ac:dyDescent="0.2">
      <c r="B3" s="1"/>
    </row>
    <row r="4" spans="1:19" x14ac:dyDescent="0.2">
      <c r="B4" s="57" t="s">
        <v>64</v>
      </c>
    </row>
    <row r="5" spans="1:19" x14ac:dyDescent="0.2">
      <c r="B5" s="57" t="s">
        <v>65</v>
      </c>
    </row>
    <row r="6" spans="1:19" x14ac:dyDescent="0.2">
      <c r="B6" s="60"/>
    </row>
    <row r="7" spans="1:19" x14ac:dyDescent="0.2">
      <c r="B7" s="60"/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2.0096774193548388</v>
      </c>
      <c r="C11" s="27">
        <v>10.308064516129031</v>
      </c>
      <c r="D11" s="27">
        <v>5.8312903225806467</v>
      </c>
      <c r="E11" s="27">
        <v>16.329999999999998</v>
      </c>
      <c r="F11" s="91">
        <v>42010</v>
      </c>
      <c r="G11" s="27">
        <v>-4.21</v>
      </c>
      <c r="H11" s="91">
        <v>42005</v>
      </c>
      <c r="I11" s="27">
        <v>74.915161290322601</v>
      </c>
      <c r="J11" s="27">
        <v>224.02</v>
      </c>
      <c r="K11" s="27">
        <v>2.2064516129032259</v>
      </c>
      <c r="L11" s="27">
        <v>18.010000000000002</v>
      </c>
      <c r="M11" s="91">
        <v>42020</v>
      </c>
      <c r="N11" s="27">
        <v>19.100000000000001</v>
      </c>
      <c r="O11" s="28">
        <v>13</v>
      </c>
      <c r="P11" s="27">
        <v>7.36</v>
      </c>
      <c r="Q11" s="91">
        <v>42015</v>
      </c>
      <c r="R11" s="27">
        <v>5.2154838709677422</v>
      </c>
      <c r="S11" s="27">
        <v>32.949833024786379</v>
      </c>
    </row>
    <row r="12" spans="1:19" x14ac:dyDescent="0.2">
      <c r="A12" s="60" t="s">
        <v>29</v>
      </c>
      <c r="B12" s="27">
        <v>2.5979310344827584</v>
      </c>
      <c r="C12" s="27">
        <v>10.970689655172414</v>
      </c>
      <c r="D12" s="27">
        <v>6.3272413793103439</v>
      </c>
      <c r="E12" s="27">
        <v>15.99</v>
      </c>
      <c r="F12" s="91">
        <v>41693</v>
      </c>
      <c r="G12" s="27">
        <v>-3.09</v>
      </c>
      <c r="H12" s="91">
        <v>41681</v>
      </c>
      <c r="I12" s="27">
        <v>79.965517241379331</v>
      </c>
      <c r="J12" s="27">
        <v>268.33999999999997</v>
      </c>
      <c r="K12" s="27">
        <v>1.9455172413793098</v>
      </c>
      <c r="L12" s="27">
        <v>15.35</v>
      </c>
      <c r="M12" s="91">
        <v>41673</v>
      </c>
      <c r="N12" s="27">
        <v>36.64</v>
      </c>
      <c r="O12" s="28">
        <v>12</v>
      </c>
      <c r="P12" s="27">
        <v>12.74</v>
      </c>
      <c r="Q12" s="91">
        <v>41673</v>
      </c>
      <c r="R12" s="27">
        <v>6.5917241379310356</v>
      </c>
      <c r="S12" s="27">
        <v>36.685883882228694</v>
      </c>
    </row>
    <row r="13" spans="1:19" x14ac:dyDescent="0.2">
      <c r="A13" s="60" t="s">
        <v>30</v>
      </c>
      <c r="B13" s="27">
        <v>2.8522580645161297</v>
      </c>
      <c r="C13" s="27">
        <v>11.733548387096775</v>
      </c>
      <c r="D13" s="27">
        <v>7.0051612903225822</v>
      </c>
      <c r="E13" s="27">
        <v>18.829999999999998</v>
      </c>
      <c r="F13" s="91">
        <v>41700</v>
      </c>
      <c r="G13" s="27">
        <v>-1.23</v>
      </c>
      <c r="H13" s="91">
        <v>41718</v>
      </c>
      <c r="I13" s="27">
        <v>72.837096774193554</v>
      </c>
      <c r="J13" s="27">
        <v>398.92</v>
      </c>
      <c r="K13" s="27">
        <v>3.2716129032258059</v>
      </c>
      <c r="L13" s="27">
        <v>16.07</v>
      </c>
      <c r="M13" s="91">
        <v>41722</v>
      </c>
      <c r="N13" s="27">
        <v>43.4</v>
      </c>
      <c r="O13" s="28">
        <v>16</v>
      </c>
      <c r="P13" s="27">
        <v>11.94</v>
      </c>
      <c r="Q13" s="91">
        <v>41720</v>
      </c>
      <c r="R13" s="27">
        <v>8.4629032258064516</v>
      </c>
      <c r="S13" s="27">
        <v>64.775133563852918</v>
      </c>
    </row>
    <row r="14" spans="1:19" x14ac:dyDescent="0.2">
      <c r="A14" s="60" t="s">
        <v>31</v>
      </c>
      <c r="B14" s="27">
        <v>4.3439999999999994</v>
      </c>
      <c r="C14" s="27">
        <v>15.300333333333333</v>
      </c>
      <c r="D14" s="27">
        <v>9.6316666666666659</v>
      </c>
      <c r="E14" s="27">
        <v>25.37</v>
      </c>
      <c r="F14" s="91">
        <v>41755</v>
      </c>
      <c r="G14" s="27">
        <v>0.37</v>
      </c>
      <c r="H14" s="91">
        <v>41744</v>
      </c>
      <c r="I14" s="27">
        <v>70.782666666666685</v>
      </c>
      <c r="J14" s="27">
        <v>560.94000000000005</v>
      </c>
      <c r="K14" s="27">
        <v>2.4686666666666657</v>
      </c>
      <c r="L14" s="27">
        <v>16.84</v>
      </c>
      <c r="M14" s="91">
        <v>41747</v>
      </c>
      <c r="N14" s="27">
        <v>73.83</v>
      </c>
      <c r="O14" s="28">
        <v>16</v>
      </c>
      <c r="P14" s="27">
        <v>29.25</v>
      </c>
      <c r="Q14" s="91">
        <v>41739</v>
      </c>
      <c r="R14" s="27">
        <v>12.601333333333331</v>
      </c>
      <c r="S14" s="27">
        <v>89.278947356131411</v>
      </c>
    </row>
    <row r="15" spans="1:19" x14ac:dyDescent="0.2">
      <c r="A15" s="60" t="s">
        <v>1</v>
      </c>
      <c r="B15" s="27">
        <v>7.7964516129032253</v>
      </c>
      <c r="C15" s="27">
        <v>17.302580645161285</v>
      </c>
      <c r="D15" s="27">
        <v>12.068387096774195</v>
      </c>
      <c r="E15" s="27">
        <v>23.93</v>
      </c>
      <c r="F15" s="91">
        <v>41762</v>
      </c>
      <c r="G15" s="27">
        <v>2.2200000000000002</v>
      </c>
      <c r="H15" s="91">
        <v>41760</v>
      </c>
      <c r="I15" s="27">
        <v>80.006774193548367</v>
      </c>
      <c r="J15" s="27">
        <v>484.38</v>
      </c>
      <c r="K15" s="27">
        <v>1.500322580645161</v>
      </c>
      <c r="L15" s="27">
        <v>8.66</v>
      </c>
      <c r="M15" s="91">
        <v>41776</v>
      </c>
      <c r="N15" s="27">
        <v>209.77</v>
      </c>
      <c r="O15" s="28">
        <v>26</v>
      </c>
      <c r="P15" s="27">
        <v>43.18</v>
      </c>
      <c r="Q15" s="91">
        <v>41769</v>
      </c>
      <c r="R15" s="27">
        <v>16.155806451612907</v>
      </c>
      <c r="S15" s="27">
        <v>84.119783907557419</v>
      </c>
    </row>
    <row r="16" spans="1:19" x14ac:dyDescent="0.2">
      <c r="A16" s="60" t="s">
        <v>2</v>
      </c>
      <c r="B16" s="27">
        <v>10.516333333333336</v>
      </c>
      <c r="C16" s="27">
        <v>21.451333333333331</v>
      </c>
      <c r="D16" s="27">
        <v>15.286999999999999</v>
      </c>
      <c r="E16" s="27">
        <v>29.83</v>
      </c>
      <c r="F16" s="91">
        <v>41811</v>
      </c>
      <c r="G16" s="27">
        <v>5.21</v>
      </c>
      <c r="H16" s="91">
        <v>41797</v>
      </c>
      <c r="I16" s="27">
        <v>76.158333333333317</v>
      </c>
      <c r="J16" s="27">
        <v>600.82000000000005</v>
      </c>
      <c r="K16" s="27">
        <v>1.7196666666666667</v>
      </c>
      <c r="L16" s="27">
        <v>13.17</v>
      </c>
      <c r="M16" s="91">
        <v>41813</v>
      </c>
      <c r="N16" s="27">
        <v>90.57</v>
      </c>
      <c r="O16" s="28">
        <v>14</v>
      </c>
      <c r="P16" s="27">
        <v>26.67</v>
      </c>
      <c r="Q16" s="91">
        <v>41799</v>
      </c>
      <c r="R16" s="27">
        <v>19.535999999999998</v>
      </c>
      <c r="S16" s="27">
        <v>112.52995610047979</v>
      </c>
    </row>
    <row r="17" spans="1:19" x14ac:dyDescent="0.2">
      <c r="A17" s="60" t="s">
        <v>3</v>
      </c>
      <c r="B17" s="27">
        <v>11.444838709677418</v>
      </c>
      <c r="C17" s="27">
        <v>26.029677419354844</v>
      </c>
      <c r="D17" s="27">
        <v>18.066774193548394</v>
      </c>
      <c r="E17" s="27">
        <v>32.32</v>
      </c>
      <c r="F17" s="91">
        <v>41839</v>
      </c>
      <c r="G17" s="27">
        <v>7.4</v>
      </c>
      <c r="H17" s="91">
        <v>41842</v>
      </c>
      <c r="I17" s="27">
        <v>65.163870967741929</v>
      </c>
      <c r="J17" s="27">
        <v>723.72</v>
      </c>
      <c r="K17" s="27">
        <v>1.8493548387096774</v>
      </c>
      <c r="L17" s="27">
        <v>16.68</v>
      </c>
      <c r="M17" s="91">
        <v>41843</v>
      </c>
      <c r="N17" s="27">
        <v>31.25</v>
      </c>
      <c r="O17" s="28">
        <v>5</v>
      </c>
      <c r="P17" s="27">
        <v>24.28</v>
      </c>
      <c r="Q17" s="91">
        <v>41832</v>
      </c>
      <c r="R17" s="27">
        <v>22.484838709677419</v>
      </c>
      <c r="S17" s="27">
        <v>150.19550986099023</v>
      </c>
    </row>
    <row r="18" spans="1:19" x14ac:dyDescent="0.2">
      <c r="A18" s="60" t="s">
        <v>4</v>
      </c>
      <c r="B18" s="27">
        <v>12.477419354838711</v>
      </c>
      <c r="C18" s="27">
        <v>25.85709677419355</v>
      </c>
      <c r="D18" s="27">
        <v>18.378387096774194</v>
      </c>
      <c r="E18" s="27">
        <v>32.380000000000003</v>
      </c>
      <c r="F18" s="91">
        <v>41854</v>
      </c>
      <c r="G18" s="27">
        <v>8.32</v>
      </c>
      <c r="H18" s="91">
        <v>41866</v>
      </c>
      <c r="I18" s="27">
        <v>65.899354838709698</v>
      </c>
      <c r="J18" s="27">
        <v>635.61</v>
      </c>
      <c r="K18" s="27">
        <v>1.9109677419354838</v>
      </c>
      <c r="L18" s="27">
        <v>19.87</v>
      </c>
      <c r="M18" s="91">
        <v>41856</v>
      </c>
      <c r="N18" s="27">
        <v>14.54</v>
      </c>
      <c r="O18" s="28">
        <v>5</v>
      </c>
      <c r="P18" s="27">
        <v>7.76</v>
      </c>
      <c r="Q18" s="91">
        <v>41857</v>
      </c>
      <c r="R18" s="27">
        <v>22.327419354838714</v>
      </c>
      <c r="S18" s="27">
        <v>135.15585436129442</v>
      </c>
    </row>
    <row r="19" spans="1:19" x14ac:dyDescent="0.2">
      <c r="A19" s="60" t="s">
        <v>5</v>
      </c>
      <c r="B19" s="27">
        <v>9.5886666666666649</v>
      </c>
      <c r="C19" s="27">
        <v>21.663999999999998</v>
      </c>
      <c r="D19" s="27">
        <v>15.084666666666667</v>
      </c>
      <c r="E19" s="27">
        <v>28.82</v>
      </c>
      <c r="F19" s="91">
        <v>41884</v>
      </c>
      <c r="G19" s="27">
        <v>5.0199999999999996</v>
      </c>
      <c r="H19" s="91">
        <v>41909</v>
      </c>
      <c r="I19" s="27">
        <v>67.542999999999992</v>
      </c>
      <c r="J19" s="27">
        <v>470.66</v>
      </c>
      <c r="K19" s="27">
        <v>2.0653333333333337</v>
      </c>
      <c r="L19" s="27">
        <v>11.76</v>
      </c>
      <c r="M19" s="91">
        <v>41887</v>
      </c>
      <c r="N19" s="27">
        <v>22.29</v>
      </c>
      <c r="O19" s="28">
        <v>6</v>
      </c>
      <c r="P19" s="27">
        <v>13.13</v>
      </c>
      <c r="Q19" s="91">
        <v>41891</v>
      </c>
      <c r="R19" s="27">
        <v>18.174333333333333</v>
      </c>
      <c r="S19" s="27">
        <v>94.658432628881442</v>
      </c>
    </row>
    <row r="20" spans="1:19" x14ac:dyDescent="0.2">
      <c r="A20" s="60" t="s">
        <v>6</v>
      </c>
      <c r="B20" s="27">
        <v>7.0070967741935464</v>
      </c>
      <c r="C20" s="27">
        <v>16.109354838709677</v>
      </c>
      <c r="D20" s="27">
        <v>11.037419354838711</v>
      </c>
      <c r="E20" s="27">
        <v>22.87</v>
      </c>
      <c r="F20" s="91">
        <v>41927</v>
      </c>
      <c r="G20" s="27">
        <v>1.04</v>
      </c>
      <c r="H20" s="91">
        <v>41936</v>
      </c>
      <c r="I20" s="27">
        <v>74.414193548387104</v>
      </c>
      <c r="J20" s="27">
        <v>297.08</v>
      </c>
      <c r="K20" s="27">
        <v>2.0880645161290325</v>
      </c>
      <c r="L20" s="27">
        <v>17.64</v>
      </c>
      <c r="M20" s="91">
        <v>41942</v>
      </c>
      <c r="N20" s="27">
        <v>87.76</v>
      </c>
      <c r="O20" s="28">
        <v>10</v>
      </c>
      <c r="P20" s="27">
        <v>17.71</v>
      </c>
      <c r="Q20" s="91">
        <v>41919</v>
      </c>
      <c r="R20" s="27">
        <v>13.034193548387096</v>
      </c>
      <c r="S20" s="27">
        <v>55.191389454335756</v>
      </c>
    </row>
    <row r="21" spans="1:19" x14ac:dyDescent="0.2">
      <c r="A21" s="60" t="s">
        <v>7</v>
      </c>
      <c r="B21" s="27">
        <v>3.8403333333333336</v>
      </c>
      <c r="C21" s="27">
        <v>8.9113333333333351</v>
      </c>
      <c r="D21" s="27">
        <v>6.2120000000000006</v>
      </c>
      <c r="E21" s="27">
        <v>13.48</v>
      </c>
      <c r="F21" s="91">
        <v>41951</v>
      </c>
      <c r="G21" s="27">
        <v>-1.55</v>
      </c>
      <c r="H21" s="91">
        <v>41969</v>
      </c>
      <c r="I21" s="27">
        <v>81.003333333333359</v>
      </c>
      <c r="J21" s="27">
        <v>148.32</v>
      </c>
      <c r="K21" s="27">
        <v>2.6936666666666667</v>
      </c>
      <c r="L21" s="27">
        <v>15.05</v>
      </c>
      <c r="M21" s="91">
        <v>41972</v>
      </c>
      <c r="N21" s="27">
        <v>79.81</v>
      </c>
      <c r="O21" s="28">
        <v>17</v>
      </c>
      <c r="P21" s="27">
        <v>40.99</v>
      </c>
      <c r="Q21" s="91">
        <v>41945</v>
      </c>
      <c r="R21" s="27">
        <v>7.5860000000000012</v>
      </c>
      <c r="S21" s="27">
        <v>28.866318237761398</v>
      </c>
    </row>
    <row r="22" spans="1:19" ht="13.5" thickBot="1" x14ac:dyDescent="0.25">
      <c r="A22" s="64" t="s">
        <v>8</v>
      </c>
      <c r="B22" s="51">
        <v>1.3238709677419356</v>
      </c>
      <c r="C22" s="51">
        <v>7.1374193548387099</v>
      </c>
      <c r="D22" s="51">
        <v>3.89</v>
      </c>
      <c r="E22" s="51">
        <v>14.75</v>
      </c>
      <c r="F22" s="92">
        <v>41996</v>
      </c>
      <c r="G22" s="51">
        <v>-3.15</v>
      </c>
      <c r="H22" s="92">
        <v>41997</v>
      </c>
      <c r="I22" s="51">
        <v>82.111935483870951</v>
      </c>
      <c r="J22" s="51">
        <v>128.32</v>
      </c>
      <c r="K22" s="51">
        <v>2.3909677419354849</v>
      </c>
      <c r="L22" s="51">
        <v>15.92</v>
      </c>
      <c r="M22" s="92">
        <v>41977</v>
      </c>
      <c r="N22" s="51">
        <v>70.040000000000006</v>
      </c>
      <c r="O22" s="65">
        <v>21</v>
      </c>
      <c r="P22" s="51">
        <v>17.71</v>
      </c>
      <c r="Q22" s="92">
        <v>41982</v>
      </c>
      <c r="R22" s="51">
        <v>4.3438709677419354</v>
      </c>
      <c r="S22" s="51">
        <v>23.784875516925549</v>
      </c>
    </row>
    <row r="23" spans="1:19" ht="13.5" thickTop="1" x14ac:dyDescent="0.2">
      <c r="A23" s="60" t="s">
        <v>49</v>
      </c>
      <c r="B23" s="27">
        <v>6.3165731059201571</v>
      </c>
      <c r="C23" s="27">
        <v>16.064619299221359</v>
      </c>
      <c r="D23" s="27">
        <v>10.734999505623533</v>
      </c>
      <c r="E23" s="27">
        <v>32.380000000000003</v>
      </c>
      <c r="F23" s="91">
        <v>39663</v>
      </c>
      <c r="G23" s="27">
        <v>-4.21</v>
      </c>
      <c r="H23" s="91">
        <v>39448</v>
      </c>
      <c r="I23" s="27">
        <v>74.233436472623893</v>
      </c>
      <c r="J23" s="27">
        <v>4941.13</v>
      </c>
      <c r="K23" s="27">
        <v>2.1758827091830431</v>
      </c>
      <c r="L23" s="27">
        <v>19.87</v>
      </c>
      <c r="M23" s="91">
        <v>39665</v>
      </c>
      <c r="N23" s="27">
        <v>779</v>
      </c>
      <c r="O23" s="28">
        <v>161</v>
      </c>
      <c r="P23" s="27">
        <v>43.18</v>
      </c>
      <c r="Q23" s="91">
        <v>39578</v>
      </c>
      <c r="R23" s="27">
        <v>13.042825577802498</v>
      </c>
      <c r="S23" s="27">
        <v>908.1919178952254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-0.43</v>
      </c>
      <c r="G28" s="57" t="s">
        <v>34</v>
      </c>
      <c r="H28" s="90">
        <v>39777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-1.03</v>
      </c>
      <c r="G29" s="57" t="s">
        <v>34</v>
      </c>
      <c r="H29" s="90">
        <v>39530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247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18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12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4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0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O38" sqref="O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60" t="s">
        <v>87</v>
      </c>
    </row>
    <row r="2" spans="1:19" x14ac:dyDescent="0.2">
      <c r="B2" s="60" t="s">
        <v>64</v>
      </c>
    </row>
    <row r="3" spans="1:19" x14ac:dyDescent="0.2">
      <c r="B3" s="1" t="s">
        <v>65</v>
      </c>
    </row>
    <row r="4" spans="1:19" x14ac:dyDescent="0.2">
      <c r="B4" s="57"/>
    </row>
    <row r="5" spans="1:19" x14ac:dyDescent="0.2">
      <c r="B5" s="57"/>
    </row>
    <row r="6" spans="1:19" x14ac:dyDescent="0.2">
      <c r="B6" s="60" t="s">
        <v>88</v>
      </c>
    </row>
    <row r="7" spans="1:19" x14ac:dyDescent="0.2">
      <c r="B7" s="60" t="s">
        <v>98</v>
      </c>
    </row>
    <row r="9" spans="1:19" x14ac:dyDescent="0.2">
      <c r="A9" s="57"/>
      <c r="B9" s="2" t="s">
        <v>9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2" t="s">
        <v>13</v>
      </c>
      <c r="I9" s="2" t="s">
        <v>15</v>
      </c>
      <c r="J9" s="2" t="s">
        <v>16</v>
      </c>
      <c r="K9" s="2" t="s">
        <v>17</v>
      </c>
      <c r="L9" s="2" t="s">
        <v>66</v>
      </c>
      <c r="M9" s="2" t="s">
        <v>13</v>
      </c>
      <c r="N9" s="2" t="s">
        <v>19</v>
      </c>
      <c r="O9" s="2" t="s">
        <v>20</v>
      </c>
      <c r="P9" s="2" t="s">
        <v>21</v>
      </c>
      <c r="Q9" s="2" t="s">
        <v>13</v>
      </c>
      <c r="R9" s="2" t="s">
        <v>95</v>
      </c>
      <c r="S9" s="2" t="s">
        <v>67</v>
      </c>
    </row>
    <row r="10" spans="1:19" x14ac:dyDescent="0.2">
      <c r="A10" s="61"/>
      <c r="B10" s="62" t="s">
        <v>34</v>
      </c>
      <c r="C10" s="62" t="s">
        <v>34</v>
      </c>
      <c r="D10" s="62" t="s">
        <v>34</v>
      </c>
      <c r="E10" s="62" t="s">
        <v>34</v>
      </c>
      <c r="F10" s="62"/>
      <c r="G10" s="62" t="s">
        <v>34</v>
      </c>
      <c r="H10" s="62"/>
      <c r="I10" s="62" t="s">
        <v>68</v>
      </c>
      <c r="J10" s="62" t="s">
        <v>25</v>
      </c>
      <c r="K10" s="62" t="s">
        <v>26</v>
      </c>
      <c r="L10" s="62" t="s">
        <v>26</v>
      </c>
      <c r="M10" s="62"/>
      <c r="N10" s="62" t="s">
        <v>69</v>
      </c>
      <c r="O10" s="62"/>
      <c r="P10" s="62" t="s">
        <v>69</v>
      </c>
      <c r="Q10" s="62"/>
      <c r="R10" s="62" t="s">
        <v>34</v>
      </c>
      <c r="S10" s="62" t="s">
        <v>69</v>
      </c>
    </row>
    <row r="11" spans="1:19" x14ac:dyDescent="0.2">
      <c r="A11" s="60" t="s">
        <v>28</v>
      </c>
      <c r="B11" s="27">
        <v>0.23290322580645176</v>
      </c>
      <c r="C11" s="27">
        <v>7.3996774193548385</v>
      </c>
      <c r="D11" s="27">
        <v>3.5577419354838717</v>
      </c>
      <c r="E11" s="27">
        <v>15.88</v>
      </c>
      <c r="F11" s="91">
        <v>42027</v>
      </c>
      <c r="G11" s="27">
        <v>-9.1999999999999993</v>
      </c>
      <c r="H11" s="91">
        <v>42013</v>
      </c>
      <c r="I11" s="27">
        <v>80.676774193548411</v>
      </c>
      <c r="J11" s="27">
        <v>187.96</v>
      </c>
      <c r="K11" s="27">
        <v>2.9351612903225801</v>
      </c>
      <c r="L11" s="27">
        <v>28.32</v>
      </c>
      <c r="M11" s="91">
        <v>42028</v>
      </c>
      <c r="N11" s="27">
        <v>28.29</v>
      </c>
      <c r="O11" s="28">
        <v>19</v>
      </c>
      <c r="P11" s="27">
        <v>4.78</v>
      </c>
      <c r="Q11" s="91">
        <v>42031</v>
      </c>
      <c r="R11" s="27">
        <v>3.9919354838709671</v>
      </c>
      <c r="S11" s="27">
        <v>30.334583489375017</v>
      </c>
    </row>
    <row r="12" spans="1:19" x14ac:dyDescent="0.2">
      <c r="A12" s="60" t="s">
        <v>29</v>
      </c>
      <c r="B12" s="27">
        <v>1.0364285714285713</v>
      </c>
      <c r="C12" s="27">
        <v>8.8982142857142872</v>
      </c>
      <c r="D12" s="27">
        <v>4.6428571428571415</v>
      </c>
      <c r="E12" s="27">
        <v>16.32</v>
      </c>
      <c r="F12" s="91">
        <v>41697</v>
      </c>
      <c r="G12" s="27">
        <v>-2.21</v>
      </c>
      <c r="H12" s="91">
        <v>41685</v>
      </c>
      <c r="I12" s="27">
        <v>73.506785714285712</v>
      </c>
      <c r="J12" s="27">
        <v>256.57</v>
      </c>
      <c r="K12" s="27">
        <v>2.8624999999999998</v>
      </c>
      <c r="L12" s="27">
        <v>16.78</v>
      </c>
      <c r="M12" s="91">
        <v>41679</v>
      </c>
      <c r="N12" s="27">
        <v>14.15</v>
      </c>
      <c r="O12" s="28">
        <v>9</v>
      </c>
      <c r="P12" s="27">
        <v>4.18</v>
      </c>
      <c r="Q12" s="91">
        <v>41676</v>
      </c>
      <c r="R12" s="27">
        <v>5.277857142857143</v>
      </c>
      <c r="S12" s="27">
        <v>38.970622020280679</v>
      </c>
    </row>
    <row r="13" spans="1:19" x14ac:dyDescent="0.2">
      <c r="A13" s="60" t="s">
        <v>30</v>
      </c>
      <c r="B13" s="27">
        <v>2.6712903225806452</v>
      </c>
      <c r="C13" s="27">
        <v>13.265483870967742</v>
      </c>
      <c r="D13" s="27">
        <v>7.4954838709677416</v>
      </c>
      <c r="E13" s="27">
        <v>21.68</v>
      </c>
      <c r="F13" s="91">
        <v>41717</v>
      </c>
      <c r="G13" s="27">
        <v>-2.02</v>
      </c>
      <c r="H13" s="91">
        <v>41723</v>
      </c>
      <c r="I13" s="27">
        <v>64.532903225806464</v>
      </c>
      <c r="J13" s="27">
        <v>464.89</v>
      </c>
      <c r="K13" s="27">
        <v>2.588064516129033</v>
      </c>
      <c r="L13" s="27">
        <v>18.7</v>
      </c>
      <c r="M13" s="91">
        <v>41703</v>
      </c>
      <c r="N13" s="27">
        <v>31.64</v>
      </c>
      <c r="O13" s="28">
        <v>7</v>
      </c>
      <c r="P13" s="27">
        <v>7.76</v>
      </c>
      <c r="Q13" s="91">
        <v>41702</v>
      </c>
      <c r="R13" s="27">
        <v>8.9667741935483836</v>
      </c>
      <c r="S13" s="27">
        <v>74.586821937218659</v>
      </c>
    </row>
    <row r="14" spans="1:19" x14ac:dyDescent="0.2">
      <c r="A14" s="60" t="s">
        <v>31</v>
      </c>
      <c r="B14" s="27">
        <v>4.0486666666666666</v>
      </c>
      <c r="C14" s="27">
        <v>13.84633333333333</v>
      </c>
      <c r="D14" s="27">
        <v>8.5406666666666649</v>
      </c>
      <c r="E14" s="27">
        <v>24.79</v>
      </c>
      <c r="F14" s="91">
        <v>41753</v>
      </c>
      <c r="G14" s="27">
        <v>1.43</v>
      </c>
      <c r="H14" s="91">
        <v>41742</v>
      </c>
      <c r="I14" s="27">
        <v>71.462333333333319</v>
      </c>
      <c r="J14" s="27">
        <v>467.42</v>
      </c>
      <c r="K14" s="27">
        <v>2.2373333333333334</v>
      </c>
      <c r="L14" s="27">
        <v>10.86</v>
      </c>
      <c r="M14" s="91">
        <v>41757</v>
      </c>
      <c r="N14" s="27">
        <v>63.91</v>
      </c>
      <c r="O14" s="28">
        <v>13</v>
      </c>
      <c r="P14" s="27">
        <v>18.71</v>
      </c>
      <c r="Q14" s="91">
        <v>41739</v>
      </c>
      <c r="R14" s="27">
        <v>11.384666666666666</v>
      </c>
      <c r="S14" s="27">
        <v>77.158756873469372</v>
      </c>
    </row>
    <row r="15" spans="1:19" x14ac:dyDescent="0.2">
      <c r="A15" s="60" t="s">
        <v>1</v>
      </c>
      <c r="B15" s="27">
        <v>7.870645161290323</v>
      </c>
      <c r="C15" s="27">
        <v>20.488064516129036</v>
      </c>
      <c r="D15" s="27">
        <v>13.793870967741933</v>
      </c>
      <c r="E15" s="27">
        <v>27.43</v>
      </c>
      <c r="F15" s="91">
        <v>41765</v>
      </c>
      <c r="G15" s="27">
        <v>2.29</v>
      </c>
      <c r="H15" s="91">
        <v>41764</v>
      </c>
      <c r="I15" s="27">
        <v>71.475483870967736</v>
      </c>
      <c r="J15" s="27">
        <v>671.03</v>
      </c>
      <c r="K15" s="27">
        <v>1.7738709677419358</v>
      </c>
      <c r="L15" s="27">
        <v>12.8</v>
      </c>
      <c r="M15" s="91">
        <v>41770</v>
      </c>
      <c r="N15" s="27">
        <v>30.45</v>
      </c>
      <c r="O15" s="28">
        <v>12</v>
      </c>
      <c r="P15" s="27">
        <v>8.16</v>
      </c>
      <c r="Q15" s="91">
        <v>41784</v>
      </c>
      <c r="R15" s="27">
        <v>16.92903225806452</v>
      </c>
      <c r="S15" s="27">
        <v>116.98899861593516</v>
      </c>
    </row>
    <row r="16" spans="1:19" x14ac:dyDescent="0.2">
      <c r="A16" s="60" t="s">
        <v>2</v>
      </c>
      <c r="B16" s="27">
        <v>11.147</v>
      </c>
      <c r="C16" s="27">
        <v>25.192</v>
      </c>
      <c r="D16" s="27">
        <v>17.869000000000003</v>
      </c>
      <c r="E16" s="27">
        <v>33.9</v>
      </c>
      <c r="F16" s="91">
        <v>41803</v>
      </c>
      <c r="G16" s="27">
        <v>6.67</v>
      </c>
      <c r="H16" s="91">
        <v>41799</v>
      </c>
      <c r="I16" s="27">
        <v>65.902666666666676</v>
      </c>
      <c r="J16" s="27">
        <v>731.57</v>
      </c>
      <c r="K16" s="27">
        <v>1.7273333333333334</v>
      </c>
      <c r="L16" s="27">
        <v>11.8</v>
      </c>
      <c r="M16" s="91">
        <v>41808</v>
      </c>
      <c r="N16" s="27">
        <v>47.38</v>
      </c>
      <c r="O16" s="28">
        <v>15</v>
      </c>
      <c r="P16" s="27">
        <v>14.13</v>
      </c>
      <c r="Q16" s="91">
        <v>41818</v>
      </c>
      <c r="R16" s="27">
        <v>21.683333333333334</v>
      </c>
      <c r="S16" s="27">
        <v>143.06966716634511</v>
      </c>
    </row>
    <row r="17" spans="1:19" x14ac:dyDescent="0.2">
      <c r="A17" s="60" t="s">
        <v>3</v>
      </c>
      <c r="B17" s="27">
        <v>12.729032258064516</v>
      </c>
      <c r="C17" s="27">
        <v>28.176129032258061</v>
      </c>
      <c r="D17" s="27">
        <v>19.641612903225802</v>
      </c>
      <c r="E17" s="27">
        <v>34.24</v>
      </c>
      <c r="F17" s="91">
        <v>41842</v>
      </c>
      <c r="G17" s="27">
        <v>7.86</v>
      </c>
      <c r="H17" s="91">
        <v>41828</v>
      </c>
      <c r="I17" s="27">
        <v>59.940645161290327</v>
      </c>
      <c r="J17" s="27">
        <v>772.12</v>
      </c>
      <c r="K17" s="27">
        <v>2.1506451612903228</v>
      </c>
      <c r="L17" s="27">
        <v>12.23</v>
      </c>
      <c r="M17" s="91">
        <v>41843</v>
      </c>
      <c r="N17" s="27">
        <v>0</v>
      </c>
      <c r="O17" s="28">
        <v>0</v>
      </c>
      <c r="P17" s="27">
        <v>0</v>
      </c>
      <c r="Q17" s="91">
        <v>41821</v>
      </c>
      <c r="R17" s="27">
        <v>24.234838709677422</v>
      </c>
      <c r="S17" s="27">
        <v>174.25772925616255</v>
      </c>
    </row>
    <row r="18" spans="1:19" x14ac:dyDescent="0.2">
      <c r="A18" s="60" t="s">
        <v>4</v>
      </c>
      <c r="B18" s="27">
        <v>13.803225806451616</v>
      </c>
      <c r="C18" s="27">
        <v>27.266451612903232</v>
      </c>
      <c r="D18" s="27">
        <v>19.62</v>
      </c>
      <c r="E18" s="27">
        <v>35.03</v>
      </c>
      <c r="F18" s="91">
        <v>41870</v>
      </c>
      <c r="G18" s="27">
        <v>8.4600000000000009</v>
      </c>
      <c r="H18" s="91">
        <v>41881</v>
      </c>
      <c r="I18" s="27">
        <v>64.405806451612904</v>
      </c>
      <c r="J18" s="27">
        <v>599.49</v>
      </c>
      <c r="K18" s="27">
        <v>2.0590322580645162</v>
      </c>
      <c r="L18" s="27">
        <v>12.31</v>
      </c>
      <c r="M18" s="91">
        <v>41882</v>
      </c>
      <c r="N18" s="27">
        <v>15.13</v>
      </c>
      <c r="O18" s="28">
        <v>7</v>
      </c>
      <c r="P18" s="27">
        <v>3.38</v>
      </c>
      <c r="Q18" s="91">
        <v>41882</v>
      </c>
      <c r="R18" s="27">
        <v>23.730967741935483</v>
      </c>
      <c r="S18" s="27">
        <v>139.76075941694174</v>
      </c>
    </row>
    <row r="19" spans="1:19" x14ac:dyDescent="0.2">
      <c r="A19" s="60" t="s">
        <v>5</v>
      </c>
      <c r="B19" s="27">
        <v>11.434000000000001</v>
      </c>
      <c r="C19" s="27">
        <v>22.447333333333333</v>
      </c>
      <c r="D19" s="27">
        <v>16.126999999999999</v>
      </c>
      <c r="E19" s="27">
        <v>29.21</v>
      </c>
      <c r="F19" s="91">
        <v>41890</v>
      </c>
      <c r="G19" s="27">
        <v>6.6</v>
      </c>
      <c r="H19" s="91">
        <v>41899</v>
      </c>
      <c r="I19" s="27">
        <v>69.166999999999987</v>
      </c>
      <c r="J19" s="27">
        <v>466.20464000000004</v>
      </c>
      <c r="K19" s="27">
        <v>2.0556666666666663</v>
      </c>
      <c r="L19" s="27">
        <v>11.66</v>
      </c>
      <c r="M19" s="91">
        <v>41896</v>
      </c>
      <c r="N19" s="27">
        <v>37.89</v>
      </c>
      <c r="O19" s="28">
        <v>9</v>
      </c>
      <c r="P19" s="27">
        <v>26.92</v>
      </c>
      <c r="Q19" s="91">
        <v>41900</v>
      </c>
      <c r="R19" s="27">
        <v>19.462666666666667</v>
      </c>
      <c r="S19" s="27">
        <v>97.218580320602726</v>
      </c>
    </row>
    <row r="20" spans="1:19" x14ac:dyDescent="0.2">
      <c r="A20" s="60" t="s">
        <v>6</v>
      </c>
      <c r="B20" s="27">
        <v>8.5735483870967748</v>
      </c>
      <c r="C20" s="27">
        <v>19.229354838709675</v>
      </c>
      <c r="D20" s="27">
        <v>13.572258064516125</v>
      </c>
      <c r="E20" s="27">
        <v>27.84</v>
      </c>
      <c r="F20" s="91">
        <v>41918</v>
      </c>
      <c r="G20" s="27">
        <v>0</v>
      </c>
      <c r="H20" s="91">
        <v>41943</v>
      </c>
      <c r="I20" s="27">
        <v>66.739999999999995</v>
      </c>
      <c r="J20" s="27">
        <v>355.07635199999999</v>
      </c>
      <c r="K20" s="27">
        <v>1.9761290322580645</v>
      </c>
      <c r="L20" s="27">
        <v>11.54</v>
      </c>
      <c r="M20" s="91">
        <v>41919</v>
      </c>
      <c r="N20" s="27">
        <v>25.32</v>
      </c>
      <c r="O20" s="28">
        <v>7</v>
      </c>
      <c r="P20" s="27">
        <v>22.92</v>
      </c>
      <c r="Q20" s="91">
        <v>41934</v>
      </c>
      <c r="R20" s="27">
        <v>15.073548387096775</v>
      </c>
      <c r="S20" s="27">
        <v>68.905205395763062</v>
      </c>
    </row>
    <row r="21" spans="1:19" x14ac:dyDescent="0.2">
      <c r="A21" s="60" t="s">
        <v>7</v>
      </c>
      <c r="B21" s="27">
        <v>6.0070000000000006</v>
      </c>
      <c r="C21" s="27">
        <v>13.542999999999999</v>
      </c>
      <c r="D21" s="27">
        <v>9.3220000000000027</v>
      </c>
      <c r="E21" s="27">
        <v>20.89</v>
      </c>
      <c r="F21" s="91">
        <v>41959</v>
      </c>
      <c r="G21" s="27">
        <v>1.49</v>
      </c>
      <c r="H21" s="91">
        <v>41973</v>
      </c>
      <c r="I21" s="27">
        <v>73.214333333333329</v>
      </c>
      <c r="J21" s="27">
        <v>200.95344000000003</v>
      </c>
      <c r="K21" s="27">
        <v>2.6709999999999998</v>
      </c>
      <c r="L21" s="27">
        <v>17.989999999999998</v>
      </c>
      <c r="M21" s="91">
        <v>41972</v>
      </c>
      <c r="N21" s="27">
        <v>66.17</v>
      </c>
      <c r="O21" s="28">
        <v>14</v>
      </c>
      <c r="P21" s="27">
        <v>21.11</v>
      </c>
      <c r="Q21" s="91">
        <v>41944</v>
      </c>
      <c r="R21" s="27">
        <v>9.9</v>
      </c>
      <c r="S21" s="27">
        <v>41.788356290127126</v>
      </c>
    </row>
    <row r="22" spans="1:19" ht="13.5" thickBot="1" x14ac:dyDescent="0.25">
      <c r="A22" s="64" t="s">
        <v>8</v>
      </c>
      <c r="B22" s="51">
        <v>0.84064516129032274</v>
      </c>
      <c r="C22" s="51">
        <v>7.8541935483870962</v>
      </c>
      <c r="D22" s="51">
        <v>3.9009677419354833</v>
      </c>
      <c r="E22" s="51">
        <v>14.62</v>
      </c>
      <c r="F22" s="92">
        <v>41984</v>
      </c>
      <c r="G22" s="51">
        <v>-8.01</v>
      </c>
      <c r="H22" s="92">
        <v>41992</v>
      </c>
      <c r="I22" s="51">
        <v>79.270645161290346</v>
      </c>
      <c r="J22" s="51">
        <v>145.98764799999995</v>
      </c>
      <c r="K22" s="51">
        <v>2.4574193548387093</v>
      </c>
      <c r="L22" s="51">
        <v>18.52</v>
      </c>
      <c r="M22" s="92">
        <v>41997</v>
      </c>
      <c r="N22" s="51">
        <v>74.040000000000006</v>
      </c>
      <c r="O22" s="65">
        <v>18</v>
      </c>
      <c r="P22" s="51">
        <v>16.170000000000002</v>
      </c>
      <c r="Q22" s="92">
        <v>42003</v>
      </c>
      <c r="R22" s="51">
        <v>4.9774193548387098</v>
      </c>
      <c r="S22" s="51">
        <v>26.717657904310101</v>
      </c>
    </row>
    <row r="23" spans="1:19" ht="13.5" thickTop="1" x14ac:dyDescent="0.2">
      <c r="A23" s="60" t="s">
        <v>49</v>
      </c>
      <c r="B23" s="27">
        <v>6.6995321300563253</v>
      </c>
      <c r="C23" s="27">
        <v>17.300519649257552</v>
      </c>
      <c r="D23" s="27">
        <v>11.506954941116232</v>
      </c>
      <c r="E23" s="27">
        <v>35.03</v>
      </c>
      <c r="F23" s="91">
        <v>40044</v>
      </c>
      <c r="G23" s="27">
        <v>-9.1999999999999993</v>
      </c>
      <c r="H23" s="91">
        <v>39822</v>
      </c>
      <c r="I23" s="27">
        <v>70.024614759344601</v>
      </c>
      <c r="J23" s="27">
        <v>5319.2720800000006</v>
      </c>
      <c r="K23" s="27">
        <v>2.2911796594982081</v>
      </c>
      <c r="L23" s="27">
        <v>28.32</v>
      </c>
      <c r="M23" s="91">
        <v>39837</v>
      </c>
      <c r="N23" s="27">
        <v>434.37</v>
      </c>
      <c r="O23" s="28">
        <v>130</v>
      </c>
      <c r="P23" s="27">
        <v>26.92</v>
      </c>
      <c r="Q23" s="91">
        <v>40074</v>
      </c>
      <c r="R23" s="27">
        <v>13.801086661546337</v>
      </c>
      <c r="S23" s="27">
        <v>1029.7577386865314</v>
      </c>
    </row>
    <row r="26" spans="1:19" x14ac:dyDescent="0.2">
      <c r="A26" s="69" t="s">
        <v>58</v>
      </c>
      <c r="B26" s="69"/>
      <c r="C26" s="69"/>
      <c r="D26" s="57"/>
      <c r="E26" s="57"/>
      <c r="F26" s="57"/>
      <c r="G26" s="57"/>
      <c r="H26" s="57"/>
      <c r="I26" s="57"/>
      <c r="J26" s="57"/>
    </row>
    <row r="27" spans="1:19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</row>
    <row r="28" spans="1:19" x14ac:dyDescent="0.2">
      <c r="A28" s="57"/>
      <c r="B28" s="57" t="s">
        <v>33</v>
      </c>
      <c r="C28" s="57"/>
      <c r="D28" s="57"/>
      <c r="F28" s="57">
        <v>-0.49</v>
      </c>
      <c r="G28" s="57" t="s">
        <v>34</v>
      </c>
      <c r="H28" s="90">
        <v>40160</v>
      </c>
      <c r="I28" s="70"/>
      <c r="J28" s="57"/>
    </row>
    <row r="29" spans="1:19" x14ac:dyDescent="0.2">
      <c r="A29" s="57"/>
      <c r="B29" s="57" t="s">
        <v>35</v>
      </c>
      <c r="C29" s="57"/>
      <c r="D29" s="57"/>
      <c r="F29" s="57">
        <v>-2.02</v>
      </c>
      <c r="G29" s="57" t="s">
        <v>34</v>
      </c>
      <c r="H29" s="90">
        <v>39897</v>
      </c>
      <c r="I29" s="70"/>
      <c r="J29" s="57"/>
    </row>
    <row r="30" spans="1:19" x14ac:dyDescent="0.2">
      <c r="A30" s="57"/>
      <c r="B30" s="57" t="s">
        <v>36</v>
      </c>
      <c r="C30" s="57"/>
      <c r="D30" s="57"/>
      <c r="F30" s="54">
        <v>262</v>
      </c>
      <c r="G30" s="57" t="s">
        <v>48</v>
      </c>
      <c r="H30" s="57"/>
      <c r="I30" s="57"/>
      <c r="J30" s="57"/>
    </row>
    <row r="31" spans="1:19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9" x14ac:dyDescent="0.2">
      <c r="A32" s="69" t="s">
        <v>70</v>
      </c>
      <c r="B32" s="69"/>
      <c r="C32" s="69"/>
      <c r="D32" s="69"/>
      <c r="E32" s="69"/>
      <c r="F32" s="69"/>
      <c r="G32" s="69"/>
      <c r="H32" s="69"/>
      <c r="I32" s="57"/>
      <c r="J32" s="57"/>
    </row>
    <row r="33" spans="1:10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x14ac:dyDescent="0.2">
      <c r="A34" s="57"/>
      <c r="B34">
        <v>-1</v>
      </c>
      <c r="C34" t="s">
        <v>71</v>
      </c>
      <c r="D34" s="71">
        <v>0</v>
      </c>
      <c r="E34" t="s">
        <v>34</v>
      </c>
      <c r="F34" s="55">
        <v>13</v>
      </c>
      <c r="G34" s="57" t="s">
        <v>48</v>
      </c>
      <c r="H34" s="57"/>
      <c r="I34" s="57"/>
      <c r="J34" s="57"/>
    </row>
    <row r="35" spans="1:10" x14ac:dyDescent="0.2">
      <c r="A35" s="57"/>
      <c r="B35">
        <v>-2.5</v>
      </c>
      <c r="C35" t="s">
        <v>72</v>
      </c>
      <c r="D35" s="71">
        <v>-1</v>
      </c>
      <c r="E35" t="s">
        <v>34</v>
      </c>
      <c r="F35" s="55">
        <v>10</v>
      </c>
      <c r="G35" s="57" t="s">
        <v>48</v>
      </c>
      <c r="H35" s="57"/>
      <c r="I35" s="57"/>
      <c r="J35" s="57"/>
    </row>
    <row r="36" spans="1:10" x14ac:dyDescent="0.2">
      <c r="A36" s="57"/>
      <c r="B36" s="33">
        <v>-5</v>
      </c>
      <c r="C36" s="33" t="s">
        <v>72</v>
      </c>
      <c r="D36" s="72">
        <v>-2.5</v>
      </c>
      <c r="E36" s="34" t="s">
        <v>34</v>
      </c>
      <c r="F36" s="55">
        <v>5</v>
      </c>
      <c r="G36" s="57" t="s">
        <v>48</v>
      </c>
      <c r="H36" s="57"/>
      <c r="I36" s="57"/>
      <c r="J36" s="57"/>
    </row>
    <row r="37" spans="1:10" x14ac:dyDescent="0.2">
      <c r="A37" s="57"/>
      <c r="C37" s="33" t="s">
        <v>73</v>
      </c>
      <c r="D37" s="71">
        <v>-5</v>
      </c>
      <c r="E37" t="s">
        <v>34</v>
      </c>
      <c r="F37" s="55">
        <v>7</v>
      </c>
      <c r="G37" s="57" t="s">
        <v>48</v>
      </c>
      <c r="H37" s="57"/>
      <c r="I37" s="57"/>
      <c r="J37" s="57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Gobierno de La Rioja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meteo</dc:creator>
  <cp:lastModifiedBy>Joaquin Huete Cuevas</cp:lastModifiedBy>
  <cp:lastPrinted>2006-01-24T08:33:09Z</cp:lastPrinted>
  <dcterms:created xsi:type="dcterms:W3CDTF">2002-02-04T09:47:24Z</dcterms:created>
  <dcterms:modified xsi:type="dcterms:W3CDTF">2026-01-26T09:23:55Z</dcterms:modified>
</cp:coreProperties>
</file>