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240" yWindow="180" windowWidth="17400" windowHeight="11325" tabRatio="852" firstSheet="11" activeTab="37"/>
  </bookViews>
  <sheets>
    <sheet name="1989" sheetId="1" r:id="rId1"/>
    <sheet name="1990" sheetId="2" r:id="rId2"/>
    <sheet name="1991" sheetId="3" r:id="rId3"/>
    <sheet name="1992" sheetId="4" r:id="rId4"/>
    <sheet name="1993" sheetId="5" r:id="rId5"/>
    <sheet name="1994" sheetId="6" r:id="rId6"/>
    <sheet name="1995" sheetId="7" r:id="rId7"/>
    <sheet name="1996" sheetId="8" r:id="rId8"/>
    <sheet name="1997" sheetId="9" r:id="rId9"/>
    <sheet name="1998" sheetId="10" r:id="rId10"/>
    <sheet name="1999" sheetId="11" r:id="rId11"/>
    <sheet name="2000" sheetId="12" r:id="rId12"/>
    <sheet name="2001" sheetId="13" r:id="rId13"/>
    <sheet name="2002" sheetId="14" r:id="rId14"/>
    <sheet name="2003" sheetId="15" r:id="rId15"/>
    <sheet name="2004" sheetId="16" r:id="rId16"/>
    <sheet name="2005" sheetId="17" r:id="rId17"/>
    <sheet name="2006" sheetId="18" r:id="rId18"/>
    <sheet name="2007" sheetId="19" r:id="rId19"/>
    <sheet name="2008" sheetId="20" r:id="rId20"/>
    <sheet name="2009" sheetId="21" r:id="rId21"/>
    <sheet name="2010" sheetId="22" r:id="rId22"/>
    <sheet name="2011" sheetId="23" r:id="rId23"/>
    <sheet name="2012" sheetId="24" r:id="rId24"/>
    <sheet name="2013" sheetId="25" r:id="rId25"/>
    <sheet name="2014" sheetId="27" r:id="rId26"/>
    <sheet name="2015" sheetId="28" r:id="rId27"/>
    <sheet name="2016" sheetId="29" r:id="rId28"/>
    <sheet name="2017" sheetId="30" r:id="rId29"/>
    <sheet name="2018" sheetId="31" r:id="rId30"/>
    <sheet name="2019" sheetId="32" r:id="rId31"/>
    <sheet name="2020" sheetId="33" r:id="rId32"/>
    <sheet name="2021" sheetId="34" r:id="rId33"/>
    <sheet name="2022" sheetId="35" r:id="rId34"/>
    <sheet name="2023" sheetId="37" r:id="rId35"/>
    <sheet name="2024" sheetId="38" r:id="rId36"/>
    <sheet name="2025" sheetId="39" r:id="rId37"/>
    <sheet name="Resumen" sheetId="26" r:id="rId38"/>
    <sheet name="Leyenda" sheetId="36" r:id="rId39"/>
  </sheets>
  <calcPr calcId="162913"/>
</workbook>
</file>

<file path=xl/calcChain.xml><?xml version="1.0" encoding="utf-8"?>
<calcChain xmlns="http://schemas.openxmlformats.org/spreadsheetml/2006/main">
  <c r="Z22" i="26" l="1"/>
  <c r="Y22" i="26"/>
  <c r="W22" i="26"/>
  <c r="V22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Z21" i="26"/>
  <c r="Y21" i="26"/>
  <c r="W21" i="26"/>
  <c r="V21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B21" i="26"/>
  <c r="Z20" i="26"/>
  <c r="Y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B20" i="26"/>
  <c r="Z19" i="26"/>
  <c r="Y19" i="26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Z18" i="26"/>
  <c r="Y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B18" i="26"/>
  <c r="Z17" i="26"/>
  <c r="Y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Z16" i="26"/>
  <c r="Y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Z15" i="26"/>
  <c r="Y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Z14" i="26"/>
  <c r="Y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Z13" i="26"/>
  <c r="Y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Z12" i="26"/>
  <c r="Y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B12" i="26"/>
  <c r="Z11" i="26"/>
  <c r="Y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B11" i="26"/>
  <c r="T23" i="26" l="1"/>
  <c r="R23" i="26"/>
  <c r="P23" i="26"/>
  <c r="L23" i="26"/>
  <c r="I23" i="26"/>
  <c r="H23" i="26"/>
  <c r="F23" i="26"/>
  <c r="D23" i="26"/>
  <c r="B23" i="26"/>
  <c r="Z23" i="26"/>
  <c r="Y23" i="26"/>
  <c r="V23" i="26"/>
  <c r="N23" i="26"/>
  <c r="J23" i="26" l="1"/>
</calcChain>
</file>

<file path=xl/sharedStrings.xml><?xml version="1.0" encoding="utf-8"?>
<sst xmlns="http://schemas.openxmlformats.org/spreadsheetml/2006/main" count="2779" uniqueCount="214">
  <si>
    <t>AÑO 1989</t>
  </si>
  <si>
    <t xml:space="preserve">RESUMEN ANUAL POR PERIODOS MENSUALES. </t>
  </si>
  <si>
    <t>Valores medios de los parámetros, precipitación, radiación y ET0 acumulada.</t>
  </si>
  <si>
    <t>ESTACIÓN AGROCLIMÁTICA "Valdegón"</t>
  </si>
  <si>
    <t>AGONCILLO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</si>
  <si>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</si>
  <si>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</si>
  <si>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</si>
  <si>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</si>
  <si>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</si>
  <si>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</si>
  <si>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</si>
  <si>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</si>
  <si>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</si>
  <si>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</si>
  <si>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</si>
  <si>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</si>
  <si>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</si>
  <si>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Ts med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</si>
  <si>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</si>
  <si>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</si>
  <si>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</si>
  <si>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</si>
  <si>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</si>
  <si>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</si>
  <si>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</si>
  <si>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</si>
  <si>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</si>
  <si>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</si>
  <si>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</si>
  <si>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</si>
  <si>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</si>
  <si>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</si>
  <si>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</si>
  <si>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</si>
  <si>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</si>
  <si>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</si>
  <si>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</si>
  <si>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</si>
  <si>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</si>
  <si>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</si>
  <si>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</si>
  <si>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</si>
  <si>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</si>
  <si>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</si>
  <si>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</si>
  <si>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</si>
  <si>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AÑO 1990</t>
  </si>
  <si>
    <t>AÑO 1991</t>
  </si>
  <si>
    <t>AÑO 1992</t>
  </si>
  <si>
    <t>AÑO 1993</t>
  </si>
  <si>
    <t>AÑO 1994</t>
  </si>
  <si>
    <t>AÑO 1995</t>
  </si>
  <si>
    <t>AÑO 1996</t>
  </si>
  <si>
    <t>AÑO 1997</t>
  </si>
  <si>
    <t>AÑO 1998</t>
  </si>
  <si>
    <t>AÑO 1999</t>
  </si>
  <si>
    <t>AÑO 2000</t>
  </si>
  <si>
    <t>AÑO 2001</t>
  </si>
  <si>
    <t>AÑO 2002</t>
  </si>
  <si>
    <t>AÑO 2003</t>
  </si>
  <si>
    <t>AÑO 2004</t>
  </si>
  <si>
    <t>AÑO 2005</t>
  </si>
  <si>
    <t>ESTACIÓN AGROCLIMÁTICA "VALDEGÓN"</t>
  </si>
  <si>
    <t>AGONCILLO.  AÑO 2005</t>
  </si>
  <si>
    <t>AÑO 2006</t>
  </si>
  <si>
    <t>AGONCILLO.  AÑO 2006</t>
  </si>
  <si>
    <t>AÑO 2007</t>
  </si>
  <si>
    <t>AGONCILLO.  AÑO 2007</t>
  </si>
  <si>
    <t>AÑO 2008</t>
  </si>
  <si>
    <t>AÑO 2009</t>
  </si>
  <si>
    <t>AGONCILLO.  AÑO 2009</t>
  </si>
  <si>
    <t>AÑO 2010</t>
  </si>
  <si>
    <t>AÑO 2011</t>
  </si>
  <si>
    <t>AÑO 2012</t>
  </si>
  <si>
    <t>AÑO 2013</t>
  </si>
  <si>
    <t>AÑOS 1997 ó 1999 ó 2005 - 2012</t>
  </si>
  <si>
    <t>a</t>
  </si>
  <si>
    <t>ESTACIÓN AGROCLIMÁTICA "VALDEGON"</t>
  </si>
  <si>
    <t>AGONCILLO.</t>
  </si>
  <si>
    <t>Nd</t>
  </si>
  <si>
    <t>Tsmed</t>
  </si>
  <si>
    <t>error</t>
  </si>
  <si>
    <t>(ºC)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</si>
  <si>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</si>
  <si>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</si>
  <si>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</si>
  <si>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</si>
  <si>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</si>
  <si>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</si>
  <si>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</si>
  <si>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</si>
  <si>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</si>
  <si>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</si>
  <si>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</si>
  <si>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</si>
  <si>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</si>
  <si>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</si>
  <si>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</si>
  <si>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</si>
  <si>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</si>
  <si>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</si>
  <si>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</si>
  <si>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</si>
  <si>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</si>
  <si>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</si>
  <si>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</si>
  <si>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</si>
  <si>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</si>
  <si>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</si>
  <si>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</si>
  <si>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</si>
  <si>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</si>
  <si>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</si>
  <si>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</si>
  <si>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</si>
  <si>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</si>
  <si>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</si>
  <si>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</si>
  <si>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</si>
  <si>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</si>
  <si>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</si>
  <si>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</si>
  <si>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</si>
  <si>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VALDEGÓN</t>
  </si>
  <si>
    <t xml:space="preserve">MUNICIPIO: </t>
  </si>
  <si>
    <t>Ts10 med</t>
  </si>
  <si>
    <t>Ts30 med</t>
  </si>
  <si>
    <t>25-ene.</t>
  </si>
  <si>
    <t>21-ene.</t>
  </si>
  <si>
    <t>18-ene.</t>
  </si>
  <si>
    <t>06-ene.</t>
  </si>
  <si>
    <t>22-feb.</t>
  </si>
  <si>
    <t>05-feb.</t>
  </si>
  <si>
    <t>23-feb.</t>
  </si>
  <si>
    <t>25-feb.</t>
  </si>
  <si>
    <t>22-mar.</t>
  </si>
  <si>
    <t>06-mar.</t>
  </si>
  <si>
    <t>07-mar.</t>
  </si>
  <si>
    <t>25-mar.</t>
  </si>
  <si>
    <t>13-abr.</t>
  </si>
  <si>
    <t>19-abr.</t>
  </si>
  <si>
    <t>08-abr.</t>
  </si>
  <si>
    <t>27-abr.</t>
  </si>
  <si>
    <t>29-may.</t>
  </si>
  <si>
    <t>02-may.</t>
  </si>
  <si>
    <t>01-may.</t>
  </si>
  <si>
    <t>14-may.</t>
  </si>
  <si>
    <t>17-jun.</t>
  </si>
  <si>
    <t>13-jun.</t>
  </si>
  <si>
    <t>18-jun.</t>
  </si>
  <si>
    <t>30-jun.</t>
  </si>
  <si>
    <t>31-jul.</t>
  </si>
  <si>
    <t>03-jul.</t>
  </si>
  <si>
    <t>05-jul.</t>
  </si>
  <si>
    <t>11-ago.</t>
  </si>
  <si>
    <t>27-ago.</t>
  </si>
  <si>
    <t>24-ago.</t>
  </si>
  <si>
    <t>29-ago.</t>
  </si>
  <si>
    <t>02-sep.</t>
  </si>
  <si>
    <t>29-sep.</t>
  </si>
  <si>
    <t>27-sep.</t>
  </si>
  <si>
    <t>09-oct.</t>
  </si>
  <si>
    <t>11-oct.</t>
  </si>
  <si>
    <t>07-oct.</t>
  </si>
  <si>
    <t>17-oct.</t>
  </si>
  <si>
    <t>05-nov.</t>
  </si>
  <si>
    <t>28-nov.</t>
  </si>
  <si>
    <t>25-nov.</t>
  </si>
  <si>
    <t>06-dic.</t>
  </si>
  <si>
    <t>17-dic.</t>
  </si>
  <si>
    <t>08-dic.</t>
  </si>
  <si>
    <t>Agoncillo</t>
  </si>
  <si>
    <t>VALDEG?N</t>
  </si>
  <si>
    <t>Valdegon-Agoncillo</t>
  </si>
  <si>
    <t>27-ene.</t>
  </si>
  <si>
    <t>19-ene.</t>
  </si>
  <si>
    <t>30-ene.</t>
  </si>
  <si>
    <t>03-ene.</t>
  </si>
  <si>
    <t>17-feb.</t>
  </si>
  <si>
    <t>04-feb.</t>
  </si>
  <si>
    <t>21-feb.</t>
  </si>
  <si>
    <t>07-feb.</t>
  </si>
  <si>
    <t>31-mar.</t>
  </si>
  <si>
    <t>17-mar.</t>
  </si>
  <si>
    <t>08-mar.</t>
  </si>
  <si>
    <t>01-abr.</t>
  </si>
  <si>
    <t>17-abr.</t>
  </si>
  <si>
    <t>04-abr.</t>
  </si>
  <si>
    <t>15-abr.</t>
  </si>
  <si>
    <t>07-may.</t>
  </si>
  <si>
    <t>10-may.</t>
  </si>
  <si>
    <t>09-jun.</t>
  </si>
  <si>
    <t>24-jun.</t>
  </si>
  <si>
    <t>02-jun.</t>
  </si>
  <si>
    <t>16-jul.</t>
  </si>
  <si>
    <t>22-jul.</t>
  </si>
  <si>
    <t>11-jul.</t>
  </si>
  <si>
    <t>12-jul.</t>
  </si>
  <si>
    <t>31-ago.</t>
  </si>
  <si>
    <t>18-sep.</t>
  </si>
  <si>
    <t>26-sep.</t>
  </si>
  <si>
    <t>06-sep.</t>
  </si>
  <si>
    <t>20-sep.</t>
  </si>
  <si>
    <t>04-oct.</t>
  </si>
  <si>
    <t>28-oct.</t>
  </si>
  <si>
    <t>23-oct.</t>
  </si>
  <si>
    <t>25-oct.</t>
  </si>
  <si>
    <t>01-nov.</t>
  </si>
  <si>
    <t>19-nov.</t>
  </si>
  <si>
    <t>07-dic.</t>
  </si>
  <si>
    <t>31-dic.</t>
  </si>
  <si>
    <t>24-dic.</t>
  </si>
  <si>
    <t>04-dic.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</si>
</sst>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14" fillId="0" borderId="0" applyNumberFormat="0" applyFont="0" applyFill="0" applyBorder="0" applyProtection="0">
      <alignment wrapText="1"/>
    </xf>
  </cellStyleXfs>
  <cellXfs count="104">
    <xf numFmtId="0" fontId="0" fillId="0" borderId="0" xfId="0"/>
    <xf numFmtId="0" fontId="2" fillId="0" borderId="0" xfId="0" applyFont="1" applyFill="1" applyBorder="1"/>
    <xf numFmtId="0" fontId="2" fillId="0" borderId="0" xfId="0" applyFont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64" fontId="5" fillId="0" borderId="0" xfId="0" applyNumberFormat="1" applyFont="1"/>
    <xf numFmtId="0" fontId="2" fillId="0" borderId="3" xfId="0" applyFont="1" applyFill="1" applyBorder="1"/>
    <xf numFmtId="164" fontId="3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" fontId="3" fillId="0" borderId="3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6" fillId="0" borderId="0" xfId="0" applyFont="1" applyFill="1" applyBorder="1"/>
    <xf numFmtId="16" fontId="3" fillId="0" borderId="0" xfId="0" applyNumberFormat="1" applyFont="1" applyFill="1" applyBorder="1"/>
    <xf numFmtId="14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0" xfId="0" applyNumberFormat="1" applyFont="1"/>
    <xf numFmtId="0" fontId="4" fillId="0" borderId="0" xfId="0" applyFont="1" applyFill="1" applyBorder="1"/>
    <xf numFmtId="165" fontId="3" fillId="0" borderId="3" xfId="0" applyNumberFormat="1" applyFont="1" applyFill="1" applyBorder="1" applyAlignment="1">
      <alignment horizontal="center"/>
    </xf>
    <xf numFmtId="0" fontId="10" fillId="0" borderId="0" xfId="0" applyFont="1" applyFill="1" applyBorder="1"/>
    <xf numFmtId="164" fontId="11" fillId="0" borderId="0" xfId="0" applyNumberFormat="1" applyFont="1" applyFill="1" applyBorder="1"/>
    <xf numFmtId="165" fontId="11" fillId="0" borderId="0" xfId="0" applyNumberFormat="1" applyFont="1" applyFill="1" applyBorder="1"/>
    <xf numFmtId="1" fontId="11" fillId="0" borderId="0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10" fillId="0" borderId="3" xfId="0" applyFont="1" applyFill="1" applyBorder="1"/>
    <xf numFmtId="164" fontId="3" fillId="0" borderId="3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right"/>
    </xf>
    <xf numFmtId="165" fontId="11" fillId="0" borderId="3" xfId="0" applyNumberFormat="1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164" fontId="3" fillId="0" borderId="3" xfId="0" applyNumberFormat="1" applyFont="1" applyFill="1" applyBorder="1" applyAlignment="1"/>
    <xf numFmtId="165" fontId="3" fillId="0" borderId="3" xfId="0" applyNumberFormat="1" applyFont="1" applyFill="1" applyBorder="1" applyAlignment="1"/>
    <xf numFmtId="1" fontId="3" fillId="0" borderId="3" xfId="0" applyNumberFormat="1" applyFont="1" applyFill="1" applyBorder="1" applyAlignment="1"/>
    <xf numFmtId="0" fontId="1" fillId="0" borderId="0" xfId="0" applyFont="1" applyFill="1" applyBorder="1"/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Fill="1" applyBorder="1"/>
    <xf numFmtId="0" fontId="1" fillId="0" borderId="2" xfId="0" applyFont="1" applyFill="1" applyBorder="1"/>
    <xf numFmtId="0" fontId="7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9" fillId="0" borderId="0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ill="1" applyBorder="1"/>
    <xf numFmtId="165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" fontId="1" fillId="0" borderId="0" xfId="0" applyNumberFormat="1" applyFont="1" applyFill="1" applyBorder="1"/>
    <xf numFmtId="14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2" fillId="0" borderId="0" xfId="0" applyFont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13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164" fontId="1" fillId="0" borderId="3" xfId="0" applyNumberFormat="1" applyFont="1" applyFill="1" applyBorder="1" applyAlignment="1"/>
    <xf numFmtId="165" fontId="1" fillId="0" borderId="3" xfId="0" applyNumberFormat="1" applyFont="1" applyFill="1" applyBorder="1" applyAlignment="1"/>
    <xf numFmtId="1" fontId="1" fillId="0" borderId="3" xfId="0" applyNumberFormat="1" applyFont="1" applyFill="1" applyBorder="1" applyAlignment="1"/>
    <xf numFmtId="164" fontId="1" fillId="0" borderId="3" xfId="0" applyNumberFormat="1" applyFont="1" applyFill="1" applyBorder="1" applyAlignment="1">
      <alignment horizontal="center"/>
    </xf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L30" sqref="L30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0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30" t="s">
        <v>25</v>
      </c>
      <c r="B11" s="31">
        <v>-4.3463333333333338</v>
      </c>
      <c r="C11" s="31">
        <v>11.046666666666667</v>
      </c>
      <c r="D11" s="31">
        <v>2.3573333333333335</v>
      </c>
      <c r="E11" s="31">
        <v>13.27</v>
      </c>
      <c r="F11" s="32">
        <v>42033</v>
      </c>
      <c r="G11" s="31">
        <v>-6.343</v>
      </c>
      <c r="H11" s="32">
        <v>42028</v>
      </c>
      <c r="I11" s="31">
        <v>73.062222222222218</v>
      </c>
      <c r="J11" s="31"/>
      <c r="K11" s="31">
        <v>2.0921111111111115</v>
      </c>
      <c r="L11" s="31"/>
      <c r="M11" s="32"/>
      <c r="N11" s="31">
        <v>4.8000000000000007</v>
      </c>
      <c r="O11" s="33">
        <v>2</v>
      </c>
      <c r="P11" s="31">
        <v>4.4000000000000004</v>
      </c>
      <c r="Q11" s="32">
        <v>42029</v>
      </c>
      <c r="R11" s="34"/>
      <c r="S11" s="34"/>
    </row>
    <row r="12" spans="1:19" x14ac:dyDescent="0.2">
      <c r="A12" s="1" t="s">
        <v>26</v>
      </c>
      <c r="B12" s="34">
        <v>1.2335</v>
      </c>
      <c r="C12" s="34">
        <v>14.074285714285713</v>
      </c>
      <c r="D12" s="34">
        <v>7.0847142857142851</v>
      </c>
      <c r="E12" s="34">
        <v>21.83</v>
      </c>
      <c r="F12" s="35">
        <v>41688</v>
      </c>
      <c r="G12" s="34">
        <v>-5.0270000000000001</v>
      </c>
      <c r="H12" s="35">
        <v>41677</v>
      </c>
      <c r="I12" s="34">
        <v>70.427499999999995</v>
      </c>
      <c r="J12" s="34"/>
      <c r="K12" s="34">
        <v>3.3042500000000006</v>
      </c>
      <c r="L12" s="34"/>
      <c r="M12" s="35"/>
      <c r="N12" s="34">
        <v>33</v>
      </c>
      <c r="O12" s="36">
        <v>9</v>
      </c>
      <c r="P12" s="34">
        <v>8.8000000000000007</v>
      </c>
      <c r="Q12" s="35">
        <v>41695</v>
      </c>
      <c r="R12" s="34"/>
      <c r="S12" s="34"/>
    </row>
    <row r="13" spans="1:19" x14ac:dyDescent="0.2">
      <c r="A13" s="1" t="s">
        <v>27</v>
      </c>
      <c r="B13" s="34">
        <v>4.9961935483870956</v>
      </c>
      <c r="C13" s="34">
        <v>17.821935483870966</v>
      </c>
      <c r="D13" s="34">
        <v>11.23116129032258</v>
      </c>
      <c r="E13" s="34">
        <v>25.1</v>
      </c>
      <c r="F13" s="35">
        <v>41724</v>
      </c>
      <c r="G13" s="34">
        <v>7.1999999999999995E-2</v>
      </c>
      <c r="H13" s="35">
        <v>41718</v>
      </c>
      <c r="I13" s="34">
        <v>63.210967741935484</v>
      </c>
      <c r="J13" s="34"/>
      <c r="K13" s="34">
        <v>3.3890645161290331</v>
      </c>
      <c r="L13" s="34"/>
      <c r="M13" s="35"/>
      <c r="N13" s="34">
        <v>6.3999999999999995</v>
      </c>
      <c r="O13" s="36">
        <v>6</v>
      </c>
      <c r="P13" s="34">
        <v>2</v>
      </c>
      <c r="Q13" s="35">
        <v>41729</v>
      </c>
      <c r="R13" s="34"/>
      <c r="S13" s="34"/>
    </row>
    <row r="14" spans="1:19" x14ac:dyDescent="0.2">
      <c r="A14" s="1" t="s">
        <v>28</v>
      </c>
      <c r="B14" s="34">
        <v>5.2382999999999997</v>
      </c>
      <c r="C14" s="34">
        <v>14.815333333333333</v>
      </c>
      <c r="D14" s="34">
        <v>9.7942666666666653</v>
      </c>
      <c r="E14" s="34">
        <v>20.59</v>
      </c>
      <c r="F14" s="35">
        <v>41748</v>
      </c>
      <c r="G14" s="34">
        <v>0.67300000000000004</v>
      </c>
      <c r="H14" s="35">
        <v>41751</v>
      </c>
      <c r="I14" s="34">
        <v>73.236333333333334</v>
      </c>
      <c r="J14" s="34"/>
      <c r="K14" s="34">
        <v>4.1681666666666661</v>
      </c>
      <c r="L14" s="34"/>
      <c r="M14" s="35"/>
      <c r="N14" s="34">
        <v>98.6</v>
      </c>
      <c r="O14" s="36">
        <v>20</v>
      </c>
      <c r="P14" s="34">
        <v>27.2</v>
      </c>
      <c r="Q14" s="35">
        <v>41733</v>
      </c>
      <c r="R14" s="34"/>
      <c r="S14" s="34"/>
    </row>
    <row r="15" spans="1:19" x14ac:dyDescent="0.2">
      <c r="A15" s="1" t="s">
        <v>29</v>
      </c>
      <c r="B15" s="34">
        <v>10.918516129032257</v>
      </c>
      <c r="C15" s="34">
        <v>23.617741935483867</v>
      </c>
      <c r="D15" s="34">
        <v>17.153548387096777</v>
      </c>
      <c r="E15" s="34">
        <v>29.68</v>
      </c>
      <c r="F15" s="35">
        <v>41766</v>
      </c>
      <c r="G15" s="34">
        <v>5.3140000000000001</v>
      </c>
      <c r="H15" s="35">
        <v>41761</v>
      </c>
      <c r="I15" s="34">
        <v>66.35838709677418</v>
      </c>
      <c r="J15" s="34"/>
      <c r="K15" s="34">
        <v>2.8904838709677425</v>
      </c>
      <c r="L15" s="34"/>
      <c r="M15" s="35"/>
      <c r="N15" s="34">
        <v>48.6</v>
      </c>
      <c r="O15" s="36">
        <v>11</v>
      </c>
      <c r="P15" s="34">
        <v>15</v>
      </c>
      <c r="Q15" s="35">
        <v>41779</v>
      </c>
      <c r="R15" s="34"/>
      <c r="S15" s="34"/>
    </row>
    <row r="16" spans="1:19" x14ac:dyDescent="0.2">
      <c r="A16" s="1" t="s">
        <v>30</v>
      </c>
      <c r="B16" s="34">
        <v>12.539066666666663</v>
      </c>
      <c r="C16" s="34">
        <v>27.513666666666662</v>
      </c>
      <c r="D16" s="34">
        <v>19.989666666666672</v>
      </c>
      <c r="E16" s="34">
        <v>34.21</v>
      </c>
      <c r="F16" s="35">
        <v>41820</v>
      </c>
      <c r="G16" s="34">
        <v>5.1219999999999999</v>
      </c>
      <c r="H16" s="35">
        <v>41794</v>
      </c>
      <c r="I16" s="34">
        <v>58.814666666666668</v>
      </c>
      <c r="J16" s="34"/>
      <c r="K16" s="34">
        <v>2.5793000000000004</v>
      </c>
      <c r="L16" s="34"/>
      <c r="M16" s="35"/>
      <c r="N16" s="34">
        <v>7.4</v>
      </c>
      <c r="O16" s="36">
        <v>6</v>
      </c>
      <c r="P16" s="34">
        <v>3</v>
      </c>
      <c r="Q16" s="35">
        <v>41792</v>
      </c>
      <c r="R16" s="34"/>
      <c r="S16" s="34"/>
    </row>
    <row r="17" spans="1:19" x14ac:dyDescent="0.2">
      <c r="A17" s="1" t="s">
        <v>31</v>
      </c>
      <c r="B17" s="34">
        <v>16.118709677419353</v>
      </c>
      <c r="C17" s="34">
        <v>30.535483870967738</v>
      </c>
      <c r="D17" s="34">
        <v>22.818709677419356</v>
      </c>
      <c r="E17" s="34">
        <v>38.119999999999997</v>
      </c>
      <c r="F17" s="35">
        <v>41840</v>
      </c>
      <c r="G17" s="34">
        <v>11.93</v>
      </c>
      <c r="H17" s="35">
        <v>41827</v>
      </c>
      <c r="I17" s="34">
        <v>58.524193548387096</v>
      </c>
      <c r="J17" s="34"/>
      <c r="K17" s="34">
        <v>3.290838709677419</v>
      </c>
      <c r="L17" s="34"/>
      <c r="M17" s="35"/>
      <c r="N17" s="34">
        <v>37.199999999999996</v>
      </c>
      <c r="O17" s="36">
        <v>9</v>
      </c>
      <c r="P17" s="34">
        <v>12.4</v>
      </c>
      <c r="Q17" s="35">
        <v>41841</v>
      </c>
      <c r="R17" s="34"/>
      <c r="S17" s="34"/>
    </row>
    <row r="18" spans="1:19" x14ac:dyDescent="0.2">
      <c r="A18" s="1" t="s">
        <v>32</v>
      </c>
      <c r="B18" s="34">
        <v>16.173870967741937</v>
      </c>
      <c r="C18" s="34">
        <v>29.781290322580649</v>
      </c>
      <c r="D18" s="34">
        <v>22.464838709677419</v>
      </c>
      <c r="E18" s="34">
        <v>33.74</v>
      </c>
      <c r="F18" s="35">
        <v>41866</v>
      </c>
      <c r="G18" s="34">
        <v>11.35</v>
      </c>
      <c r="H18" s="35">
        <v>41880</v>
      </c>
      <c r="I18" s="34">
        <v>62.332258064516118</v>
      </c>
      <c r="J18" s="34"/>
      <c r="K18" s="34">
        <v>2.8050967741935491</v>
      </c>
      <c r="L18" s="34"/>
      <c r="M18" s="35"/>
      <c r="N18" s="34">
        <v>10.200000000000001</v>
      </c>
      <c r="O18" s="36">
        <v>5</v>
      </c>
      <c r="P18" s="34">
        <v>6.2</v>
      </c>
      <c r="Q18" s="35">
        <v>41856</v>
      </c>
      <c r="R18" s="34"/>
      <c r="S18" s="34"/>
    </row>
    <row r="19" spans="1:19" x14ac:dyDescent="0.2">
      <c r="A19" s="1" t="s">
        <v>33</v>
      </c>
      <c r="B19" s="34">
        <v>11.549333333333333</v>
      </c>
      <c r="C19" s="34">
        <v>24.615333333333332</v>
      </c>
      <c r="D19" s="34">
        <v>18.019666666666662</v>
      </c>
      <c r="E19" s="34">
        <v>30.5</v>
      </c>
      <c r="F19" s="35">
        <v>41898</v>
      </c>
      <c r="G19" s="34">
        <v>7.27</v>
      </c>
      <c r="H19" s="35">
        <v>41912</v>
      </c>
      <c r="I19" s="34">
        <v>64.753333333333345</v>
      </c>
      <c r="J19" s="34"/>
      <c r="K19" s="34">
        <v>2.8756999999999997</v>
      </c>
      <c r="L19" s="34"/>
      <c r="M19" s="35"/>
      <c r="N19" s="34">
        <v>10</v>
      </c>
      <c r="O19" s="36">
        <v>7</v>
      </c>
      <c r="P19" s="34">
        <v>5</v>
      </c>
      <c r="Q19" s="35">
        <v>41904</v>
      </c>
      <c r="R19" s="34"/>
      <c r="S19" s="34"/>
    </row>
    <row r="20" spans="1:19" x14ac:dyDescent="0.2">
      <c r="A20" s="1" t="s">
        <v>34</v>
      </c>
      <c r="B20" s="34">
        <v>8.9940333333333324</v>
      </c>
      <c r="C20" s="34">
        <v>21.108000000000001</v>
      </c>
      <c r="D20" s="34">
        <v>14.827666666666667</v>
      </c>
      <c r="E20" s="34">
        <v>27.23</v>
      </c>
      <c r="F20" s="35">
        <v>41914</v>
      </c>
      <c r="G20" s="34">
        <v>1.1970000000000001</v>
      </c>
      <c r="H20" s="35">
        <v>41928</v>
      </c>
      <c r="I20" s="34">
        <v>70.464666666666659</v>
      </c>
      <c r="J20" s="34">
        <v>287.31913919999994</v>
      </c>
      <c r="K20" s="34">
        <v>3.4637419354838705</v>
      </c>
      <c r="L20" s="34"/>
      <c r="M20" s="35"/>
      <c r="N20" s="34">
        <v>21</v>
      </c>
      <c r="O20" s="36">
        <v>7</v>
      </c>
      <c r="P20" s="34">
        <v>9.4</v>
      </c>
      <c r="Q20" s="35">
        <v>41932</v>
      </c>
      <c r="R20" s="34"/>
      <c r="S20" s="34"/>
    </row>
    <row r="21" spans="1:19" x14ac:dyDescent="0.2">
      <c r="A21" s="1" t="s">
        <v>35</v>
      </c>
      <c r="B21" s="34">
        <v>8.7329230769230772</v>
      </c>
      <c r="C21" s="34">
        <v>14.879230769230768</v>
      </c>
      <c r="D21" s="34">
        <v>11.660769230769231</v>
      </c>
      <c r="E21" s="34">
        <v>22.01</v>
      </c>
      <c r="F21" s="35">
        <v>41945</v>
      </c>
      <c r="G21" s="34">
        <v>3.5049999999999999</v>
      </c>
      <c r="H21" s="35">
        <v>41968</v>
      </c>
      <c r="I21" s="34">
        <v>84.850769230769231</v>
      </c>
      <c r="J21" s="34">
        <v>125.66966399999998</v>
      </c>
      <c r="K21" s="34">
        <v>3.9026153846153853</v>
      </c>
      <c r="L21" s="34"/>
      <c r="M21" s="35"/>
      <c r="N21" s="34">
        <v>36.799999999999997</v>
      </c>
      <c r="O21" s="36">
        <v>17</v>
      </c>
      <c r="P21" s="34">
        <v>6.4</v>
      </c>
      <c r="Q21" s="35">
        <v>41948</v>
      </c>
      <c r="R21" s="34"/>
      <c r="S21" s="34"/>
    </row>
    <row r="22" spans="1:19" ht="13.5" thickBot="1" x14ac:dyDescent="0.25">
      <c r="A22" s="13" t="s">
        <v>36</v>
      </c>
      <c r="B22" s="14">
        <v>7.0466451612903196</v>
      </c>
      <c r="C22" s="14">
        <v>12.769709677419355</v>
      </c>
      <c r="D22" s="14">
        <v>9.9937419354838699</v>
      </c>
      <c r="E22" s="14">
        <v>21.69</v>
      </c>
      <c r="F22" s="15">
        <v>41987</v>
      </c>
      <c r="G22" s="14">
        <v>-1.0489999999999999</v>
      </c>
      <c r="H22" s="15">
        <v>41997</v>
      </c>
      <c r="I22" s="14">
        <v>85.921290322580646</v>
      </c>
      <c r="J22" s="14">
        <v>113.9787072</v>
      </c>
      <c r="K22" s="14">
        <v>3.3963225806451613</v>
      </c>
      <c r="L22" s="14"/>
      <c r="M22" s="29"/>
      <c r="N22" s="14">
        <v>21.400000000000002</v>
      </c>
      <c r="O22" s="16">
        <v>11</v>
      </c>
      <c r="P22" s="14">
        <v>7.6</v>
      </c>
      <c r="Q22" s="15">
        <v>41998</v>
      </c>
      <c r="R22" s="14"/>
      <c r="S22" s="14"/>
    </row>
    <row r="23" spans="1:19" ht="13.5" thickTop="1" x14ac:dyDescent="0.2">
      <c r="A23" s="1" t="s">
        <v>37</v>
      </c>
      <c r="B23" s="34">
        <v>8.2662298800661684</v>
      </c>
      <c r="C23" s="34">
        <v>20.214889814486586</v>
      </c>
      <c r="D23" s="34">
        <v>13.949673626373626</v>
      </c>
      <c r="E23" s="34">
        <v>38.119999999999997</v>
      </c>
      <c r="F23" s="35">
        <v>32709</v>
      </c>
      <c r="G23" s="34">
        <v>-6.343</v>
      </c>
      <c r="H23" s="35">
        <v>32532</v>
      </c>
      <c r="I23" s="34">
        <v>69.329715685598742</v>
      </c>
      <c r="J23" s="34">
        <v>526.96751039999992</v>
      </c>
      <c r="K23" s="34">
        <v>3.1798076291241615</v>
      </c>
      <c r="L23" s="34"/>
      <c r="M23" s="35"/>
      <c r="N23" s="34">
        <v>335.39999999999992</v>
      </c>
      <c r="O23" s="36">
        <v>110</v>
      </c>
      <c r="P23" s="34">
        <v>27.2</v>
      </c>
      <c r="Q23" s="35">
        <v>32602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-1.0489999999999999</v>
      </c>
      <c r="G28" s="3" t="s">
        <v>20</v>
      </c>
      <c r="H28" s="19">
        <v>32866</v>
      </c>
      <c r="I28" s="20"/>
    </row>
    <row r="29" spans="1:19" x14ac:dyDescent="0.2">
      <c r="B29" s="3" t="s">
        <v>40</v>
      </c>
      <c r="F29" s="3">
        <v>-0.124</v>
      </c>
      <c r="G29" s="3" t="s">
        <v>20</v>
      </c>
      <c r="H29" s="19">
        <v>32561</v>
      </c>
      <c r="I29" s="20"/>
    </row>
    <row r="30" spans="1:19" x14ac:dyDescent="0.2">
      <c r="B30" s="3" t="s">
        <v>41</v>
      </c>
      <c r="F30" s="21">
        <v>304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4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7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6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5</v>
      </c>
      <c r="G37" s="3" t="s">
        <v>42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M38" sqref="M38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55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2.9843548387096774</v>
      </c>
      <c r="C11" s="34">
        <v>10.844741935483873</v>
      </c>
      <c r="D11" s="34">
        <v>6.8105806451612878</v>
      </c>
      <c r="E11" s="34">
        <v>17.91</v>
      </c>
      <c r="F11" s="35">
        <v>42007</v>
      </c>
      <c r="G11" s="34">
        <v>-3.9990000000000001</v>
      </c>
      <c r="H11" s="35">
        <v>42030</v>
      </c>
      <c r="I11" s="34">
        <v>81.325161290322569</v>
      </c>
      <c r="J11" s="34">
        <v>165.44736000000003</v>
      </c>
      <c r="K11" s="34"/>
      <c r="L11" s="34"/>
      <c r="M11" s="35"/>
      <c r="N11" s="34">
        <v>15.999999999999998</v>
      </c>
      <c r="O11" s="36">
        <v>18</v>
      </c>
      <c r="P11" s="34">
        <v>2.8</v>
      </c>
      <c r="Q11" s="35">
        <v>42008</v>
      </c>
      <c r="R11" s="34"/>
      <c r="S11" s="34"/>
    </row>
    <row r="12" spans="1:19" x14ac:dyDescent="0.2">
      <c r="A12" s="1" t="s">
        <v>26</v>
      </c>
      <c r="B12" s="34">
        <v>2.0539999999999998</v>
      </c>
      <c r="C12" s="34">
        <v>12.935178571428576</v>
      </c>
      <c r="D12" s="34">
        <v>7.2690357142857147</v>
      </c>
      <c r="E12" s="34">
        <v>21.31</v>
      </c>
      <c r="F12" s="35">
        <v>41686</v>
      </c>
      <c r="G12" s="34">
        <v>-3.4350000000000001</v>
      </c>
      <c r="H12" s="35">
        <v>41677</v>
      </c>
      <c r="I12" s="34">
        <v>82.314642857142857</v>
      </c>
      <c r="J12" s="34">
        <v>237.65875199999999</v>
      </c>
      <c r="K12" s="34"/>
      <c r="L12" s="34"/>
      <c r="M12" s="35"/>
      <c r="N12" s="34">
        <v>24.399999999999995</v>
      </c>
      <c r="O12" s="36">
        <v>12</v>
      </c>
      <c r="P12" s="34">
        <v>19</v>
      </c>
      <c r="Q12" s="35">
        <v>41672</v>
      </c>
      <c r="R12" s="34"/>
      <c r="S12" s="34"/>
    </row>
    <row r="13" spans="1:19" x14ac:dyDescent="0.2">
      <c r="A13" s="1" t="s">
        <v>27</v>
      </c>
      <c r="B13" s="34">
        <v>4.6592258064516123</v>
      </c>
      <c r="C13" s="34">
        <v>17.597741935483874</v>
      </c>
      <c r="D13" s="34">
        <v>10.651354838709674</v>
      </c>
      <c r="E13" s="34">
        <v>22.5</v>
      </c>
      <c r="F13" s="35">
        <v>41725</v>
      </c>
      <c r="G13" s="34">
        <v>-0.51</v>
      </c>
      <c r="H13" s="35">
        <v>41700</v>
      </c>
      <c r="I13" s="34">
        <v>69.123870967741937</v>
      </c>
      <c r="J13" s="34">
        <v>444.87446399999993</v>
      </c>
      <c r="K13" s="34">
        <v>3.1507419354838708</v>
      </c>
      <c r="L13" s="34"/>
      <c r="M13" s="35"/>
      <c r="N13" s="34">
        <v>29.4</v>
      </c>
      <c r="O13" s="36">
        <v>9</v>
      </c>
      <c r="P13" s="34">
        <v>8</v>
      </c>
      <c r="Q13" s="35">
        <v>41727</v>
      </c>
      <c r="R13" s="34"/>
      <c r="S13" s="34"/>
    </row>
    <row r="14" spans="1:19" x14ac:dyDescent="0.2">
      <c r="A14" s="1" t="s">
        <v>28</v>
      </c>
      <c r="B14" s="31">
        <v>3.4099047619047615</v>
      </c>
      <c r="C14" s="31">
        <v>16.02809523809524</v>
      </c>
      <c r="D14" s="31">
        <v>9.8819523809523808</v>
      </c>
      <c r="E14" s="31">
        <v>24.51</v>
      </c>
      <c r="F14" s="32">
        <v>41750</v>
      </c>
      <c r="G14" s="31">
        <v>-2.7090000000000001</v>
      </c>
      <c r="H14" s="32">
        <v>41740</v>
      </c>
      <c r="I14" s="31">
        <v>64.90952380952379</v>
      </c>
      <c r="J14" s="31">
        <v>346.49164800000005</v>
      </c>
      <c r="K14" s="31">
        <v>3.2867142857142859</v>
      </c>
      <c r="L14" s="31"/>
      <c r="M14" s="32"/>
      <c r="N14" s="31">
        <v>17.2</v>
      </c>
      <c r="O14" s="33">
        <v>15</v>
      </c>
      <c r="P14" s="31">
        <v>3.4</v>
      </c>
      <c r="Q14" s="32">
        <v>41737</v>
      </c>
      <c r="R14" s="31"/>
      <c r="S14" s="31"/>
    </row>
    <row r="15" spans="1:19" x14ac:dyDescent="0.2">
      <c r="A15" s="1" t="s">
        <v>29</v>
      </c>
      <c r="B15" s="34"/>
      <c r="C15" s="34"/>
      <c r="D15" s="34"/>
      <c r="E15" s="34"/>
      <c r="F15" s="35"/>
      <c r="G15" s="34"/>
      <c r="H15" s="35"/>
      <c r="I15" s="34"/>
      <c r="J15" s="34"/>
      <c r="K15" s="34"/>
      <c r="L15" s="34"/>
      <c r="M15" s="35"/>
      <c r="N15" s="34"/>
      <c r="O15" s="36"/>
      <c r="P15" s="34"/>
      <c r="Q15" s="35"/>
      <c r="R15" s="34"/>
      <c r="S15" s="34"/>
    </row>
    <row r="16" spans="1:19" x14ac:dyDescent="0.2">
      <c r="A16" s="1" t="s">
        <v>30</v>
      </c>
      <c r="B16" s="34">
        <v>13.179999999999998</v>
      </c>
      <c r="C16" s="34">
        <v>26.736666666666675</v>
      </c>
      <c r="D16" s="34">
        <v>19.68933333333333</v>
      </c>
      <c r="E16" s="34">
        <v>35.57</v>
      </c>
      <c r="F16" s="35">
        <v>41810</v>
      </c>
      <c r="G16" s="34">
        <v>7.45</v>
      </c>
      <c r="H16" s="35">
        <v>41807</v>
      </c>
      <c r="I16" s="34">
        <v>59.325666666666656</v>
      </c>
      <c r="J16" s="34">
        <v>664.97155200000009</v>
      </c>
      <c r="K16" s="34">
        <v>2.9554999999999998</v>
      </c>
      <c r="L16" s="34">
        <v>15.63</v>
      </c>
      <c r="M16" s="35">
        <v>41820</v>
      </c>
      <c r="N16" s="34">
        <v>55.8</v>
      </c>
      <c r="O16" s="36">
        <v>8</v>
      </c>
      <c r="P16" s="34">
        <v>18.399999999999999</v>
      </c>
      <c r="Q16" s="35">
        <v>41820</v>
      </c>
      <c r="R16" s="34"/>
      <c r="S16" s="34">
        <v>165.58487369924089</v>
      </c>
    </row>
    <row r="17" spans="1:19" x14ac:dyDescent="0.2">
      <c r="A17" s="1" t="s">
        <v>31</v>
      </c>
      <c r="B17" s="34">
        <v>14.720322580645165</v>
      </c>
      <c r="C17" s="34">
        <v>28.862903225806452</v>
      </c>
      <c r="D17" s="34">
        <v>21.50129032258064</v>
      </c>
      <c r="E17" s="34">
        <v>36.68</v>
      </c>
      <c r="F17" s="35">
        <v>41840</v>
      </c>
      <c r="G17" s="34">
        <v>9.91</v>
      </c>
      <c r="H17" s="35">
        <v>41835</v>
      </c>
      <c r="I17" s="34">
        <v>56.951612903225808</v>
      </c>
      <c r="J17" s="34">
        <v>752.38847999999996</v>
      </c>
      <c r="K17" s="34">
        <v>3.1764516129032261</v>
      </c>
      <c r="L17" s="34">
        <v>13.63</v>
      </c>
      <c r="M17" s="35">
        <v>41840</v>
      </c>
      <c r="N17" s="34">
        <v>15.399999999999999</v>
      </c>
      <c r="O17" s="36">
        <v>6</v>
      </c>
      <c r="P17" s="34">
        <v>11.2</v>
      </c>
      <c r="Q17" s="35">
        <v>41821</v>
      </c>
      <c r="R17" s="34"/>
      <c r="S17" s="34">
        <v>192.97942370416069</v>
      </c>
    </row>
    <row r="18" spans="1:19" x14ac:dyDescent="0.2">
      <c r="A18" s="1" t="s">
        <v>32</v>
      </c>
      <c r="B18" s="34">
        <v>15.021724137931034</v>
      </c>
      <c r="C18" s="34">
        <v>29.363103448275865</v>
      </c>
      <c r="D18" s="34">
        <v>21.790689655172415</v>
      </c>
      <c r="E18" s="34">
        <v>37.74</v>
      </c>
      <c r="F18" s="35">
        <v>41861</v>
      </c>
      <c r="G18" s="34">
        <v>9.4</v>
      </c>
      <c r="H18" s="35">
        <v>41880</v>
      </c>
      <c r="I18" s="34">
        <v>59.576896551724147</v>
      </c>
      <c r="J18" s="34">
        <v>589.49856</v>
      </c>
      <c r="K18" s="34">
        <v>2.5878275862068971</v>
      </c>
      <c r="L18" s="34">
        <v>26.13</v>
      </c>
      <c r="M18" s="35">
        <v>41868</v>
      </c>
      <c r="N18" s="34">
        <v>48.2</v>
      </c>
      <c r="O18" s="36">
        <v>6</v>
      </c>
      <c r="P18" s="34">
        <v>33.799999999999997</v>
      </c>
      <c r="Q18" s="35">
        <v>41868</v>
      </c>
      <c r="R18" s="34"/>
      <c r="S18" s="34">
        <v>152.06157067280972</v>
      </c>
    </row>
    <row r="19" spans="1:19" x14ac:dyDescent="0.2">
      <c r="A19" s="1" t="s">
        <v>33</v>
      </c>
      <c r="B19" s="34">
        <v>12.773076923076919</v>
      </c>
      <c r="C19" s="34">
        <v>23.805384615384614</v>
      </c>
      <c r="D19" s="34">
        <v>17.936538461538461</v>
      </c>
      <c r="E19" s="34">
        <v>33.53</v>
      </c>
      <c r="F19" s="35">
        <v>41891</v>
      </c>
      <c r="G19" s="34">
        <v>10.09</v>
      </c>
      <c r="H19" s="35">
        <v>41911</v>
      </c>
      <c r="I19" s="34">
        <v>68.842307692307671</v>
      </c>
      <c r="J19" s="34">
        <v>345.96115199999997</v>
      </c>
      <c r="K19" s="34">
        <v>2.7891923076923066</v>
      </c>
      <c r="L19" s="34">
        <v>14.38</v>
      </c>
      <c r="M19" s="35">
        <v>41886</v>
      </c>
      <c r="N19" s="34">
        <v>61.8</v>
      </c>
      <c r="O19" s="36">
        <v>11</v>
      </c>
      <c r="P19" s="34">
        <v>31.8</v>
      </c>
      <c r="Q19" s="35">
        <v>41905</v>
      </c>
      <c r="R19" s="34"/>
      <c r="S19" s="34">
        <v>88.213607745460592</v>
      </c>
    </row>
    <row r="20" spans="1:19" x14ac:dyDescent="0.2">
      <c r="A20" s="1" t="s">
        <v>34</v>
      </c>
      <c r="B20" s="34">
        <v>7.8057741935483884</v>
      </c>
      <c r="C20" s="34">
        <v>18.008387096774193</v>
      </c>
      <c r="D20" s="34">
        <v>12.532903225806454</v>
      </c>
      <c r="E20" s="34">
        <v>22.79</v>
      </c>
      <c r="F20" s="35">
        <v>41926</v>
      </c>
      <c r="G20" s="34">
        <v>1.224</v>
      </c>
      <c r="H20" s="35">
        <v>41943</v>
      </c>
      <c r="I20" s="34">
        <v>77.508064516129011</v>
      </c>
      <c r="J20" s="34">
        <v>279.21977439999995</v>
      </c>
      <c r="K20" s="34">
        <v>1.9595806451612898</v>
      </c>
      <c r="L20" s="34">
        <v>14.13</v>
      </c>
      <c r="M20" s="35">
        <v>41914</v>
      </c>
      <c r="N20" s="34">
        <v>21.200000000000003</v>
      </c>
      <c r="O20" s="36">
        <v>12</v>
      </c>
      <c r="P20" s="34">
        <v>6</v>
      </c>
      <c r="Q20" s="35">
        <v>41916</v>
      </c>
      <c r="R20" s="34"/>
      <c r="S20" s="34">
        <v>53.344940175343048</v>
      </c>
    </row>
    <row r="21" spans="1:19" x14ac:dyDescent="0.2">
      <c r="A21" s="1" t="s">
        <v>35</v>
      </c>
      <c r="B21" s="34">
        <v>4.0282142857142862</v>
      </c>
      <c r="C21" s="34">
        <v>13.346333333333328</v>
      </c>
      <c r="D21" s="34">
        <v>8.4417333333333335</v>
      </c>
      <c r="E21" s="34">
        <v>19.21</v>
      </c>
      <c r="F21" s="35">
        <v>41945</v>
      </c>
      <c r="G21" s="34">
        <v>-4.1559999999999997</v>
      </c>
      <c r="H21" s="35">
        <v>41965</v>
      </c>
      <c r="I21" s="34">
        <v>75.580999999999989</v>
      </c>
      <c r="J21" s="34">
        <v>194.32500000000005</v>
      </c>
      <c r="K21" s="34">
        <v>2.4163666666666668</v>
      </c>
      <c r="L21" s="34">
        <v>13.38</v>
      </c>
      <c r="M21" s="35">
        <v>41968</v>
      </c>
      <c r="N21" s="34">
        <v>22.399999999999995</v>
      </c>
      <c r="O21" s="36">
        <v>15</v>
      </c>
      <c r="P21" s="34">
        <v>5.6</v>
      </c>
      <c r="Q21" s="35">
        <v>41947</v>
      </c>
      <c r="R21" s="34"/>
      <c r="S21" s="34">
        <v>40.298891029851212</v>
      </c>
    </row>
    <row r="22" spans="1:19" ht="13.5" thickBot="1" x14ac:dyDescent="0.25">
      <c r="A22" s="13" t="s">
        <v>36</v>
      </c>
      <c r="B22" s="49">
        <v>0.73341935483870957</v>
      </c>
      <c r="C22" s="49">
        <v>9.0917419354838707</v>
      </c>
      <c r="D22" s="49">
        <v>4.7273870967741916</v>
      </c>
      <c r="E22" s="49">
        <v>16.3</v>
      </c>
      <c r="F22" s="50">
        <v>41985</v>
      </c>
      <c r="G22" s="49">
        <v>-4.7190000000000003</v>
      </c>
      <c r="H22" s="50">
        <v>41996</v>
      </c>
      <c r="I22" s="49">
        <v>85.987096774193546</v>
      </c>
      <c r="J22" s="49">
        <v>149.46299999999999</v>
      </c>
      <c r="K22" s="49">
        <v>2.463193548387097</v>
      </c>
      <c r="L22" s="49">
        <v>18.63</v>
      </c>
      <c r="M22" s="50">
        <v>41993</v>
      </c>
      <c r="N22" s="49">
        <v>19.399999999999995</v>
      </c>
      <c r="O22" s="51">
        <v>20</v>
      </c>
      <c r="P22" s="49">
        <v>4.4000000000000004</v>
      </c>
      <c r="Q22" s="50">
        <v>41976</v>
      </c>
      <c r="R22" s="39"/>
      <c r="S22" s="14">
        <v>23.647958774752453</v>
      </c>
    </row>
    <row r="23" spans="1:19" ht="13.5" thickTop="1" x14ac:dyDescent="0.2">
      <c r="A23" s="1" t="s">
        <v>37</v>
      </c>
      <c r="B23" s="34">
        <v>7.3972742620745953</v>
      </c>
      <c r="C23" s="34">
        <v>18.783661636565139</v>
      </c>
      <c r="D23" s="34">
        <v>12.839345364331622</v>
      </c>
      <c r="E23" s="34">
        <v>37.74</v>
      </c>
      <c r="F23" s="35">
        <v>36017</v>
      </c>
      <c r="G23" s="34">
        <v>-4.7190000000000003</v>
      </c>
      <c r="H23" s="35">
        <v>36152</v>
      </c>
      <c r="I23" s="34">
        <v>71.040531275361644</v>
      </c>
      <c r="J23" s="31">
        <v>4170.2997423999996</v>
      </c>
      <c r="K23" s="31">
        <v>2.7539520653572933</v>
      </c>
      <c r="L23" s="31">
        <v>26.13</v>
      </c>
      <c r="M23" s="32">
        <v>36024</v>
      </c>
      <c r="N23" s="34">
        <v>331.19999999999993</v>
      </c>
      <c r="O23" s="36">
        <v>132</v>
      </c>
      <c r="P23" s="34">
        <v>33.799999999999997</v>
      </c>
      <c r="Q23" s="35">
        <v>36024</v>
      </c>
      <c r="R23" s="34"/>
      <c r="S23" s="31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-1.4990000000000001</v>
      </c>
      <c r="G28" s="3" t="s">
        <v>20</v>
      </c>
      <c r="H28" s="19">
        <v>36106</v>
      </c>
      <c r="I28" s="20"/>
    </row>
    <row r="29" spans="1:19" x14ac:dyDescent="0.2">
      <c r="B29" s="3" t="s">
        <v>40</v>
      </c>
      <c r="F29" s="3">
        <v>-0.47199999999999998</v>
      </c>
      <c r="G29" s="3" t="s">
        <v>20</v>
      </c>
      <c r="H29" s="19">
        <v>35901</v>
      </c>
      <c r="I29" s="20"/>
    </row>
    <row r="30" spans="1:19" x14ac:dyDescent="0.2">
      <c r="B30" s="3" t="s">
        <v>41</v>
      </c>
      <c r="F30" s="21">
        <v>204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15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9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12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0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O32" sqref="O32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.140625" style="3" bestFit="1" customWidth="1"/>
    <col min="20" max="16384" width="11.42578125" style="3"/>
  </cols>
  <sheetData>
    <row r="1" spans="1:19" x14ac:dyDescent="0.2">
      <c r="B1" s="1" t="s">
        <v>56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0.99709677419354825</v>
      </c>
      <c r="C11" s="34">
        <v>9.7547419354838709</v>
      </c>
      <c r="D11" s="34">
        <v>5.1236774193548378</v>
      </c>
      <c r="E11" s="34">
        <v>15.68</v>
      </c>
      <c r="F11" s="35">
        <v>42011</v>
      </c>
      <c r="G11" s="34">
        <v>-1.748</v>
      </c>
      <c r="H11" s="35">
        <v>42020</v>
      </c>
      <c r="I11" s="34">
        <v>85.205161290322579</v>
      </c>
      <c r="J11" s="34">
        <v>176.59499999999997</v>
      </c>
      <c r="K11" s="34">
        <v>2.5723548387096775</v>
      </c>
      <c r="L11" s="34">
        <v>12.88</v>
      </c>
      <c r="M11" s="35">
        <v>42032</v>
      </c>
      <c r="N11" s="34">
        <v>37.000000000000021</v>
      </c>
      <c r="O11" s="36">
        <v>19</v>
      </c>
      <c r="P11" s="34">
        <v>24</v>
      </c>
      <c r="Q11" s="35">
        <v>42016</v>
      </c>
      <c r="R11" s="34"/>
      <c r="S11" s="34">
        <v>27.253359352447287</v>
      </c>
    </row>
    <row r="12" spans="1:19" x14ac:dyDescent="0.2">
      <c r="A12" s="1" t="s">
        <v>26</v>
      </c>
      <c r="B12" s="34">
        <v>3.107964285714286</v>
      </c>
      <c r="C12" s="34">
        <v>10.588785714285715</v>
      </c>
      <c r="D12" s="34">
        <v>6.8144999999999998</v>
      </c>
      <c r="E12" s="34">
        <v>16.25</v>
      </c>
      <c r="F12" s="35">
        <v>41690</v>
      </c>
      <c r="G12" s="34">
        <v>-2.617</v>
      </c>
      <c r="H12" s="35">
        <v>41684</v>
      </c>
      <c r="I12" s="34">
        <v>75.362142857142871</v>
      </c>
      <c r="J12" s="34">
        <v>219.24099999999996</v>
      </c>
      <c r="K12" s="34">
        <v>3.8729285714285715</v>
      </c>
      <c r="L12" s="34">
        <v>15.13</v>
      </c>
      <c r="M12" s="35">
        <v>41692</v>
      </c>
      <c r="N12" s="34">
        <v>35.799999999999997</v>
      </c>
      <c r="O12" s="36">
        <v>12</v>
      </c>
      <c r="P12" s="34">
        <v>8.6</v>
      </c>
      <c r="Q12" s="35">
        <v>41694</v>
      </c>
      <c r="R12" s="34"/>
      <c r="S12" s="34">
        <v>45.258253672528696</v>
      </c>
    </row>
    <row r="13" spans="1:19" x14ac:dyDescent="0.2">
      <c r="A13" s="1" t="s">
        <v>27</v>
      </c>
      <c r="B13" s="34">
        <v>4.958774193548388</v>
      </c>
      <c r="C13" s="34">
        <v>15.434193548387096</v>
      </c>
      <c r="D13" s="34">
        <v>9.6566774193548408</v>
      </c>
      <c r="E13" s="34">
        <v>22.82</v>
      </c>
      <c r="F13" s="35">
        <v>41729</v>
      </c>
      <c r="G13" s="34">
        <v>-1.3049999999999999</v>
      </c>
      <c r="H13" s="35">
        <v>41705</v>
      </c>
      <c r="I13" s="34">
        <v>71.332258064516125</v>
      </c>
      <c r="J13" s="34">
        <v>396.63899999999995</v>
      </c>
      <c r="K13" s="34">
        <v>3.4104193548387092</v>
      </c>
      <c r="L13" s="34">
        <v>15.63</v>
      </c>
      <c r="M13" s="35">
        <v>41702</v>
      </c>
      <c r="N13" s="34">
        <v>31.199999999999996</v>
      </c>
      <c r="O13" s="36">
        <v>11</v>
      </c>
      <c r="P13" s="34">
        <v>6.8</v>
      </c>
      <c r="Q13" s="35">
        <v>41711</v>
      </c>
      <c r="R13" s="34"/>
      <c r="S13" s="34">
        <v>79.412094019475177</v>
      </c>
    </row>
    <row r="14" spans="1:19" x14ac:dyDescent="0.2">
      <c r="A14" s="1" t="s">
        <v>28</v>
      </c>
      <c r="B14" s="34">
        <v>5.3522666666666661</v>
      </c>
      <c r="C14" s="34">
        <v>18.140999999999998</v>
      </c>
      <c r="D14" s="34">
        <v>11.597000000000001</v>
      </c>
      <c r="E14" s="34">
        <v>27.55</v>
      </c>
      <c r="F14" s="35">
        <v>41734</v>
      </c>
      <c r="G14" s="34">
        <v>-2.7080000000000002</v>
      </c>
      <c r="H14" s="35">
        <v>41745</v>
      </c>
      <c r="I14" s="34">
        <v>69.263999999999996</v>
      </c>
      <c r="J14" s="34">
        <v>485.94600000000008</v>
      </c>
      <c r="K14" s="34">
        <v>2.9181666666666666</v>
      </c>
      <c r="L14" s="34">
        <v>14.63</v>
      </c>
      <c r="M14" s="35">
        <v>41737</v>
      </c>
      <c r="N14" s="34">
        <v>38.200000000000003</v>
      </c>
      <c r="O14" s="36">
        <v>15</v>
      </c>
      <c r="P14" s="34">
        <v>6.2</v>
      </c>
      <c r="Q14" s="35">
        <v>41754</v>
      </c>
      <c r="R14" s="34"/>
      <c r="S14" s="34">
        <v>97.381397692223089</v>
      </c>
    </row>
    <row r="15" spans="1:19" x14ac:dyDescent="0.2">
      <c r="A15" s="1" t="s">
        <v>29</v>
      </c>
      <c r="B15" s="34">
        <v>10.735258064516128</v>
      </c>
      <c r="C15" s="34">
        <v>23.629354838709673</v>
      </c>
      <c r="D15" s="34">
        <v>16.991612903225807</v>
      </c>
      <c r="E15" s="34">
        <v>31.02</v>
      </c>
      <c r="F15" s="35">
        <v>41789</v>
      </c>
      <c r="G15" s="34">
        <v>5.843</v>
      </c>
      <c r="H15" s="35">
        <v>41776</v>
      </c>
      <c r="I15" s="34">
        <v>69.63483870967741</v>
      </c>
      <c r="J15" s="34">
        <v>565.57299999999998</v>
      </c>
      <c r="K15" s="34">
        <v>2.7006451612903226</v>
      </c>
      <c r="L15" s="34">
        <v>21.38</v>
      </c>
      <c r="M15" s="35">
        <v>41790</v>
      </c>
      <c r="N15" s="34">
        <v>44.400000000000006</v>
      </c>
      <c r="O15" s="36">
        <v>14</v>
      </c>
      <c r="P15" s="34">
        <v>16</v>
      </c>
      <c r="Q15" s="35">
        <v>41777</v>
      </c>
      <c r="R15" s="34"/>
      <c r="S15" s="34">
        <v>132.20107642019659</v>
      </c>
    </row>
    <row r="16" spans="1:19" x14ac:dyDescent="0.2">
      <c r="A16" s="1" t="s">
        <v>30</v>
      </c>
      <c r="B16" s="34">
        <v>12.745733333333332</v>
      </c>
      <c r="C16" s="34">
        <v>25.421333333333333</v>
      </c>
      <c r="D16" s="34">
        <v>18.876666666666662</v>
      </c>
      <c r="E16" s="34">
        <v>33.130000000000003</v>
      </c>
      <c r="F16" s="35">
        <v>41806</v>
      </c>
      <c r="G16" s="34">
        <v>6.6920000000000002</v>
      </c>
      <c r="H16" s="35">
        <v>41798</v>
      </c>
      <c r="I16" s="34">
        <v>62.32033333333333</v>
      </c>
      <c r="J16" s="34">
        <v>647.37700000000007</v>
      </c>
      <c r="K16" s="34">
        <v>2.8262000000000005</v>
      </c>
      <c r="L16" s="34">
        <v>12.63</v>
      </c>
      <c r="M16" s="35">
        <v>41791</v>
      </c>
      <c r="N16" s="34">
        <v>21.4</v>
      </c>
      <c r="O16" s="36">
        <v>5</v>
      </c>
      <c r="P16" s="34">
        <v>18</v>
      </c>
      <c r="Q16" s="35">
        <v>41791</v>
      </c>
      <c r="R16" s="34"/>
      <c r="S16" s="34">
        <v>150.34467605318054</v>
      </c>
    </row>
    <row r="17" spans="1:19" x14ac:dyDescent="0.2">
      <c r="A17" s="1" t="s">
        <v>31</v>
      </c>
      <c r="B17" s="34">
        <v>15.930322580645164</v>
      </c>
      <c r="C17" s="34">
        <v>29.686129032258059</v>
      </c>
      <c r="D17" s="34">
        <v>22.22</v>
      </c>
      <c r="E17" s="34">
        <v>37.94</v>
      </c>
      <c r="F17" s="35">
        <v>41822</v>
      </c>
      <c r="G17" s="34">
        <v>11.54</v>
      </c>
      <c r="H17" s="35">
        <v>41843</v>
      </c>
      <c r="I17" s="34">
        <v>63.726451612903219</v>
      </c>
      <c r="J17" s="34">
        <v>700.6099999999999</v>
      </c>
      <c r="K17" s="34">
        <v>2.6862258064516129</v>
      </c>
      <c r="L17" s="34">
        <v>13.63</v>
      </c>
      <c r="M17" s="35">
        <v>41821</v>
      </c>
      <c r="N17" s="34">
        <v>61.20000000000001</v>
      </c>
      <c r="O17" s="36">
        <v>10</v>
      </c>
      <c r="P17" s="34">
        <v>27</v>
      </c>
      <c r="Q17" s="35">
        <v>41831</v>
      </c>
      <c r="R17" s="34"/>
      <c r="S17" s="34">
        <v>176.58818159293588</v>
      </c>
    </row>
    <row r="18" spans="1:19" x14ac:dyDescent="0.2">
      <c r="A18" s="1" t="s">
        <v>32</v>
      </c>
      <c r="B18" s="34">
        <v>16.032580645161293</v>
      </c>
      <c r="C18" s="34">
        <v>29.818709677419356</v>
      </c>
      <c r="D18" s="34">
        <v>22.468064516129036</v>
      </c>
      <c r="E18" s="34">
        <v>34.83</v>
      </c>
      <c r="F18" s="35">
        <v>41875</v>
      </c>
      <c r="G18" s="34">
        <v>11.74</v>
      </c>
      <c r="H18" s="35">
        <v>41862</v>
      </c>
      <c r="I18" s="34">
        <v>64.065483870967753</v>
      </c>
      <c r="J18" s="34">
        <v>615.45999999999992</v>
      </c>
      <c r="K18" s="34">
        <v>2.403548387096774</v>
      </c>
      <c r="L18" s="34">
        <v>17.38</v>
      </c>
      <c r="M18" s="35">
        <v>41858</v>
      </c>
      <c r="N18" s="34">
        <v>3.6</v>
      </c>
      <c r="O18" s="36">
        <v>4</v>
      </c>
      <c r="P18" s="34">
        <v>1.6</v>
      </c>
      <c r="Q18" s="35">
        <v>41858</v>
      </c>
      <c r="R18" s="34"/>
      <c r="S18" s="34">
        <v>154.9644015325068</v>
      </c>
    </row>
    <row r="19" spans="1:19" x14ac:dyDescent="0.2">
      <c r="A19" s="1" t="s">
        <v>33</v>
      </c>
      <c r="B19" s="34">
        <v>13.029666666666667</v>
      </c>
      <c r="C19" s="34">
        <v>25.439999999999998</v>
      </c>
      <c r="D19" s="34">
        <v>18.952333333333335</v>
      </c>
      <c r="E19" s="34">
        <v>34.119999999999997</v>
      </c>
      <c r="F19" s="35">
        <v>41884</v>
      </c>
      <c r="G19" s="34">
        <v>8.1300000000000008</v>
      </c>
      <c r="H19" s="35">
        <v>41911</v>
      </c>
      <c r="I19" s="34">
        <v>72.079333333333338</v>
      </c>
      <c r="J19" s="34">
        <v>424.06700000000001</v>
      </c>
      <c r="K19" s="34">
        <v>2.1126333333333336</v>
      </c>
      <c r="L19" s="34">
        <v>14.63</v>
      </c>
      <c r="M19" s="35">
        <v>41894</v>
      </c>
      <c r="N19" s="34">
        <v>49.79999999999999</v>
      </c>
      <c r="O19" s="36">
        <v>15</v>
      </c>
      <c r="P19" s="34">
        <v>17.2</v>
      </c>
      <c r="Q19" s="35">
        <v>41895</v>
      </c>
      <c r="R19" s="34"/>
      <c r="S19" s="34">
        <v>100.16296766937279</v>
      </c>
    </row>
    <row r="20" spans="1:19" x14ac:dyDescent="0.2">
      <c r="A20" s="1" t="s">
        <v>34</v>
      </c>
      <c r="B20" s="34">
        <v>8.3606129032258067</v>
      </c>
      <c r="C20" s="34">
        <v>19.209032258064514</v>
      </c>
      <c r="D20" s="34">
        <v>13.75258064516129</v>
      </c>
      <c r="E20" s="34">
        <v>23.53</v>
      </c>
      <c r="F20" s="35">
        <v>41914</v>
      </c>
      <c r="G20" s="34">
        <v>3.343</v>
      </c>
      <c r="H20" s="35">
        <v>41918</v>
      </c>
      <c r="I20" s="34">
        <v>79.990645161290317</v>
      </c>
      <c r="J20" s="34">
        <v>281.55</v>
      </c>
      <c r="K20" s="34">
        <v>1.9020967741935479</v>
      </c>
      <c r="L20" s="34">
        <v>13.88</v>
      </c>
      <c r="M20" s="35">
        <v>41932</v>
      </c>
      <c r="N20" s="34">
        <v>28.4</v>
      </c>
      <c r="O20" s="36">
        <v>17</v>
      </c>
      <c r="P20" s="34">
        <v>9</v>
      </c>
      <c r="Q20" s="35">
        <v>41934</v>
      </c>
      <c r="R20" s="34"/>
      <c r="S20" s="34">
        <v>55.317265010143764</v>
      </c>
    </row>
    <row r="21" spans="1:19" x14ac:dyDescent="0.2">
      <c r="A21" s="1" t="s">
        <v>35</v>
      </c>
      <c r="B21" s="34">
        <v>3.5519999999999996</v>
      </c>
      <c r="C21" s="34">
        <v>10.612666666666668</v>
      </c>
      <c r="D21" s="34">
        <v>6.9913333333333325</v>
      </c>
      <c r="E21" s="34">
        <v>18.920000000000002</v>
      </c>
      <c r="F21" s="35">
        <v>41944</v>
      </c>
      <c r="G21" s="34">
        <v>-0.77800000000000002</v>
      </c>
      <c r="H21" s="35">
        <v>41964</v>
      </c>
      <c r="I21" s="34">
        <v>83.512333333333331</v>
      </c>
      <c r="J21" s="34">
        <v>166.18699999999998</v>
      </c>
      <c r="K21" s="34">
        <v>2.7723000000000004</v>
      </c>
      <c r="L21" s="34">
        <v>11.88</v>
      </c>
      <c r="M21" s="35">
        <v>41949</v>
      </c>
      <c r="N21" s="34">
        <v>64.8</v>
      </c>
      <c r="O21" s="36">
        <v>16</v>
      </c>
      <c r="P21" s="34">
        <v>19</v>
      </c>
      <c r="Q21" s="35">
        <v>41957</v>
      </c>
      <c r="R21" s="34"/>
      <c r="S21" s="34">
        <v>30.685373114706646</v>
      </c>
    </row>
    <row r="22" spans="1:19" ht="13.5" thickBot="1" x14ac:dyDescent="0.25">
      <c r="A22" s="13" t="s">
        <v>36</v>
      </c>
      <c r="B22" s="49">
        <v>1.2090645161290321</v>
      </c>
      <c r="C22" s="49">
        <v>9.9895806451612916</v>
      </c>
      <c r="D22" s="49">
        <v>5.360354838709676</v>
      </c>
      <c r="E22" s="49">
        <v>19.350000000000001</v>
      </c>
      <c r="F22" s="50">
        <v>42000</v>
      </c>
      <c r="G22" s="49">
        <v>-3.1259999999999999</v>
      </c>
      <c r="H22" s="50">
        <v>41980</v>
      </c>
      <c r="I22" s="49">
        <v>85.075806451612905</v>
      </c>
      <c r="J22" s="49">
        <v>157.88599999999997</v>
      </c>
      <c r="K22" s="49">
        <v>2.3563870967741942</v>
      </c>
      <c r="L22" s="49">
        <v>18.88</v>
      </c>
      <c r="M22" s="50">
        <v>42000</v>
      </c>
      <c r="N22" s="49">
        <v>52.400000000000006</v>
      </c>
      <c r="O22" s="51">
        <v>17</v>
      </c>
      <c r="P22" s="49">
        <v>19.8</v>
      </c>
      <c r="Q22" s="50">
        <v>41987</v>
      </c>
      <c r="R22" s="39"/>
      <c r="S22" s="14">
        <v>26.043351181225216</v>
      </c>
    </row>
    <row r="23" spans="1:19" ht="13.5" thickTop="1" x14ac:dyDescent="0.2">
      <c r="A23" s="1" t="s">
        <v>37</v>
      </c>
      <c r="B23" s="34">
        <v>8.0009450524833579</v>
      </c>
      <c r="C23" s="34">
        <v>18.977127304147462</v>
      </c>
      <c r="D23" s="34">
        <v>13.233733422939068</v>
      </c>
      <c r="E23" s="34">
        <v>37.94</v>
      </c>
      <c r="F23" s="35">
        <v>36343</v>
      </c>
      <c r="G23" s="34">
        <v>-3.1259999999999999</v>
      </c>
      <c r="H23" s="35">
        <v>36501</v>
      </c>
      <c r="I23" s="34">
        <v>73.464065668202778</v>
      </c>
      <c r="J23" s="34">
        <v>4837.1309999999994</v>
      </c>
      <c r="K23" s="34">
        <v>2.711158832565284</v>
      </c>
      <c r="L23" s="34">
        <v>21.38</v>
      </c>
      <c r="M23" s="35">
        <v>36311</v>
      </c>
      <c r="N23" s="34">
        <v>468.20000000000005</v>
      </c>
      <c r="O23" s="36">
        <v>155</v>
      </c>
      <c r="P23" s="34">
        <v>27</v>
      </c>
      <c r="Q23" s="35">
        <v>36352</v>
      </c>
      <c r="R23" s="34"/>
      <c r="S23" s="34">
        <v>1075.6123973109425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-0.76900000000000002</v>
      </c>
      <c r="G28" s="3" t="s">
        <v>20</v>
      </c>
      <c r="H28" s="19">
        <v>36468</v>
      </c>
      <c r="I28" s="20"/>
    </row>
    <row r="29" spans="1:19" x14ac:dyDescent="0.2">
      <c r="B29" s="3" t="s">
        <v>40</v>
      </c>
      <c r="F29" s="3">
        <v>-2.7080000000000002</v>
      </c>
      <c r="G29" s="3" t="s">
        <v>20</v>
      </c>
      <c r="H29" s="19">
        <v>36266</v>
      </c>
      <c r="I29" s="20"/>
    </row>
    <row r="30" spans="1:19" x14ac:dyDescent="0.2">
      <c r="B30" s="3" t="s">
        <v>41</v>
      </c>
      <c r="F30" s="21">
        <v>201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16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16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3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0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N36" sqref="N36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57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-0.7775483870967741</v>
      </c>
      <c r="C11" s="34">
        <v>8.2798064516129024</v>
      </c>
      <c r="D11" s="34">
        <v>3.3828064516129026</v>
      </c>
      <c r="E11" s="34">
        <v>16.16</v>
      </c>
      <c r="F11" s="35">
        <v>42034</v>
      </c>
      <c r="G11" s="34">
        <v>-5.0860000000000003</v>
      </c>
      <c r="H11" s="35">
        <v>42029</v>
      </c>
      <c r="I11" s="34">
        <v>83.604838709677438</v>
      </c>
      <c r="J11" s="34">
        <v>201.43799999999999</v>
      </c>
      <c r="K11" s="34">
        <v>2.6350000000000002</v>
      </c>
      <c r="L11" s="34">
        <v>13.13</v>
      </c>
      <c r="M11" s="35">
        <v>42022</v>
      </c>
      <c r="N11" s="34">
        <v>12.399999999999999</v>
      </c>
      <c r="O11" s="36">
        <v>6</v>
      </c>
      <c r="P11" s="34">
        <v>6.2</v>
      </c>
      <c r="Q11" s="35">
        <v>42018</v>
      </c>
      <c r="R11" s="34"/>
      <c r="S11" s="34">
        <v>28.647894394556825</v>
      </c>
    </row>
    <row r="12" spans="1:19" x14ac:dyDescent="0.2">
      <c r="A12" s="1" t="s">
        <v>26</v>
      </c>
      <c r="B12" s="34">
        <v>3.1954482758620677</v>
      </c>
      <c r="C12" s="34">
        <v>14.713448275862072</v>
      </c>
      <c r="D12" s="34">
        <v>8.9623448275862057</v>
      </c>
      <c r="E12" s="34">
        <v>19.61</v>
      </c>
      <c r="F12" s="35">
        <v>41697</v>
      </c>
      <c r="G12" s="34">
        <v>-2.3980000000000001</v>
      </c>
      <c r="H12" s="35">
        <v>41680</v>
      </c>
      <c r="I12" s="34">
        <v>73.813448275862044</v>
      </c>
      <c r="J12" s="34">
        <v>263.92400000000004</v>
      </c>
      <c r="K12" s="34">
        <v>2.5002068965517243</v>
      </c>
      <c r="L12" s="34">
        <v>13.88</v>
      </c>
      <c r="M12" s="35">
        <v>41687</v>
      </c>
      <c r="N12" s="34">
        <v>5.2</v>
      </c>
      <c r="O12" s="36">
        <v>4</v>
      </c>
      <c r="P12" s="34">
        <v>4.5999999999999996</v>
      </c>
      <c r="Q12" s="35">
        <v>41687</v>
      </c>
      <c r="R12" s="34"/>
      <c r="S12" s="34">
        <v>49.046366329181232</v>
      </c>
    </row>
    <row r="13" spans="1:19" x14ac:dyDescent="0.2">
      <c r="A13" s="1" t="s">
        <v>27</v>
      </c>
      <c r="B13" s="34">
        <v>3.5133225806451613</v>
      </c>
      <c r="C13" s="34">
        <v>16.390322580645162</v>
      </c>
      <c r="D13" s="34">
        <v>9.5053870967741965</v>
      </c>
      <c r="E13" s="34">
        <v>25.01</v>
      </c>
      <c r="F13" s="35">
        <v>41707</v>
      </c>
      <c r="G13" s="34">
        <v>-2.6240000000000001</v>
      </c>
      <c r="H13" s="35">
        <v>41728</v>
      </c>
      <c r="I13" s="34">
        <v>68.523870967741942</v>
      </c>
      <c r="J13" s="34">
        <v>421.94200000000001</v>
      </c>
      <c r="K13" s="34">
        <v>3.1205483870967736</v>
      </c>
      <c r="L13" s="34">
        <v>14.63</v>
      </c>
      <c r="M13" s="35">
        <v>41699</v>
      </c>
      <c r="N13" s="34">
        <v>19.8</v>
      </c>
      <c r="O13" s="36">
        <v>7</v>
      </c>
      <c r="P13" s="34">
        <v>10</v>
      </c>
      <c r="Q13" s="35">
        <v>41721</v>
      </c>
      <c r="R13" s="34"/>
      <c r="S13" s="34">
        <v>81.962895474688708</v>
      </c>
    </row>
    <row r="14" spans="1:19" x14ac:dyDescent="0.2">
      <c r="A14" s="1" t="s">
        <v>28</v>
      </c>
      <c r="B14" s="34">
        <v>6.1303000000000036</v>
      </c>
      <c r="C14" s="34">
        <v>16.727999999999998</v>
      </c>
      <c r="D14" s="34">
        <v>11.390133333333335</v>
      </c>
      <c r="E14" s="34">
        <v>25.18</v>
      </c>
      <c r="F14" s="35">
        <v>41754</v>
      </c>
      <c r="G14" s="34">
        <v>-1.8029999999999999</v>
      </c>
      <c r="H14" s="35">
        <v>41736</v>
      </c>
      <c r="I14" s="34">
        <v>71.171999999999997</v>
      </c>
      <c r="J14" s="34">
        <v>430.79499999999996</v>
      </c>
      <c r="K14" s="34">
        <v>3.1631999999999993</v>
      </c>
      <c r="L14" s="34">
        <v>17.38</v>
      </c>
      <c r="M14" s="35">
        <v>41747</v>
      </c>
      <c r="N14" s="34">
        <v>32.199999999999989</v>
      </c>
      <c r="O14" s="36">
        <v>16</v>
      </c>
      <c r="P14" s="34">
        <v>10.4</v>
      </c>
      <c r="Q14" s="35">
        <v>41756</v>
      </c>
      <c r="R14" s="34"/>
      <c r="S14" s="34">
        <v>88.610909903499632</v>
      </c>
    </row>
    <row r="15" spans="1:19" x14ac:dyDescent="0.2">
      <c r="A15" s="1" t="s">
        <v>29</v>
      </c>
      <c r="B15" s="34">
        <v>10.798870967741937</v>
      </c>
      <c r="C15" s="34">
        <v>22.923870967741941</v>
      </c>
      <c r="D15" s="34">
        <v>16.657096774193544</v>
      </c>
      <c r="E15" s="34">
        <v>31.33</v>
      </c>
      <c r="F15" s="35">
        <v>41789</v>
      </c>
      <c r="G15" s="34">
        <v>5.2939999999999996</v>
      </c>
      <c r="H15" s="35">
        <v>41779</v>
      </c>
      <c r="I15" s="34">
        <v>71.934838709677436</v>
      </c>
      <c r="J15" s="34">
        <v>577.7109999999999</v>
      </c>
      <c r="K15" s="34">
        <v>2.1498387096774194</v>
      </c>
      <c r="L15" s="34">
        <v>13.88</v>
      </c>
      <c r="M15" s="35">
        <v>41764</v>
      </c>
      <c r="N15" s="34">
        <v>56.400000000000006</v>
      </c>
      <c r="O15" s="36">
        <v>13</v>
      </c>
      <c r="P15" s="34">
        <v>12</v>
      </c>
      <c r="Q15" s="35">
        <v>41765</v>
      </c>
      <c r="R15" s="34"/>
      <c r="S15" s="34">
        <v>119.9679688439027</v>
      </c>
    </row>
    <row r="16" spans="1:19" x14ac:dyDescent="0.2">
      <c r="A16" s="1" t="s">
        <v>30</v>
      </c>
      <c r="B16" s="34">
        <v>13.747666666666669</v>
      </c>
      <c r="C16" s="34">
        <v>27.600666666666669</v>
      </c>
      <c r="D16" s="34">
        <v>20.451333333333327</v>
      </c>
      <c r="E16" s="34">
        <v>35.56</v>
      </c>
      <c r="F16" s="35">
        <v>41807</v>
      </c>
      <c r="G16" s="34">
        <v>7.84</v>
      </c>
      <c r="H16" s="35">
        <v>41797</v>
      </c>
      <c r="I16" s="34">
        <v>61.618666666666655</v>
      </c>
      <c r="J16" s="34">
        <v>683.90899999999988</v>
      </c>
      <c r="K16" s="34">
        <v>3.0884999999999989</v>
      </c>
      <c r="L16" s="34">
        <v>18.13</v>
      </c>
      <c r="M16" s="35">
        <v>41791</v>
      </c>
      <c r="N16" s="34">
        <v>26.6</v>
      </c>
      <c r="O16" s="36">
        <v>6</v>
      </c>
      <c r="P16" s="34">
        <v>13</v>
      </c>
      <c r="Q16" s="35">
        <v>41795</v>
      </c>
      <c r="R16" s="34"/>
      <c r="S16" s="34">
        <v>171.19336678492456</v>
      </c>
    </row>
    <row r="17" spans="1:19" x14ac:dyDescent="0.2">
      <c r="A17" s="1" t="s">
        <v>31</v>
      </c>
      <c r="B17" s="34">
        <v>14.478709677419358</v>
      </c>
      <c r="C17" s="34">
        <v>28.570967741935487</v>
      </c>
      <c r="D17" s="34">
        <v>21.339999999999996</v>
      </c>
      <c r="E17" s="34">
        <v>35.619999999999997</v>
      </c>
      <c r="F17" s="35">
        <v>41842</v>
      </c>
      <c r="G17" s="34">
        <v>10.41</v>
      </c>
      <c r="H17" s="35">
        <v>41837</v>
      </c>
      <c r="I17" s="34">
        <v>61.870322580645158</v>
      </c>
      <c r="J17" s="34">
        <v>700.73399999999992</v>
      </c>
      <c r="K17" s="34">
        <v>2.9023225806451611</v>
      </c>
      <c r="L17" s="34">
        <v>17.88</v>
      </c>
      <c r="M17" s="35">
        <v>41823</v>
      </c>
      <c r="N17" s="34">
        <v>40.6</v>
      </c>
      <c r="O17" s="36">
        <v>7</v>
      </c>
      <c r="P17" s="34">
        <v>22</v>
      </c>
      <c r="Q17" s="35">
        <v>41845</v>
      </c>
      <c r="R17" s="34"/>
      <c r="S17" s="34">
        <v>176.89068350827279</v>
      </c>
    </row>
    <row r="18" spans="1:19" x14ac:dyDescent="0.2">
      <c r="A18" s="1" t="s">
        <v>32</v>
      </c>
      <c r="B18" s="34">
        <v>14.780322580645159</v>
      </c>
      <c r="C18" s="34">
        <v>29.529354838709679</v>
      </c>
      <c r="D18" s="34">
        <v>21.787741935483876</v>
      </c>
      <c r="E18" s="34">
        <v>36.159999999999997</v>
      </c>
      <c r="F18" s="35">
        <v>41870</v>
      </c>
      <c r="G18" s="34">
        <v>9.9499999999999993</v>
      </c>
      <c r="H18" s="35">
        <v>41879</v>
      </c>
      <c r="I18" s="34">
        <v>62.784193548387094</v>
      </c>
      <c r="J18" s="34">
        <v>602.65</v>
      </c>
      <c r="K18" s="34">
        <v>2.5424516129032257</v>
      </c>
      <c r="L18" s="34">
        <v>14.88</v>
      </c>
      <c r="M18" s="35">
        <v>41875</v>
      </c>
      <c r="N18" s="34">
        <v>12.6</v>
      </c>
      <c r="O18" s="36">
        <v>6</v>
      </c>
      <c r="P18" s="34">
        <v>4.8</v>
      </c>
      <c r="Q18" s="35">
        <v>41872</v>
      </c>
      <c r="R18" s="34"/>
      <c r="S18" s="34">
        <v>156.7792093969054</v>
      </c>
    </row>
    <row r="19" spans="1:19" x14ac:dyDescent="0.2">
      <c r="A19" s="1" t="s">
        <v>33</v>
      </c>
      <c r="B19" s="34">
        <v>12.239233333333333</v>
      </c>
      <c r="C19" s="34">
        <v>26.012333333333331</v>
      </c>
      <c r="D19" s="34">
        <v>18.943333333333332</v>
      </c>
      <c r="E19" s="34">
        <v>32.11</v>
      </c>
      <c r="F19" s="35">
        <v>41897</v>
      </c>
      <c r="G19" s="34">
        <v>4.9790000000000001</v>
      </c>
      <c r="H19" s="35">
        <v>41903</v>
      </c>
      <c r="I19" s="34">
        <v>65.536666666666676</v>
      </c>
      <c r="J19" s="34">
        <v>465.14500000000015</v>
      </c>
      <c r="K19" s="34">
        <v>2.2902666666666667</v>
      </c>
      <c r="L19" s="34">
        <v>12.13</v>
      </c>
      <c r="M19" s="35">
        <v>41893</v>
      </c>
      <c r="N19" s="34">
        <v>8.8000000000000007</v>
      </c>
      <c r="O19" s="36">
        <v>6</v>
      </c>
      <c r="P19" s="34">
        <v>3.4</v>
      </c>
      <c r="Q19" s="35">
        <v>41908</v>
      </c>
      <c r="R19" s="34"/>
      <c r="S19" s="34">
        <v>111.32400766434348</v>
      </c>
    </row>
    <row r="20" spans="1:19" x14ac:dyDescent="0.2">
      <c r="A20" s="1" t="s">
        <v>34</v>
      </c>
      <c r="B20" s="34">
        <v>9.0972903225806441</v>
      </c>
      <c r="C20" s="34">
        <v>18.940322580645155</v>
      </c>
      <c r="D20" s="34">
        <v>13.5741935483871</v>
      </c>
      <c r="E20" s="34">
        <v>26.8</v>
      </c>
      <c r="F20" s="35">
        <v>41916</v>
      </c>
      <c r="G20" s="34">
        <v>4.194</v>
      </c>
      <c r="H20" s="35">
        <v>41930</v>
      </c>
      <c r="I20" s="34">
        <v>78.82548387096773</v>
      </c>
      <c r="J20" s="34">
        <v>272.14399999999989</v>
      </c>
      <c r="K20" s="34">
        <v>2.0680000000000001</v>
      </c>
      <c r="L20" s="34">
        <v>12.13</v>
      </c>
      <c r="M20" s="35">
        <v>41914</v>
      </c>
      <c r="N20" s="34">
        <v>74.2</v>
      </c>
      <c r="O20" s="36">
        <v>17</v>
      </c>
      <c r="P20" s="34">
        <v>23.8</v>
      </c>
      <c r="Q20" s="35">
        <v>41933</v>
      </c>
      <c r="R20" s="34"/>
      <c r="S20" s="34">
        <v>59.22702383892895</v>
      </c>
    </row>
    <row r="21" spans="1:19" x14ac:dyDescent="0.2">
      <c r="A21" s="1" t="s">
        <v>35</v>
      </c>
      <c r="B21" s="34">
        <v>4.0087333333333337</v>
      </c>
      <c r="C21" s="34">
        <v>12.603333333333333</v>
      </c>
      <c r="D21" s="34">
        <v>8.4715666666666678</v>
      </c>
      <c r="E21" s="34">
        <v>18.940000000000001</v>
      </c>
      <c r="F21" s="35">
        <v>41971</v>
      </c>
      <c r="G21" s="34">
        <v>-1.052</v>
      </c>
      <c r="H21" s="35">
        <v>41958</v>
      </c>
      <c r="I21" s="34">
        <v>84.219666666666669</v>
      </c>
      <c r="J21" s="34">
        <v>192.81900000000002</v>
      </c>
      <c r="K21" s="34">
        <v>2.6074666666666673</v>
      </c>
      <c r="L21" s="34">
        <v>17.38</v>
      </c>
      <c r="M21" s="35">
        <v>41950</v>
      </c>
      <c r="N21" s="34">
        <v>84.800000000000011</v>
      </c>
      <c r="O21" s="36">
        <v>20</v>
      </c>
      <c r="P21" s="34">
        <v>19.8</v>
      </c>
      <c r="Q21" s="35">
        <v>41949</v>
      </c>
      <c r="R21" s="34"/>
      <c r="S21" s="34">
        <v>31.804396281013268</v>
      </c>
    </row>
    <row r="22" spans="1:19" ht="13.5" thickBot="1" x14ac:dyDescent="0.25">
      <c r="A22" s="13" t="s">
        <v>36</v>
      </c>
      <c r="B22" s="49">
        <v>4.0130967741935493</v>
      </c>
      <c r="C22" s="49">
        <v>11.434741935483874</v>
      </c>
      <c r="D22" s="49">
        <v>7.7325483870967737</v>
      </c>
      <c r="E22" s="49">
        <v>19.48</v>
      </c>
      <c r="F22" s="50">
        <v>41981</v>
      </c>
      <c r="G22" s="49">
        <v>-1.823</v>
      </c>
      <c r="H22" s="50">
        <v>42004</v>
      </c>
      <c r="I22" s="49">
        <v>90.316129032258047</v>
      </c>
      <c r="J22" s="49">
        <v>129.35499999999996</v>
      </c>
      <c r="K22" s="49">
        <v>2.7376451612903225</v>
      </c>
      <c r="L22" s="49">
        <v>19.13</v>
      </c>
      <c r="M22" s="50">
        <v>41995</v>
      </c>
      <c r="N22" s="49">
        <v>28.79999999999999</v>
      </c>
      <c r="O22" s="51">
        <v>22</v>
      </c>
      <c r="P22" s="49">
        <v>5.2</v>
      </c>
      <c r="Q22" s="50">
        <v>42003</v>
      </c>
      <c r="R22" s="39"/>
      <c r="S22" s="14">
        <v>23.647140843496366</v>
      </c>
    </row>
    <row r="23" spans="1:19" ht="13.5" thickTop="1" x14ac:dyDescent="0.2">
      <c r="A23" s="1" t="s">
        <v>37</v>
      </c>
      <c r="B23" s="34">
        <v>7.9354538437770374</v>
      </c>
      <c r="C23" s="34">
        <v>19.477264058830801</v>
      </c>
      <c r="D23" s="34">
        <v>13.516540473983438</v>
      </c>
      <c r="E23" s="34">
        <v>36.159999999999997</v>
      </c>
      <c r="F23" s="35">
        <v>36757</v>
      </c>
      <c r="G23" s="34">
        <v>-5.0860000000000003</v>
      </c>
      <c r="H23" s="35">
        <v>36550</v>
      </c>
      <c r="I23" s="34">
        <v>72.851677141268055</v>
      </c>
      <c r="J23" s="34">
        <v>4942.5660000000007</v>
      </c>
      <c r="K23" s="34">
        <v>2.65045389012483</v>
      </c>
      <c r="L23" s="34">
        <v>19.13</v>
      </c>
      <c r="M23" s="35">
        <v>36882</v>
      </c>
      <c r="N23" s="34">
        <v>402.40000000000003</v>
      </c>
      <c r="O23" s="36">
        <v>130</v>
      </c>
      <c r="P23" s="34">
        <v>23.8</v>
      </c>
      <c r="Q23" s="35">
        <v>36820</v>
      </c>
      <c r="R23" s="34"/>
      <c r="S23" s="34">
        <v>1099.101863263714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-0.497</v>
      </c>
      <c r="G28" s="3" t="s">
        <v>20</v>
      </c>
      <c r="H28" s="19">
        <v>36841</v>
      </c>
      <c r="I28" s="20"/>
    </row>
    <row r="29" spans="1:19" x14ac:dyDescent="0.2">
      <c r="B29" s="3" t="s">
        <v>40</v>
      </c>
      <c r="F29" s="3">
        <v>-1.8029999999999999</v>
      </c>
      <c r="G29" s="3" t="s">
        <v>20</v>
      </c>
      <c r="H29" s="19">
        <v>36623</v>
      </c>
      <c r="I29" s="20"/>
    </row>
    <row r="30" spans="1:19" x14ac:dyDescent="0.2">
      <c r="B30" s="3" t="s">
        <v>41</v>
      </c>
      <c r="F30" s="21">
        <v>217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17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13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6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1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R28" sqref="R28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.140625" style="3" bestFit="1" customWidth="1"/>
    <col min="20" max="16384" width="11.42578125" style="3"/>
  </cols>
  <sheetData>
    <row r="1" spans="1:19" x14ac:dyDescent="0.2">
      <c r="B1" s="1" t="s">
        <v>58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3.4072903225806459</v>
      </c>
      <c r="C11" s="34">
        <v>10.666129032258068</v>
      </c>
      <c r="D11" s="34">
        <v>7.0221935483870972</v>
      </c>
      <c r="E11" s="34">
        <v>15.31</v>
      </c>
      <c r="F11" s="35">
        <v>42027</v>
      </c>
      <c r="G11" s="34">
        <v>-1.5589999999999999</v>
      </c>
      <c r="H11" s="35">
        <v>42025</v>
      </c>
      <c r="I11" s="34">
        <v>86.43225806451612</v>
      </c>
      <c r="J11" s="34">
        <v>156.46400000000003</v>
      </c>
      <c r="K11" s="34">
        <v>2.6786451612903219</v>
      </c>
      <c r="L11" s="34">
        <v>14.38</v>
      </c>
      <c r="M11" s="35">
        <v>42032</v>
      </c>
      <c r="N11" s="34">
        <v>86.4</v>
      </c>
      <c r="O11" s="36">
        <v>24</v>
      </c>
      <c r="P11" s="34">
        <v>15.4</v>
      </c>
      <c r="Q11" s="35">
        <v>42010</v>
      </c>
      <c r="R11" s="34"/>
      <c r="S11" s="34">
        <v>26.329523851999305</v>
      </c>
    </row>
    <row r="12" spans="1:19" x14ac:dyDescent="0.2">
      <c r="A12" s="1" t="s">
        <v>26</v>
      </c>
      <c r="B12" s="34">
        <v>2.6373928571428569</v>
      </c>
      <c r="C12" s="34">
        <v>12.556892857142859</v>
      </c>
      <c r="D12" s="34">
        <v>7.2691785714285704</v>
      </c>
      <c r="E12" s="34">
        <v>19.809999999999999</v>
      </c>
      <c r="F12" s="35">
        <v>41682</v>
      </c>
      <c r="G12" s="34">
        <v>-1.776</v>
      </c>
      <c r="H12" s="35">
        <v>41689</v>
      </c>
      <c r="I12" s="34">
        <v>76.678571428571416</v>
      </c>
      <c r="J12" s="34">
        <v>274.33300000000003</v>
      </c>
      <c r="K12" s="34">
        <v>2.9858571428571432</v>
      </c>
      <c r="L12" s="34">
        <v>19.38</v>
      </c>
      <c r="M12" s="35">
        <v>41677</v>
      </c>
      <c r="N12" s="34">
        <v>6.4</v>
      </c>
      <c r="O12" s="36">
        <v>9</v>
      </c>
      <c r="P12" s="34">
        <v>3.6</v>
      </c>
      <c r="Q12" s="35">
        <v>41678</v>
      </c>
      <c r="R12" s="34"/>
      <c r="S12" s="34">
        <v>46.445122158476693</v>
      </c>
    </row>
    <row r="13" spans="1:19" x14ac:dyDescent="0.2">
      <c r="A13" s="1" t="s">
        <v>27</v>
      </c>
      <c r="B13" s="34">
        <v>6.5969032258064511</v>
      </c>
      <c r="C13" s="34">
        <v>17.422258064516132</v>
      </c>
      <c r="D13" s="34">
        <v>11.890838709677421</v>
      </c>
      <c r="E13" s="34">
        <v>26.63</v>
      </c>
      <c r="F13" s="35">
        <v>41721</v>
      </c>
      <c r="G13" s="34">
        <v>-1.569</v>
      </c>
      <c r="H13" s="35">
        <v>41699</v>
      </c>
      <c r="I13" s="34">
        <v>79.761935483870985</v>
      </c>
      <c r="J13" s="34">
        <v>362.69499999999999</v>
      </c>
      <c r="K13" s="34">
        <v>2.4907096774193542</v>
      </c>
      <c r="L13" s="34">
        <v>15.38</v>
      </c>
      <c r="M13" s="35">
        <v>41727</v>
      </c>
      <c r="N13" s="34">
        <v>46.200000000000017</v>
      </c>
      <c r="O13" s="36">
        <v>17</v>
      </c>
      <c r="P13" s="34">
        <v>8.1999999999999993</v>
      </c>
      <c r="Q13" s="35">
        <v>41710</v>
      </c>
      <c r="R13" s="34"/>
      <c r="S13" s="34">
        <v>68.697399437119429</v>
      </c>
    </row>
    <row r="14" spans="1:19" x14ac:dyDescent="0.2">
      <c r="A14" s="1" t="s">
        <v>28</v>
      </c>
      <c r="B14" s="34">
        <v>5.2245999999999997</v>
      </c>
      <c r="C14" s="34">
        <v>17.31066666666667</v>
      </c>
      <c r="D14" s="34">
        <v>11.247133333333334</v>
      </c>
      <c r="E14" s="34">
        <v>23.82</v>
      </c>
      <c r="F14" s="35">
        <v>41757</v>
      </c>
      <c r="G14" s="34">
        <v>0.95299999999999996</v>
      </c>
      <c r="H14" s="35">
        <v>41755</v>
      </c>
      <c r="I14" s="34">
        <v>68.229333333333329</v>
      </c>
      <c r="J14" s="34">
        <v>515.57000000000005</v>
      </c>
      <c r="K14" s="34">
        <v>3.2401333333333335</v>
      </c>
      <c r="L14" s="34">
        <v>15.63</v>
      </c>
      <c r="M14" s="35">
        <v>41736</v>
      </c>
      <c r="N14" s="34">
        <v>19.600000000000001</v>
      </c>
      <c r="O14" s="36">
        <v>11</v>
      </c>
      <c r="P14" s="34">
        <v>4</v>
      </c>
      <c r="Q14" s="35">
        <v>41737</v>
      </c>
      <c r="R14" s="34"/>
      <c r="S14" s="34">
        <v>98.412251262926162</v>
      </c>
    </row>
    <row r="15" spans="1:19" x14ac:dyDescent="0.2">
      <c r="A15" s="1" t="s">
        <v>29</v>
      </c>
      <c r="B15" s="34">
        <v>8.9483870967741943</v>
      </c>
      <c r="C15" s="34">
        <v>22.860645161290318</v>
      </c>
      <c r="D15" s="34">
        <v>15.932258064516128</v>
      </c>
      <c r="E15" s="34">
        <v>35.549999999999997</v>
      </c>
      <c r="F15" s="35">
        <v>41787</v>
      </c>
      <c r="G15" s="34">
        <v>0.36899999999999999</v>
      </c>
      <c r="H15" s="35">
        <v>41760</v>
      </c>
      <c r="I15" s="34">
        <v>65.578709677419354</v>
      </c>
      <c r="J15" s="34">
        <v>662.81899999999996</v>
      </c>
      <c r="K15" s="34">
        <v>2.334161290322581</v>
      </c>
      <c r="L15" s="34">
        <v>13.38</v>
      </c>
      <c r="M15" s="35">
        <v>41760</v>
      </c>
      <c r="N15" s="34">
        <v>22.599999999999998</v>
      </c>
      <c r="O15" s="36">
        <v>8</v>
      </c>
      <c r="P15" s="34">
        <v>6.4</v>
      </c>
      <c r="Q15" s="35">
        <v>41768</v>
      </c>
      <c r="R15" s="34"/>
      <c r="S15" s="34">
        <v>135.7450439415357</v>
      </c>
    </row>
    <row r="16" spans="1:19" x14ac:dyDescent="0.2">
      <c r="A16" s="1" t="s">
        <v>30</v>
      </c>
      <c r="B16" s="34">
        <v>12.356599999999997</v>
      </c>
      <c r="C16" s="34">
        <v>28.961999999999989</v>
      </c>
      <c r="D16" s="34">
        <v>20.680666666666674</v>
      </c>
      <c r="E16" s="34">
        <v>39.67</v>
      </c>
      <c r="F16" s="35">
        <v>41815</v>
      </c>
      <c r="G16" s="34">
        <v>6.8280000000000003</v>
      </c>
      <c r="H16" s="35">
        <v>41801</v>
      </c>
      <c r="I16" s="34">
        <v>53.881666666666661</v>
      </c>
      <c r="J16" s="34">
        <v>743.33000000000015</v>
      </c>
      <c r="K16" s="34">
        <v>2.5566666666666666</v>
      </c>
      <c r="L16" s="34">
        <v>11.13</v>
      </c>
      <c r="M16" s="35">
        <v>41816</v>
      </c>
      <c r="N16" s="34">
        <v>3.4000000000000004</v>
      </c>
      <c r="O16" s="36">
        <v>2</v>
      </c>
      <c r="P16" s="34">
        <v>3.2</v>
      </c>
      <c r="Q16" s="35">
        <v>41800</v>
      </c>
      <c r="R16" s="34"/>
      <c r="S16" s="34">
        <v>179.90208676952622</v>
      </c>
    </row>
    <row r="17" spans="1:19" x14ac:dyDescent="0.2">
      <c r="A17" s="1" t="s">
        <v>31</v>
      </c>
      <c r="B17" s="34">
        <v>14.365483870967745</v>
      </c>
      <c r="C17" s="34">
        <v>28.982903225806453</v>
      </c>
      <c r="D17" s="34">
        <v>21.258387096774186</v>
      </c>
      <c r="E17" s="34">
        <v>36.96</v>
      </c>
      <c r="F17" s="35">
        <v>41822</v>
      </c>
      <c r="G17" s="34">
        <v>9.39</v>
      </c>
      <c r="H17" s="35">
        <v>41841</v>
      </c>
      <c r="I17" s="34">
        <v>64.545161290322568</v>
      </c>
      <c r="J17" s="34">
        <v>706.23000000000013</v>
      </c>
      <c r="K17" s="34">
        <v>2.3337096774193551</v>
      </c>
      <c r="L17" s="34">
        <v>14.13</v>
      </c>
      <c r="M17" s="35">
        <v>41839</v>
      </c>
      <c r="N17" s="34">
        <v>85.09</v>
      </c>
      <c r="O17" s="36">
        <v>10</v>
      </c>
      <c r="P17" s="34">
        <v>27.4</v>
      </c>
      <c r="Q17" s="35">
        <v>41829</v>
      </c>
      <c r="R17" s="34"/>
      <c r="S17" s="34">
        <v>167.21714086410151</v>
      </c>
    </row>
    <row r="18" spans="1:19" x14ac:dyDescent="0.2">
      <c r="A18" s="1" t="s">
        <v>32</v>
      </c>
      <c r="B18" s="34">
        <v>16.230322580645161</v>
      </c>
      <c r="C18" s="34">
        <v>30.002258064516131</v>
      </c>
      <c r="D18" s="34">
        <v>22.554838709677419</v>
      </c>
      <c r="E18" s="34">
        <v>35.479999999999997</v>
      </c>
      <c r="F18" s="35">
        <v>41875</v>
      </c>
      <c r="G18" s="34">
        <v>11.99</v>
      </c>
      <c r="H18" s="35">
        <v>41861</v>
      </c>
      <c r="I18" s="34">
        <v>63.359032258064516</v>
      </c>
      <c r="J18" s="34">
        <v>593.11999999999989</v>
      </c>
      <c r="K18" s="34">
        <v>2.3439677419354839</v>
      </c>
      <c r="L18" s="34">
        <v>16.63</v>
      </c>
      <c r="M18" s="35">
        <v>41877</v>
      </c>
      <c r="N18" s="34">
        <v>21.2</v>
      </c>
      <c r="O18" s="36">
        <v>8</v>
      </c>
      <c r="P18" s="34">
        <v>6.8</v>
      </c>
      <c r="Q18" s="35">
        <v>41877</v>
      </c>
      <c r="R18" s="34"/>
      <c r="S18" s="34">
        <v>153.13995117041344</v>
      </c>
    </row>
    <row r="19" spans="1:19" x14ac:dyDescent="0.2">
      <c r="A19" s="1" t="s">
        <v>33</v>
      </c>
      <c r="B19" s="34">
        <v>11.001633333333332</v>
      </c>
      <c r="C19" s="34">
        <v>23.372333333333334</v>
      </c>
      <c r="D19" s="34">
        <v>16.919</v>
      </c>
      <c r="E19" s="34">
        <v>29.26</v>
      </c>
      <c r="F19" s="35">
        <v>41895</v>
      </c>
      <c r="G19" s="34">
        <v>3.9390000000000001</v>
      </c>
      <c r="H19" s="35">
        <v>41901</v>
      </c>
      <c r="I19" s="34">
        <v>69.870666666666679</v>
      </c>
      <c r="J19" s="31">
        <v>376.30400000000003</v>
      </c>
      <c r="K19" s="34">
        <v>2.6534666666666666</v>
      </c>
      <c r="L19" s="34">
        <v>20.38</v>
      </c>
      <c r="M19" s="35">
        <v>41903</v>
      </c>
      <c r="N19" s="34">
        <v>23.799999999999997</v>
      </c>
      <c r="O19" s="36">
        <v>7</v>
      </c>
      <c r="P19" s="34">
        <v>8</v>
      </c>
      <c r="Q19" s="35">
        <v>41904</v>
      </c>
      <c r="R19" s="34"/>
      <c r="S19" s="34">
        <v>95.745850337218769</v>
      </c>
    </row>
    <row r="20" spans="1:19" x14ac:dyDescent="0.2">
      <c r="A20" s="1" t="s">
        <v>34</v>
      </c>
      <c r="B20" s="34">
        <v>9.6213225806451597</v>
      </c>
      <c r="C20" s="34">
        <v>21.69</v>
      </c>
      <c r="D20" s="34">
        <v>15.560967741935485</v>
      </c>
      <c r="E20" s="34">
        <v>27.25</v>
      </c>
      <c r="F20" s="35">
        <v>41914</v>
      </c>
      <c r="G20" s="34">
        <v>4.2619999999999996</v>
      </c>
      <c r="H20" s="35">
        <v>41937</v>
      </c>
      <c r="I20" s="34">
        <v>81.083548387096798</v>
      </c>
      <c r="J20" s="34">
        <v>318.52999999999997</v>
      </c>
      <c r="K20" s="34">
        <v>2.0582903225806453</v>
      </c>
      <c r="L20" s="34">
        <v>12.38</v>
      </c>
      <c r="M20" s="35">
        <v>41924</v>
      </c>
      <c r="N20" s="34">
        <v>38.000000000000014</v>
      </c>
      <c r="O20" s="36">
        <v>17</v>
      </c>
      <c r="P20" s="34">
        <v>14.8</v>
      </c>
      <c r="Q20" s="35">
        <v>41931</v>
      </c>
      <c r="R20" s="34"/>
      <c r="S20" s="34">
        <v>61.469277406840163</v>
      </c>
    </row>
    <row r="21" spans="1:19" x14ac:dyDescent="0.2">
      <c r="A21" s="1" t="s">
        <v>35</v>
      </c>
      <c r="B21" s="34">
        <v>3.7275333333333327</v>
      </c>
      <c r="C21" s="34">
        <v>12.117533333333334</v>
      </c>
      <c r="D21" s="34">
        <v>7.7372333333333341</v>
      </c>
      <c r="E21" s="34">
        <v>17.27</v>
      </c>
      <c r="F21" s="35">
        <v>41944</v>
      </c>
      <c r="G21" s="34">
        <v>-0.72899999999999998</v>
      </c>
      <c r="H21" s="35">
        <v>41964</v>
      </c>
      <c r="I21" s="34">
        <v>79.208999999999989</v>
      </c>
      <c r="J21" s="34">
        <v>206.11499999999995</v>
      </c>
      <c r="K21" s="34">
        <v>2.874333333333333</v>
      </c>
      <c r="L21" s="34">
        <v>14.38</v>
      </c>
      <c r="M21" s="35">
        <v>41954</v>
      </c>
      <c r="N21" s="34">
        <v>31.2</v>
      </c>
      <c r="O21" s="36">
        <v>8</v>
      </c>
      <c r="P21" s="34">
        <v>8.4</v>
      </c>
      <c r="Q21" s="35">
        <v>41957</v>
      </c>
      <c r="R21" s="34"/>
      <c r="S21" s="34">
        <v>36.943511971186197</v>
      </c>
    </row>
    <row r="22" spans="1:19" ht="13.5" thickBot="1" x14ac:dyDescent="0.25">
      <c r="A22" s="13" t="s">
        <v>36</v>
      </c>
      <c r="B22" s="49">
        <v>-2.1451612903225805</v>
      </c>
      <c r="C22" s="49">
        <v>8.5251290322580644</v>
      </c>
      <c r="D22" s="49">
        <v>2.8380322580645156</v>
      </c>
      <c r="E22" s="49">
        <v>15.36</v>
      </c>
      <c r="F22" s="50">
        <v>41978</v>
      </c>
      <c r="G22" s="49">
        <v>-10.88</v>
      </c>
      <c r="H22" s="50">
        <v>41998</v>
      </c>
      <c r="I22" s="49">
        <v>82.00645161290322</v>
      </c>
      <c r="J22" s="49">
        <v>187.63299999999998</v>
      </c>
      <c r="K22" s="49">
        <v>2.2840322580645167</v>
      </c>
      <c r="L22" s="49">
        <v>12.88</v>
      </c>
      <c r="M22" s="50">
        <v>41974</v>
      </c>
      <c r="N22" s="49">
        <v>2.4</v>
      </c>
      <c r="O22" s="51">
        <v>6</v>
      </c>
      <c r="P22" s="49">
        <v>1.2</v>
      </c>
      <c r="Q22" s="50">
        <v>42003</v>
      </c>
      <c r="R22" s="49"/>
      <c r="S22" s="14">
        <v>24.478278159213229</v>
      </c>
    </row>
    <row r="23" spans="1:19" ht="13.5" thickTop="1" x14ac:dyDescent="0.2">
      <c r="A23" s="1" t="s">
        <v>37</v>
      </c>
      <c r="B23" s="34">
        <v>7.6643589925755231</v>
      </c>
      <c r="C23" s="34">
        <v>19.539062397593444</v>
      </c>
      <c r="D23" s="34">
        <v>13.409227336149515</v>
      </c>
      <c r="E23" s="34">
        <v>39.67</v>
      </c>
      <c r="F23" s="35">
        <v>37067</v>
      </c>
      <c r="G23" s="34">
        <v>-10.88</v>
      </c>
      <c r="H23" s="35">
        <v>37250</v>
      </c>
      <c r="I23" s="34">
        <v>72.553027905785967</v>
      </c>
      <c r="J23" s="34">
        <v>5103.1429999999991</v>
      </c>
      <c r="K23" s="34">
        <v>2.5694977726574497</v>
      </c>
      <c r="L23" s="34">
        <v>20.38</v>
      </c>
      <c r="M23" s="35">
        <v>37155</v>
      </c>
      <c r="N23" s="34">
        <v>386.29</v>
      </c>
      <c r="O23" s="36">
        <v>127</v>
      </c>
      <c r="P23" s="34">
        <v>27.4</v>
      </c>
      <c r="Q23" s="35">
        <v>37081</v>
      </c>
      <c r="R23" s="34"/>
      <c r="S23" s="34">
        <v>1094.5254373305568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-0.72899999999999998</v>
      </c>
      <c r="G28" s="3" t="s">
        <v>20</v>
      </c>
      <c r="H28" s="19">
        <v>37216</v>
      </c>
      <c r="I28" s="20"/>
    </row>
    <row r="29" spans="1:19" x14ac:dyDescent="0.2">
      <c r="B29" s="3" t="s">
        <v>40</v>
      </c>
      <c r="F29" s="3">
        <v>-1.569</v>
      </c>
      <c r="G29" s="3" t="s">
        <v>20</v>
      </c>
      <c r="H29" s="19">
        <v>36951</v>
      </c>
      <c r="I29" s="20"/>
    </row>
    <row r="30" spans="1:19" x14ac:dyDescent="0.2">
      <c r="B30" s="3" t="s">
        <v>41</v>
      </c>
      <c r="F30" s="21">
        <v>264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4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7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6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10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L34" sqref="L34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.140625" style="3" bestFit="1" customWidth="1"/>
    <col min="20" max="16384" width="11.42578125" style="3"/>
  </cols>
  <sheetData>
    <row r="1" spans="1:19" x14ac:dyDescent="0.2">
      <c r="B1" s="1" t="s">
        <v>59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2.8392903225806454</v>
      </c>
      <c r="C11" s="34">
        <v>10.589612903225806</v>
      </c>
      <c r="D11" s="34">
        <v>6.4003548387096769</v>
      </c>
      <c r="E11" s="34">
        <v>18</v>
      </c>
      <c r="F11" s="35">
        <v>42032</v>
      </c>
      <c r="G11" s="34">
        <v>-2.17</v>
      </c>
      <c r="H11" s="35">
        <v>42025</v>
      </c>
      <c r="I11" s="34">
        <v>89.335483870967764</v>
      </c>
      <c r="J11" s="34">
        <v>158.89000000000001</v>
      </c>
      <c r="K11" s="34">
        <v>2.6611290322580645</v>
      </c>
      <c r="L11" s="34">
        <v>15.38</v>
      </c>
      <c r="M11" s="35">
        <v>42006</v>
      </c>
      <c r="N11" s="34">
        <v>29.019999999999996</v>
      </c>
      <c r="O11" s="36">
        <v>12</v>
      </c>
      <c r="P11" s="34">
        <v>12.22</v>
      </c>
      <c r="Q11" s="35">
        <v>42021</v>
      </c>
      <c r="R11" s="34"/>
      <c r="S11" s="34">
        <v>24.660329992322094</v>
      </c>
    </row>
    <row r="12" spans="1:19" x14ac:dyDescent="0.2">
      <c r="A12" s="1" t="s">
        <v>26</v>
      </c>
      <c r="B12" s="34">
        <v>3.3384642857142857</v>
      </c>
      <c r="C12" s="34">
        <v>13.469464285714286</v>
      </c>
      <c r="D12" s="34">
        <v>8.1212857142857136</v>
      </c>
      <c r="E12" s="34">
        <v>18.420000000000002</v>
      </c>
      <c r="F12" s="35">
        <v>41682</v>
      </c>
      <c r="G12" s="34">
        <v>-2.246</v>
      </c>
      <c r="H12" s="35">
        <v>41672</v>
      </c>
      <c r="I12" s="34">
        <v>78.391071428571408</v>
      </c>
      <c r="J12" s="34">
        <v>231.24100000000001</v>
      </c>
      <c r="K12" s="34">
        <v>2.9636428571428577</v>
      </c>
      <c r="L12" s="34">
        <v>16.38</v>
      </c>
      <c r="M12" s="35">
        <v>41673</v>
      </c>
      <c r="N12" s="34">
        <v>17.000000000000004</v>
      </c>
      <c r="O12" s="36">
        <v>11</v>
      </c>
      <c r="P12" s="34">
        <v>8.4</v>
      </c>
      <c r="Q12" s="35">
        <v>41675</v>
      </c>
      <c r="R12" s="34"/>
      <c r="S12" s="34">
        <v>44.401310121792392</v>
      </c>
    </row>
    <row r="13" spans="1:19" x14ac:dyDescent="0.2">
      <c r="A13" s="1" t="s">
        <v>27</v>
      </c>
      <c r="B13" s="34">
        <v>5.5310967741935482</v>
      </c>
      <c r="C13" s="34">
        <v>17.290967741935482</v>
      </c>
      <c r="D13" s="34">
        <v>11.09351612903226</v>
      </c>
      <c r="E13" s="34">
        <v>26.8</v>
      </c>
      <c r="F13" s="35">
        <v>41719</v>
      </c>
      <c r="G13" s="34">
        <v>-0.66500000000000004</v>
      </c>
      <c r="H13" s="35">
        <v>41700</v>
      </c>
      <c r="I13" s="34">
        <v>68.350645161290331</v>
      </c>
      <c r="J13" s="34">
        <v>400.57100000000003</v>
      </c>
      <c r="K13" s="34">
        <v>3.4906774193548378</v>
      </c>
      <c r="L13" s="34">
        <v>14.63</v>
      </c>
      <c r="M13" s="35">
        <v>41712</v>
      </c>
      <c r="N13" s="34">
        <v>4.3999999999999995</v>
      </c>
      <c r="O13" s="36">
        <v>6</v>
      </c>
      <c r="P13" s="34">
        <v>2</v>
      </c>
      <c r="Q13" s="35">
        <v>41714</v>
      </c>
      <c r="R13" s="34"/>
      <c r="S13" s="34">
        <v>91.303169316347208</v>
      </c>
    </row>
    <row r="14" spans="1:19" x14ac:dyDescent="0.2">
      <c r="A14" s="1" t="s">
        <v>28</v>
      </c>
      <c r="B14" s="34">
        <v>6.0244666666666662</v>
      </c>
      <c r="C14" s="34">
        <v>18.768166666666662</v>
      </c>
      <c r="D14" s="34">
        <v>12.31286666666667</v>
      </c>
      <c r="E14" s="34">
        <v>27.75</v>
      </c>
      <c r="F14" s="35">
        <v>41753</v>
      </c>
      <c r="G14" s="34">
        <v>-1.599</v>
      </c>
      <c r="H14" s="35">
        <v>41734</v>
      </c>
      <c r="I14" s="34">
        <v>64.602999999999994</v>
      </c>
      <c r="J14" s="34">
        <v>530.471</v>
      </c>
      <c r="K14" s="34">
        <v>2.8359333333333328</v>
      </c>
      <c r="L14" s="34">
        <v>13.13</v>
      </c>
      <c r="M14" s="35">
        <v>41732</v>
      </c>
      <c r="N14" s="34">
        <v>29.799999999999997</v>
      </c>
      <c r="O14" s="36">
        <v>8</v>
      </c>
      <c r="P14" s="34">
        <v>12.2</v>
      </c>
      <c r="Q14" s="35">
        <v>41740</v>
      </c>
      <c r="R14" s="34"/>
      <c r="S14" s="34">
        <v>108.09981135621878</v>
      </c>
    </row>
    <row r="15" spans="1:19" x14ac:dyDescent="0.2">
      <c r="A15" s="1" t="s">
        <v>29</v>
      </c>
      <c r="B15" s="34">
        <v>8.9735483870967769</v>
      </c>
      <c r="C15" s="34">
        <v>20.351290322580649</v>
      </c>
      <c r="D15" s="34">
        <v>14.657419354838714</v>
      </c>
      <c r="E15" s="34">
        <v>30.36</v>
      </c>
      <c r="F15" s="35">
        <v>41790</v>
      </c>
      <c r="G15" s="34">
        <v>3.923</v>
      </c>
      <c r="H15" s="35">
        <v>41761</v>
      </c>
      <c r="I15" s="34">
        <v>69.862580645161287</v>
      </c>
      <c r="J15" s="34">
        <v>559.01800000000014</v>
      </c>
      <c r="K15" s="34">
        <v>2.8172580645161287</v>
      </c>
      <c r="L15" s="34">
        <v>14.63</v>
      </c>
      <c r="M15" s="35">
        <v>41772</v>
      </c>
      <c r="N15" s="34">
        <v>70.2</v>
      </c>
      <c r="O15" s="36">
        <v>14</v>
      </c>
      <c r="P15" s="34">
        <v>16.600000000000001</v>
      </c>
      <c r="Q15" s="35">
        <v>41768</v>
      </c>
      <c r="R15" s="34"/>
      <c r="S15" s="34">
        <v>119.16854468055361</v>
      </c>
    </row>
    <row r="16" spans="1:19" x14ac:dyDescent="0.2">
      <c r="A16" s="1" t="s">
        <v>30</v>
      </c>
      <c r="B16" s="34">
        <v>14.075600000000001</v>
      </c>
      <c r="C16" s="34">
        <v>26.609999999999982</v>
      </c>
      <c r="D16" s="34">
        <v>20.145000000000003</v>
      </c>
      <c r="E16" s="34">
        <v>36.299999999999997</v>
      </c>
      <c r="F16" s="35">
        <v>41812</v>
      </c>
      <c r="G16" s="34">
        <v>6.1879999999999997</v>
      </c>
      <c r="H16" s="35">
        <v>41797</v>
      </c>
      <c r="I16" s="34">
        <v>64.425000000000011</v>
      </c>
      <c r="J16" s="34">
        <v>644.13099999999997</v>
      </c>
      <c r="K16" s="34">
        <v>2.9866999999999999</v>
      </c>
      <c r="L16" s="34">
        <v>14.13</v>
      </c>
      <c r="M16" s="35">
        <v>41817</v>
      </c>
      <c r="N16" s="34">
        <v>73.080000000000013</v>
      </c>
      <c r="O16" s="36">
        <v>10</v>
      </c>
      <c r="P16" s="34">
        <v>28.4</v>
      </c>
      <c r="Q16" s="35">
        <v>41794</v>
      </c>
      <c r="R16" s="34"/>
      <c r="S16" s="34">
        <v>160.1516074665692</v>
      </c>
    </row>
    <row r="17" spans="1:19" x14ac:dyDescent="0.2">
      <c r="A17" s="1" t="s">
        <v>31</v>
      </c>
      <c r="B17" s="34">
        <v>14.174482758620689</v>
      </c>
      <c r="C17" s="34">
        <v>27.352413793103448</v>
      </c>
      <c r="D17" s="34">
        <v>20.445862068965514</v>
      </c>
      <c r="E17" s="34">
        <v>35.15</v>
      </c>
      <c r="F17" s="35">
        <v>41839</v>
      </c>
      <c r="G17" s="34">
        <v>8.23</v>
      </c>
      <c r="H17" s="35">
        <v>41821</v>
      </c>
      <c r="I17" s="34">
        <v>63.046896551724124</v>
      </c>
      <c r="J17" s="34">
        <v>624.41000000000008</v>
      </c>
      <c r="K17" s="34">
        <v>2.7864482758620683</v>
      </c>
      <c r="L17" s="34">
        <v>13.38</v>
      </c>
      <c r="M17" s="35">
        <v>41839</v>
      </c>
      <c r="N17" s="34">
        <v>33.6</v>
      </c>
      <c r="O17" s="36">
        <v>6</v>
      </c>
      <c r="P17" s="34">
        <v>21.6</v>
      </c>
      <c r="Q17" s="35">
        <v>41828</v>
      </c>
      <c r="R17" s="34"/>
      <c r="S17" s="34">
        <v>153.24628519527079</v>
      </c>
    </row>
    <row r="18" spans="1:19" x14ac:dyDescent="0.2">
      <c r="A18" s="1" t="s">
        <v>32</v>
      </c>
      <c r="B18" s="34">
        <v>13.930322580645162</v>
      </c>
      <c r="C18" s="34">
        <v>26.783225806451608</v>
      </c>
      <c r="D18" s="34">
        <v>19.791935483870965</v>
      </c>
      <c r="E18" s="34">
        <v>33.6</v>
      </c>
      <c r="F18" s="35">
        <v>41869</v>
      </c>
      <c r="G18" s="34">
        <v>9.43</v>
      </c>
      <c r="H18" s="35">
        <v>41853</v>
      </c>
      <c r="I18" s="34">
        <v>65.206129032258062</v>
      </c>
      <c r="J18" s="34">
        <v>572.79799999999989</v>
      </c>
      <c r="K18" s="34">
        <v>2.341483870967743</v>
      </c>
      <c r="L18" s="34">
        <v>16.88</v>
      </c>
      <c r="M18" s="35">
        <v>41869</v>
      </c>
      <c r="N18" s="34">
        <v>22.800000000000004</v>
      </c>
      <c r="O18" s="36">
        <v>9</v>
      </c>
      <c r="P18" s="34">
        <v>5.2</v>
      </c>
      <c r="Q18" s="35">
        <v>41856</v>
      </c>
      <c r="R18" s="34"/>
      <c r="S18" s="34">
        <v>133.20358476427069</v>
      </c>
    </row>
    <row r="19" spans="1:19" x14ac:dyDescent="0.2">
      <c r="A19" s="1" t="s">
        <v>33</v>
      </c>
      <c r="B19" s="34">
        <v>11.555766666666667</v>
      </c>
      <c r="C19" s="34">
        <v>24.397000000000002</v>
      </c>
      <c r="D19" s="34">
        <v>17.544999999999998</v>
      </c>
      <c r="E19" s="34">
        <v>27.88</v>
      </c>
      <c r="F19" s="35">
        <v>41901</v>
      </c>
      <c r="G19" s="34">
        <v>3.742</v>
      </c>
      <c r="H19" s="35">
        <v>41910</v>
      </c>
      <c r="I19" s="34">
        <v>66.501999999999995</v>
      </c>
      <c r="J19" s="34">
        <v>460.26599999999996</v>
      </c>
      <c r="K19" s="34">
        <v>2.099533333333333</v>
      </c>
      <c r="L19" s="34">
        <v>14.38</v>
      </c>
      <c r="M19" s="35">
        <v>41899</v>
      </c>
      <c r="N19" s="34">
        <v>11.242000000000001</v>
      </c>
      <c r="O19" s="36">
        <v>8</v>
      </c>
      <c r="P19" s="34">
        <v>6.8</v>
      </c>
      <c r="Q19" s="35">
        <v>41890</v>
      </c>
      <c r="R19" s="34"/>
      <c r="S19" s="34">
        <v>96.074703298593292</v>
      </c>
    </row>
    <row r="20" spans="1:19" x14ac:dyDescent="0.2">
      <c r="A20" s="1" t="s">
        <v>34</v>
      </c>
      <c r="B20" s="34">
        <v>8.2514838709677392</v>
      </c>
      <c r="C20" s="34">
        <v>19.549677419354836</v>
      </c>
      <c r="D20" s="34">
        <v>13.703548387096772</v>
      </c>
      <c r="E20" s="34">
        <v>25.28</v>
      </c>
      <c r="F20" s="35">
        <v>41919</v>
      </c>
      <c r="G20" s="34">
        <v>1.4</v>
      </c>
      <c r="H20" s="35">
        <v>41930</v>
      </c>
      <c r="I20" s="34">
        <v>76.128064516129029</v>
      </c>
      <c r="J20" s="34">
        <v>295.87400000000008</v>
      </c>
      <c r="K20" s="34">
        <v>2.0600322580645161</v>
      </c>
      <c r="L20" s="34">
        <v>13.13</v>
      </c>
      <c r="M20" s="35">
        <v>41932</v>
      </c>
      <c r="N20" s="34">
        <v>43.436</v>
      </c>
      <c r="O20" s="36">
        <v>12</v>
      </c>
      <c r="P20" s="34">
        <v>14.92</v>
      </c>
      <c r="Q20" s="35">
        <v>41922</v>
      </c>
      <c r="R20" s="34"/>
      <c r="S20" s="34">
        <v>61.095586694030338</v>
      </c>
    </row>
    <row r="21" spans="1:19" x14ac:dyDescent="0.2">
      <c r="A21" s="1" t="s">
        <v>35</v>
      </c>
      <c r="B21" s="34">
        <v>5.173333333333332</v>
      </c>
      <c r="C21" s="34">
        <v>14.646666666666667</v>
      </c>
      <c r="D21" s="34">
        <v>9.733333333333329</v>
      </c>
      <c r="E21" s="34">
        <v>22.1</v>
      </c>
      <c r="F21" s="35">
        <v>41946</v>
      </c>
      <c r="G21" s="34">
        <v>-0.3</v>
      </c>
      <c r="H21" s="35">
        <v>41970</v>
      </c>
      <c r="I21" s="34">
        <v>74.97</v>
      </c>
      <c r="J21" s="34">
        <v>192.09999999999997</v>
      </c>
      <c r="K21" s="34">
        <v>2.3366666666666664</v>
      </c>
      <c r="L21" s="34"/>
      <c r="M21" s="35"/>
      <c r="N21" s="34">
        <v>38.6</v>
      </c>
      <c r="O21" s="36">
        <v>17</v>
      </c>
      <c r="P21" s="34">
        <v>8.6</v>
      </c>
      <c r="Q21" s="35">
        <v>41967</v>
      </c>
      <c r="R21" s="34"/>
      <c r="S21" s="34">
        <v>37.899957998053239</v>
      </c>
    </row>
    <row r="22" spans="1:19" ht="13.5" thickBot="1" x14ac:dyDescent="0.25">
      <c r="A22" s="13" t="s">
        <v>36</v>
      </c>
      <c r="B22" s="96">
        <v>4.0876190476190475</v>
      </c>
      <c r="C22" s="96">
        <v>10.04638095238095</v>
      </c>
      <c r="D22" s="96">
        <v>7.0329523809523815</v>
      </c>
      <c r="E22" s="96">
        <v>13.76</v>
      </c>
      <c r="F22" s="97">
        <v>41991</v>
      </c>
      <c r="G22" s="96">
        <v>-2.4159999999999999</v>
      </c>
      <c r="H22" s="97">
        <v>41986</v>
      </c>
      <c r="I22" s="96">
        <v>85.466666666666669</v>
      </c>
      <c r="J22" s="96">
        <v>70.102000000000004</v>
      </c>
      <c r="K22" s="96">
        <v>2.7456190476190478</v>
      </c>
      <c r="L22" s="96">
        <v>17.63</v>
      </c>
      <c r="M22" s="97">
        <v>41978</v>
      </c>
      <c r="N22" s="96">
        <v>68.253999999999991</v>
      </c>
      <c r="O22" s="98">
        <v>15</v>
      </c>
      <c r="P22" s="96">
        <v>19.66</v>
      </c>
      <c r="Q22" s="97">
        <v>41978</v>
      </c>
      <c r="R22" s="99"/>
      <c r="S22" s="66">
        <v>15.590056925973448</v>
      </c>
    </row>
    <row r="23" spans="1:19" ht="13.5" thickTop="1" x14ac:dyDescent="0.2">
      <c r="A23" s="1" t="s">
        <v>37</v>
      </c>
      <c r="B23" s="34">
        <v>8.1629562245087133</v>
      </c>
      <c r="C23" s="34">
        <v>19.154572213173363</v>
      </c>
      <c r="D23" s="34">
        <v>13.415256196479332</v>
      </c>
      <c r="E23" s="34">
        <v>36.299999999999997</v>
      </c>
      <c r="F23" s="35">
        <v>37429</v>
      </c>
      <c r="G23" s="34">
        <v>-2.4159999999999999</v>
      </c>
      <c r="H23" s="35">
        <v>37603</v>
      </c>
      <c r="I23" s="34">
        <v>72.190628156064051</v>
      </c>
      <c r="J23" s="34">
        <v>4739.8719999999994</v>
      </c>
      <c r="K23" s="34">
        <v>2.6770936799265499</v>
      </c>
      <c r="L23" s="34">
        <v>17.63</v>
      </c>
      <c r="M23" s="35">
        <v>37595</v>
      </c>
      <c r="N23" s="34">
        <v>441.43200000000002</v>
      </c>
      <c r="O23" s="36">
        <v>128</v>
      </c>
      <c r="P23" s="34">
        <v>28.4</v>
      </c>
      <c r="Q23" s="35">
        <v>37411</v>
      </c>
      <c r="R23" s="34"/>
      <c r="S23" s="34">
        <v>1044.8949478099951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-0.3</v>
      </c>
      <c r="G28" s="3" t="s">
        <v>20</v>
      </c>
      <c r="H28" s="19">
        <v>37586</v>
      </c>
      <c r="I28" s="20"/>
    </row>
    <row r="29" spans="1:19" x14ac:dyDescent="0.2">
      <c r="B29" s="3" t="s">
        <v>40</v>
      </c>
      <c r="F29" s="3">
        <v>-1.599</v>
      </c>
      <c r="G29" s="3" t="s">
        <v>20</v>
      </c>
      <c r="H29" s="19">
        <v>37351</v>
      </c>
      <c r="I29" s="20"/>
    </row>
    <row r="30" spans="1:19" x14ac:dyDescent="0.2">
      <c r="B30" s="3" t="s">
        <v>41</v>
      </c>
      <c r="F30" s="21">
        <v>234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5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8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0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0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K38" sqref="K38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.140625" style="3" bestFit="1" customWidth="1"/>
    <col min="20" max="16384" width="11.42578125" style="3"/>
  </cols>
  <sheetData>
    <row r="1" spans="1:19" x14ac:dyDescent="0.2">
      <c r="B1" s="1" t="s">
        <v>60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3">
        <v>1.4315909090909091</v>
      </c>
      <c r="C11" s="93">
        <v>9.0516363636363639</v>
      </c>
      <c r="D11" s="93">
        <v>4.9150454545454556</v>
      </c>
      <c r="E11" s="93">
        <v>16.5</v>
      </c>
      <c r="F11" s="94">
        <v>42031</v>
      </c>
      <c r="G11" s="93">
        <v>-5.7009999999999996</v>
      </c>
      <c r="H11" s="94">
        <v>42019</v>
      </c>
      <c r="I11" s="93">
        <v>75.689545454545453</v>
      </c>
      <c r="J11" s="93">
        <v>134.58200000000002</v>
      </c>
      <c r="K11" s="93">
        <v>3.4302818181818187</v>
      </c>
      <c r="L11" s="93">
        <v>16.63</v>
      </c>
      <c r="M11" s="94">
        <v>42025</v>
      </c>
      <c r="N11" s="93">
        <v>51.756</v>
      </c>
      <c r="O11" s="95">
        <v>10</v>
      </c>
      <c r="P11" s="93">
        <v>21.47</v>
      </c>
      <c r="Q11" s="94">
        <v>42033</v>
      </c>
      <c r="R11" s="93"/>
      <c r="S11" s="93">
        <v>31.509824375965657</v>
      </c>
    </row>
    <row r="12" spans="1:19" x14ac:dyDescent="0.2">
      <c r="A12" s="1" t="s">
        <v>26</v>
      </c>
      <c r="B12" s="34">
        <v>1.6508571428571428</v>
      </c>
      <c r="C12" s="34">
        <v>8.9431785714285699</v>
      </c>
      <c r="D12" s="34">
        <v>5.3429642857142854</v>
      </c>
      <c r="E12" s="34">
        <v>13.23</v>
      </c>
      <c r="F12" s="35">
        <v>41673</v>
      </c>
      <c r="G12" s="34">
        <v>-7.17</v>
      </c>
      <c r="H12" s="35">
        <v>41688</v>
      </c>
      <c r="I12" s="34">
        <v>78.481428571428552</v>
      </c>
      <c r="J12" s="34">
        <v>214.10300000000001</v>
      </c>
      <c r="K12" s="34">
        <v>3.8067500000000001</v>
      </c>
      <c r="L12" s="34">
        <v>18.13</v>
      </c>
      <c r="M12" s="35">
        <v>41694</v>
      </c>
      <c r="N12" s="34">
        <v>62.384000000000007</v>
      </c>
      <c r="O12" s="36">
        <v>13</v>
      </c>
      <c r="P12" s="34">
        <v>28.48</v>
      </c>
      <c r="Q12" s="35">
        <v>41695</v>
      </c>
      <c r="R12" s="34"/>
      <c r="S12" s="34">
        <v>35.766101250091609</v>
      </c>
    </row>
    <row r="13" spans="1:19" x14ac:dyDescent="0.2">
      <c r="A13" s="1" t="s">
        <v>27</v>
      </c>
      <c r="B13" s="34">
        <v>4.4194838709677411</v>
      </c>
      <c r="C13" s="34">
        <v>16.47451612903226</v>
      </c>
      <c r="D13" s="34">
        <v>10.203548387096776</v>
      </c>
      <c r="E13" s="34">
        <v>21.3</v>
      </c>
      <c r="F13" s="35">
        <v>41711</v>
      </c>
      <c r="G13" s="34">
        <v>-2.4790000000000001</v>
      </c>
      <c r="H13" s="35">
        <v>41716</v>
      </c>
      <c r="I13" s="34">
        <v>71.923548387096758</v>
      </c>
      <c r="J13" s="34">
        <v>420.86399999999998</v>
      </c>
      <c r="K13" s="34">
        <v>2.6140322580645154</v>
      </c>
      <c r="L13" s="34">
        <v>14.38</v>
      </c>
      <c r="M13" s="35">
        <v>41720</v>
      </c>
      <c r="N13" s="34">
        <v>42.935999999999993</v>
      </c>
      <c r="O13" s="36">
        <v>13</v>
      </c>
      <c r="P13" s="34">
        <v>17.399999999999999</v>
      </c>
      <c r="Q13" s="35">
        <v>41703</v>
      </c>
      <c r="R13" s="34"/>
      <c r="S13" s="34">
        <v>73.898240432064952</v>
      </c>
    </row>
    <row r="14" spans="1:19" x14ac:dyDescent="0.2">
      <c r="A14" s="1" t="s">
        <v>28</v>
      </c>
      <c r="B14" s="34">
        <v>6.2250666666666667</v>
      </c>
      <c r="C14" s="34">
        <v>17.969666666666669</v>
      </c>
      <c r="D14" s="34">
        <v>12.045333333333332</v>
      </c>
      <c r="E14" s="34">
        <v>27.52</v>
      </c>
      <c r="F14" s="35">
        <v>41757</v>
      </c>
      <c r="G14" s="34">
        <v>-0.60599999999999998</v>
      </c>
      <c r="H14" s="35">
        <v>41737</v>
      </c>
      <c r="I14" s="34">
        <v>69.951333333333352</v>
      </c>
      <c r="J14" s="34">
        <v>516.87300000000005</v>
      </c>
      <c r="K14" s="34">
        <v>2.9706999999999995</v>
      </c>
      <c r="L14" s="34">
        <v>18.38</v>
      </c>
      <c r="M14" s="35">
        <v>41742</v>
      </c>
      <c r="N14" s="34">
        <v>47.234000000000002</v>
      </c>
      <c r="O14" s="36">
        <v>14</v>
      </c>
      <c r="P14" s="34">
        <v>14.46</v>
      </c>
      <c r="Q14" s="35">
        <v>41749</v>
      </c>
      <c r="R14" s="34"/>
      <c r="S14" s="34">
        <v>99.001033725881769</v>
      </c>
    </row>
    <row r="15" spans="1:19" x14ac:dyDescent="0.2">
      <c r="A15" s="1" t="s">
        <v>29</v>
      </c>
      <c r="B15" s="34">
        <v>8.0874999999999986</v>
      </c>
      <c r="C15" s="34">
        <v>22.37</v>
      </c>
      <c r="D15" s="34">
        <v>15.298214285714284</v>
      </c>
      <c r="E15" s="34">
        <v>31.61</v>
      </c>
      <c r="F15" s="35">
        <v>41789</v>
      </c>
      <c r="G15" s="34">
        <v>3.2839999999999998</v>
      </c>
      <c r="H15" s="35">
        <v>41762</v>
      </c>
      <c r="I15" s="34">
        <v>65.404285714285706</v>
      </c>
      <c r="J15" s="34">
        <v>566.97900000000004</v>
      </c>
      <c r="K15" s="34">
        <v>2.1628571428571433</v>
      </c>
      <c r="L15" s="34">
        <v>13.8</v>
      </c>
      <c r="M15" s="35">
        <v>41790</v>
      </c>
      <c r="N15" s="34">
        <v>66.888000000000005</v>
      </c>
      <c r="O15" s="36">
        <v>5</v>
      </c>
      <c r="P15" s="34">
        <v>33.22</v>
      </c>
      <c r="Q15" s="35">
        <v>41766</v>
      </c>
      <c r="R15" s="34"/>
      <c r="S15" s="34">
        <v>115.18665148697133</v>
      </c>
    </row>
    <row r="16" spans="1:19" x14ac:dyDescent="0.2">
      <c r="A16" s="1" t="s">
        <v>30</v>
      </c>
      <c r="B16" s="34">
        <v>15.918666666666667</v>
      </c>
      <c r="C16" s="34">
        <v>30.33433333333333</v>
      </c>
      <c r="D16" s="34">
        <v>22.799000000000003</v>
      </c>
      <c r="E16" s="34">
        <v>36.79</v>
      </c>
      <c r="F16" s="35">
        <v>41811</v>
      </c>
      <c r="G16" s="34">
        <v>11.76</v>
      </c>
      <c r="H16" s="35">
        <v>41791</v>
      </c>
      <c r="I16" s="34">
        <v>59.012999999999998</v>
      </c>
      <c r="J16" s="34">
        <v>657.3</v>
      </c>
      <c r="K16" s="34">
        <v>2.073633333333333</v>
      </c>
      <c r="L16" s="34">
        <v>15.17</v>
      </c>
      <c r="M16" s="35">
        <v>41805</v>
      </c>
      <c r="N16" s="34">
        <v>24.184000000000001</v>
      </c>
      <c r="O16" s="36">
        <v>9</v>
      </c>
      <c r="P16" s="34">
        <v>7.46</v>
      </c>
      <c r="Q16" s="35">
        <v>41791</v>
      </c>
      <c r="R16" s="34"/>
      <c r="S16" s="34">
        <v>166.4421605150348</v>
      </c>
    </row>
    <row r="17" spans="1:19" x14ac:dyDescent="0.2">
      <c r="A17" s="1" t="s">
        <v>31</v>
      </c>
      <c r="B17" s="34">
        <v>15.052580645161289</v>
      </c>
      <c r="C17" s="34">
        <v>31.330967741935485</v>
      </c>
      <c r="D17" s="34">
        <v>22.776129032258062</v>
      </c>
      <c r="E17" s="34">
        <v>36.19</v>
      </c>
      <c r="F17" s="35">
        <v>41831</v>
      </c>
      <c r="G17" s="34">
        <v>8.43</v>
      </c>
      <c r="H17" s="35">
        <v>41824</v>
      </c>
      <c r="I17" s="34">
        <v>53.164516129032258</v>
      </c>
      <c r="J17" s="34">
        <v>761.9</v>
      </c>
      <c r="K17" s="34">
        <v>2.20141935483871</v>
      </c>
      <c r="L17" s="34">
        <v>12.64</v>
      </c>
      <c r="M17" s="35">
        <v>41835</v>
      </c>
      <c r="N17" s="34">
        <v>0.90400000000000003</v>
      </c>
      <c r="O17" s="36">
        <v>2</v>
      </c>
      <c r="P17" s="34">
        <v>0.67800000000000005</v>
      </c>
      <c r="Q17" s="35">
        <v>41834</v>
      </c>
      <c r="R17" s="34"/>
      <c r="S17" s="34">
        <v>190.81807823843766</v>
      </c>
    </row>
    <row r="18" spans="1:19" x14ac:dyDescent="0.2">
      <c r="A18" s="1" t="s">
        <v>32</v>
      </c>
      <c r="B18" s="34">
        <v>16.3358064516129</v>
      </c>
      <c r="C18" s="34">
        <v>32.690000000000005</v>
      </c>
      <c r="D18" s="34">
        <v>24.148064516129033</v>
      </c>
      <c r="E18" s="34">
        <v>38.119999999999997</v>
      </c>
      <c r="F18" s="35">
        <v>41864</v>
      </c>
      <c r="G18" s="34">
        <v>12.03</v>
      </c>
      <c r="H18" s="35">
        <v>41881</v>
      </c>
      <c r="I18" s="34">
        <v>55.267419354838708</v>
      </c>
      <c r="J18" s="34">
        <v>609.3499999999998</v>
      </c>
      <c r="K18" s="34">
        <v>1.6007419354838712</v>
      </c>
      <c r="L18" s="34">
        <v>9.92</v>
      </c>
      <c r="M18" s="35">
        <v>41867</v>
      </c>
      <c r="N18" s="34">
        <v>30.962000000000003</v>
      </c>
      <c r="O18" s="36">
        <v>7</v>
      </c>
      <c r="P18" s="34">
        <v>11.3</v>
      </c>
      <c r="Q18" s="35">
        <v>41867</v>
      </c>
      <c r="R18" s="34"/>
      <c r="S18" s="34">
        <v>155.14874280834383</v>
      </c>
    </row>
    <row r="19" spans="1:19" x14ac:dyDescent="0.2">
      <c r="A19" s="1" t="s">
        <v>33</v>
      </c>
      <c r="B19" s="34">
        <v>12.916666666666666</v>
      </c>
      <c r="C19" s="34">
        <v>23.915333333333329</v>
      </c>
      <c r="D19" s="34">
        <v>18.050666666666665</v>
      </c>
      <c r="E19" s="34">
        <v>28.88</v>
      </c>
      <c r="F19" s="35">
        <v>41895</v>
      </c>
      <c r="G19" s="34">
        <v>8.3699999999999992</v>
      </c>
      <c r="H19" s="35">
        <v>41900</v>
      </c>
      <c r="I19" s="34">
        <v>70.260000000000005</v>
      </c>
      <c r="J19" s="34">
        <v>428.97199999999998</v>
      </c>
      <c r="K19" s="34">
        <v>2.0884666666666667</v>
      </c>
      <c r="L19" s="34">
        <v>15.13</v>
      </c>
      <c r="M19" s="35">
        <v>41891</v>
      </c>
      <c r="N19" s="34">
        <v>88.623999999999995</v>
      </c>
      <c r="O19" s="36">
        <v>9</v>
      </c>
      <c r="P19" s="34">
        <v>41.81</v>
      </c>
      <c r="Q19" s="35">
        <v>41886</v>
      </c>
      <c r="R19" s="34"/>
      <c r="S19" s="34">
        <v>94.099862649303518</v>
      </c>
    </row>
    <row r="20" spans="1:19" x14ac:dyDescent="0.2">
      <c r="A20" s="1" t="s">
        <v>34</v>
      </c>
      <c r="B20" s="34">
        <v>8.035903225806452</v>
      </c>
      <c r="C20" s="34">
        <v>17.080645161290324</v>
      </c>
      <c r="D20" s="34">
        <v>12.469516129032259</v>
      </c>
      <c r="E20" s="34">
        <v>23.65</v>
      </c>
      <c r="F20" s="35">
        <v>41913</v>
      </c>
      <c r="G20" s="34">
        <v>0.129</v>
      </c>
      <c r="H20" s="35">
        <v>41937</v>
      </c>
      <c r="I20" s="34">
        <v>78.521612903225801</v>
      </c>
      <c r="J20" s="34">
        <v>264.61399999999998</v>
      </c>
      <c r="K20" s="34">
        <v>2.1475161290322577</v>
      </c>
      <c r="L20" s="34">
        <v>13.25</v>
      </c>
      <c r="M20" s="35">
        <v>41917</v>
      </c>
      <c r="N20" s="34">
        <v>90.634000000000015</v>
      </c>
      <c r="O20" s="36">
        <v>19</v>
      </c>
      <c r="P20" s="34">
        <v>17.850000000000001</v>
      </c>
      <c r="Q20" s="35">
        <v>41931</v>
      </c>
      <c r="R20" s="34"/>
      <c r="S20" s="34">
        <v>53.90045156782557</v>
      </c>
    </row>
    <row r="21" spans="1:19" x14ac:dyDescent="0.2">
      <c r="A21" s="1" t="s">
        <v>35</v>
      </c>
      <c r="B21" s="34">
        <v>4.3912999999999993</v>
      </c>
      <c r="C21" s="34">
        <v>13.680999999999996</v>
      </c>
      <c r="D21" s="34">
        <v>8.7618333333333336</v>
      </c>
      <c r="E21" s="34">
        <v>18.5</v>
      </c>
      <c r="F21" s="35">
        <v>41950</v>
      </c>
      <c r="G21" s="34">
        <v>-0.74099999999999999</v>
      </c>
      <c r="H21" s="35">
        <v>41962</v>
      </c>
      <c r="I21" s="34">
        <v>83.756666666666646</v>
      </c>
      <c r="J21" s="34">
        <v>171.09100000000004</v>
      </c>
      <c r="K21" s="34">
        <v>1.9351999999999994</v>
      </c>
      <c r="L21" s="34">
        <v>13.03</v>
      </c>
      <c r="M21" s="35">
        <v>41965</v>
      </c>
      <c r="N21" s="34">
        <v>47.005999999999993</v>
      </c>
      <c r="O21" s="36">
        <v>18</v>
      </c>
      <c r="P21" s="34">
        <v>7.23</v>
      </c>
      <c r="Q21" s="35">
        <v>41959</v>
      </c>
      <c r="R21" s="34"/>
      <c r="S21" s="34">
        <v>29.014187638830983</v>
      </c>
    </row>
    <row r="22" spans="1:19" ht="13.5" thickBot="1" x14ac:dyDescent="0.25">
      <c r="A22" s="13" t="s">
        <v>36</v>
      </c>
      <c r="B22" s="49">
        <v>3.4146129032258066</v>
      </c>
      <c r="C22" s="49">
        <v>9.4432580645161313</v>
      </c>
      <c r="D22" s="49">
        <v>6.590677419354841</v>
      </c>
      <c r="E22" s="49">
        <v>13.65</v>
      </c>
      <c r="F22" s="50">
        <v>41987</v>
      </c>
      <c r="G22" s="49">
        <v>-0.47099999999999997</v>
      </c>
      <c r="H22" s="50">
        <v>41976</v>
      </c>
      <c r="I22" s="49">
        <v>83.095161290322579</v>
      </c>
      <c r="J22" s="49">
        <v>125.00700000000001</v>
      </c>
      <c r="K22" s="49">
        <v>2.600516129032258</v>
      </c>
      <c r="L22" s="49">
        <v>14.01</v>
      </c>
      <c r="M22" s="50">
        <v>42002</v>
      </c>
      <c r="N22" s="49">
        <v>37.518000000000001</v>
      </c>
      <c r="O22" s="51">
        <v>16</v>
      </c>
      <c r="P22" s="49">
        <v>8.59</v>
      </c>
      <c r="Q22" s="50">
        <v>42001</v>
      </c>
      <c r="R22" s="39"/>
      <c r="S22" s="14">
        <v>25.181227649802278</v>
      </c>
    </row>
    <row r="23" spans="1:19" ht="13.5" thickTop="1" x14ac:dyDescent="0.2">
      <c r="A23" s="1" t="s">
        <v>37</v>
      </c>
      <c r="B23" s="34">
        <v>8.1566695957268518</v>
      </c>
      <c r="C23" s="34">
        <v>19.440377947097705</v>
      </c>
      <c r="D23" s="34">
        <v>13.616749403598197</v>
      </c>
      <c r="E23" s="34">
        <v>38.119999999999997</v>
      </c>
      <c r="F23" s="35">
        <v>37846</v>
      </c>
      <c r="G23" s="34">
        <v>-7.17</v>
      </c>
      <c r="H23" s="35">
        <v>37670</v>
      </c>
      <c r="I23" s="34">
        <v>70.377376483731325</v>
      </c>
      <c r="J23" s="34">
        <v>4871.6349999999993</v>
      </c>
      <c r="K23" s="34">
        <v>2.4693428972908809</v>
      </c>
      <c r="L23" s="34">
        <v>18.38</v>
      </c>
      <c r="M23" s="35">
        <v>37724</v>
      </c>
      <c r="N23" s="34">
        <v>591.03000000000009</v>
      </c>
      <c r="O23" s="36">
        <v>135</v>
      </c>
      <c r="P23" s="34">
        <v>41.81</v>
      </c>
      <c r="Q23" s="35">
        <v>37868</v>
      </c>
      <c r="R23" s="34"/>
      <c r="S23" s="34">
        <v>1069.9665623385538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-0.74099999999999999</v>
      </c>
      <c r="G28" s="3" t="s">
        <v>20</v>
      </c>
      <c r="H28" s="19">
        <v>37944</v>
      </c>
      <c r="I28" s="20"/>
    </row>
    <row r="29" spans="1:19" x14ac:dyDescent="0.2">
      <c r="B29" s="3" t="s">
        <v>40</v>
      </c>
      <c r="F29" s="3">
        <v>-0.60599999999999998</v>
      </c>
      <c r="G29" s="3" t="s">
        <v>20</v>
      </c>
      <c r="H29" s="19">
        <v>37719</v>
      </c>
      <c r="I29" s="20"/>
    </row>
    <row r="30" spans="1:19" x14ac:dyDescent="0.2">
      <c r="B30" s="3" t="s">
        <v>41</v>
      </c>
      <c r="F30" s="21">
        <v>224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13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7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5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2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N33" sqref="N33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.140625" style="3" bestFit="1" customWidth="1"/>
    <col min="20" max="16384" width="11.42578125" style="3"/>
  </cols>
  <sheetData>
    <row r="1" spans="1:19" x14ac:dyDescent="0.2">
      <c r="B1" s="1" t="s">
        <v>61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2.8400967741935483</v>
      </c>
      <c r="C11" s="34">
        <v>10.780741935483869</v>
      </c>
      <c r="D11" s="34">
        <v>6.8989677419354836</v>
      </c>
      <c r="E11" s="34">
        <v>17.100000000000001</v>
      </c>
      <c r="F11" s="35">
        <v>42013</v>
      </c>
      <c r="G11" s="34">
        <v>-3.7530000000000001</v>
      </c>
      <c r="H11" s="35">
        <v>42011</v>
      </c>
      <c r="I11" s="34">
        <v>80.497741935483887</v>
      </c>
      <c r="J11" s="34">
        <v>162.36399999999995</v>
      </c>
      <c r="K11" s="34">
        <v>2.4609032258064514</v>
      </c>
      <c r="L11" s="34">
        <v>17.7</v>
      </c>
      <c r="M11" s="35">
        <v>42021</v>
      </c>
      <c r="N11" s="34">
        <v>66.441999999999993</v>
      </c>
      <c r="O11" s="36">
        <v>17</v>
      </c>
      <c r="P11" s="34">
        <v>13.56</v>
      </c>
      <c r="Q11" s="35">
        <v>42029</v>
      </c>
      <c r="R11" s="34"/>
      <c r="S11" s="34">
        <v>30.26571584863575</v>
      </c>
    </row>
    <row r="12" spans="1:19" x14ac:dyDescent="0.2">
      <c r="A12" s="1" t="s">
        <v>26</v>
      </c>
      <c r="B12" s="34">
        <v>0.9194827586206894</v>
      </c>
      <c r="C12" s="34">
        <v>8.6075862068965527</v>
      </c>
      <c r="D12" s="34">
        <v>4.4538620689655168</v>
      </c>
      <c r="E12" s="34">
        <v>16.63</v>
      </c>
      <c r="F12" s="35">
        <v>41681</v>
      </c>
      <c r="G12" s="34">
        <v>-3.4889999999999999</v>
      </c>
      <c r="H12" s="35">
        <v>41697</v>
      </c>
      <c r="I12" s="34">
        <v>82.909655172413764</v>
      </c>
      <c r="J12" s="34">
        <v>204.24800000000005</v>
      </c>
      <c r="K12" s="34">
        <v>1.9658275862068963</v>
      </c>
      <c r="L12" s="34">
        <v>13.37</v>
      </c>
      <c r="M12" s="35">
        <v>41697</v>
      </c>
      <c r="N12" s="34">
        <v>45.653999999999996</v>
      </c>
      <c r="O12" s="36">
        <v>20</v>
      </c>
      <c r="P12" s="34">
        <v>12.66</v>
      </c>
      <c r="Q12" s="35">
        <v>41693</v>
      </c>
      <c r="R12" s="34"/>
      <c r="S12" s="34">
        <v>30.377183995132725</v>
      </c>
    </row>
    <row r="13" spans="1:19" x14ac:dyDescent="0.2">
      <c r="A13" s="1" t="s">
        <v>27</v>
      </c>
      <c r="B13" s="34">
        <v>2.0886129032258065</v>
      </c>
      <c r="C13" s="34">
        <v>12.385354838709675</v>
      </c>
      <c r="D13" s="34">
        <v>7.1562903225806451</v>
      </c>
      <c r="E13" s="34">
        <v>21.28</v>
      </c>
      <c r="F13" s="35">
        <v>41718</v>
      </c>
      <c r="G13" s="34">
        <v>-1.879</v>
      </c>
      <c r="H13" s="35">
        <v>41699</v>
      </c>
      <c r="I13" s="34">
        <v>74.17903225806451</v>
      </c>
      <c r="J13" s="34">
        <v>357.46600000000001</v>
      </c>
      <c r="K13" s="34">
        <v>2.1069032258064513</v>
      </c>
      <c r="L13" s="34">
        <v>13.41</v>
      </c>
      <c r="M13" s="35">
        <v>41719</v>
      </c>
      <c r="N13" s="34">
        <v>61.021999999999998</v>
      </c>
      <c r="O13" s="36">
        <v>16</v>
      </c>
      <c r="P13" s="34">
        <v>16.5</v>
      </c>
      <c r="Q13" s="35">
        <v>41710</v>
      </c>
      <c r="R13" s="34"/>
      <c r="S13" s="34">
        <v>57.597627232254709</v>
      </c>
    </row>
    <row r="14" spans="1:19" x14ac:dyDescent="0.2">
      <c r="A14" s="1" t="s">
        <v>28</v>
      </c>
      <c r="B14" s="34">
        <v>4.5968999999999998</v>
      </c>
      <c r="C14" s="34">
        <v>15.798333333333336</v>
      </c>
      <c r="D14" s="34">
        <v>10.127966666666669</v>
      </c>
      <c r="E14" s="34">
        <v>25.29</v>
      </c>
      <c r="F14" s="35">
        <v>41754</v>
      </c>
      <c r="G14" s="34">
        <v>-0.40400000000000003</v>
      </c>
      <c r="H14" s="35">
        <v>41737</v>
      </c>
      <c r="I14" s="34">
        <v>68.75200000000001</v>
      </c>
      <c r="J14" s="34">
        <v>477.48899999999992</v>
      </c>
      <c r="K14" s="34">
        <v>2.5367666666666664</v>
      </c>
      <c r="L14" s="34">
        <v>13.62</v>
      </c>
      <c r="M14" s="35">
        <v>41751</v>
      </c>
      <c r="N14" s="34">
        <v>78.872</v>
      </c>
      <c r="O14" s="36">
        <v>15</v>
      </c>
      <c r="P14" s="34">
        <v>38.869999999999997</v>
      </c>
      <c r="Q14" s="35">
        <v>41757</v>
      </c>
      <c r="R14" s="34"/>
      <c r="S14" s="34">
        <v>86.626722015717888</v>
      </c>
    </row>
    <row r="15" spans="1:19" x14ac:dyDescent="0.2">
      <c r="A15" s="1" t="s">
        <v>29</v>
      </c>
      <c r="B15" s="34">
        <v>7.8993225806451619</v>
      </c>
      <c r="C15" s="34">
        <v>20.467741935483872</v>
      </c>
      <c r="D15" s="34">
        <v>14.154838709677422</v>
      </c>
      <c r="E15" s="34">
        <v>27.61</v>
      </c>
      <c r="F15" s="35">
        <v>41778</v>
      </c>
      <c r="G15" s="34">
        <v>2.4079999999999999</v>
      </c>
      <c r="H15" s="35">
        <v>41761</v>
      </c>
      <c r="I15" s="34">
        <v>67.586129032258071</v>
      </c>
      <c r="J15" s="34">
        <v>598.46499999999992</v>
      </c>
      <c r="K15" s="34">
        <v>2.1471612903225812</v>
      </c>
      <c r="L15" s="34">
        <v>11.74</v>
      </c>
      <c r="M15" s="35">
        <v>41765</v>
      </c>
      <c r="N15" s="34">
        <v>48.594000000000001</v>
      </c>
      <c r="O15" s="36">
        <v>12</v>
      </c>
      <c r="P15" s="34">
        <v>21.7</v>
      </c>
      <c r="Q15" s="35">
        <v>41764</v>
      </c>
      <c r="R15" s="34"/>
      <c r="S15" s="34">
        <v>115.46646486250204</v>
      </c>
    </row>
    <row r="16" spans="1:19" x14ac:dyDescent="0.2">
      <c r="A16" s="1" t="s">
        <v>30</v>
      </c>
      <c r="B16" s="34">
        <v>13.782</v>
      </c>
      <c r="C16" s="34">
        <v>28.281000000000006</v>
      </c>
      <c r="D16" s="34">
        <v>20.946999999999996</v>
      </c>
      <c r="E16" s="34">
        <v>35.590000000000003</v>
      </c>
      <c r="F16" s="35">
        <v>41817</v>
      </c>
      <c r="G16" s="34">
        <v>9.16</v>
      </c>
      <c r="H16" s="35">
        <v>41811</v>
      </c>
      <c r="I16" s="34">
        <v>58.368333333333332</v>
      </c>
      <c r="J16" s="34">
        <v>703.68099999999993</v>
      </c>
      <c r="K16" s="34">
        <v>2.3585666666666669</v>
      </c>
      <c r="L16" s="34">
        <v>12.29</v>
      </c>
      <c r="M16" s="35">
        <v>41804</v>
      </c>
      <c r="N16" s="34">
        <v>16.946000000000002</v>
      </c>
      <c r="O16" s="36">
        <v>7</v>
      </c>
      <c r="P16" s="34">
        <v>8.81</v>
      </c>
      <c r="Q16" s="35">
        <v>41808</v>
      </c>
      <c r="R16" s="34"/>
      <c r="S16" s="34">
        <v>167.36884670084498</v>
      </c>
    </row>
    <row r="17" spans="1:19" x14ac:dyDescent="0.2">
      <c r="A17" s="1" t="s">
        <v>31</v>
      </c>
      <c r="B17" s="34">
        <v>14.065161290322582</v>
      </c>
      <c r="C17" s="34">
        <v>28.324193548387093</v>
      </c>
      <c r="D17" s="34">
        <v>21.034193548387098</v>
      </c>
      <c r="E17" s="34">
        <v>34.93</v>
      </c>
      <c r="F17" s="35">
        <v>41851</v>
      </c>
      <c r="G17" s="34">
        <v>7.36</v>
      </c>
      <c r="H17" s="35">
        <v>41829</v>
      </c>
      <c r="I17" s="34">
        <v>58.329032258064501</v>
      </c>
      <c r="J17" s="34">
        <v>714.42</v>
      </c>
      <c r="K17" s="34">
        <v>2.3550000000000009</v>
      </c>
      <c r="L17" s="34">
        <v>12.49</v>
      </c>
      <c r="M17" s="35">
        <v>41839</v>
      </c>
      <c r="N17" s="34">
        <v>45.653999999999996</v>
      </c>
      <c r="O17" s="36">
        <v>8</v>
      </c>
      <c r="P17" s="34">
        <v>28.25</v>
      </c>
      <c r="Q17" s="35">
        <v>41827</v>
      </c>
      <c r="R17" s="34"/>
      <c r="S17" s="34">
        <v>170.02381948096695</v>
      </c>
    </row>
    <row r="18" spans="1:19" x14ac:dyDescent="0.2">
      <c r="A18" s="1" t="s">
        <v>32</v>
      </c>
      <c r="B18" s="34">
        <v>14.155483870967741</v>
      </c>
      <c r="C18" s="34">
        <v>28.798064516129028</v>
      </c>
      <c r="D18" s="34">
        <v>21.278387096774196</v>
      </c>
      <c r="E18" s="34">
        <v>35.07</v>
      </c>
      <c r="F18" s="35">
        <v>41866</v>
      </c>
      <c r="G18" s="34">
        <v>8.9</v>
      </c>
      <c r="H18" s="35">
        <v>41878</v>
      </c>
      <c r="I18" s="34">
        <v>60.726774193548401</v>
      </c>
      <c r="J18" s="34">
        <v>592.98</v>
      </c>
      <c r="K18" s="34">
        <v>2.0442580645161295</v>
      </c>
      <c r="L18" s="34">
        <v>15.74</v>
      </c>
      <c r="M18" s="35">
        <v>41854</v>
      </c>
      <c r="N18" s="34">
        <v>29.158000000000001</v>
      </c>
      <c r="O18" s="36">
        <v>9</v>
      </c>
      <c r="P18" s="34">
        <v>19.440000000000001</v>
      </c>
      <c r="Q18" s="35">
        <v>41854</v>
      </c>
      <c r="R18" s="34"/>
      <c r="S18" s="34">
        <v>144.18309619792606</v>
      </c>
    </row>
    <row r="19" spans="1:19" x14ac:dyDescent="0.2">
      <c r="A19" s="1" t="s">
        <v>33</v>
      </c>
      <c r="B19" s="34">
        <v>13.285300000000005</v>
      </c>
      <c r="C19" s="34">
        <v>25.350666666666676</v>
      </c>
      <c r="D19" s="34">
        <v>18.729333333333329</v>
      </c>
      <c r="E19" s="34">
        <v>31.88</v>
      </c>
      <c r="F19" s="35">
        <v>41887</v>
      </c>
      <c r="G19" s="34">
        <v>5.3570000000000002</v>
      </c>
      <c r="H19" s="35">
        <v>41911</v>
      </c>
      <c r="I19" s="34">
        <v>67.363</v>
      </c>
      <c r="J19" s="34">
        <v>452.64000000000004</v>
      </c>
      <c r="K19" s="34">
        <v>2.2136</v>
      </c>
      <c r="L19" s="34">
        <v>14.41</v>
      </c>
      <c r="M19" s="35">
        <v>41888</v>
      </c>
      <c r="N19" s="34">
        <v>44.292000000000002</v>
      </c>
      <c r="O19" s="36">
        <v>9</v>
      </c>
      <c r="P19" s="34">
        <v>23.5</v>
      </c>
      <c r="Q19" s="35">
        <v>41884</v>
      </c>
      <c r="R19" s="34"/>
      <c r="S19" s="34">
        <v>102.19772496537806</v>
      </c>
    </row>
    <row r="20" spans="1:19" x14ac:dyDescent="0.2">
      <c r="A20" s="1" t="s">
        <v>34</v>
      </c>
      <c r="B20" s="34">
        <v>9.2232258064516142</v>
      </c>
      <c r="C20" s="34">
        <v>21.000967741935479</v>
      </c>
      <c r="D20" s="34">
        <v>14.702903225806452</v>
      </c>
      <c r="E20" s="34">
        <v>28.09</v>
      </c>
      <c r="F20" s="35">
        <v>41916</v>
      </c>
      <c r="G20" s="34">
        <v>3.0830000000000002</v>
      </c>
      <c r="H20" s="35">
        <v>41925</v>
      </c>
      <c r="I20" s="34">
        <v>70.558387096774211</v>
      </c>
      <c r="J20" s="34">
        <v>300.61400000000003</v>
      </c>
      <c r="K20" s="34">
        <v>1.7190000000000003</v>
      </c>
      <c r="L20" s="34">
        <v>15.11</v>
      </c>
      <c r="M20" s="35">
        <v>41928</v>
      </c>
      <c r="N20" s="34">
        <v>33.448</v>
      </c>
      <c r="O20" s="36">
        <v>16</v>
      </c>
      <c r="P20" s="34">
        <v>6.1020000000000003</v>
      </c>
      <c r="Q20" s="35">
        <v>41939</v>
      </c>
      <c r="R20" s="34"/>
      <c r="S20" s="34">
        <v>66.467508390953526</v>
      </c>
    </row>
    <row r="21" spans="1:19" x14ac:dyDescent="0.2">
      <c r="A21" s="1" t="s">
        <v>35</v>
      </c>
      <c r="B21" s="34">
        <v>3.3491666666666671</v>
      </c>
      <c r="C21" s="34">
        <v>11.193033333333334</v>
      </c>
      <c r="D21" s="34">
        <v>7.1617666666666668</v>
      </c>
      <c r="E21" s="34">
        <v>16.559999999999999</v>
      </c>
      <c r="F21" s="35">
        <v>41945</v>
      </c>
      <c r="G21" s="34">
        <v>-2.681</v>
      </c>
      <c r="H21" s="35">
        <v>41961</v>
      </c>
      <c r="I21" s="34">
        <v>79.447666666666663</v>
      </c>
      <c r="J21" s="34">
        <v>179.49400000000006</v>
      </c>
      <c r="K21" s="34">
        <v>1.9956999999999991</v>
      </c>
      <c r="L21" s="34">
        <v>14.56</v>
      </c>
      <c r="M21" s="35">
        <v>41953</v>
      </c>
      <c r="N21" s="34">
        <v>42.941999999999986</v>
      </c>
      <c r="O21" s="36">
        <v>15</v>
      </c>
      <c r="P21" s="34">
        <v>25.54</v>
      </c>
      <c r="Q21" s="35">
        <v>41953</v>
      </c>
      <c r="R21" s="34"/>
      <c r="S21" s="34">
        <v>30.852068992871644</v>
      </c>
    </row>
    <row r="22" spans="1:19" ht="13.5" thickBot="1" x14ac:dyDescent="0.25">
      <c r="A22" s="13" t="s">
        <v>36</v>
      </c>
      <c r="B22" s="49">
        <v>3.5858064516129025</v>
      </c>
      <c r="C22" s="49">
        <v>9.6906451612903215</v>
      </c>
      <c r="D22" s="49">
        <v>6.7123225806451625</v>
      </c>
      <c r="E22" s="49">
        <v>13.85</v>
      </c>
      <c r="F22" s="50">
        <v>41991</v>
      </c>
      <c r="G22" s="49">
        <v>-1.542</v>
      </c>
      <c r="H22" s="50">
        <v>41998</v>
      </c>
      <c r="I22" s="49">
        <v>79.754838709677429</v>
      </c>
      <c r="J22" s="49">
        <v>133.44800000000004</v>
      </c>
      <c r="K22" s="49">
        <v>2.519612903225807</v>
      </c>
      <c r="L22" s="49">
        <v>14.35</v>
      </c>
      <c r="M22" s="50">
        <v>41993</v>
      </c>
      <c r="N22" s="49">
        <v>45.198000000000015</v>
      </c>
      <c r="O22" s="51">
        <v>16</v>
      </c>
      <c r="P22" s="49">
        <v>12.2</v>
      </c>
      <c r="Q22" s="50">
        <v>41999</v>
      </c>
      <c r="R22" s="49"/>
      <c r="S22" s="14">
        <v>26.957352120515431</v>
      </c>
    </row>
    <row r="23" spans="1:19" ht="13.5" thickTop="1" x14ac:dyDescent="0.2">
      <c r="A23" s="1" t="s">
        <v>37</v>
      </c>
      <c r="B23" s="34">
        <v>7.4825465918922243</v>
      </c>
      <c r="C23" s="34">
        <v>18.389860768137439</v>
      </c>
      <c r="D23" s="34">
        <v>12.779819330119885</v>
      </c>
      <c r="E23" s="34">
        <v>35.590000000000003</v>
      </c>
      <c r="F23" s="35">
        <v>38165</v>
      </c>
      <c r="G23" s="34">
        <v>-3.7530000000000001</v>
      </c>
      <c r="H23" s="35">
        <v>37993</v>
      </c>
      <c r="I23" s="34">
        <v>70.706049221357063</v>
      </c>
      <c r="J23" s="34">
        <v>4877.3090000000002</v>
      </c>
      <c r="K23" s="34">
        <v>2.2019416357681374</v>
      </c>
      <c r="L23" s="34">
        <v>17.7</v>
      </c>
      <c r="M23" s="35">
        <v>38003</v>
      </c>
      <c r="N23" s="34">
        <v>558.22199999999998</v>
      </c>
      <c r="O23" s="36">
        <v>160</v>
      </c>
      <c r="P23" s="34">
        <v>38.869999999999997</v>
      </c>
      <c r="Q23" s="35">
        <v>38105</v>
      </c>
      <c r="R23" s="34"/>
      <c r="S23" s="34">
        <v>1028.3841308036997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-0.874</v>
      </c>
      <c r="G28" s="3" t="s">
        <v>20</v>
      </c>
      <c r="H28" s="19">
        <v>38308</v>
      </c>
      <c r="I28" s="20"/>
    </row>
    <row r="29" spans="1:19" x14ac:dyDescent="0.2">
      <c r="B29" s="3" t="s">
        <v>40</v>
      </c>
      <c r="F29" s="3">
        <v>-0.40400000000000003</v>
      </c>
      <c r="G29" s="3" t="s">
        <v>20</v>
      </c>
      <c r="H29" s="19">
        <v>38085</v>
      </c>
      <c r="I29" s="20"/>
    </row>
    <row r="30" spans="1:19" x14ac:dyDescent="0.2">
      <c r="B30" s="3" t="s">
        <v>41</v>
      </c>
      <c r="F30" s="21">
        <v>222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18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18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5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0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P28" sqref="P2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62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63</v>
      </c>
    </row>
    <row r="7" spans="1:19" x14ac:dyDescent="0.2">
      <c r="B7" s="1" t="s">
        <v>64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0.13129032258064519</v>
      </c>
      <c r="C11" s="9">
        <v>7.0064516129032235</v>
      </c>
      <c r="D11" s="9">
        <v>3.4922580645161285</v>
      </c>
      <c r="E11" s="9">
        <v>13.63</v>
      </c>
      <c r="F11" s="10">
        <v>42017</v>
      </c>
      <c r="G11" s="9">
        <v>-5.7</v>
      </c>
      <c r="H11" s="10">
        <v>42031</v>
      </c>
      <c r="I11" s="9">
        <v>82.413548387096768</v>
      </c>
      <c r="J11" s="9">
        <v>175.01</v>
      </c>
      <c r="K11" s="9">
        <v>2.2858064516129031</v>
      </c>
      <c r="L11" s="9">
        <v>13.94</v>
      </c>
      <c r="M11" s="10">
        <v>42022</v>
      </c>
      <c r="N11" s="9">
        <v>15.84</v>
      </c>
      <c r="O11" s="11">
        <v>15</v>
      </c>
      <c r="P11" s="9">
        <v>4.07</v>
      </c>
      <c r="Q11" s="10">
        <v>42029</v>
      </c>
      <c r="R11" s="9">
        <v>4.2062499999999998</v>
      </c>
      <c r="S11" s="9">
        <v>25.071020056545741</v>
      </c>
    </row>
    <row r="12" spans="1:19" x14ac:dyDescent="0.2">
      <c r="A12" s="1" t="s">
        <v>26</v>
      </c>
      <c r="B12" s="9">
        <v>-0.93678571428571433</v>
      </c>
      <c r="C12" s="9">
        <v>8.0810714285714305</v>
      </c>
      <c r="D12" s="9">
        <v>3.4114285714285706</v>
      </c>
      <c r="E12" s="9">
        <v>16.3</v>
      </c>
      <c r="F12" s="10">
        <v>41681</v>
      </c>
      <c r="G12" s="9">
        <v>-9.52</v>
      </c>
      <c r="H12" s="10">
        <v>41693</v>
      </c>
      <c r="I12" s="9">
        <v>73.522499999999994</v>
      </c>
      <c r="J12" s="9">
        <v>267.86</v>
      </c>
      <c r="K12" s="9">
        <v>2.6025</v>
      </c>
      <c r="L12" s="9">
        <v>20.78</v>
      </c>
      <c r="M12" s="10">
        <v>41683</v>
      </c>
      <c r="N12" s="9">
        <v>31.69</v>
      </c>
      <c r="O12" s="11">
        <v>12</v>
      </c>
      <c r="P12" s="9">
        <v>5.42</v>
      </c>
      <c r="Q12" s="10">
        <v>41676</v>
      </c>
      <c r="R12" s="9">
        <v>4.698214285714287</v>
      </c>
      <c r="S12" s="9">
        <v>36.646920364684121</v>
      </c>
    </row>
    <row r="13" spans="1:19" x14ac:dyDescent="0.2">
      <c r="A13" s="1" t="s">
        <v>27</v>
      </c>
      <c r="B13" s="9">
        <v>1.561612903225807</v>
      </c>
      <c r="C13" s="9">
        <v>15.633548387096772</v>
      </c>
      <c r="D13" s="9">
        <v>8.313870967741936</v>
      </c>
      <c r="E13" s="9">
        <v>22.62</v>
      </c>
      <c r="F13" s="10">
        <v>41718</v>
      </c>
      <c r="G13" s="9">
        <v>-8.98</v>
      </c>
      <c r="H13" s="10">
        <v>41700</v>
      </c>
      <c r="I13" s="9">
        <v>62.652580645161287</v>
      </c>
      <c r="J13" s="9">
        <v>492.15</v>
      </c>
      <c r="K13" s="9">
        <v>2.415161290322581</v>
      </c>
      <c r="L13" s="9">
        <v>12.9</v>
      </c>
      <c r="M13" s="10">
        <v>41725</v>
      </c>
      <c r="N13" s="9">
        <v>4.75</v>
      </c>
      <c r="O13" s="11">
        <v>7</v>
      </c>
      <c r="P13" s="9">
        <v>1.36</v>
      </c>
      <c r="Q13" s="10">
        <v>41704</v>
      </c>
      <c r="R13" s="9">
        <v>7.8370967741935473</v>
      </c>
      <c r="S13" s="9">
        <v>81.154458702912876</v>
      </c>
    </row>
    <row r="14" spans="1:19" x14ac:dyDescent="0.2">
      <c r="A14" s="1" t="s">
        <v>28</v>
      </c>
      <c r="B14" s="9">
        <v>5.9876666666666667</v>
      </c>
      <c r="C14" s="9">
        <v>17.891666666666666</v>
      </c>
      <c r="D14" s="9">
        <v>11.725</v>
      </c>
      <c r="E14" s="9">
        <v>29.57</v>
      </c>
      <c r="F14" s="10">
        <v>41758</v>
      </c>
      <c r="G14" s="9">
        <v>-0.2</v>
      </c>
      <c r="H14" s="10">
        <v>41748</v>
      </c>
      <c r="I14" s="9">
        <v>68.138999999999996</v>
      </c>
      <c r="J14" s="9">
        <v>482.72</v>
      </c>
      <c r="K14" s="9">
        <v>2.7149999999999999</v>
      </c>
      <c r="L14" s="9">
        <v>14.52</v>
      </c>
      <c r="M14" s="10">
        <v>41737</v>
      </c>
      <c r="N14" s="9">
        <v>34.340000000000003</v>
      </c>
      <c r="O14" s="11">
        <v>17</v>
      </c>
      <c r="P14" s="9">
        <v>7.01</v>
      </c>
      <c r="Q14" s="10">
        <v>41743</v>
      </c>
      <c r="R14" s="9">
        <v>12.307666666666666</v>
      </c>
      <c r="S14" s="9">
        <v>95.70585512412012</v>
      </c>
    </row>
    <row r="15" spans="1:19" x14ac:dyDescent="0.2">
      <c r="A15" s="1" t="s">
        <v>29</v>
      </c>
      <c r="B15" s="9">
        <v>9.2880645161290332</v>
      </c>
      <c r="C15" s="9">
        <v>23.539354838709674</v>
      </c>
      <c r="D15" s="9">
        <v>16.36</v>
      </c>
      <c r="E15" s="9">
        <v>31.76</v>
      </c>
      <c r="F15" s="10">
        <v>41786</v>
      </c>
      <c r="G15" s="9">
        <v>4.62</v>
      </c>
      <c r="H15" s="10">
        <v>41775</v>
      </c>
      <c r="I15" s="9">
        <v>58.415161290322565</v>
      </c>
      <c r="J15" s="9">
        <v>657.81</v>
      </c>
      <c r="K15" s="9">
        <v>2.128387096774194</v>
      </c>
      <c r="L15" s="9">
        <v>14.19</v>
      </c>
      <c r="M15" s="10">
        <v>41768</v>
      </c>
      <c r="N15" s="9">
        <v>33.450000000000003</v>
      </c>
      <c r="O15" s="11">
        <v>9</v>
      </c>
      <c r="P15" s="9">
        <v>10.17</v>
      </c>
      <c r="Q15" s="10">
        <v>41768</v>
      </c>
      <c r="R15" s="9">
        <v>17.175161290322578</v>
      </c>
      <c r="S15" s="9">
        <v>141.49928157434582</v>
      </c>
    </row>
    <row r="16" spans="1:19" x14ac:dyDescent="0.2">
      <c r="A16" s="1" t="s">
        <v>30</v>
      </c>
      <c r="B16" s="9">
        <v>14.048</v>
      </c>
      <c r="C16" s="9">
        <v>30.6</v>
      </c>
      <c r="D16" s="9">
        <v>21.954999999999998</v>
      </c>
      <c r="E16" s="9">
        <v>35.299999999999997</v>
      </c>
      <c r="F16" s="10">
        <v>41817</v>
      </c>
      <c r="G16" s="9">
        <v>8.23</v>
      </c>
      <c r="H16" s="10">
        <v>41795</v>
      </c>
      <c r="I16" s="9">
        <v>54.137333333333352</v>
      </c>
      <c r="J16" s="9">
        <v>769.01</v>
      </c>
      <c r="K16" s="9">
        <v>2.2276666666666665</v>
      </c>
      <c r="L16" s="9">
        <v>12.64</v>
      </c>
      <c r="M16" s="10">
        <v>41802</v>
      </c>
      <c r="N16" s="9">
        <v>28.94</v>
      </c>
      <c r="O16" s="11">
        <v>9</v>
      </c>
      <c r="P16" s="9">
        <v>21.92</v>
      </c>
      <c r="Q16" s="10">
        <v>41803</v>
      </c>
      <c r="R16" s="9">
        <v>21.77</v>
      </c>
      <c r="S16" s="9">
        <v>187.39073618196747</v>
      </c>
    </row>
    <row r="17" spans="1:19" x14ac:dyDescent="0.2">
      <c r="A17" s="1" t="s">
        <v>31</v>
      </c>
      <c r="B17" s="9">
        <v>14.911290322580646</v>
      </c>
      <c r="C17" s="9">
        <v>30.680645161290322</v>
      </c>
      <c r="D17" s="9">
        <v>22.461290322580652</v>
      </c>
      <c r="E17" s="9">
        <v>37.65</v>
      </c>
      <c r="F17" s="10">
        <v>41835</v>
      </c>
      <c r="G17" s="9">
        <v>10.77</v>
      </c>
      <c r="H17" s="10">
        <v>41829</v>
      </c>
      <c r="I17" s="9">
        <v>50.643548387096779</v>
      </c>
      <c r="J17" s="9">
        <v>812.4</v>
      </c>
      <c r="K17" s="9">
        <v>2.4825806451612897</v>
      </c>
      <c r="L17" s="9">
        <v>12.13</v>
      </c>
      <c r="M17" s="10">
        <v>41826</v>
      </c>
      <c r="N17" s="9">
        <v>0</v>
      </c>
      <c r="O17" s="11">
        <v>0</v>
      </c>
      <c r="P17" s="9">
        <v>0</v>
      </c>
      <c r="Q17" s="10">
        <v>41821</v>
      </c>
      <c r="R17" s="9">
        <v>22.940645161290316</v>
      </c>
      <c r="S17" s="9">
        <v>200.3371918050187</v>
      </c>
    </row>
    <row r="18" spans="1:19" x14ac:dyDescent="0.2">
      <c r="A18" s="1" t="s">
        <v>32</v>
      </c>
      <c r="B18" s="9">
        <v>14.083870967741934</v>
      </c>
      <c r="C18" s="9">
        <v>28.772258064516134</v>
      </c>
      <c r="D18" s="9">
        <v>21.058064516129026</v>
      </c>
      <c r="E18" s="9">
        <v>35.47</v>
      </c>
      <c r="F18" s="10">
        <v>41858</v>
      </c>
      <c r="G18" s="9">
        <v>8.56</v>
      </c>
      <c r="H18" s="10">
        <v>41875</v>
      </c>
      <c r="I18" s="9">
        <v>55.922580645161275</v>
      </c>
      <c r="J18" s="9">
        <v>657.26</v>
      </c>
      <c r="K18" s="9">
        <v>2.4664516129032257</v>
      </c>
      <c r="L18" s="9">
        <v>12.13</v>
      </c>
      <c r="M18" s="10">
        <v>41871</v>
      </c>
      <c r="N18" s="9">
        <v>9.0399999999999991</v>
      </c>
      <c r="O18" s="11">
        <v>5</v>
      </c>
      <c r="P18" s="9">
        <v>4.97</v>
      </c>
      <c r="Q18" s="10">
        <v>41861</v>
      </c>
      <c r="R18" s="9">
        <v>21.358709677419355</v>
      </c>
      <c r="S18" s="9">
        <v>162.95404825943982</v>
      </c>
    </row>
    <row r="19" spans="1:19" x14ac:dyDescent="0.2">
      <c r="A19" s="1" t="s">
        <v>33</v>
      </c>
      <c r="B19" s="9">
        <v>11.365</v>
      </c>
      <c r="C19" s="9">
        <v>25.259333333333334</v>
      </c>
      <c r="D19" s="9">
        <v>17.779666666666667</v>
      </c>
      <c r="E19" s="9">
        <v>33.79</v>
      </c>
      <c r="F19" s="10">
        <v>41886</v>
      </c>
      <c r="G19" s="9">
        <v>2.75</v>
      </c>
      <c r="H19" s="10">
        <v>41904</v>
      </c>
      <c r="I19" s="9">
        <v>60.21</v>
      </c>
      <c r="J19" s="9">
        <v>509.24</v>
      </c>
      <c r="K19" s="9">
        <v>1.9776666666666667</v>
      </c>
      <c r="L19" s="9">
        <v>11.49</v>
      </c>
      <c r="M19" s="10">
        <v>41899</v>
      </c>
      <c r="N19" s="9">
        <v>18.77</v>
      </c>
      <c r="O19" s="11">
        <v>8</v>
      </c>
      <c r="P19" s="9">
        <v>8.82</v>
      </c>
      <c r="Q19" s="10">
        <v>41890</v>
      </c>
      <c r="R19" s="9">
        <v>18.747333333333334</v>
      </c>
      <c r="S19" s="9">
        <v>111.39997885323797</v>
      </c>
    </row>
    <row r="20" spans="1:19" x14ac:dyDescent="0.2">
      <c r="A20" s="1" t="s">
        <v>34</v>
      </c>
      <c r="B20" s="9">
        <v>9.7245161290322581</v>
      </c>
      <c r="C20" s="9">
        <v>19.604838709677423</v>
      </c>
      <c r="D20" s="9">
        <v>14.340645161290327</v>
      </c>
      <c r="E20" s="9">
        <v>24.3</v>
      </c>
      <c r="F20" s="10">
        <v>41913</v>
      </c>
      <c r="G20" s="9">
        <v>4.82</v>
      </c>
      <c r="H20" s="10">
        <v>41936</v>
      </c>
      <c r="I20" s="9">
        <v>75.592903225806467</v>
      </c>
      <c r="J20" s="9">
        <v>317.54000000000002</v>
      </c>
      <c r="K20" s="9">
        <v>2.21</v>
      </c>
      <c r="L20" s="9">
        <v>13.54</v>
      </c>
      <c r="M20" s="10">
        <v>41939</v>
      </c>
      <c r="N20" s="9">
        <v>68.53</v>
      </c>
      <c r="O20" s="11">
        <v>15</v>
      </c>
      <c r="P20" s="9">
        <v>30.96</v>
      </c>
      <c r="Q20" s="10">
        <v>41925</v>
      </c>
      <c r="R20" s="9">
        <v>15.429354838709674</v>
      </c>
      <c r="S20" s="9">
        <v>65.004752980496562</v>
      </c>
    </row>
    <row r="21" spans="1:19" x14ac:dyDescent="0.2">
      <c r="A21" s="1" t="s">
        <v>35</v>
      </c>
      <c r="B21" s="9">
        <v>3.6316666666666677</v>
      </c>
      <c r="C21" s="9">
        <v>11.746</v>
      </c>
      <c r="D21" s="9">
        <v>7.6386666666666674</v>
      </c>
      <c r="E21" s="9">
        <v>17.84</v>
      </c>
      <c r="F21" s="10">
        <v>41945</v>
      </c>
      <c r="G21" s="9">
        <v>-2.15</v>
      </c>
      <c r="H21" s="10">
        <v>41971</v>
      </c>
      <c r="I21" s="9">
        <v>79.212666666666664</v>
      </c>
      <c r="J21" s="9">
        <v>193.34</v>
      </c>
      <c r="K21" s="9">
        <v>2.0469999999999997</v>
      </c>
      <c r="L21" s="9">
        <v>14.45</v>
      </c>
      <c r="M21" s="10">
        <v>41968</v>
      </c>
      <c r="N21" s="9">
        <v>80.5</v>
      </c>
      <c r="O21" s="11">
        <v>16</v>
      </c>
      <c r="P21" s="9">
        <v>23.73</v>
      </c>
      <c r="Q21" s="10">
        <v>41956</v>
      </c>
      <c r="R21" s="9">
        <v>9.9450000000000003</v>
      </c>
      <c r="S21" s="9">
        <v>30.753500110108522</v>
      </c>
    </row>
    <row r="22" spans="1:19" ht="13.5" thickBot="1" x14ac:dyDescent="0.25">
      <c r="A22" s="13" t="s">
        <v>36</v>
      </c>
      <c r="B22" s="14">
        <v>-0.12451612903225776</v>
      </c>
      <c r="C22" s="14">
        <v>7.8261290322580654</v>
      </c>
      <c r="D22" s="14">
        <v>3.6935483870967749</v>
      </c>
      <c r="E22" s="14">
        <v>16.91</v>
      </c>
      <c r="F22" s="15">
        <v>41977</v>
      </c>
      <c r="G22" s="14">
        <v>-7.78</v>
      </c>
      <c r="H22" s="15">
        <v>41996</v>
      </c>
      <c r="I22" s="14">
        <v>77.40129032258065</v>
      </c>
      <c r="J22" s="14">
        <v>173.22</v>
      </c>
      <c r="K22" s="14">
        <v>2.2193548387096773</v>
      </c>
      <c r="L22" s="14">
        <v>13.54</v>
      </c>
      <c r="M22" s="15">
        <v>41977</v>
      </c>
      <c r="N22" s="14">
        <v>33.229999999999997</v>
      </c>
      <c r="O22" s="16">
        <v>13</v>
      </c>
      <c r="P22" s="14">
        <v>11.07</v>
      </c>
      <c r="Q22" s="15">
        <v>42002</v>
      </c>
      <c r="R22" s="14">
        <v>5.524516129032258</v>
      </c>
      <c r="S22" s="14">
        <v>27.036610523999613</v>
      </c>
    </row>
    <row r="23" spans="1:19" ht="13.5" thickTop="1" x14ac:dyDescent="0.2">
      <c r="A23" s="1" t="s">
        <v>37</v>
      </c>
      <c r="B23" s="9">
        <v>6.9726397209421407</v>
      </c>
      <c r="C23" s="9">
        <v>18.886774769585251</v>
      </c>
      <c r="D23" s="9">
        <v>12.685786610343063</v>
      </c>
      <c r="E23" s="9">
        <v>37.65</v>
      </c>
      <c r="F23" s="10">
        <v>38548</v>
      </c>
      <c r="G23" s="9">
        <v>-9.52</v>
      </c>
      <c r="H23" s="10">
        <v>38406</v>
      </c>
      <c r="I23" s="9">
        <v>66.521926075268809</v>
      </c>
      <c r="J23" s="9">
        <v>5507.56</v>
      </c>
      <c r="K23" s="9">
        <v>2.3147979390681006</v>
      </c>
      <c r="L23" s="9">
        <v>20.78</v>
      </c>
      <c r="M23" s="10">
        <v>38396</v>
      </c>
      <c r="N23" s="9">
        <v>359.08</v>
      </c>
      <c r="O23" s="11">
        <v>126</v>
      </c>
      <c r="P23" s="9">
        <v>30.96</v>
      </c>
      <c r="Q23" s="10">
        <v>38638</v>
      </c>
      <c r="R23" s="9">
        <v>13.494995679723504</v>
      </c>
      <c r="S23" s="9">
        <v>1164.9543545368772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-1.21</v>
      </c>
      <c r="G28" s="3" t="s">
        <v>20</v>
      </c>
      <c r="H28" s="19">
        <v>38664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-0.2</v>
      </c>
      <c r="G29" s="3" t="s">
        <v>20</v>
      </c>
      <c r="H29" s="19">
        <v>38461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202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12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18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17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15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O29" sqref="O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65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63</v>
      </c>
    </row>
    <row r="7" spans="1:19" x14ac:dyDescent="0.2">
      <c r="B7" s="1" t="s">
        <v>66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1.2977419354838713</v>
      </c>
      <c r="C11" s="9">
        <v>8.0841935483870966</v>
      </c>
      <c r="D11" s="9">
        <v>4.678064516129032</v>
      </c>
      <c r="E11" s="9">
        <v>13.63</v>
      </c>
      <c r="F11" s="10">
        <v>42023</v>
      </c>
      <c r="G11" s="9">
        <v>-7.1</v>
      </c>
      <c r="H11" s="10">
        <v>42033</v>
      </c>
      <c r="I11" s="9">
        <v>81.96</v>
      </c>
      <c r="J11" s="9">
        <v>158.65</v>
      </c>
      <c r="K11" s="9">
        <v>2.1164516129032256</v>
      </c>
      <c r="L11" s="9">
        <v>12.39</v>
      </c>
      <c r="M11" s="10">
        <v>42005</v>
      </c>
      <c r="N11" s="9">
        <v>29.65</v>
      </c>
      <c r="O11" s="11">
        <v>12</v>
      </c>
      <c r="P11" s="9">
        <v>9.06</v>
      </c>
      <c r="Q11" s="10">
        <v>42006</v>
      </c>
      <c r="R11" s="9">
        <v>5.7596774193548397</v>
      </c>
      <c r="S11" s="9">
        <v>25.216422775237756</v>
      </c>
    </row>
    <row r="12" spans="1:19" x14ac:dyDescent="0.2">
      <c r="A12" s="1" t="s">
        <v>26</v>
      </c>
      <c r="B12" s="9">
        <v>-0.65607142857142875</v>
      </c>
      <c r="C12" s="9">
        <v>11.436785714285717</v>
      </c>
      <c r="D12" s="9">
        <v>5.04</v>
      </c>
      <c r="E12" s="9">
        <v>19.440000000000001</v>
      </c>
      <c r="F12" s="10">
        <v>41683</v>
      </c>
      <c r="G12" s="9">
        <v>-4.3600000000000003</v>
      </c>
      <c r="H12" s="10">
        <v>41695</v>
      </c>
      <c r="I12" s="9">
        <v>68.194642857142853</v>
      </c>
      <c r="J12" s="9">
        <v>281.06</v>
      </c>
      <c r="K12" s="9">
        <v>2.4692857142857143</v>
      </c>
      <c r="L12" s="9">
        <v>16.91</v>
      </c>
      <c r="M12" s="10">
        <v>41689</v>
      </c>
      <c r="N12" s="9">
        <v>38.21</v>
      </c>
      <c r="O12" s="11">
        <v>8</v>
      </c>
      <c r="P12" s="9">
        <v>25.99</v>
      </c>
      <c r="Q12" s="10">
        <v>41696</v>
      </c>
      <c r="R12" s="9">
        <v>5.1192857142857138</v>
      </c>
      <c r="S12" s="9">
        <v>46.011198430844651</v>
      </c>
    </row>
    <row r="13" spans="1:19" x14ac:dyDescent="0.2">
      <c r="A13" s="1" t="s">
        <v>27</v>
      </c>
      <c r="B13" s="9">
        <v>4.6174193548387104</v>
      </c>
      <c r="C13" s="9">
        <v>16.505483870967744</v>
      </c>
      <c r="D13" s="9">
        <v>10.264516129032259</v>
      </c>
      <c r="E13" s="9">
        <v>24.05</v>
      </c>
      <c r="F13" s="10">
        <v>41724</v>
      </c>
      <c r="G13" s="9">
        <v>-0.81</v>
      </c>
      <c r="H13" s="10">
        <v>41700</v>
      </c>
      <c r="I13" s="9">
        <v>69.775483870967747</v>
      </c>
      <c r="J13" s="9">
        <v>421.35</v>
      </c>
      <c r="K13" s="9">
        <v>2.6254838709677419</v>
      </c>
      <c r="L13" s="9">
        <v>15.9</v>
      </c>
      <c r="M13" s="10">
        <v>41703</v>
      </c>
      <c r="N13" s="9">
        <v>37.76</v>
      </c>
      <c r="O13" s="11">
        <v>12</v>
      </c>
      <c r="P13" s="9">
        <v>7.46</v>
      </c>
      <c r="Q13" s="10">
        <v>41704</v>
      </c>
      <c r="R13" s="9">
        <v>9.122580645161289</v>
      </c>
      <c r="S13" s="9">
        <v>75.944775525342322</v>
      </c>
    </row>
    <row r="14" spans="1:19" x14ac:dyDescent="0.2">
      <c r="A14" s="1" t="s">
        <v>28</v>
      </c>
      <c r="B14" s="9">
        <v>6.6316666666666686</v>
      </c>
      <c r="C14" s="9">
        <v>18.864666666666665</v>
      </c>
      <c r="D14" s="9">
        <v>12.348666666666668</v>
      </c>
      <c r="E14" s="9">
        <v>23.09</v>
      </c>
      <c r="F14" s="10">
        <v>41755</v>
      </c>
      <c r="G14" s="9">
        <v>0.59</v>
      </c>
      <c r="H14" s="10">
        <v>41740</v>
      </c>
      <c r="I14" s="9">
        <v>67.635000000000005</v>
      </c>
      <c r="J14" s="9">
        <v>585.51</v>
      </c>
      <c r="K14" s="9">
        <v>2.2753333333333341</v>
      </c>
      <c r="L14" s="9">
        <v>13.31</v>
      </c>
      <c r="M14" s="10">
        <v>41750</v>
      </c>
      <c r="N14" s="9">
        <v>71.86</v>
      </c>
      <c r="O14" s="11">
        <v>9</v>
      </c>
      <c r="P14" s="9">
        <v>17.850000000000001</v>
      </c>
      <c r="Q14" s="10">
        <v>41746</v>
      </c>
      <c r="R14" s="9">
        <v>12.905666666666667</v>
      </c>
      <c r="S14" s="9">
        <v>103.75100938019696</v>
      </c>
    </row>
    <row r="15" spans="1:19" x14ac:dyDescent="0.2">
      <c r="A15" s="1" t="s">
        <v>29</v>
      </c>
      <c r="B15" s="9">
        <v>9.5803225806451611</v>
      </c>
      <c r="C15" s="9">
        <v>23.930322580645161</v>
      </c>
      <c r="D15" s="9">
        <v>16.662580645161292</v>
      </c>
      <c r="E15" s="9">
        <v>33.08</v>
      </c>
      <c r="F15" s="10">
        <v>41787</v>
      </c>
      <c r="G15" s="9">
        <v>0.74</v>
      </c>
      <c r="H15" s="10">
        <v>41760</v>
      </c>
      <c r="I15" s="9">
        <v>61.403870967741945</v>
      </c>
      <c r="J15" s="9">
        <v>713.02</v>
      </c>
      <c r="K15" s="9">
        <v>2.0651612903225809</v>
      </c>
      <c r="L15" s="9">
        <v>12.49</v>
      </c>
      <c r="M15" s="10">
        <v>41790</v>
      </c>
      <c r="N15" s="9">
        <v>23.96</v>
      </c>
      <c r="O15" s="11">
        <v>8</v>
      </c>
      <c r="P15" s="9">
        <v>8.81</v>
      </c>
      <c r="Q15" s="10">
        <v>41765</v>
      </c>
      <c r="R15" s="9">
        <v>16.366129032258062</v>
      </c>
      <c r="S15" s="9">
        <v>142.82777481335864</v>
      </c>
    </row>
    <row r="16" spans="1:19" x14ac:dyDescent="0.2">
      <c r="A16" s="1" t="s">
        <v>30</v>
      </c>
      <c r="B16" s="9">
        <v>13.730666666666668</v>
      </c>
      <c r="C16" s="9">
        <v>28.050333333333338</v>
      </c>
      <c r="D16" s="9">
        <v>20.538333333333334</v>
      </c>
      <c r="E16" s="9">
        <v>32.14</v>
      </c>
      <c r="F16" s="10">
        <v>41797</v>
      </c>
      <c r="G16" s="9">
        <v>5.09</v>
      </c>
      <c r="H16" s="10">
        <v>41791</v>
      </c>
      <c r="I16" s="9">
        <v>57.087666666666664</v>
      </c>
      <c r="J16" s="9">
        <v>745.54</v>
      </c>
      <c r="K16" s="9">
        <v>2.4329999999999998</v>
      </c>
      <c r="L16" s="9">
        <v>11.92</v>
      </c>
      <c r="M16" s="10">
        <v>41807</v>
      </c>
      <c r="N16" s="9">
        <v>81.599999999999994</v>
      </c>
      <c r="O16" s="11">
        <v>12</v>
      </c>
      <c r="P16" s="9">
        <v>32.32</v>
      </c>
      <c r="Q16" s="10">
        <v>41814</v>
      </c>
      <c r="R16" s="9">
        <v>19.594333333333331</v>
      </c>
      <c r="S16" s="9">
        <v>174.72167499765493</v>
      </c>
    </row>
    <row r="17" spans="1:19" x14ac:dyDescent="0.2">
      <c r="A17" s="1" t="s">
        <v>31</v>
      </c>
      <c r="B17" s="9">
        <v>17.079032258064519</v>
      </c>
      <c r="C17" s="9">
        <v>32.026129032258062</v>
      </c>
      <c r="D17" s="9">
        <v>23.97</v>
      </c>
      <c r="E17" s="9">
        <v>36.520000000000003</v>
      </c>
      <c r="F17" s="10">
        <v>41830</v>
      </c>
      <c r="G17" s="9">
        <v>13.17</v>
      </c>
      <c r="H17" s="10">
        <v>41849</v>
      </c>
      <c r="I17" s="9">
        <v>59.166129032258063</v>
      </c>
      <c r="J17" s="9">
        <v>766.43</v>
      </c>
      <c r="K17" s="9">
        <v>1.9622580645161292</v>
      </c>
      <c r="L17" s="9">
        <v>15.68</v>
      </c>
      <c r="M17" s="10">
        <v>41847</v>
      </c>
      <c r="N17" s="9">
        <v>46.34</v>
      </c>
      <c r="O17" s="11">
        <v>8</v>
      </c>
      <c r="P17" s="9">
        <v>25.77</v>
      </c>
      <c r="Q17" s="10">
        <v>41847</v>
      </c>
      <c r="R17" s="9">
        <v>22.812580645161287</v>
      </c>
      <c r="S17" s="9">
        <v>183.83264015708036</v>
      </c>
    </row>
    <row r="18" spans="1:19" x14ac:dyDescent="0.2">
      <c r="A18" s="1" t="s">
        <v>32</v>
      </c>
      <c r="B18" s="9">
        <v>12.793870967741935</v>
      </c>
      <c r="C18" s="9">
        <v>27.006451612903227</v>
      </c>
      <c r="D18" s="9">
        <v>19.63903225806451</v>
      </c>
      <c r="E18" s="9">
        <v>31.81</v>
      </c>
      <c r="F18" s="10">
        <v>41873</v>
      </c>
      <c r="G18" s="9">
        <v>7.16</v>
      </c>
      <c r="H18" s="10">
        <v>41882</v>
      </c>
      <c r="I18" s="9">
        <v>58.359354838709663</v>
      </c>
      <c r="J18" s="9">
        <v>691.46</v>
      </c>
      <c r="K18" s="9">
        <v>2.3906451612903221</v>
      </c>
      <c r="L18" s="9">
        <v>13.25</v>
      </c>
      <c r="M18" s="10">
        <v>41868</v>
      </c>
      <c r="N18" s="9">
        <v>5.42</v>
      </c>
      <c r="O18" s="11">
        <v>4</v>
      </c>
      <c r="P18" s="9">
        <v>4.29</v>
      </c>
      <c r="Q18" s="10">
        <v>41868</v>
      </c>
      <c r="R18" s="9">
        <v>20.876129032258063</v>
      </c>
      <c r="S18" s="9">
        <v>156.56868865981167</v>
      </c>
    </row>
    <row r="19" spans="1:19" x14ac:dyDescent="0.2">
      <c r="A19" s="1" t="s">
        <v>33</v>
      </c>
      <c r="B19" s="9">
        <v>12.808333333333335</v>
      </c>
      <c r="C19" s="9">
        <v>26.522999999999993</v>
      </c>
      <c r="D19" s="9">
        <v>19.303999999999998</v>
      </c>
      <c r="E19" s="9">
        <v>34.53</v>
      </c>
      <c r="F19" s="10">
        <v>41887</v>
      </c>
      <c r="G19" s="9">
        <v>8.23</v>
      </c>
      <c r="H19" s="10">
        <v>41906</v>
      </c>
      <c r="I19" s="9">
        <v>65.176000000000002</v>
      </c>
      <c r="J19" s="9">
        <v>457.81</v>
      </c>
      <c r="K19" s="9">
        <v>1.7533333333333334</v>
      </c>
      <c r="L19" s="9">
        <v>27.81</v>
      </c>
      <c r="M19" s="10">
        <v>41893</v>
      </c>
      <c r="N19" s="9">
        <v>71.42</v>
      </c>
      <c r="O19" s="11">
        <v>8</v>
      </c>
      <c r="P19" s="9">
        <v>46.33</v>
      </c>
      <c r="Q19" s="10">
        <v>41893</v>
      </c>
      <c r="R19" s="9">
        <v>19.970333333333333</v>
      </c>
      <c r="S19" s="9">
        <v>102.00549143689496</v>
      </c>
    </row>
    <row r="20" spans="1:19" x14ac:dyDescent="0.2">
      <c r="A20" s="1" t="s">
        <v>34</v>
      </c>
      <c r="B20" s="9">
        <v>10.34</v>
      </c>
      <c r="C20" s="9">
        <v>22.674193548387095</v>
      </c>
      <c r="D20" s="9">
        <v>16.080322580645163</v>
      </c>
      <c r="E20" s="9">
        <v>28.89</v>
      </c>
      <c r="F20" s="10">
        <v>41941</v>
      </c>
      <c r="G20" s="9">
        <v>4.75</v>
      </c>
      <c r="H20" s="10">
        <v>41926</v>
      </c>
      <c r="I20" s="9">
        <v>72.698387096774198</v>
      </c>
      <c r="J20" s="9">
        <v>325.39999999999998</v>
      </c>
      <c r="K20" s="9">
        <v>2.0077419354838706</v>
      </c>
      <c r="L20" s="9">
        <v>15.33</v>
      </c>
      <c r="M20" s="10">
        <v>41915</v>
      </c>
      <c r="N20" s="9">
        <v>19.440000000000001</v>
      </c>
      <c r="O20" s="11">
        <v>13</v>
      </c>
      <c r="P20" s="9">
        <v>4.29</v>
      </c>
      <c r="Q20" s="10">
        <v>41934</v>
      </c>
      <c r="R20" s="9">
        <v>16.622258064516124</v>
      </c>
      <c r="S20" s="9">
        <v>72.49136933202162</v>
      </c>
    </row>
    <row r="21" spans="1:19" x14ac:dyDescent="0.2">
      <c r="A21" s="1" t="s">
        <v>35</v>
      </c>
      <c r="B21" s="9">
        <v>6.3433333333333328</v>
      </c>
      <c r="C21" s="9">
        <v>16.254000000000001</v>
      </c>
      <c r="D21" s="9">
        <v>11.214</v>
      </c>
      <c r="E21" s="9">
        <v>22.96</v>
      </c>
      <c r="F21" s="10">
        <v>41953</v>
      </c>
      <c r="G21" s="9">
        <v>-1.81</v>
      </c>
      <c r="H21" s="10">
        <v>41973</v>
      </c>
      <c r="I21" s="9">
        <v>77.146333333333317</v>
      </c>
      <c r="J21" s="9">
        <v>207.72</v>
      </c>
      <c r="K21" s="9">
        <v>1.9976666666666665</v>
      </c>
      <c r="L21" s="9">
        <v>13.56</v>
      </c>
      <c r="M21" s="10">
        <v>41958</v>
      </c>
      <c r="N21" s="9">
        <v>36.86</v>
      </c>
      <c r="O21" s="11">
        <v>14</v>
      </c>
      <c r="P21" s="9">
        <v>12.43</v>
      </c>
      <c r="Q21" s="10">
        <v>41947</v>
      </c>
      <c r="R21" s="9">
        <v>12.396666666666667</v>
      </c>
      <c r="S21" s="9">
        <v>37.923578087670172</v>
      </c>
    </row>
    <row r="22" spans="1:19" ht="13.5" thickBot="1" x14ac:dyDescent="0.25">
      <c r="A22" s="13" t="s">
        <v>36</v>
      </c>
      <c r="B22" s="14">
        <v>-1.1232258064516132</v>
      </c>
      <c r="C22" s="14">
        <v>8.2893548387096807</v>
      </c>
      <c r="D22" s="14">
        <v>3.3409677419354833</v>
      </c>
      <c r="E22" s="14">
        <v>18.72</v>
      </c>
      <c r="F22" s="15">
        <v>41977</v>
      </c>
      <c r="G22" s="14">
        <v>-6.7</v>
      </c>
      <c r="H22" s="15">
        <v>42001</v>
      </c>
      <c r="I22" s="14">
        <v>81.332903225806461</v>
      </c>
      <c r="J22" s="14">
        <v>168.95</v>
      </c>
      <c r="K22" s="14">
        <v>1.6135483870967742</v>
      </c>
      <c r="L22" s="14">
        <v>14.17</v>
      </c>
      <c r="M22" s="15">
        <v>41981</v>
      </c>
      <c r="N22" s="14">
        <v>13.14</v>
      </c>
      <c r="O22" s="16">
        <v>16</v>
      </c>
      <c r="P22" s="14">
        <v>4.07</v>
      </c>
      <c r="Q22" s="15">
        <v>41975</v>
      </c>
      <c r="R22" s="14">
        <v>5.8029032258064532</v>
      </c>
      <c r="S22" s="14">
        <v>21.847184070795972</v>
      </c>
    </row>
    <row r="23" spans="1:19" ht="13.5" thickTop="1" x14ac:dyDescent="0.2">
      <c r="A23" s="1" t="s">
        <v>37</v>
      </c>
      <c r="B23" s="9">
        <v>7.7869241551459298</v>
      </c>
      <c r="C23" s="9">
        <v>19.97040956221198</v>
      </c>
      <c r="D23" s="9">
        <v>13.590040322580647</v>
      </c>
      <c r="E23" s="9">
        <v>36.520000000000003</v>
      </c>
      <c r="F23" s="10">
        <v>38908</v>
      </c>
      <c r="G23" s="9">
        <v>-7.1</v>
      </c>
      <c r="H23" s="10">
        <v>38746</v>
      </c>
      <c r="I23" s="9">
        <v>68.327980990783431</v>
      </c>
      <c r="J23" s="9">
        <v>5522.9</v>
      </c>
      <c r="K23" s="9">
        <v>2.1424924475166409</v>
      </c>
      <c r="L23" s="9">
        <v>27.81</v>
      </c>
      <c r="M23" s="10">
        <v>38971</v>
      </c>
      <c r="N23" s="9">
        <v>475.66</v>
      </c>
      <c r="O23" s="11">
        <v>124</v>
      </c>
      <c r="P23" s="9">
        <v>46.33</v>
      </c>
      <c r="Q23" s="10">
        <v>38971</v>
      </c>
      <c r="R23" s="9">
        <v>13.945711981566822</v>
      </c>
      <c r="S23" s="9">
        <v>1143.1418076669102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-1.81</v>
      </c>
      <c r="G28" s="3" t="s">
        <v>20</v>
      </c>
      <c r="H28" s="19">
        <v>39051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-0.02</v>
      </c>
      <c r="G29" s="3" t="s">
        <v>20</v>
      </c>
      <c r="H29" s="19">
        <v>38781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269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10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17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18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8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R34" sqref="R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67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63</v>
      </c>
    </row>
    <row r="7" spans="1:19" x14ac:dyDescent="0.2">
      <c r="B7" s="1" t="s">
        <v>68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0.59258064516129028</v>
      </c>
      <c r="C11" s="9">
        <v>10.94225806451613</v>
      </c>
      <c r="D11" s="9">
        <v>5.4158064516129016</v>
      </c>
      <c r="E11" s="9">
        <v>18.239999999999998</v>
      </c>
      <c r="F11" s="10">
        <v>42024</v>
      </c>
      <c r="G11" s="9">
        <v>-6.3</v>
      </c>
      <c r="H11" s="10">
        <v>42033</v>
      </c>
      <c r="I11" s="9">
        <v>78.138387096774196</v>
      </c>
      <c r="J11" s="9">
        <v>197.73</v>
      </c>
      <c r="K11" s="9">
        <v>1.8503225806451611</v>
      </c>
      <c r="L11" s="9">
        <v>12.05</v>
      </c>
      <c r="M11" s="10">
        <v>42027</v>
      </c>
      <c r="N11" s="9">
        <v>18.09</v>
      </c>
      <c r="O11" s="11">
        <v>11</v>
      </c>
      <c r="P11" s="9">
        <v>4.5199999999999996</v>
      </c>
      <c r="Q11" s="10">
        <v>42034</v>
      </c>
      <c r="R11" s="9">
        <v>5.6493548387096766</v>
      </c>
      <c r="S11" s="9">
        <v>29.052992569297992</v>
      </c>
    </row>
    <row r="12" spans="1:19" x14ac:dyDescent="0.2">
      <c r="A12" s="1" t="s">
        <v>26</v>
      </c>
      <c r="B12" s="9">
        <v>3.1921428571428572</v>
      </c>
      <c r="C12" s="9">
        <v>13.321071428571427</v>
      </c>
      <c r="D12" s="9">
        <v>8.2467857142857159</v>
      </c>
      <c r="E12" s="9">
        <v>18.97</v>
      </c>
      <c r="F12" s="10">
        <v>41697</v>
      </c>
      <c r="G12" s="9">
        <v>-2.82</v>
      </c>
      <c r="H12" s="10">
        <v>41672</v>
      </c>
      <c r="I12" s="9">
        <v>75.680714285714288</v>
      </c>
      <c r="J12" s="9">
        <v>250.34</v>
      </c>
      <c r="K12" s="9">
        <v>2.0985714285714288</v>
      </c>
      <c r="L12" s="9">
        <v>17.25</v>
      </c>
      <c r="M12" s="10">
        <v>41684</v>
      </c>
      <c r="N12" s="9">
        <v>74.36</v>
      </c>
      <c r="O12" s="11">
        <v>22</v>
      </c>
      <c r="P12" s="9">
        <v>15.82</v>
      </c>
      <c r="Q12" s="10">
        <v>41678</v>
      </c>
      <c r="R12" s="9">
        <v>7.7692857142857141</v>
      </c>
      <c r="S12" s="9">
        <v>43.594385759970379</v>
      </c>
    </row>
    <row r="13" spans="1:19" x14ac:dyDescent="0.2">
      <c r="A13" s="1" t="s">
        <v>27</v>
      </c>
      <c r="B13" s="9">
        <v>3.2496774193548386</v>
      </c>
      <c r="C13" s="9">
        <v>13.695483870967742</v>
      </c>
      <c r="D13" s="9">
        <v>8.1019354838709674</v>
      </c>
      <c r="E13" s="9">
        <v>25.83</v>
      </c>
      <c r="F13" s="10">
        <v>41702</v>
      </c>
      <c r="G13" s="9">
        <v>-0.67</v>
      </c>
      <c r="H13" s="10">
        <v>41711</v>
      </c>
      <c r="I13" s="9">
        <v>71.434516129032275</v>
      </c>
      <c r="J13" s="9">
        <v>387.14</v>
      </c>
      <c r="K13" s="9">
        <v>2.6329032258064506</v>
      </c>
      <c r="L13" s="9">
        <v>17.89</v>
      </c>
      <c r="M13" s="10">
        <v>41705</v>
      </c>
      <c r="N13" s="9">
        <v>111.64</v>
      </c>
      <c r="O13" s="11">
        <v>13</v>
      </c>
      <c r="P13" s="9">
        <v>36.159999999999997</v>
      </c>
      <c r="Q13" s="10">
        <v>41718</v>
      </c>
      <c r="R13" s="9">
        <v>8.5370967741935466</v>
      </c>
      <c r="S13" s="9">
        <v>67.934377144959385</v>
      </c>
    </row>
    <row r="14" spans="1:19" x14ac:dyDescent="0.2">
      <c r="A14" s="1" t="s">
        <v>28</v>
      </c>
      <c r="B14" s="9">
        <v>6.9456666666666651</v>
      </c>
      <c r="C14" s="9">
        <v>18.653333333333332</v>
      </c>
      <c r="D14" s="9">
        <v>12.513333333333334</v>
      </c>
      <c r="E14" s="9">
        <v>26.09</v>
      </c>
      <c r="F14" s="10">
        <v>41753</v>
      </c>
      <c r="G14" s="9">
        <v>1.93</v>
      </c>
      <c r="H14" s="10">
        <v>41734</v>
      </c>
      <c r="I14" s="9">
        <v>74.009333333333316</v>
      </c>
      <c r="J14" s="9">
        <v>497.26</v>
      </c>
      <c r="K14" s="9">
        <v>1.5716666666666661</v>
      </c>
      <c r="L14" s="9">
        <v>12.74</v>
      </c>
      <c r="M14" s="10">
        <v>41733</v>
      </c>
      <c r="N14" s="9">
        <v>88.82</v>
      </c>
      <c r="O14" s="11">
        <v>15</v>
      </c>
      <c r="P14" s="9">
        <v>31.64</v>
      </c>
      <c r="Q14" s="10">
        <v>41731</v>
      </c>
      <c r="R14" s="9">
        <v>13.105</v>
      </c>
      <c r="S14" s="9">
        <v>85.917389795971062</v>
      </c>
    </row>
    <row r="15" spans="1:19" x14ac:dyDescent="0.2">
      <c r="A15" s="1" t="s">
        <v>29</v>
      </c>
      <c r="B15" s="9">
        <v>8.9674193548387091</v>
      </c>
      <c r="C15" s="9">
        <v>21.466451612903224</v>
      </c>
      <c r="D15" s="9">
        <v>15.169032258064515</v>
      </c>
      <c r="E15" s="9">
        <v>27.81</v>
      </c>
      <c r="F15" s="10">
        <v>41769</v>
      </c>
      <c r="G15" s="9">
        <v>0.67</v>
      </c>
      <c r="H15" s="10">
        <v>41761</v>
      </c>
      <c r="I15" s="9">
        <v>67.520322580645157</v>
      </c>
      <c r="J15" s="9">
        <v>642.9</v>
      </c>
      <c r="K15" s="9">
        <v>2.0016129032258063</v>
      </c>
      <c r="L15" s="9">
        <v>13.74</v>
      </c>
      <c r="M15" s="10">
        <v>41764</v>
      </c>
      <c r="N15" s="9">
        <v>47.7</v>
      </c>
      <c r="O15" s="11">
        <v>12</v>
      </c>
      <c r="P15" s="9">
        <v>21.7</v>
      </c>
      <c r="Q15" s="10">
        <v>41760</v>
      </c>
      <c r="R15" s="9">
        <v>15.780967741935481</v>
      </c>
      <c r="S15" s="9">
        <v>120.97287435928664</v>
      </c>
    </row>
    <row r="16" spans="1:19" x14ac:dyDescent="0.2">
      <c r="A16" s="1" t="s">
        <v>30</v>
      </c>
      <c r="B16" s="9">
        <v>11.644000000000002</v>
      </c>
      <c r="C16" s="9">
        <v>26.00899999999999</v>
      </c>
      <c r="D16" s="9">
        <v>18.635000000000002</v>
      </c>
      <c r="E16" s="9">
        <v>33.28</v>
      </c>
      <c r="F16" s="10">
        <v>41820</v>
      </c>
      <c r="G16" s="9">
        <v>7.56</v>
      </c>
      <c r="H16" s="10">
        <v>41818</v>
      </c>
      <c r="I16" s="9">
        <v>64.596666666666664</v>
      </c>
      <c r="J16" s="9">
        <v>675.54</v>
      </c>
      <c r="K16" s="9">
        <v>1.5859999999999999</v>
      </c>
      <c r="L16" s="9">
        <v>16.149999999999999</v>
      </c>
      <c r="M16" s="10">
        <v>41799</v>
      </c>
      <c r="N16" s="9">
        <v>79.34</v>
      </c>
      <c r="O16" s="11">
        <v>10</v>
      </c>
      <c r="P16" s="9">
        <v>46.1</v>
      </c>
      <c r="Q16" s="10">
        <v>41799</v>
      </c>
      <c r="R16" s="9">
        <v>18.286333333333335</v>
      </c>
      <c r="S16" s="9">
        <v>137.48958834213013</v>
      </c>
    </row>
    <row r="17" spans="1:19" x14ac:dyDescent="0.2">
      <c r="A17" s="1" t="s">
        <v>31</v>
      </c>
      <c r="B17" s="9">
        <v>13.194838709677416</v>
      </c>
      <c r="C17" s="9">
        <v>29.131935483870972</v>
      </c>
      <c r="D17" s="9">
        <v>20.918709677419354</v>
      </c>
      <c r="E17" s="9">
        <v>34.93</v>
      </c>
      <c r="F17" s="10">
        <v>41846</v>
      </c>
      <c r="G17" s="9">
        <v>8.16</v>
      </c>
      <c r="H17" s="10">
        <v>41842</v>
      </c>
      <c r="I17" s="9">
        <v>54.576451612903213</v>
      </c>
      <c r="J17" s="9">
        <v>770.47</v>
      </c>
      <c r="K17" s="9">
        <v>2.2996774193548388</v>
      </c>
      <c r="L17" s="9">
        <v>13.05</v>
      </c>
      <c r="M17" s="10">
        <v>41843</v>
      </c>
      <c r="N17" s="9">
        <v>5.65</v>
      </c>
      <c r="O17" s="11">
        <v>3</v>
      </c>
      <c r="P17" s="9">
        <v>4.97</v>
      </c>
      <c r="Q17" s="10">
        <v>41827</v>
      </c>
      <c r="R17" s="9">
        <v>19.865161290322582</v>
      </c>
      <c r="S17" s="9">
        <v>180.71351861515186</v>
      </c>
    </row>
    <row r="18" spans="1:19" x14ac:dyDescent="0.2">
      <c r="A18" s="1" t="s">
        <v>32</v>
      </c>
      <c r="B18" s="9">
        <v>13.20225806451613</v>
      </c>
      <c r="C18" s="9">
        <v>27.747419354838708</v>
      </c>
      <c r="D18" s="9">
        <v>20.113225806451617</v>
      </c>
      <c r="E18" s="9">
        <v>36.61</v>
      </c>
      <c r="F18" s="10">
        <v>41879</v>
      </c>
      <c r="G18" s="9">
        <v>8.6999999999999993</v>
      </c>
      <c r="H18" s="10">
        <v>41868</v>
      </c>
      <c r="I18" s="9">
        <v>57.246129032258054</v>
      </c>
      <c r="J18" s="9">
        <v>620.95000000000005</v>
      </c>
      <c r="K18" s="9">
        <v>2.2841935483870968</v>
      </c>
      <c r="L18" s="9">
        <v>12.96</v>
      </c>
      <c r="M18" s="10">
        <v>41866</v>
      </c>
      <c r="N18" s="9">
        <v>17.18</v>
      </c>
      <c r="O18" s="11">
        <v>7</v>
      </c>
      <c r="P18" s="9">
        <v>9.7200000000000006</v>
      </c>
      <c r="Q18" s="10">
        <v>41876</v>
      </c>
      <c r="R18" s="9">
        <v>19.393225806451611</v>
      </c>
      <c r="S18" s="9">
        <v>149.04345419705075</v>
      </c>
    </row>
    <row r="19" spans="1:19" x14ac:dyDescent="0.2">
      <c r="A19" s="1" t="s">
        <v>33</v>
      </c>
      <c r="B19" s="9">
        <v>10.45</v>
      </c>
      <c r="C19" s="9">
        <v>25.021666666666672</v>
      </c>
      <c r="D19" s="9">
        <v>17.257666666666662</v>
      </c>
      <c r="E19" s="9">
        <v>31.03</v>
      </c>
      <c r="F19" s="10">
        <v>41891</v>
      </c>
      <c r="G19" s="9">
        <v>2.0699999999999998</v>
      </c>
      <c r="H19" s="10">
        <v>41910</v>
      </c>
      <c r="I19" s="9">
        <v>63.035666666666664</v>
      </c>
      <c r="J19" s="9">
        <v>495.12</v>
      </c>
      <c r="K19" s="9">
        <v>1.9983333333333329</v>
      </c>
      <c r="L19" s="9">
        <v>10.07</v>
      </c>
      <c r="M19" s="10">
        <v>41909</v>
      </c>
      <c r="N19" s="9">
        <v>8.81</v>
      </c>
      <c r="O19" s="11">
        <v>5</v>
      </c>
      <c r="P19" s="9">
        <v>4.97</v>
      </c>
      <c r="Q19" s="10">
        <v>41904</v>
      </c>
      <c r="R19" s="9">
        <v>17.398</v>
      </c>
      <c r="S19" s="9">
        <v>110.17536439383862</v>
      </c>
    </row>
    <row r="20" spans="1:19" x14ac:dyDescent="0.2">
      <c r="A20" s="1" t="s">
        <v>34</v>
      </c>
      <c r="B20" s="9">
        <v>8.1958064516129046</v>
      </c>
      <c r="C20" s="9">
        <v>20.137741935483866</v>
      </c>
      <c r="D20" s="9">
        <v>13.483548387096773</v>
      </c>
      <c r="E20" s="9">
        <v>24.78</v>
      </c>
      <c r="F20" s="10">
        <v>41914</v>
      </c>
      <c r="G20" s="9">
        <v>0</v>
      </c>
      <c r="H20" s="10">
        <v>41940</v>
      </c>
      <c r="I20" s="9">
        <v>70.411290322580655</v>
      </c>
      <c r="J20" s="9">
        <v>335.08</v>
      </c>
      <c r="K20" s="9">
        <v>1.8432258064516132</v>
      </c>
      <c r="L20" s="9">
        <v>10.74</v>
      </c>
      <c r="M20" s="10">
        <v>41943</v>
      </c>
      <c r="N20" s="9">
        <v>36.64</v>
      </c>
      <c r="O20" s="11">
        <v>15</v>
      </c>
      <c r="P20" s="9">
        <v>18.309999999999999</v>
      </c>
      <c r="Q20" s="10">
        <v>41917</v>
      </c>
      <c r="R20" s="9">
        <v>14.12225806451613</v>
      </c>
      <c r="S20" s="9">
        <v>66.433017346958408</v>
      </c>
    </row>
    <row r="21" spans="1:19" x14ac:dyDescent="0.2">
      <c r="A21" s="1" t="s">
        <v>35</v>
      </c>
      <c r="B21" s="9">
        <v>2.4930000000000003</v>
      </c>
      <c r="C21" s="9">
        <v>14.391000000000004</v>
      </c>
      <c r="D21" s="9">
        <v>7.738999999999999</v>
      </c>
      <c r="E21" s="9">
        <v>20.91</v>
      </c>
      <c r="F21" s="10">
        <v>41954</v>
      </c>
      <c r="G21" s="9">
        <v>-5.16</v>
      </c>
      <c r="H21" s="10">
        <v>41961</v>
      </c>
      <c r="I21" s="9">
        <v>65.546999999999997</v>
      </c>
      <c r="J21" s="9">
        <v>265.17</v>
      </c>
      <c r="K21" s="9">
        <v>2.422000000000001</v>
      </c>
      <c r="L21" s="9">
        <v>11.68</v>
      </c>
      <c r="M21" s="10">
        <v>41963</v>
      </c>
      <c r="N21" s="9">
        <v>7.01</v>
      </c>
      <c r="O21" s="11">
        <v>5</v>
      </c>
      <c r="P21" s="9">
        <v>4.29</v>
      </c>
      <c r="Q21" s="10">
        <v>41963</v>
      </c>
      <c r="R21" s="9">
        <v>8.2266666666666683</v>
      </c>
      <c r="S21" s="9">
        <v>50.942152674981912</v>
      </c>
    </row>
    <row r="22" spans="1:19" ht="13.5" thickBot="1" x14ac:dyDescent="0.25">
      <c r="A22" s="13" t="s">
        <v>36</v>
      </c>
      <c r="B22" s="14">
        <v>-0.11903225806451603</v>
      </c>
      <c r="C22" s="14">
        <v>10.144193548387099</v>
      </c>
      <c r="D22" s="14">
        <v>4.7445161290322586</v>
      </c>
      <c r="E22" s="14">
        <v>16.97</v>
      </c>
      <c r="F22" s="15">
        <v>41977</v>
      </c>
      <c r="G22" s="14">
        <v>-8.7200000000000006</v>
      </c>
      <c r="H22" s="15">
        <v>41990</v>
      </c>
      <c r="I22" s="14">
        <v>76.984193548387083</v>
      </c>
      <c r="J22" s="14">
        <v>190.54</v>
      </c>
      <c r="K22" s="14">
        <v>2.1048387096774195</v>
      </c>
      <c r="L22" s="14">
        <v>13.45</v>
      </c>
      <c r="M22" s="15">
        <v>41982</v>
      </c>
      <c r="N22" s="14">
        <v>18.559999999999999</v>
      </c>
      <c r="O22" s="16">
        <v>17</v>
      </c>
      <c r="P22" s="14">
        <v>5.88</v>
      </c>
      <c r="Q22" s="15">
        <v>41991</v>
      </c>
      <c r="R22" s="14">
        <v>5.5167741935483869</v>
      </c>
      <c r="S22" s="14">
        <v>28.887303999030063</v>
      </c>
    </row>
    <row r="23" spans="1:19" ht="13.5" thickTop="1" x14ac:dyDescent="0.2">
      <c r="A23" s="1" t="s">
        <v>37</v>
      </c>
      <c r="B23" s="9">
        <v>6.834029825908857</v>
      </c>
      <c r="C23" s="9">
        <v>19.221796274961598</v>
      </c>
      <c r="D23" s="9">
        <v>12.694879992319507</v>
      </c>
      <c r="E23" s="9">
        <v>36.61</v>
      </c>
      <c r="F23" s="10">
        <v>39322</v>
      </c>
      <c r="G23" s="9">
        <v>-8.7200000000000006</v>
      </c>
      <c r="H23" s="10">
        <v>39433</v>
      </c>
      <c r="I23" s="9">
        <v>68.265055939580122</v>
      </c>
      <c r="J23" s="9">
        <v>5328.24</v>
      </c>
      <c r="K23" s="9">
        <v>2.0577788018433179</v>
      </c>
      <c r="L23" s="9">
        <v>17.89</v>
      </c>
      <c r="M23" s="10">
        <v>39148</v>
      </c>
      <c r="N23" s="9">
        <v>513.79999999999995</v>
      </c>
      <c r="O23" s="11">
        <v>135</v>
      </c>
      <c r="P23" s="9">
        <v>46.1</v>
      </c>
      <c r="Q23" s="10">
        <v>39242</v>
      </c>
      <c r="R23" s="9">
        <v>12.804177035330261</v>
      </c>
      <c r="S23" s="9">
        <v>1071.1564191986274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-3.29</v>
      </c>
      <c r="G28" s="3" t="s">
        <v>20</v>
      </c>
      <c r="H28" s="19">
        <v>39402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-0.21</v>
      </c>
      <c r="G29" s="3" t="s">
        <v>20</v>
      </c>
      <c r="H29" s="19">
        <v>39162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239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13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9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16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6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M34" sqref="M34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47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1.1872903225806448</v>
      </c>
      <c r="C11" s="34">
        <v>10.608677419354843</v>
      </c>
      <c r="D11" s="34">
        <v>5.8490322580645158</v>
      </c>
      <c r="E11" s="34">
        <v>16.53</v>
      </c>
      <c r="F11" s="35">
        <v>42029</v>
      </c>
      <c r="G11" s="34">
        <v>-4.0620000000000003</v>
      </c>
      <c r="H11" s="35">
        <v>42024</v>
      </c>
      <c r="I11" s="34">
        <v>89.076451612903242</v>
      </c>
      <c r="J11" s="34">
        <v>167.39481600000002</v>
      </c>
      <c r="K11" s="34">
        <v>2.354709677419355</v>
      </c>
      <c r="L11" s="34"/>
      <c r="M11" s="35"/>
      <c r="N11" s="34">
        <v>26.599999999999991</v>
      </c>
      <c r="O11" s="36">
        <v>23</v>
      </c>
      <c r="P11" s="34">
        <v>7.2</v>
      </c>
      <c r="Q11" s="35">
        <v>42022</v>
      </c>
      <c r="R11" s="34"/>
      <c r="S11" s="34"/>
    </row>
    <row r="12" spans="1:19" x14ac:dyDescent="0.2">
      <c r="A12" s="1" t="s">
        <v>26</v>
      </c>
      <c r="B12" s="34">
        <v>4.2891785714285708</v>
      </c>
      <c r="C12" s="34">
        <v>16.684999999999999</v>
      </c>
      <c r="D12" s="34">
        <v>10.371964285714288</v>
      </c>
      <c r="E12" s="34">
        <v>20.37</v>
      </c>
      <c r="F12" s="35">
        <v>41693</v>
      </c>
      <c r="G12" s="34">
        <v>-2.3439999999999999</v>
      </c>
      <c r="H12" s="35">
        <v>41674</v>
      </c>
      <c r="I12" s="34">
        <v>76.70642857142856</v>
      </c>
      <c r="J12" s="34">
        <v>265.17542399999996</v>
      </c>
      <c r="K12" s="34">
        <v>3.7082857142857146</v>
      </c>
      <c r="L12" s="34"/>
      <c r="M12" s="35"/>
      <c r="N12" s="34">
        <v>6.4</v>
      </c>
      <c r="O12" s="36">
        <v>11</v>
      </c>
      <c r="P12" s="34">
        <v>1.8</v>
      </c>
      <c r="Q12" s="35">
        <v>41691</v>
      </c>
      <c r="R12" s="34"/>
      <c r="S12" s="34"/>
    </row>
    <row r="13" spans="1:19" x14ac:dyDescent="0.2">
      <c r="A13" s="1" t="s">
        <v>27</v>
      </c>
      <c r="B13" s="34">
        <v>3.3997096774193545</v>
      </c>
      <c r="C13" s="34">
        <v>16.857096774193547</v>
      </c>
      <c r="D13" s="34">
        <v>10.032064516129035</v>
      </c>
      <c r="E13" s="34">
        <v>26.02</v>
      </c>
      <c r="F13" s="35">
        <v>41720</v>
      </c>
      <c r="G13" s="34">
        <v>-7.85</v>
      </c>
      <c r="H13" s="35">
        <v>41702</v>
      </c>
      <c r="I13" s="34">
        <v>59.759354838709683</v>
      </c>
      <c r="J13" s="34">
        <v>410.63068800000002</v>
      </c>
      <c r="K13" s="34">
        <v>3.4146774193548386</v>
      </c>
      <c r="L13" s="34"/>
      <c r="M13" s="35"/>
      <c r="N13" s="34">
        <v>1.9999999999999998</v>
      </c>
      <c r="O13" s="36">
        <v>4</v>
      </c>
      <c r="P13" s="34">
        <v>1.4</v>
      </c>
      <c r="Q13" s="35">
        <v>41721</v>
      </c>
      <c r="R13" s="34"/>
      <c r="S13" s="34"/>
    </row>
    <row r="14" spans="1:19" x14ac:dyDescent="0.2">
      <c r="A14" s="1" t="s">
        <v>28</v>
      </c>
      <c r="B14" s="34">
        <v>5.8063666666666665</v>
      </c>
      <c r="C14" s="34">
        <v>15.449000000000002</v>
      </c>
      <c r="D14" s="34">
        <v>10.510799999999998</v>
      </c>
      <c r="E14" s="34">
        <v>24.39</v>
      </c>
      <c r="F14" s="35">
        <v>41758</v>
      </c>
      <c r="G14" s="34">
        <v>-0.61399999999999999</v>
      </c>
      <c r="H14" s="35">
        <v>41733</v>
      </c>
      <c r="I14" s="34">
        <v>72.629000000000005</v>
      </c>
      <c r="J14" s="34">
        <v>432.6402240000001</v>
      </c>
      <c r="K14" s="34">
        <v>4.2705333333333328</v>
      </c>
      <c r="L14" s="34"/>
      <c r="M14" s="35"/>
      <c r="N14" s="34">
        <v>44.2</v>
      </c>
      <c r="O14" s="36">
        <v>20</v>
      </c>
      <c r="P14" s="34">
        <v>6.6</v>
      </c>
      <c r="Q14" s="35">
        <v>41730</v>
      </c>
      <c r="R14" s="34"/>
      <c r="S14" s="34"/>
    </row>
    <row r="15" spans="1:19" x14ac:dyDescent="0.2">
      <c r="A15" s="1" t="s">
        <v>29</v>
      </c>
      <c r="B15" s="34">
        <v>10.491516129032261</v>
      </c>
      <c r="C15" s="34">
        <v>24.403870967741934</v>
      </c>
      <c r="D15" s="34">
        <v>17.417096774193546</v>
      </c>
      <c r="E15" s="34">
        <v>28.48</v>
      </c>
      <c r="F15" s="35">
        <v>41774</v>
      </c>
      <c r="G15" s="34">
        <v>5.3890000000000002</v>
      </c>
      <c r="H15" s="35">
        <v>41761</v>
      </c>
      <c r="I15" s="34">
        <v>62.499354838709664</v>
      </c>
      <c r="J15" s="34">
        <v>668.72735999999998</v>
      </c>
      <c r="K15" s="34">
        <v>2.6504838709677419</v>
      </c>
      <c r="L15" s="34"/>
      <c r="M15" s="35"/>
      <c r="N15" s="34">
        <v>40.800000000000004</v>
      </c>
      <c r="O15" s="36">
        <v>16</v>
      </c>
      <c r="P15" s="34">
        <v>10.199999999999999</v>
      </c>
      <c r="Q15" s="35">
        <v>41776</v>
      </c>
      <c r="R15" s="34"/>
      <c r="S15" s="34"/>
    </row>
    <row r="16" spans="1:19" x14ac:dyDescent="0.2">
      <c r="A16" s="1" t="s">
        <v>30</v>
      </c>
      <c r="B16" s="34">
        <v>13.288666666666668</v>
      </c>
      <c r="C16" s="34">
        <v>26.164999999999999</v>
      </c>
      <c r="D16" s="34">
        <v>19.497666666666664</v>
      </c>
      <c r="E16" s="34">
        <v>33.869999999999997</v>
      </c>
      <c r="F16" s="35">
        <v>41815</v>
      </c>
      <c r="G16" s="34">
        <v>8.32</v>
      </c>
      <c r="H16" s="35">
        <v>41800</v>
      </c>
      <c r="I16" s="34">
        <v>67.460333333333352</v>
      </c>
      <c r="J16" s="34">
        <v>652.81766399999992</v>
      </c>
      <c r="K16" s="34">
        <v>2.8729333333333336</v>
      </c>
      <c r="L16" s="34"/>
      <c r="M16" s="35"/>
      <c r="N16" s="34">
        <v>55</v>
      </c>
      <c r="O16" s="36">
        <v>14</v>
      </c>
      <c r="P16" s="34">
        <v>26</v>
      </c>
      <c r="Q16" s="35">
        <v>41801</v>
      </c>
      <c r="R16" s="34"/>
      <c r="S16" s="34"/>
    </row>
    <row r="17" spans="1:19" x14ac:dyDescent="0.2">
      <c r="A17" s="1" t="s">
        <v>31</v>
      </c>
      <c r="B17" s="34">
        <v>15.188387096774196</v>
      </c>
      <c r="C17" s="34">
        <v>31.57</v>
      </c>
      <c r="D17" s="34">
        <v>23.105161290322581</v>
      </c>
      <c r="E17" s="34">
        <v>37.99</v>
      </c>
      <c r="F17" s="35">
        <v>41840</v>
      </c>
      <c r="G17" s="34">
        <v>9.6300000000000008</v>
      </c>
      <c r="H17" s="35">
        <v>41824</v>
      </c>
      <c r="I17" s="34">
        <v>54.7541935483871</v>
      </c>
      <c r="J17" s="34">
        <v>751.6998719999998</v>
      </c>
      <c r="K17" s="34">
        <v>3.0282580645161294</v>
      </c>
      <c r="L17" s="34"/>
      <c r="M17" s="35"/>
      <c r="N17" s="34">
        <v>18.399999999999999</v>
      </c>
      <c r="O17" s="36">
        <v>5</v>
      </c>
      <c r="P17" s="34">
        <v>7</v>
      </c>
      <c r="Q17" s="35">
        <v>41848</v>
      </c>
      <c r="R17" s="34"/>
      <c r="S17" s="34"/>
    </row>
    <row r="18" spans="1:19" x14ac:dyDescent="0.2">
      <c r="A18" s="1" t="s">
        <v>32</v>
      </c>
      <c r="B18" s="34">
        <v>15.557096774193548</v>
      </c>
      <c r="C18" s="34">
        <v>30.289032258064516</v>
      </c>
      <c r="D18" s="34">
        <v>22.643225806451611</v>
      </c>
      <c r="E18" s="34">
        <v>37.44</v>
      </c>
      <c r="F18" s="35">
        <v>41855</v>
      </c>
      <c r="G18" s="34">
        <v>10.98</v>
      </c>
      <c r="H18" s="35">
        <v>41869</v>
      </c>
      <c r="I18" s="34">
        <v>57.715161290322584</v>
      </c>
      <c r="J18" s="34">
        <v>642.95424000000025</v>
      </c>
      <c r="K18" s="34">
        <v>2.9071612903225796</v>
      </c>
      <c r="L18" s="34"/>
      <c r="M18" s="35"/>
      <c r="N18" s="34">
        <v>12.4</v>
      </c>
      <c r="O18" s="36">
        <v>7</v>
      </c>
      <c r="P18" s="34">
        <v>9.4</v>
      </c>
      <c r="Q18" s="35">
        <v>41881</v>
      </c>
      <c r="R18" s="34"/>
      <c r="S18" s="34"/>
    </row>
    <row r="19" spans="1:19" x14ac:dyDescent="0.2">
      <c r="A19" s="1" t="s">
        <v>33</v>
      </c>
      <c r="B19" s="34">
        <v>14.261000000000005</v>
      </c>
      <c r="C19" s="34">
        <v>26.627000000000002</v>
      </c>
      <c r="D19" s="34">
        <v>20.113333333333337</v>
      </c>
      <c r="E19" s="34">
        <v>31.46</v>
      </c>
      <c r="F19" s="35">
        <v>41885</v>
      </c>
      <c r="G19" s="34">
        <v>9.86</v>
      </c>
      <c r="H19" s="35">
        <v>41907</v>
      </c>
      <c r="I19" s="34">
        <v>70.381666666666675</v>
      </c>
      <c r="J19" s="34">
        <v>458.5680000000001</v>
      </c>
      <c r="K19" s="34">
        <v>2.2939999999999996</v>
      </c>
      <c r="L19" s="34"/>
      <c r="M19" s="35"/>
      <c r="N19" s="34">
        <v>18.999999999999996</v>
      </c>
      <c r="O19" s="36">
        <v>11</v>
      </c>
      <c r="P19" s="34">
        <v>5.8</v>
      </c>
      <c r="Q19" s="35">
        <v>41897</v>
      </c>
      <c r="R19" s="34"/>
      <c r="S19" s="34"/>
    </row>
    <row r="20" spans="1:19" x14ac:dyDescent="0.2">
      <c r="A20" s="1" t="s">
        <v>34</v>
      </c>
      <c r="B20" s="34">
        <v>9.7983548387096775</v>
      </c>
      <c r="C20" s="34">
        <v>20.326451612903227</v>
      </c>
      <c r="D20" s="34">
        <v>15.074516129032258</v>
      </c>
      <c r="E20" s="34">
        <v>25.82</v>
      </c>
      <c r="F20" s="35">
        <v>41914</v>
      </c>
      <c r="G20" s="34">
        <v>3.081</v>
      </c>
      <c r="H20" s="35">
        <v>41939</v>
      </c>
      <c r="I20" s="34">
        <v>72.961935483870974</v>
      </c>
      <c r="J20" s="34">
        <v>300.39552000000003</v>
      </c>
      <c r="K20" s="34">
        <v>3.0536451612903219</v>
      </c>
      <c r="L20" s="34"/>
      <c r="M20" s="35"/>
      <c r="N20" s="34">
        <v>37.800000000000004</v>
      </c>
      <c r="O20" s="36">
        <v>13</v>
      </c>
      <c r="P20" s="34">
        <v>14.2</v>
      </c>
      <c r="Q20" s="35">
        <v>41940</v>
      </c>
      <c r="R20" s="34"/>
      <c r="S20" s="34"/>
    </row>
    <row r="21" spans="1:19" x14ac:dyDescent="0.2">
      <c r="A21" s="1" t="s">
        <v>35</v>
      </c>
      <c r="B21" s="34">
        <v>5.1658275862068965</v>
      </c>
      <c r="C21" s="34">
        <v>13.584241379310345</v>
      </c>
      <c r="D21" s="34">
        <v>9.1312068965517241</v>
      </c>
      <c r="E21" s="34">
        <v>21.41</v>
      </c>
      <c r="F21" s="35">
        <v>41960</v>
      </c>
      <c r="G21" s="34">
        <v>-0.77100000000000002</v>
      </c>
      <c r="H21" s="35">
        <v>41948</v>
      </c>
      <c r="I21" s="34">
        <v>84.213793103448268</v>
      </c>
      <c r="J21" s="34">
        <v>179.145216</v>
      </c>
      <c r="K21" s="34">
        <v>3.337413793103448</v>
      </c>
      <c r="L21" s="34"/>
      <c r="M21" s="35"/>
      <c r="N21" s="34">
        <v>31.8</v>
      </c>
      <c r="O21" s="36">
        <v>17</v>
      </c>
      <c r="P21" s="34">
        <v>7.6</v>
      </c>
      <c r="Q21" s="35">
        <v>41966</v>
      </c>
      <c r="R21" s="34"/>
      <c r="S21" s="34"/>
    </row>
    <row r="22" spans="1:19" ht="13.5" thickBot="1" x14ac:dyDescent="0.25">
      <c r="A22" s="38" t="s">
        <v>36</v>
      </c>
      <c r="B22" s="14"/>
      <c r="C22" s="14"/>
      <c r="D22" s="14"/>
      <c r="E22" s="14"/>
      <c r="F22" s="15"/>
      <c r="G22" s="14"/>
      <c r="H22" s="15"/>
      <c r="I22" s="14"/>
      <c r="J22" s="14"/>
      <c r="K22" s="14"/>
      <c r="L22" s="14"/>
      <c r="M22" s="15"/>
      <c r="N22" s="14"/>
      <c r="O22" s="16"/>
      <c r="P22" s="14"/>
      <c r="Q22" s="15"/>
      <c r="R22" s="14"/>
      <c r="S22" s="14"/>
    </row>
    <row r="23" spans="1:19" ht="13.5" thickTop="1" x14ac:dyDescent="0.2">
      <c r="A23" s="1" t="s">
        <v>37</v>
      </c>
      <c r="B23" s="34">
        <v>8.9484903936071376</v>
      </c>
      <c r="C23" s="34">
        <v>21.142306401051677</v>
      </c>
      <c r="D23" s="34">
        <v>14.886006177859958</v>
      </c>
      <c r="E23" s="34">
        <v>37.99</v>
      </c>
      <c r="F23" s="35">
        <v>33074</v>
      </c>
      <c r="G23" s="34">
        <v>-7.85</v>
      </c>
      <c r="H23" s="35">
        <v>32936</v>
      </c>
      <c r="I23" s="34">
        <v>69.832515753434564</v>
      </c>
      <c r="J23" s="34">
        <v>4930.1490240000003</v>
      </c>
      <c r="K23" s="34">
        <v>3.0811001507206184</v>
      </c>
      <c r="L23" s="34"/>
      <c r="M23" s="35"/>
      <c r="N23" s="34">
        <v>294.40000000000003</v>
      </c>
      <c r="O23" s="36">
        <v>141</v>
      </c>
      <c r="P23" s="34">
        <v>26</v>
      </c>
      <c r="Q23" s="35">
        <v>33035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-0.77100000000000002</v>
      </c>
      <c r="G28" s="3" t="s">
        <v>20</v>
      </c>
      <c r="H28" s="19">
        <v>33182</v>
      </c>
      <c r="I28" s="20"/>
    </row>
    <row r="29" spans="1:19" x14ac:dyDescent="0.2">
      <c r="B29" s="3" t="s">
        <v>40</v>
      </c>
      <c r="F29" s="3">
        <v>-0.61399999999999999</v>
      </c>
      <c r="G29" s="3" t="s">
        <v>20</v>
      </c>
      <c r="H29" s="19">
        <v>32967</v>
      </c>
      <c r="I29" s="20"/>
    </row>
    <row r="30" spans="1:19" x14ac:dyDescent="0.2">
      <c r="B30" s="3" t="s">
        <v>41</v>
      </c>
      <c r="F30" s="21">
        <v>214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10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6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5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2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O29" sqref="O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69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0.20032258064516131</v>
      </c>
      <c r="C11" s="9">
        <v>12.637741935483868</v>
      </c>
      <c r="D11" s="9">
        <v>6.1064516129032249</v>
      </c>
      <c r="E11" s="9">
        <v>18.309999999999999</v>
      </c>
      <c r="F11" s="10">
        <v>42025</v>
      </c>
      <c r="G11" s="9">
        <v>-7.24</v>
      </c>
      <c r="H11" s="10">
        <v>42005</v>
      </c>
      <c r="I11" s="9">
        <v>76.792258064516119</v>
      </c>
      <c r="J11" s="9">
        <v>222.51</v>
      </c>
      <c r="K11" s="9">
        <v>1.6712903225806446</v>
      </c>
      <c r="L11" s="9">
        <v>14.7</v>
      </c>
      <c r="M11" s="10">
        <v>42020</v>
      </c>
      <c r="N11" s="9">
        <v>16.97</v>
      </c>
      <c r="O11" s="11">
        <v>13</v>
      </c>
      <c r="P11" s="9">
        <v>4.97</v>
      </c>
      <c r="Q11" s="10">
        <v>42020</v>
      </c>
      <c r="R11" s="9">
        <v>5.9141935483870984</v>
      </c>
      <c r="S11" s="9">
        <v>31.456542626575011</v>
      </c>
    </row>
    <row r="12" spans="1:19" x14ac:dyDescent="0.2">
      <c r="A12" s="1" t="s">
        <v>26</v>
      </c>
      <c r="B12" s="9">
        <v>1.8717241379310345</v>
      </c>
      <c r="C12" s="9">
        <v>13.496896551724138</v>
      </c>
      <c r="D12" s="9">
        <v>7.4924137931034487</v>
      </c>
      <c r="E12" s="9">
        <v>19.829999999999998</v>
      </c>
      <c r="F12" s="10">
        <v>41697</v>
      </c>
      <c r="G12" s="9">
        <v>-4.3600000000000003</v>
      </c>
      <c r="H12" s="10">
        <v>41680</v>
      </c>
      <c r="I12" s="9">
        <v>75.640689655172409</v>
      </c>
      <c r="J12" s="9">
        <v>258.29000000000002</v>
      </c>
      <c r="K12" s="9">
        <v>1.995517241379311</v>
      </c>
      <c r="L12" s="9">
        <v>11.78</v>
      </c>
      <c r="M12" s="10">
        <v>41674</v>
      </c>
      <c r="N12" s="9">
        <v>12.45</v>
      </c>
      <c r="O12" s="11">
        <v>10</v>
      </c>
      <c r="P12" s="9">
        <v>7.46</v>
      </c>
      <c r="Q12" s="10">
        <v>41673</v>
      </c>
      <c r="R12" s="9">
        <v>6.9834482758620693</v>
      </c>
      <c r="S12" s="9">
        <v>41.135216856641314</v>
      </c>
    </row>
    <row r="13" spans="1:19" x14ac:dyDescent="0.2">
      <c r="A13" s="1" t="s">
        <v>27</v>
      </c>
      <c r="B13" s="9">
        <v>3.5109677419354837</v>
      </c>
      <c r="C13" s="9">
        <v>14.601935483870971</v>
      </c>
      <c r="D13" s="9">
        <v>8.9083870967741934</v>
      </c>
      <c r="E13" s="9">
        <v>21.68</v>
      </c>
      <c r="F13" s="10">
        <v>41700</v>
      </c>
      <c r="G13" s="9">
        <v>-1.68</v>
      </c>
      <c r="H13" s="10">
        <v>41707</v>
      </c>
      <c r="I13" s="9">
        <v>67.181612903225812</v>
      </c>
      <c r="J13" s="9">
        <v>404</v>
      </c>
      <c r="K13" s="9">
        <v>3.0622580645161284</v>
      </c>
      <c r="L13" s="9">
        <v>15.33</v>
      </c>
      <c r="M13" s="10">
        <v>41702</v>
      </c>
      <c r="N13" s="9">
        <v>58.31</v>
      </c>
      <c r="O13" s="11">
        <v>17</v>
      </c>
      <c r="P13" s="9">
        <v>9.0399999999999991</v>
      </c>
      <c r="Q13" s="10">
        <v>41708</v>
      </c>
      <c r="R13" s="9">
        <v>9.1151612903225825</v>
      </c>
      <c r="S13" s="9">
        <v>76.589682893350997</v>
      </c>
    </row>
    <row r="14" spans="1:19" x14ac:dyDescent="0.2">
      <c r="A14" s="1" t="s">
        <v>28</v>
      </c>
      <c r="B14" s="9">
        <v>5.4983333333333322</v>
      </c>
      <c r="C14" s="9">
        <v>19.074333333333339</v>
      </c>
      <c r="D14" s="9">
        <v>12.077</v>
      </c>
      <c r="E14" s="9">
        <v>28.54</v>
      </c>
      <c r="F14" s="10">
        <v>41755</v>
      </c>
      <c r="G14" s="9">
        <v>-1.34</v>
      </c>
      <c r="H14" s="10">
        <v>41744</v>
      </c>
      <c r="I14" s="9">
        <v>63.055666666666653</v>
      </c>
      <c r="J14" s="9">
        <v>462.99</v>
      </c>
      <c r="K14" s="9">
        <v>2.4273333333333329</v>
      </c>
      <c r="L14" s="9">
        <v>15.78</v>
      </c>
      <c r="M14" s="10">
        <v>41747</v>
      </c>
      <c r="N14" s="9">
        <v>43.19</v>
      </c>
      <c r="O14" s="11">
        <v>16</v>
      </c>
      <c r="P14" s="9">
        <v>21.7</v>
      </c>
      <c r="Q14" s="10">
        <v>41739</v>
      </c>
      <c r="R14" s="9">
        <v>12.773333333333333</v>
      </c>
      <c r="S14" s="9">
        <v>99.253787955692744</v>
      </c>
    </row>
    <row r="15" spans="1:19" x14ac:dyDescent="0.2">
      <c r="A15" s="1" t="s">
        <v>29</v>
      </c>
      <c r="B15" s="9">
        <v>9.7777419354838688</v>
      </c>
      <c r="C15" s="9">
        <v>20.713225806451614</v>
      </c>
      <c r="D15" s="9">
        <v>14.879677419354838</v>
      </c>
      <c r="E15" s="9">
        <v>27.36</v>
      </c>
      <c r="F15" s="10">
        <v>41762</v>
      </c>
      <c r="G15" s="9">
        <v>2.68</v>
      </c>
      <c r="H15" s="10">
        <v>41760</v>
      </c>
      <c r="I15" s="9">
        <v>71.199032258064506</v>
      </c>
      <c r="J15" s="9">
        <v>457.8</v>
      </c>
      <c r="K15" s="9">
        <v>1.6770967741935483</v>
      </c>
      <c r="L15" s="9">
        <v>15.62</v>
      </c>
      <c r="M15" s="10">
        <v>41773</v>
      </c>
      <c r="N15" s="9">
        <v>220.57</v>
      </c>
      <c r="O15" s="11">
        <v>24</v>
      </c>
      <c r="P15" s="9">
        <v>38.42</v>
      </c>
      <c r="Q15" s="10">
        <v>41790</v>
      </c>
      <c r="R15" s="9">
        <v>16.662580645161285</v>
      </c>
      <c r="S15" s="9">
        <v>97.58167714336706</v>
      </c>
    </row>
    <row r="16" spans="1:19" x14ac:dyDescent="0.2">
      <c r="A16" s="1" t="s">
        <v>30</v>
      </c>
      <c r="B16" s="9">
        <v>12.489666666666668</v>
      </c>
      <c r="C16" s="9">
        <v>24.907</v>
      </c>
      <c r="D16" s="9">
        <v>18.309000000000001</v>
      </c>
      <c r="E16" s="9">
        <v>32.950000000000003</v>
      </c>
      <c r="F16" s="10">
        <v>41812</v>
      </c>
      <c r="G16" s="9">
        <v>6.35</v>
      </c>
      <c r="H16" s="10">
        <v>41808</v>
      </c>
      <c r="I16" s="9">
        <v>65.424000000000007</v>
      </c>
      <c r="J16" s="9">
        <v>695.72</v>
      </c>
      <c r="K16" s="9">
        <v>2.1110000000000002</v>
      </c>
      <c r="L16" s="9">
        <v>15.09</v>
      </c>
      <c r="M16" s="10">
        <v>41813</v>
      </c>
      <c r="N16" s="9">
        <v>56.29</v>
      </c>
      <c r="O16" s="11">
        <v>11</v>
      </c>
      <c r="P16" s="9">
        <v>13.79</v>
      </c>
      <c r="Q16" s="10">
        <v>41799</v>
      </c>
      <c r="R16" s="9">
        <v>18.612333333333332</v>
      </c>
      <c r="S16" s="9">
        <v>145.5481193933731</v>
      </c>
    </row>
    <row r="17" spans="1:19" x14ac:dyDescent="0.2">
      <c r="A17" s="1" t="s">
        <v>31</v>
      </c>
      <c r="B17" s="9">
        <v>13.331935483870966</v>
      </c>
      <c r="C17" s="9">
        <v>28.889354838709671</v>
      </c>
      <c r="D17" s="9">
        <v>20.667096774193549</v>
      </c>
      <c r="E17" s="9">
        <v>34.799999999999997</v>
      </c>
      <c r="F17" s="10">
        <v>41851</v>
      </c>
      <c r="G17" s="9">
        <v>8.43</v>
      </c>
      <c r="H17" s="10">
        <v>41824</v>
      </c>
      <c r="I17" s="9">
        <v>59.73612903225807</v>
      </c>
      <c r="J17" s="9">
        <v>784.67</v>
      </c>
      <c r="K17" s="9">
        <v>1.8296774193548386</v>
      </c>
      <c r="L17" s="9">
        <v>16.62</v>
      </c>
      <c r="M17" s="10">
        <v>41839</v>
      </c>
      <c r="N17" s="9">
        <v>62.38</v>
      </c>
      <c r="O17" s="11">
        <v>6</v>
      </c>
      <c r="P17" s="9">
        <v>31.41</v>
      </c>
      <c r="Q17" s="10">
        <v>41839</v>
      </c>
      <c r="R17" s="9">
        <v>20.537741935483876</v>
      </c>
      <c r="S17" s="9">
        <v>168.37157694868176</v>
      </c>
    </row>
    <row r="18" spans="1:19" x14ac:dyDescent="0.2">
      <c r="A18" s="1" t="s">
        <v>32</v>
      </c>
      <c r="B18" s="9">
        <v>13.649354838709677</v>
      </c>
      <c r="C18" s="9">
        <v>29.30193548387096</v>
      </c>
      <c r="D18" s="9">
        <v>21.02225806451613</v>
      </c>
      <c r="E18" s="9">
        <v>34.659999999999997</v>
      </c>
      <c r="F18" s="10">
        <v>41855</v>
      </c>
      <c r="G18" s="9">
        <v>8.17</v>
      </c>
      <c r="H18" s="10">
        <v>41875</v>
      </c>
      <c r="I18" s="9">
        <v>58.268387096774198</v>
      </c>
      <c r="J18" s="9">
        <v>681.66</v>
      </c>
      <c r="K18" s="9">
        <v>1.7693548387096774</v>
      </c>
      <c r="L18" s="9">
        <v>11.17</v>
      </c>
      <c r="M18" s="10">
        <v>41856</v>
      </c>
      <c r="N18" s="9">
        <v>7.91</v>
      </c>
      <c r="O18" s="11">
        <v>6</v>
      </c>
      <c r="P18" s="9">
        <v>2.94</v>
      </c>
      <c r="Q18" s="10">
        <v>41856</v>
      </c>
      <c r="R18" s="9">
        <v>21.866774193548387</v>
      </c>
      <c r="S18" s="9">
        <v>152.31154502262399</v>
      </c>
    </row>
    <row r="19" spans="1:19" x14ac:dyDescent="0.2">
      <c r="A19" s="1" t="s">
        <v>33</v>
      </c>
      <c r="B19" s="9">
        <v>10.188333333333334</v>
      </c>
      <c r="C19" s="9">
        <v>24.418333333333329</v>
      </c>
      <c r="D19" s="9">
        <v>16.852333333333338</v>
      </c>
      <c r="E19" s="9">
        <v>30.51</v>
      </c>
      <c r="F19" s="10">
        <v>41887</v>
      </c>
      <c r="G19" s="9">
        <v>2.61</v>
      </c>
      <c r="H19" s="10">
        <v>41909</v>
      </c>
      <c r="I19" s="9">
        <v>64.779333333333327</v>
      </c>
      <c r="J19" s="9">
        <v>492.87</v>
      </c>
      <c r="K19" s="9">
        <v>1.8009999999999997</v>
      </c>
      <c r="L19" s="9">
        <v>13.43</v>
      </c>
      <c r="M19" s="10">
        <v>41887</v>
      </c>
      <c r="N19" s="9">
        <v>40.01</v>
      </c>
      <c r="O19" s="11">
        <v>6</v>
      </c>
      <c r="P19" s="9">
        <v>33.89</v>
      </c>
      <c r="Q19" s="10">
        <v>41891</v>
      </c>
      <c r="R19" s="9">
        <v>18.536333333333339</v>
      </c>
      <c r="S19" s="9">
        <v>100.30563551820715</v>
      </c>
    </row>
    <row r="20" spans="1:19" x14ac:dyDescent="0.2">
      <c r="A20" s="1" t="s">
        <v>34</v>
      </c>
      <c r="B20" s="9">
        <v>6.240645161290324</v>
      </c>
      <c r="C20" s="9">
        <v>18.305483870967741</v>
      </c>
      <c r="D20" s="9">
        <v>12.007419354838708</v>
      </c>
      <c r="E20" s="9">
        <v>25.57</v>
      </c>
      <c r="F20" s="10">
        <v>41927</v>
      </c>
      <c r="G20" s="9">
        <v>-1.41</v>
      </c>
      <c r="H20" s="10">
        <v>41936</v>
      </c>
      <c r="I20" s="9">
        <v>74.077741935483886</v>
      </c>
      <c r="J20" s="9">
        <v>313.68</v>
      </c>
      <c r="K20" s="9">
        <v>1.5225806451612907</v>
      </c>
      <c r="L20" s="9">
        <v>13.13</v>
      </c>
      <c r="M20" s="10">
        <v>41941</v>
      </c>
      <c r="N20" s="9">
        <v>70.53</v>
      </c>
      <c r="O20" s="11">
        <v>14</v>
      </c>
      <c r="P20" s="9">
        <v>21.02</v>
      </c>
      <c r="Q20" s="10">
        <v>41919</v>
      </c>
      <c r="R20" s="9">
        <v>13.867741935483872</v>
      </c>
      <c r="S20" s="9">
        <v>53.362844897949373</v>
      </c>
    </row>
    <row r="21" spans="1:19" x14ac:dyDescent="0.2">
      <c r="A21" s="1" t="s">
        <v>35</v>
      </c>
      <c r="B21" s="9">
        <v>4.0080000000000009</v>
      </c>
      <c r="C21" s="9">
        <v>11.806666666666667</v>
      </c>
      <c r="D21" s="9">
        <v>7.6269999999999998</v>
      </c>
      <c r="E21" s="9">
        <v>15.37</v>
      </c>
      <c r="F21" s="10">
        <v>41959</v>
      </c>
      <c r="G21" s="9">
        <v>-3.56</v>
      </c>
      <c r="H21" s="10">
        <v>41973</v>
      </c>
      <c r="I21" s="9">
        <v>77.367666666666679</v>
      </c>
      <c r="J21" s="9">
        <v>200.5</v>
      </c>
      <c r="K21" s="9">
        <v>2.0233333333333339</v>
      </c>
      <c r="L21" s="9">
        <v>11.66</v>
      </c>
      <c r="M21" s="10">
        <v>41967</v>
      </c>
      <c r="N21" s="9">
        <v>66.900000000000006</v>
      </c>
      <c r="O21" s="11">
        <v>12</v>
      </c>
      <c r="P21" s="9">
        <v>40.229999999999997</v>
      </c>
      <c r="Q21" s="10">
        <v>41945</v>
      </c>
      <c r="R21" s="9">
        <v>9.41</v>
      </c>
      <c r="S21" s="9">
        <v>31.934402771160872</v>
      </c>
    </row>
    <row r="22" spans="1:19" ht="13.5" thickBot="1" x14ac:dyDescent="0.25">
      <c r="A22" s="13" t="s">
        <v>36</v>
      </c>
      <c r="B22" s="14">
        <v>2.2970967741935491</v>
      </c>
      <c r="C22" s="14">
        <v>8.5141935483870963</v>
      </c>
      <c r="D22" s="14">
        <v>5.1693548387096762</v>
      </c>
      <c r="E22" s="14">
        <v>13.43</v>
      </c>
      <c r="F22" s="15">
        <v>41995</v>
      </c>
      <c r="G22" s="14">
        <v>-4.3600000000000003</v>
      </c>
      <c r="H22" s="15">
        <v>41996</v>
      </c>
      <c r="I22" s="14">
        <v>81.594516129032272</v>
      </c>
      <c r="J22" s="14">
        <v>133.22999999999999</v>
      </c>
      <c r="K22" s="14">
        <v>2.1938709677419355</v>
      </c>
      <c r="L22" s="14">
        <v>11.62</v>
      </c>
      <c r="M22" s="15">
        <v>41990</v>
      </c>
      <c r="N22" s="14">
        <v>78</v>
      </c>
      <c r="O22" s="16">
        <v>21</v>
      </c>
      <c r="P22" s="14">
        <v>18.309999999999999</v>
      </c>
      <c r="Q22" s="15">
        <v>41982</v>
      </c>
      <c r="R22" s="14">
        <v>6.4145161290322568</v>
      </c>
      <c r="S22" s="14">
        <v>24.266173815621343</v>
      </c>
    </row>
    <row r="23" spans="1:19" ht="13.5" thickTop="1" x14ac:dyDescent="0.2">
      <c r="A23" s="1" t="s">
        <v>37</v>
      </c>
      <c r="B23" s="9">
        <v>6.9220101656161175</v>
      </c>
      <c r="C23" s="9">
        <v>18.888925071066616</v>
      </c>
      <c r="D23" s="9">
        <v>12.593199357310594</v>
      </c>
      <c r="E23" s="9">
        <v>34.799999999999997</v>
      </c>
      <c r="F23" s="10">
        <v>39660</v>
      </c>
      <c r="G23" s="9">
        <v>-7.24</v>
      </c>
      <c r="H23" s="10">
        <v>39448</v>
      </c>
      <c r="I23" s="9">
        <v>69.593086145099491</v>
      </c>
      <c r="J23" s="9">
        <v>5107.92</v>
      </c>
      <c r="K23" s="9">
        <v>2.00702607835867</v>
      </c>
      <c r="L23" s="9">
        <v>16.62</v>
      </c>
      <c r="M23" s="10">
        <v>39648</v>
      </c>
      <c r="N23" s="9">
        <v>733.51</v>
      </c>
      <c r="O23" s="11">
        <v>156</v>
      </c>
      <c r="P23" s="9">
        <v>40.229999999999997</v>
      </c>
      <c r="Q23" s="10">
        <v>39754</v>
      </c>
      <c r="R23" s="9">
        <v>13.391179829440119</v>
      </c>
      <c r="S23" s="9">
        <v>1022.1172058432446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-1.41</v>
      </c>
      <c r="G28" s="3" t="s">
        <v>20</v>
      </c>
      <c r="H28" s="19">
        <v>39745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-1.34</v>
      </c>
      <c r="G29" s="3" t="s">
        <v>20</v>
      </c>
      <c r="H29" s="19">
        <v>39553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192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8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19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17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2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Q28" sqref="Q2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70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63</v>
      </c>
    </row>
    <row r="7" spans="1:19" x14ac:dyDescent="0.2">
      <c r="B7" s="1" t="s">
        <v>71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-4.6774193548387244E-2</v>
      </c>
      <c r="C11" s="9">
        <v>8.9164516129032272</v>
      </c>
      <c r="D11" s="9">
        <v>4.0554838709677421</v>
      </c>
      <c r="E11" s="9">
        <v>18.309999999999999</v>
      </c>
      <c r="F11" s="10">
        <v>42027</v>
      </c>
      <c r="G11" s="9">
        <v>-4.7</v>
      </c>
      <c r="H11" s="10">
        <v>42016</v>
      </c>
      <c r="I11" s="9">
        <v>80.689677419354851</v>
      </c>
      <c r="J11" s="9">
        <v>192</v>
      </c>
      <c r="K11" s="9">
        <v>2.0287096774193549</v>
      </c>
      <c r="L11" s="9">
        <v>20.83</v>
      </c>
      <c r="M11" s="10">
        <v>42028</v>
      </c>
      <c r="N11" s="9">
        <v>63.52</v>
      </c>
      <c r="O11" s="11">
        <v>20</v>
      </c>
      <c r="P11" s="9">
        <v>16.95</v>
      </c>
      <c r="Q11" s="10">
        <v>42031</v>
      </c>
      <c r="R11" s="9">
        <v>5.1993548387096773</v>
      </c>
      <c r="S11" s="9">
        <v>27.474945994106076</v>
      </c>
    </row>
    <row r="12" spans="1:19" x14ac:dyDescent="0.2">
      <c r="A12" s="1" t="s">
        <v>26</v>
      </c>
      <c r="B12" s="9">
        <v>1.1807142857142858</v>
      </c>
      <c r="C12" s="9">
        <v>11.668214285714287</v>
      </c>
      <c r="D12" s="9">
        <v>6.12642857142857</v>
      </c>
      <c r="E12" s="9">
        <v>16.760000000000002</v>
      </c>
      <c r="F12" s="10">
        <v>41697</v>
      </c>
      <c r="G12" s="9">
        <v>-3.82</v>
      </c>
      <c r="H12" s="10">
        <v>41686</v>
      </c>
      <c r="I12" s="9">
        <v>71.158928571428561</v>
      </c>
      <c r="J12" s="9">
        <v>297.14</v>
      </c>
      <c r="K12" s="9">
        <v>2.5664285714285708</v>
      </c>
      <c r="L12" s="9">
        <v>14.07</v>
      </c>
      <c r="M12" s="10">
        <v>41682</v>
      </c>
      <c r="N12" s="9">
        <v>22.85</v>
      </c>
      <c r="O12" s="11">
        <v>11</v>
      </c>
      <c r="P12" s="9">
        <v>6.55</v>
      </c>
      <c r="Q12" s="10">
        <v>41677</v>
      </c>
      <c r="R12" s="9">
        <v>6.3271428571428583</v>
      </c>
      <c r="S12" s="9">
        <v>46.064136549906877</v>
      </c>
    </row>
    <row r="13" spans="1:19" x14ac:dyDescent="0.2">
      <c r="A13" s="1" t="s">
        <v>27</v>
      </c>
      <c r="B13" s="9">
        <v>2.4290322580645158</v>
      </c>
      <c r="C13" s="9">
        <v>16.41935483870968</v>
      </c>
      <c r="D13" s="9">
        <v>8.9816129032258072</v>
      </c>
      <c r="E13" s="9">
        <v>24.43</v>
      </c>
      <c r="F13" s="10">
        <v>41718</v>
      </c>
      <c r="G13" s="9">
        <v>-1.4</v>
      </c>
      <c r="H13" s="10">
        <v>41708</v>
      </c>
      <c r="I13" s="9">
        <v>62.454838709677425</v>
      </c>
      <c r="J13" s="9">
        <v>488.08</v>
      </c>
      <c r="K13" s="9">
        <v>2.1503225806451614</v>
      </c>
      <c r="L13" s="9">
        <v>17.170000000000002</v>
      </c>
      <c r="M13" s="10">
        <v>41702</v>
      </c>
      <c r="N13" s="9">
        <v>37.53</v>
      </c>
      <c r="O13" s="11">
        <v>8</v>
      </c>
      <c r="P13" s="9">
        <v>19.89</v>
      </c>
      <c r="Q13" s="10">
        <v>41703</v>
      </c>
      <c r="R13" s="9">
        <v>8.7219354838709684</v>
      </c>
      <c r="S13" s="9">
        <v>82.358970337921647</v>
      </c>
    </row>
    <row r="14" spans="1:19" x14ac:dyDescent="0.2">
      <c r="A14" s="1" t="s">
        <v>28</v>
      </c>
      <c r="B14" s="9">
        <v>4.6690000000000005</v>
      </c>
      <c r="C14" s="9">
        <v>16.702333333333335</v>
      </c>
      <c r="D14" s="9">
        <v>10.420333333333334</v>
      </c>
      <c r="E14" s="9">
        <v>26.49</v>
      </c>
      <c r="F14" s="10">
        <v>41753</v>
      </c>
      <c r="G14" s="9">
        <v>1.01</v>
      </c>
      <c r="H14" s="10">
        <v>41747</v>
      </c>
      <c r="I14" s="9">
        <v>67.292333333333332</v>
      </c>
      <c r="J14" s="9">
        <v>506.42</v>
      </c>
      <c r="K14" s="9">
        <v>1.9586666666666666</v>
      </c>
      <c r="L14" s="9">
        <v>12.56</v>
      </c>
      <c r="M14" s="10">
        <v>41739</v>
      </c>
      <c r="N14" s="9">
        <v>39.549999999999997</v>
      </c>
      <c r="O14" s="11">
        <v>15</v>
      </c>
      <c r="P14" s="9">
        <v>8.36</v>
      </c>
      <c r="Q14" s="10">
        <v>41739</v>
      </c>
      <c r="R14" s="9">
        <v>10.853666666666669</v>
      </c>
      <c r="S14" s="9">
        <v>87.197133931742073</v>
      </c>
    </row>
    <row r="15" spans="1:19" x14ac:dyDescent="0.2">
      <c r="A15" s="1" t="s">
        <v>29</v>
      </c>
      <c r="B15" s="9">
        <v>9.122258064516128</v>
      </c>
      <c r="C15" s="9">
        <v>24.221290322580643</v>
      </c>
      <c r="D15" s="9">
        <v>16.423870967741934</v>
      </c>
      <c r="E15" s="9">
        <v>29.89</v>
      </c>
      <c r="F15" s="10">
        <v>41789</v>
      </c>
      <c r="G15" s="9">
        <v>3.81</v>
      </c>
      <c r="H15" s="10">
        <v>41775</v>
      </c>
      <c r="I15" s="9">
        <v>63.157096774193541</v>
      </c>
      <c r="J15" s="9">
        <v>699.81</v>
      </c>
      <c r="K15" s="9">
        <v>1.82</v>
      </c>
      <c r="L15" s="9">
        <v>14.09</v>
      </c>
      <c r="M15" s="10">
        <v>41768</v>
      </c>
      <c r="N15" s="9">
        <v>37.97</v>
      </c>
      <c r="O15" s="11">
        <v>9</v>
      </c>
      <c r="P15" s="9">
        <v>15.37</v>
      </c>
      <c r="Q15" s="10">
        <v>41783</v>
      </c>
      <c r="R15" s="9">
        <v>15.734193548387095</v>
      </c>
      <c r="S15" s="9">
        <v>137.30714228771996</v>
      </c>
    </row>
    <row r="16" spans="1:19" x14ac:dyDescent="0.2">
      <c r="A16" s="1" t="s">
        <v>30</v>
      </c>
      <c r="B16" s="9">
        <v>12.815666666666667</v>
      </c>
      <c r="C16" s="9">
        <v>28.90766666666666</v>
      </c>
      <c r="D16" s="9">
        <v>20.696666666666669</v>
      </c>
      <c r="E16" s="9">
        <v>35.67</v>
      </c>
      <c r="F16" s="10">
        <v>41803</v>
      </c>
      <c r="G16" s="9">
        <v>7.16</v>
      </c>
      <c r="H16" s="10">
        <v>41799</v>
      </c>
      <c r="I16" s="9">
        <v>58.064666666666675</v>
      </c>
      <c r="J16" s="9">
        <v>745.07</v>
      </c>
      <c r="K16" s="9">
        <v>1.6166666666666669</v>
      </c>
      <c r="L16" s="9">
        <v>13.31</v>
      </c>
      <c r="M16" s="10">
        <v>41819</v>
      </c>
      <c r="N16" s="9">
        <v>45.64</v>
      </c>
      <c r="O16" s="11">
        <v>11</v>
      </c>
      <c r="P16" s="9">
        <v>23.95</v>
      </c>
      <c r="Q16" s="10">
        <v>41807</v>
      </c>
      <c r="R16" s="9">
        <v>18.963666666666665</v>
      </c>
      <c r="S16" s="9">
        <v>159.75087431731239</v>
      </c>
    </row>
    <row r="17" spans="1:19" x14ac:dyDescent="0.2">
      <c r="A17" s="1" t="s">
        <v>31</v>
      </c>
      <c r="B17" s="9">
        <v>14.459032258064518</v>
      </c>
      <c r="C17" s="9">
        <v>31.175483870967742</v>
      </c>
      <c r="D17" s="9">
        <v>22.405161290322578</v>
      </c>
      <c r="E17" s="9">
        <v>38.020000000000003</v>
      </c>
      <c r="F17" s="10">
        <v>41842</v>
      </c>
      <c r="G17" s="9">
        <v>9.2899999999999991</v>
      </c>
      <c r="H17" s="10">
        <v>41828</v>
      </c>
      <c r="I17" s="9">
        <v>52.59</v>
      </c>
      <c r="J17" s="9">
        <v>795.43</v>
      </c>
      <c r="K17" s="9">
        <v>2.0225806451612902</v>
      </c>
      <c r="L17" s="9">
        <v>14.74</v>
      </c>
      <c r="M17" s="10">
        <v>41840</v>
      </c>
      <c r="N17" s="9">
        <v>2.72</v>
      </c>
      <c r="O17" s="11">
        <v>2</v>
      </c>
      <c r="P17" s="9">
        <v>1.36</v>
      </c>
      <c r="Q17" s="10">
        <v>41840</v>
      </c>
      <c r="R17" s="9">
        <v>22.648709677419358</v>
      </c>
      <c r="S17" s="9">
        <v>188.98450694651325</v>
      </c>
    </row>
    <row r="18" spans="1:19" x14ac:dyDescent="0.2">
      <c r="A18" s="1" t="s">
        <v>32</v>
      </c>
      <c r="B18" s="9">
        <v>15.072903225806451</v>
      </c>
      <c r="C18" s="9">
        <v>30.792258064516137</v>
      </c>
      <c r="D18" s="9">
        <v>22.535161290322588</v>
      </c>
      <c r="E18" s="9">
        <v>36.32</v>
      </c>
      <c r="F18" s="10">
        <v>41871</v>
      </c>
      <c r="G18" s="9">
        <v>9.9700000000000006</v>
      </c>
      <c r="H18" s="10">
        <v>41882</v>
      </c>
      <c r="I18" s="9">
        <v>56.51709677419354</v>
      </c>
      <c r="J18" s="9">
        <v>650.96</v>
      </c>
      <c r="K18" s="9">
        <v>1.7603225806451614</v>
      </c>
      <c r="L18" s="9">
        <v>14.27</v>
      </c>
      <c r="M18" s="10">
        <v>41852</v>
      </c>
      <c r="N18" s="9">
        <v>15.83</v>
      </c>
      <c r="O18" s="11">
        <v>6</v>
      </c>
      <c r="P18" s="9">
        <v>10.17</v>
      </c>
      <c r="Q18" s="10">
        <v>41856</v>
      </c>
      <c r="R18" s="9">
        <v>23.027741935483867</v>
      </c>
      <c r="S18" s="9">
        <v>155.5669399421877</v>
      </c>
    </row>
    <row r="19" spans="1:19" x14ac:dyDescent="0.2">
      <c r="A19" s="1" t="s">
        <v>33</v>
      </c>
      <c r="B19" s="9">
        <v>12.010344827586207</v>
      </c>
      <c r="C19" s="9">
        <v>25.818965517241381</v>
      </c>
      <c r="D19" s="9">
        <v>18.392758620689658</v>
      </c>
      <c r="E19" s="9">
        <v>32.14</v>
      </c>
      <c r="F19" s="10">
        <v>41892</v>
      </c>
      <c r="G19" s="9">
        <v>7.43</v>
      </c>
      <c r="H19" s="10">
        <v>41888</v>
      </c>
      <c r="I19" s="9">
        <v>65.38827586206898</v>
      </c>
      <c r="J19" s="9">
        <v>490.52577600000006</v>
      </c>
      <c r="K19" s="9">
        <v>1.6948275862068967</v>
      </c>
      <c r="L19" s="9">
        <v>13.13</v>
      </c>
      <c r="M19" s="10">
        <v>41896</v>
      </c>
      <c r="N19" s="9">
        <v>47.84</v>
      </c>
      <c r="O19" s="11">
        <v>7</v>
      </c>
      <c r="P19" s="9">
        <v>29.61</v>
      </c>
      <c r="Q19" s="10">
        <v>41900</v>
      </c>
      <c r="R19" s="9">
        <v>19.417586206896548</v>
      </c>
      <c r="S19" s="9">
        <v>101.81025814350892</v>
      </c>
    </row>
    <row r="20" spans="1:19" x14ac:dyDescent="0.2">
      <c r="A20" s="1" t="s">
        <v>34</v>
      </c>
      <c r="B20" s="9">
        <v>8.4087096774193579</v>
      </c>
      <c r="C20" s="9">
        <v>22.034516129032248</v>
      </c>
      <c r="D20" s="9">
        <v>14.667419354838708</v>
      </c>
      <c r="E20" s="9">
        <v>28.95</v>
      </c>
      <c r="F20" s="10">
        <v>41918</v>
      </c>
      <c r="G20" s="9">
        <v>-3.23</v>
      </c>
      <c r="H20" s="10">
        <v>41931</v>
      </c>
      <c r="I20" s="9">
        <v>71.279032258064518</v>
      </c>
      <c r="J20" s="9">
        <v>367.4946240000001</v>
      </c>
      <c r="K20" s="9">
        <v>1.66</v>
      </c>
      <c r="L20" s="9">
        <v>12.54</v>
      </c>
      <c r="M20" s="10">
        <v>41936</v>
      </c>
      <c r="N20" s="9">
        <v>28.2</v>
      </c>
      <c r="O20" s="11">
        <v>9</v>
      </c>
      <c r="P20" s="9">
        <v>20</v>
      </c>
      <c r="Q20" s="10">
        <v>41934</v>
      </c>
      <c r="R20" s="9">
        <v>15.219032258064519</v>
      </c>
      <c r="S20" s="9">
        <v>70.808667271082726</v>
      </c>
    </row>
    <row r="21" spans="1:19" x14ac:dyDescent="0.2">
      <c r="A21" s="1" t="s">
        <v>35</v>
      </c>
      <c r="B21" s="9">
        <v>5.203333333333334</v>
      </c>
      <c r="C21" s="9">
        <v>14.515333333333333</v>
      </c>
      <c r="D21" s="9">
        <v>9.8453333333333326</v>
      </c>
      <c r="E21" s="9">
        <v>22.26</v>
      </c>
      <c r="F21" s="10">
        <v>41959</v>
      </c>
      <c r="G21" s="9">
        <v>-2.42</v>
      </c>
      <c r="H21" s="10">
        <v>41971</v>
      </c>
      <c r="I21" s="9">
        <v>80.338666666666668</v>
      </c>
      <c r="J21" s="9">
        <v>195.32102400000002</v>
      </c>
      <c r="K21" s="9">
        <v>1.8469999999999991</v>
      </c>
      <c r="L21" s="9">
        <v>17.350000000000001</v>
      </c>
      <c r="M21" s="10">
        <v>41951</v>
      </c>
      <c r="N21" s="9">
        <v>60.4</v>
      </c>
      <c r="O21" s="11">
        <v>16</v>
      </c>
      <c r="P21" s="9">
        <v>17.600000000000001</v>
      </c>
      <c r="Q21" s="10">
        <v>41951</v>
      </c>
      <c r="R21" s="9">
        <v>10.638666666666664</v>
      </c>
      <c r="S21" s="9">
        <v>33.327100224220715</v>
      </c>
    </row>
    <row r="22" spans="1:19" ht="13.5" thickBot="1" x14ac:dyDescent="0.25">
      <c r="A22" s="13" t="s">
        <v>36</v>
      </c>
      <c r="B22" s="14">
        <v>0.81483870967741945</v>
      </c>
      <c r="C22" s="14">
        <v>9.3938709677419325</v>
      </c>
      <c r="D22" s="14">
        <v>4.9983870967741924</v>
      </c>
      <c r="E22" s="14">
        <v>16.87</v>
      </c>
      <c r="F22" s="15">
        <v>41983</v>
      </c>
      <c r="G22" s="14">
        <v>-7.87</v>
      </c>
      <c r="H22" s="15">
        <v>41993</v>
      </c>
      <c r="I22" s="14">
        <v>83.102258064516136</v>
      </c>
      <c r="J22" s="14">
        <v>151.57804799999997</v>
      </c>
      <c r="K22" s="14">
        <v>1.8477419354838704</v>
      </c>
      <c r="L22" s="14">
        <v>15.78</v>
      </c>
      <c r="M22" s="15">
        <v>41994</v>
      </c>
      <c r="N22" s="14">
        <v>61.8</v>
      </c>
      <c r="O22" s="16">
        <v>18</v>
      </c>
      <c r="P22" s="14">
        <v>19.2</v>
      </c>
      <c r="Q22" s="15">
        <v>41999</v>
      </c>
      <c r="R22" s="14">
        <v>5.9629032258064525</v>
      </c>
      <c r="S22" s="14">
        <v>22.142919184147345</v>
      </c>
    </row>
    <row r="23" spans="1:19" ht="13.5" thickTop="1" x14ac:dyDescent="0.2">
      <c r="A23" s="1" t="s">
        <v>37</v>
      </c>
      <c r="B23" s="9">
        <v>7.1782549261083739</v>
      </c>
      <c r="C23" s="9">
        <v>20.04714491189505</v>
      </c>
      <c r="D23" s="9">
        <v>13.29571810830376</v>
      </c>
      <c r="E23" s="9">
        <v>38.020000000000003</v>
      </c>
      <c r="F23" s="10">
        <v>40016</v>
      </c>
      <c r="G23" s="9">
        <v>-7.87</v>
      </c>
      <c r="H23" s="10">
        <v>40167</v>
      </c>
      <c r="I23" s="9">
        <v>67.669405925013692</v>
      </c>
      <c r="J23" s="9">
        <v>5579.8294720000004</v>
      </c>
      <c r="K23" s="9">
        <v>1.9144389091936365</v>
      </c>
      <c r="L23" s="9">
        <v>20.83</v>
      </c>
      <c r="M23" s="10">
        <v>39837</v>
      </c>
      <c r="N23" s="9">
        <v>463.85</v>
      </c>
      <c r="O23" s="11">
        <v>132</v>
      </c>
      <c r="P23" s="9">
        <v>29.61</v>
      </c>
      <c r="Q23" s="10">
        <v>40074</v>
      </c>
      <c r="R23" s="9">
        <v>13.559550002648445</v>
      </c>
      <c r="S23" s="9">
        <v>1112.7935951303696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-3.23</v>
      </c>
      <c r="G28" s="3" t="s">
        <v>20</v>
      </c>
      <c r="H28" s="19">
        <v>40105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-0.67</v>
      </c>
      <c r="G29" s="3" t="s">
        <v>20</v>
      </c>
      <c r="H29" s="19">
        <v>39898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206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15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15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13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4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P28" sqref="P2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72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0.93870967741935496</v>
      </c>
      <c r="C11" s="9">
        <v>7.7787096774193545</v>
      </c>
      <c r="D11" s="9">
        <v>4.3270967741935484</v>
      </c>
      <c r="E11" s="9">
        <v>14.34</v>
      </c>
      <c r="F11" s="10">
        <v>42026</v>
      </c>
      <c r="G11" s="9">
        <v>-6.85</v>
      </c>
      <c r="H11" s="10">
        <v>42014</v>
      </c>
      <c r="I11" s="9">
        <v>83.830967741935481</v>
      </c>
      <c r="J11" s="9">
        <v>164.5</v>
      </c>
      <c r="K11" s="9">
        <v>2.0935483870967744</v>
      </c>
      <c r="L11" s="9">
        <v>18.23</v>
      </c>
      <c r="M11" s="10">
        <v>42018</v>
      </c>
      <c r="N11" s="9">
        <v>37.200000000000003</v>
      </c>
      <c r="O11" s="11">
        <v>20</v>
      </c>
      <c r="P11" s="9">
        <v>10</v>
      </c>
      <c r="Q11" s="10">
        <v>42007</v>
      </c>
      <c r="R11" s="9">
        <v>5.0706451612903232</v>
      </c>
      <c r="S11" s="9">
        <v>23.719884811241275</v>
      </c>
    </row>
    <row r="12" spans="1:19" x14ac:dyDescent="0.2">
      <c r="A12" s="1" t="s">
        <v>26</v>
      </c>
      <c r="B12" s="9">
        <v>0.60964285714285715</v>
      </c>
      <c r="C12" s="9">
        <v>9.2324999999999999</v>
      </c>
      <c r="D12" s="9">
        <v>5.0079241071428564</v>
      </c>
      <c r="E12" s="9">
        <v>17.55</v>
      </c>
      <c r="F12" s="10">
        <v>41695</v>
      </c>
      <c r="G12" s="9">
        <v>-4.46</v>
      </c>
      <c r="H12" s="10">
        <v>41673</v>
      </c>
      <c r="I12" s="9">
        <v>77.982127976190512</v>
      </c>
      <c r="J12" s="9">
        <v>214.49</v>
      </c>
      <c r="K12" s="9">
        <v>2.3533705357142858</v>
      </c>
      <c r="L12" s="9">
        <v>19.8</v>
      </c>
      <c r="M12" s="10">
        <v>41697</v>
      </c>
      <c r="N12" s="9">
        <v>23.4</v>
      </c>
      <c r="O12" s="11">
        <v>15</v>
      </c>
      <c r="P12" s="9">
        <v>7.2</v>
      </c>
      <c r="Q12" s="10">
        <v>41674</v>
      </c>
      <c r="R12" s="9">
        <v>5.3305208333333338</v>
      </c>
      <c r="S12" s="9">
        <v>36.620993749971511</v>
      </c>
    </row>
    <row r="13" spans="1:19" x14ac:dyDescent="0.2">
      <c r="A13" s="1" t="s">
        <v>27</v>
      </c>
      <c r="B13" s="9">
        <v>2.4464516129032265</v>
      </c>
      <c r="C13" s="9">
        <v>14.097741935483873</v>
      </c>
      <c r="D13" s="9">
        <v>8.1798118279569891</v>
      </c>
      <c r="E13" s="9">
        <v>21.16</v>
      </c>
      <c r="F13" s="10">
        <v>41720</v>
      </c>
      <c r="G13" s="9">
        <v>-4.53</v>
      </c>
      <c r="H13" s="10">
        <v>41714</v>
      </c>
      <c r="I13" s="9">
        <v>67.689522849462364</v>
      </c>
      <c r="J13" s="9">
        <v>415.92</v>
      </c>
      <c r="K13" s="9">
        <v>2.6129368279569891</v>
      </c>
      <c r="L13" s="9">
        <v>19.010000000000002</v>
      </c>
      <c r="M13" s="10">
        <v>41729</v>
      </c>
      <c r="N13" s="9">
        <v>14.4</v>
      </c>
      <c r="O13" s="11">
        <v>9</v>
      </c>
      <c r="P13" s="9">
        <v>4.2</v>
      </c>
      <c r="Q13" s="10">
        <v>41701</v>
      </c>
      <c r="R13" s="9">
        <v>7.9676814516129015</v>
      </c>
      <c r="S13" s="9">
        <v>74.609302045961769</v>
      </c>
    </row>
    <row r="14" spans="1:19" x14ac:dyDescent="0.2">
      <c r="A14" s="1" t="s">
        <v>28</v>
      </c>
      <c r="B14" s="9">
        <v>5.6353333333333335</v>
      </c>
      <c r="C14" s="9">
        <v>19.637333333333331</v>
      </c>
      <c r="D14" s="9">
        <v>12.644855348699762</v>
      </c>
      <c r="E14" s="9">
        <v>29.64</v>
      </c>
      <c r="F14" s="10">
        <v>41756</v>
      </c>
      <c r="G14" s="9">
        <v>-2.2799999999999998</v>
      </c>
      <c r="H14" s="10">
        <v>41734</v>
      </c>
      <c r="I14" s="9">
        <v>65.517883569739951</v>
      </c>
      <c r="J14" s="9">
        <v>572.71</v>
      </c>
      <c r="K14" s="9">
        <v>1.9044861111111115</v>
      </c>
      <c r="L14" s="9">
        <v>14.5</v>
      </c>
      <c r="M14" s="10">
        <v>41732</v>
      </c>
      <c r="N14" s="9">
        <v>31</v>
      </c>
      <c r="O14" s="11">
        <v>11</v>
      </c>
      <c r="P14" s="9">
        <v>8.8000000000000007</v>
      </c>
      <c r="Q14" s="10">
        <v>41759</v>
      </c>
      <c r="R14" s="9">
        <v>12.52206294326241</v>
      </c>
      <c r="S14" s="9">
        <v>102.75544754332836</v>
      </c>
    </row>
    <row r="15" spans="1:19" x14ac:dyDescent="0.2">
      <c r="A15" s="1" t="s">
        <v>29</v>
      </c>
      <c r="B15" s="9">
        <v>7.4587096774193542</v>
      </c>
      <c r="C15" s="9">
        <v>19.941935483870971</v>
      </c>
      <c r="D15" s="9">
        <v>13.765860215053761</v>
      </c>
      <c r="E15" s="9">
        <v>29.3</v>
      </c>
      <c r="F15" s="10">
        <v>41780</v>
      </c>
      <c r="G15" s="9">
        <v>-0.92</v>
      </c>
      <c r="H15" s="10">
        <v>41766</v>
      </c>
      <c r="I15" s="9">
        <v>66.853387096774185</v>
      </c>
      <c r="J15" s="9">
        <v>623.44000000000005</v>
      </c>
      <c r="K15" s="9">
        <v>2.4235013440860214</v>
      </c>
      <c r="L15" s="9">
        <v>14.41</v>
      </c>
      <c r="M15" s="10">
        <v>41763</v>
      </c>
      <c r="N15" s="9">
        <v>30.2</v>
      </c>
      <c r="O15" s="11">
        <v>16</v>
      </c>
      <c r="P15" s="9">
        <v>10.6</v>
      </c>
      <c r="Q15" s="10">
        <v>41770</v>
      </c>
      <c r="R15" s="9">
        <v>14.491370967741936</v>
      </c>
      <c r="S15" s="9">
        <v>124.17801481371467</v>
      </c>
    </row>
    <row r="16" spans="1:19" x14ac:dyDescent="0.2">
      <c r="A16" s="1" t="s">
        <v>30</v>
      </c>
      <c r="B16" s="9">
        <v>11.977666666666666</v>
      </c>
      <c r="C16" s="9">
        <v>25.143666666666668</v>
      </c>
      <c r="D16" s="9">
        <v>18.348506944444445</v>
      </c>
      <c r="E16" s="9">
        <v>32.57</v>
      </c>
      <c r="F16" s="10">
        <v>41795</v>
      </c>
      <c r="G16" s="9">
        <v>8.42</v>
      </c>
      <c r="H16" s="10">
        <v>41811</v>
      </c>
      <c r="I16" s="9">
        <v>63.490548611111102</v>
      </c>
      <c r="J16" s="9">
        <v>684.23</v>
      </c>
      <c r="K16" s="9">
        <v>2.2986458333333331</v>
      </c>
      <c r="L16" s="9">
        <v>14.21</v>
      </c>
      <c r="M16" s="10">
        <v>41810</v>
      </c>
      <c r="N16" s="9">
        <v>40.799999999999997</v>
      </c>
      <c r="O16" s="11">
        <v>10</v>
      </c>
      <c r="P16" s="9">
        <v>9</v>
      </c>
      <c r="Q16" s="10">
        <v>41806</v>
      </c>
      <c r="R16" s="9">
        <v>18.291194444444443</v>
      </c>
      <c r="S16" s="9">
        <v>146.70783248946472</v>
      </c>
    </row>
    <row r="17" spans="1:19" x14ac:dyDescent="0.2">
      <c r="A17" s="1" t="s">
        <v>31</v>
      </c>
      <c r="B17" s="9">
        <v>15.337096774193546</v>
      </c>
      <c r="C17" s="9">
        <v>30.62290322580645</v>
      </c>
      <c r="D17" s="9">
        <v>22.522459677419356</v>
      </c>
      <c r="E17" s="9">
        <v>36.630000000000003</v>
      </c>
      <c r="F17" s="10">
        <v>41831</v>
      </c>
      <c r="G17" s="9">
        <v>10</v>
      </c>
      <c r="H17" s="10">
        <v>41844</v>
      </c>
      <c r="I17" s="9">
        <v>60.092143817204288</v>
      </c>
      <c r="J17" s="9">
        <v>815.44</v>
      </c>
      <c r="K17" s="9">
        <v>2.1156989247311828</v>
      </c>
      <c r="L17" s="9">
        <v>17.149999999999999</v>
      </c>
      <c r="M17" s="10">
        <v>41822</v>
      </c>
      <c r="N17" s="9">
        <v>32.799999999999997</v>
      </c>
      <c r="O17" s="11">
        <v>5</v>
      </c>
      <c r="P17" s="9">
        <v>11.8</v>
      </c>
      <c r="Q17" s="10">
        <v>41823</v>
      </c>
      <c r="R17" s="9">
        <v>22.394966397849462</v>
      </c>
      <c r="S17" s="9">
        <v>185.06295309822031</v>
      </c>
    </row>
    <row r="18" spans="1:19" x14ac:dyDescent="0.2">
      <c r="A18" s="1" t="s">
        <v>32</v>
      </c>
      <c r="B18" s="9">
        <v>13.977741935483868</v>
      </c>
      <c r="C18" s="9">
        <v>29.452258064516123</v>
      </c>
      <c r="D18" s="9">
        <v>21.54595430107527</v>
      </c>
      <c r="E18" s="9">
        <v>39.299999999999997</v>
      </c>
      <c r="F18" s="10">
        <v>41877</v>
      </c>
      <c r="G18" s="9">
        <v>8.57</v>
      </c>
      <c r="H18" s="10">
        <v>41867</v>
      </c>
      <c r="I18" s="9">
        <v>56.189065860215059</v>
      </c>
      <c r="J18" s="9">
        <v>700.94</v>
      </c>
      <c r="K18" s="9">
        <v>2.1870900537634403</v>
      </c>
      <c r="L18" s="9">
        <v>13.82</v>
      </c>
      <c r="M18" s="10">
        <v>41878</v>
      </c>
      <c r="N18" s="9">
        <v>0</v>
      </c>
      <c r="O18" s="11">
        <v>0</v>
      </c>
      <c r="P18" s="9">
        <v>0</v>
      </c>
      <c r="Q18" s="10">
        <v>41852</v>
      </c>
      <c r="R18" s="9">
        <v>22.230907258064512</v>
      </c>
      <c r="S18" s="9">
        <v>163.34335912485065</v>
      </c>
    </row>
    <row r="19" spans="1:19" x14ac:dyDescent="0.2">
      <c r="A19" s="1" t="s">
        <v>33</v>
      </c>
      <c r="B19" s="9">
        <v>11.025333333333334</v>
      </c>
      <c r="C19" s="9">
        <v>25.533000000000005</v>
      </c>
      <c r="D19" s="9">
        <v>17.9720625</v>
      </c>
      <c r="E19" s="9">
        <v>33.21</v>
      </c>
      <c r="F19" s="10">
        <v>41887</v>
      </c>
      <c r="G19" s="9">
        <v>3.59</v>
      </c>
      <c r="H19" s="10">
        <v>41909</v>
      </c>
      <c r="I19" s="9">
        <v>62.987013888888875</v>
      </c>
      <c r="J19" s="9">
        <v>496.38</v>
      </c>
      <c r="K19" s="9">
        <v>1.7348958333333337</v>
      </c>
      <c r="L19" s="9">
        <v>12.35</v>
      </c>
      <c r="M19" s="10">
        <v>41889</v>
      </c>
      <c r="N19" s="9">
        <v>15.6</v>
      </c>
      <c r="O19" s="11">
        <v>9</v>
      </c>
      <c r="P19" s="9">
        <v>5.8</v>
      </c>
      <c r="Q19" s="10">
        <v>41899</v>
      </c>
      <c r="R19" s="9">
        <v>18.95474305555555</v>
      </c>
      <c r="S19" s="9">
        <v>103.73386281888101</v>
      </c>
    </row>
    <row r="20" spans="1:19" x14ac:dyDescent="0.2">
      <c r="A20" s="1" t="s">
        <v>34</v>
      </c>
      <c r="B20" s="9">
        <v>6.6248387096774222</v>
      </c>
      <c r="C20" s="9">
        <v>19.223548387096773</v>
      </c>
      <c r="D20" s="9">
        <v>12.767923387096776</v>
      </c>
      <c r="E20" s="9">
        <v>28.91</v>
      </c>
      <c r="F20" s="10">
        <v>41914</v>
      </c>
      <c r="G20" s="9">
        <v>-1.39</v>
      </c>
      <c r="H20" s="10">
        <v>41933</v>
      </c>
      <c r="I20" s="9">
        <v>69.708723118279579</v>
      </c>
      <c r="J20" s="9">
        <v>343.6</v>
      </c>
      <c r="K20" s="9">
        <v>2.3636155913978496</v>
      </c>
      <c r="L20" s="9">
        <v>15.39</v>
      </c>
      <c r="M20" s="10">
        <v>41916</v>
      </c>
      <c r="N20" s="9">
        <v>33.6</v>
      </c>
      <c r="O20" s="11">
        <v>12</v>
      </c>
      <c r="P20" s="9">
        <v>7.6</v>
      </c>
      <c r="Q20" s="10">
        <v>41922</v>
      </c>
      <c r="R20" s="9">
        <v>13.496841397849463</v>
      </c>
      <c r="S20" s="9">
        <v>72.639128107422522</v>
      </c>
    </row>
    <row r="21" spans="1:19" x14ac:dyDescent="0.2">
      <c r="A21" s="1" t="s">
        <v>35</v>
      </c>
      <c r="B21" s="9">
        <v>2.9826666666666672</v>
      </c>
      <c r="C21" s="9">
        <v>12.369666666666665</v>
      </c>
      <c r="D21" s="9">
        <v>7.5611316489361684</v>
      </c>
      <c r="E21" s="9">
        <v>21.32</v>
      </c>
      <c r="F21" s="10">
        <v>41947</v>
      </c>
      <c r="G21" s="9">
        <v>-6.97</v>
      </c>
      <c r="H21" s="10">
        <v>41972</v>
      </c>
      <c r="I21" s="9">
        <v>80.048780732860521</v>
      </c>
      <c r="J21" s="9">
        <v>209.13</v>
      </c>
      <c r="K21" s="9">
        <v>2.0674349881796692</v>
      </c>
      <c r="L21" s="9">
        <v>15.68</v>
      </c>
      <c r="M21" s="10">
        <v>41952</v>
      </c>
      <c r="N21" s="9">
        <v>36</v>
      </c>
      <c r="O21" s="11">
        <v>18</v>
      </c>
      <c r="P21" s="9">
        <v>15.2</v>
      </c>
      <c r="Q21" s="10">
        <v>41951</v>
      </c>
      <c r="R21" s="9">
        <v>8.8162353723404241</v>
      </c>
      <c r="S21" s="9">
        <v>32.407224381865923</v>
      </c>
    </row>
    <row r="22" spans="1:19" ht="13.5" thickBot="1" x14ac:dyDescent="0.25">
      <c r="A22" s="13" t="s">
        <v>36</v>
      </c>
      <c r="B22" s="14">
        <v>0.33516129032258057</v>
      </c>
      <c r="C22" s="14">
        <v>8.794516129032262</v>
      </c>
      <c r="D22" s="14">
        <v>4.1980913978494616</v>
      </c>
      <c r="E22" s="14">
        <v>18.52</v>
      </c>
      <c r="F22" s="15">
        <v>41981</v>
      </c>
      <c r="G22" s="14">
        <v>-5.41</v>
      </c>
      <c r="H22" s="15">
        <v>42000</v>
      </c>
      <c r="I22" s="14">
        <v>78.504616935483867</v>
      </c>
      <c r="J22" s="14">
        <v>181.39</v>
      </c>
      <c r="K22" s="14">
        <v>2.4819489247311828</v>
      </c>
      <c r="L22" s="14">
        <v>14.31</v>
      </c>
      <c r="M22" s="15">
        <v>41978</v>
      </c>
      <c r="N22" s="14">
        <v>29.8</v>
      </c>
      <c r="O22" s="16">
        <v>15</v>
      </c>
      <c r="P22" s="14">
        <v>6.2</v>
      </c>
      <c r="Q22" s="15">
        <v>41995</v>
      </c>
      <c r="R22" s="14">
        <v>4.8886760752688172</v>
      </c>
      <c r="S22" s="14">
        <v>25.844489280410556</v>
      </c>
    </row>
    <row r="23" spans="1:19" ht="13.5" thickTop="1" x14ac:dyDescent="0.2">
      <c r="A23" s="1" t="s">
        <v>37</v>
      </c>
      <c r="B23" s="9">
        <v>6.6124460445468509</v>
      </c>
      <c r="C23" s="9">
        <v>18.485648297491039</v>
      </c>
      <c r="D23" s="9">
        <v>12.403473177489033</v>
      </c>
      <c r="E23" s="9">
        <v>39.299999999999997</v>
      </c>
      <c r="F23" s="10">
        <v>40416</v>
      </c>
      <c r="G23" s="9">
        <v>-6.97</v>
      </c>
      <c r="H23" s="10">
        <v>40511</v>
      </c>
      <c r="I23" s="9">
        <v>69.407898516512162</v>
      </c>
      <c r="J23" s="9">
        <v>5422.17</v>
      </c>
      <c r="K23" s="9">
        <v>2.2197644462862645</v>
      </c>
      <c r="L23" s="9">
        <v>19.8</v>
      </c>
      <c r="M23" s="10">
        <v>40236</v>
      </c>
      <c r="N23" s="9">
        <v>324.8</v>
      </c>
      <c r="O23" s="11">
        <v>140</v>
      </c>
      <c r="P23" s="9">
        <v>15.2</v>
      </c>
      <c r="Q23" s="10">
        <v>40490</v>
      </c>
      <c r="R23" s="9">
        <v>12.871320446551133</v>
      </c>
      <c r="S23" s="9">
        <v>1091.6224922653332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-1.39</v>
      </c>
      <c r="G28" s="3" t="s">
        <v>20</v>
      </c>
      <c r="H28" s="19">
        <v>40472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-0.92</v>
      </c>
      <c r="G29" s="3" t="s">
        <v>20</v>
      </c>
      <c r="H29" s="19">
        <v>40305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166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17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24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19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4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Q38" sqref="Q38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6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7.140625" style="44" bestFit="1" customWidth="1"/>
    <col min="20" max="16384" width="11.42578125" style="44"/>
  </cols>
  <sheetData>
    <row r="1" spans="1:19" x14ac:dyDescent="0.2">
      <c r="B1" s="1" t="s">
        <v>73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45">
        <v>0.99032258064516188</v>
      </c>
      <c r="C11" s="45">
        <v>9.7109677419354821</v>
      </c>
      <c r="D11" s="45">
        <v>5.1865793010752679</v>
      </c>
      <c r="E11" s="45">
        <v>18.04</v>
      </c>
      <c r="F11" s="46">
        <v>42012</v>
      </c>
      <c r="G11" s="45">
        <v>-6.09</v>
      </c>
      <c r="H11" s="46">
        <v>42030</v>
      </c>
      <c r="I11" s="45">
        <v>79.528676075268805</v>
      </c>
      <c r="J11" s="45">
        <v>195.43</v>
      </c>
      <c r="K11" s="45">
        <v>1.8688911290322583</v>
      </c>
      <c r="L11" s="45">
        <v>13.03</v>
      </c>
      <c r="M11" s="46">
        <v>42015</v>
      </c>
      <c r="N11" s="45">
        <v>16.600000000000001</v>
      </c>
      <c r="O11" s="47">
        <v>11</v>
      </c>
      <c r="P11" s="45">
        <v>3.8000000000000007</v>
      </c>
      <c r="Q11" s="46">
        <v>42009</v>
      </c>
      <c r="R11" s="45">
        <v>5.5626478494623646</v>
      </c>
      <c r="S11" s="45">
        <v>27.799029572260807</v>
      </c>
    </row>
    <row r="12" spans="1:19" x14ac:dyDescent="0.2">
      <c r="A12" s="1" t="s">
        <v>26</v>
      </c>
      <c r="B12" s="45">
        <v>1.0910714285714282</v>
      </c>
      <c r="C12" s="45">
        <v>12.522142857142857</v>
      </c>
      <c r="D12" s="45">
        <v>6.4223065476190495</v>
      </c>
      <c r="E12" s="45">
        <v>20.76</v>
      </c>
      <c r="F12" s="46">
        <v>41695</v>
      </c>
      <c r="G12" s="45">
        <v>-4.18</v>
      </c>
      <c r="H12" s="46">
        <v>41677</v>
      </c>
      <c r="I12" s="45">
        <v>76.272031249999969</v>
      </c>
      <c r="J12" s="45">
        <v>263.47000000000003</v>
      </c>
      <c r="K12" s="45">
        <v>2.0418452380952377</v>
      </c>
      <c r="L12" s="45">
        <v>13.92</v>
      </c>
      <c r="M12" s="46">
        <v>41697</v>
      </c>
      <c r="N12" s="45">
        <v>33.599999999999994</v>
      </c>
      <c r="O12" s="47">
        <v>13</v>
      </c>
      <c r="P12" s="45">
        <v>7.6000000000000014</v>
      </c>
      <c r="Q12" s="46">
        <v>41698</v>
      </c>
      <c r="R12" s="45">
        <v>5.9660788690476201</v>
      </c>
      <c r="S12" s="45">
        <v>40.176229569884441</v>
      </c>
    </row>
    <row r="13" spans="1:19" x14ac:dyDescent="0.2">
      <c r="A13" s="1" t="s">
        <v>27</v>
      </c>
      <c r="B13" s="45">
        <v>3.8658064516129031</v>
      </c>
      <c r="C13" s="45">
        <v>14.00516129032258</v>
      </c>
      <c r="D13" s="45">
        <v>8.7747214596202259</v>
      </c>
      <c r="E13" s="45">
        <v>23.97</v>
      </c>
      <c r="F13" s="46">
        <v>41729</v>
      </c>
      <c r="G13" s="45">
        <v>-2.48</v>
      </c>
      <c r="H13" s="46">
        <v>41705</v>
      </c>
      <c r="I13" s="45">
        <v>75.955336593456892</v>
      </c>
      <c r="J13" s="45">
        <v>382.96000000000004</v>
      </c>
      <c r="K13" s="45">
        <v>2.6581321493937313</v>
      </c>
      <c r="L13" s="45">
        <v>14.6</v>
      </c>
      <c r="M13" s="46">
        <v>41710</v>
      </c>
      <c r="N13" s="45">
        <v>30.4</v>
      </c>
      <c r="O13" s="47">
        <v>15</v>
      </c>
      <c r="P13" s="45">
        <v>13.000000000000002</v>
      </c>
      <c r="Q13" s="46">
        <v>41713</v>
      </c>
      <c r="R13" s="45">
        <v>8.8765885952871173</v>
      </c>
      <c r="S13" s="45">
        <v>64.690501920865486</v>
      </c>
    </row>
    <row r="14" spans="1:19" x14ac:dyDescent="0.2">
      <c r="A14" s="1" t="s">
        <v>28</v>
      </c>
      <c r="B14" s="45">
        <v>8.1950000000000003</v>
      </c>
      <c r="C14" s="45">
        <v>21.153666666666666</v>
      </c>
      <c r="D14" s="45">
        <v>14.29270138888889</v>
      </c>
      <c r="E14" s="45">
        <v>30.48</v>
      </c>
      <c r="F14" s="46">
        <v>41738</v>
      </c>
      <c r="G14" s="45">
        <v>3.39</v>
      </c>
      <c r="H14" s="46">
        <v>41742</v>
      </c>
      <c r="I14" s="45">
        <v>66.844479166666659</v>
      </c>
      <c r="J14" s="45">
        <v>584.12</v>
      </c>
      <c r="K14" s="45">
        <v>2.5938680555555549</v>
      </c>
      <c r="L14" s="45">
        <v>11.96</v>
      </c>
      <c r="M14" s="46">
        <v>41749</v>
      </c>
      <c r="N14" s="45">
        <v>25.200000000000003</v>
      </c>
      <c r="O14" s="47">
        <v>7</v>
      </c>
      <c r="P14" s="45">
        <v>7.8000000000000007</v>
      </c>
      <c r="Q14" s="46">
        <v>41753</v>
      </c>
      <c r="R14" s="45">
        <v>14.496708333333332</v>
      </c>
      <c r="S14" s="45">
        <v>114.88898413039882</v>
      </c>
    </row>
    <row r="15" spans="1:19" x14ac:dyDescent="0.2">
      <c r="A15" s="1" t="s">
        <v>29</v>
      </c>
      <c r="B15" s="45">
        <v>9.9025806451612901</v>
      </c>
      <c r="C15" s="45">
        <v>24.265161290322581</v>
      </c>
      <c r="D15" s="45">
        <v>17.080443548387098</v>
      </c>
      <c r="E15" s="45">
        <v>31.57</v>
      </c>
      <c r="F15" s="46">
        <v>41784</v>
      </c>
      <c r="G15" s="45">
        <v>5.64</v>
      </c>
      <c r="H15" s="46">
        <v>41775</v>
      </c>
      <c r="I15" s="45">
        <v>64.674596774193532</v>
      </c>
      <c r="J15" s="45">
        <v>685.57999999999993</v>
      </c>
      <c r="K15" s="45">
        <v>2.1127755376344077</v>
      </c>
      <c r="L15" s="45">
        <v>16.37</v>
      </c>
      <c r="M15" s="46">
        <v>41765</v>
      </c>
      <c r="N15" s="45">
        <v>34.199999999999996</v>
      </c>
      <c r="O15" s="47">
        <v>7</v>
      </c>
      <c r="P15" s="45">
        <v>16</v>
      </c>
      <c r="Q15" s="46">
        <v>41766</v>
      </c>
      <c r="R15" s="45">
        <v>17.664885752688168</v>
      </c>
      <c r="S15" s="45">
        <v>140.55460187040111</v>
      </c>
    </row>
    <row r="16" spans="1:19" x14ac:dyDescent="0.2">
      <c r="A16" s="1" t="s">
        <v>30</v>
      </c>
      <c r="B16" s="45">
        <v>12.765999999999998</v>
      </c>
      <c r="C16" s="45">
        <v>26.19533333333333</v>
      </c>
      <c r="D16" s="45">
        <v>19.060854166666669</v>
      </c>
      <c r="E16" s="45">
        <v>37.18</v>
      </c>
      <c r="F16" s="46">
        <v>41816</v>
      </c>
      <c r="G16" s="45">
        <v>7.96</v>
      </c>
      <c r="H16" s="46">
        <v>41820</v>
      </c>
      <c r="I16" s="45">
        <v>60.354416666666658</v>
      </c>
      <c r="J16" s="45">
        <v>731.26</v>
      </c>
      <c r="K16" s="45">
        <v>2.0309027777777775</v>
      </c>
      <c r="L16" s="45">
        <v>12.35</v>
      </c>
      <c r="M16" s="46">
        <v>41818</v>
      </c>
      <c r="N16" s="45">
        <v>68.8</v>
      </c>
      <c r="O16" s="47">
        <v>7</v>
      </c>
      <c r="P16" s="45">
        <v>29.199999999999996</v>
      </c>
      <c r="Q16" s="46">
        <v>41794</v>
      </c>
      <c r="R16" s="45">
        <v>19.908750000000001</v>
      </c>
      <c r="S16" s="45">
        <v>156.09721684650864</v>
      </c>
    </row>
    <row r="17" spans="1:19" x14ac:dyDescent="0.2">
      <c r="A17" s="1" t="s">
        <v>31</v>
      </c>
      <c r="B17" s="45">
        <v>13.255806451612905</v>
      </c>
      <c r="C17" s="45">
        <v>27.990322580645156</v>
      </c>
      <c r="D17" s="45">
        <v>20.302526881720429</v>
      </c>
      <c r="E17" s="45">
        <v>35.33</v>
      </c>
      <c r="F17" s="46">
        <v>41822</v>
      </c>
      <c r="G17" s="45">
        <v>7.82</v>
      </c>
      <c r="H17" s="46">
        <v>41828</v>
      </c>
      <c r="I17" s="45">
        <v>55.757736501944628</v>
      </c>
      <c r="J17" s="45">
        <v>774.99</v>
      </c>
      <c r="K17" s="45">
        <v>2.3026680107526878</v>
      </c>
      <c r="L17" s="45">
        <v>14.31</v>
      </c>
      <c r="M17" s="46">
        <v>41832</v>
      </c>
      <c r="N17" s="45">
        <v>7.8000000000000007</v>
      </c>
      <c r="O17" s="47">
        <v>5</v>
      </c>
      <c r="P17" s="45">
        <v>3.8000000000000003</v>
      </c>
      <c r="Q17" s="46">
        <v>41832</v>
      </c>
      <c r="R17" s="45">
        <v>21.540786290322583</v>
      </c>
      <c r="S17" s="45">
        <v>173.77338550780368</v>
      </c>
    </row>
    <row r="18" spans="1:19" x14ac:dyDescent="0.2">
      <c r="A18" s="1" t="s">
        <v>32</v>
      </c>
      <c r="B18" s="45">
        <v>15.026451612903227</v>
      </c>
      <c r="C18" s="45">
        <v>31.573225806451607</v>
      </c>
      <c r="D18" s="45">
        <v>22.837889784946242</v>
      </c>
      <c r="E18" s="45">
        <v>39.03</v>
      </c>
      <c r="F18" s="46">
        <v>41871</v>
      </c>
      <c r="G18" s="45">
        <v>7.35</v>
      </c>
      <c r="H18" s="46">
        <v>41879</v>
      </c>
      <c r="I18" s="45">
        <v>53.960840053763427</v>
      </c>
      <c r="J18" s="45">
        <v>722.0300000000002</v>
      </c>
      <c r="K18" s="45">
        <v>2.0027822580645163</v>
      </c>
      <c r="L18" s="45">
        <v>14.6</v>
      </c>
      <c r="M18" s="46">
        <v>41872</v>
      </c>
      <c r="N18" s="45">
        <v>3.2</v>
      </c>
      <c r="O18" s="47">
        <v>4</v>
      </c>
      <c r="P18" s="45">
        <v>1.5999999999999999</v>
      </c>
      <c r="Q18" s="46">
        <v>41882</v>
      </c>
      <c r="R18" s="45">
        <v>23.972271505376337</v>
      </c>
      <c r="S18" s="45">
        <v>174.64384077054038</v>
      </c>
    </row>
    <row r="19" spans="1:19" x14ac:dyDescent="0.2">
      <c r="A19" s="1" t="s">
        <v>33</v>
      </c>
      <c r="B19" s="45">
        <v>13.168000000000001</v>
      </c>
      <c r="C19" s="45">
        <v>28.988333333333333</v>
      </c>
      <c r="D19" s="45">
        <v>20.385243055555559</v>
      </c>
      <c r="E19" s="45">
        <v>36.229999999999997</v>
      </c>
      <c r="F19" s="46">
        <v>41892</v>
      </c>
      <c r="G19" s="45">
        <v>9.06</v>
      </c>
      <c r="H19" s="46">
        <v>41903</v>
      </c>
      <c r="I19" s="45">
        <v>66.511916666666664</v>
      </c>
      <c r="J19" s="45">
        <v>561.23</v>
      </c>
      <c r="K19" s="45">
        <v>1.5269791666666663</v>
      </c>
      <c r="L19" s="45">
        <v>12.94</v>
      </c>
      <c r="M19" s="46">
        <v>41900</v>
      </c>
      <c r="N19" s="45">
        <v>39.369999999999997</v>
      </c>
      <c r="O19" s="47">
        <v>9</v>
      </c>
      <c r="P19" s="45">
        <v>22.529999999999994</v>
      </c>
      <c r="Q19" s="46">
        <v>41885</v>
      </c>
      <c r="R19" s="45">
        <v>20.709729166666666</v>
      </c>
      <c r="S19" s="45">
        <v>114.47220175574266</v>
      </c>
    </row>
    <row r="20" spans="1:19" x14ac:dyDescent="0.2">
      <c r="A20" s="1" t="s">
        <v>34</v>
      </c>
      <c r="B20" s="45">
        <v>7.3335483870967719</v>
      </c>
      <c r="C20" s="45">
        <v>23.222258064516136</v>
      </c>
      <c r="D20" s="45">
        <v>14.639354838709679</v>
      </c>
      <c r="E20" s="45">
        <v>32.43</v>
      </c>
      <c r="F20" s="46">
        <v>41923</v>
      </c>
      <c r="G20" s="45">
        <v>-0.38</v>
      </c>
      <c r="H20" s="46">
        <v>41938</v>
      </c>
      <c r="I20" s="45">
        <v>67.643447580645173</v>
      </c>
      <c r="J20" s="45">
        <v>405.02000000000004</v>
      </c>
      <c r="K20" s="45">
        <v>1.9346236559139787</v>
      </c>
      <c r="L20" s="45">
        <v>13.82</v>
      </c>
      <c r="M20" s="46">
        <v>41938</v>
      </c>
      <c r="N20" s="45">
        <v>8.3099999999999987</v>
      </c>
      <c r="O20" s="47">
        <v>8</v>
      </c>
      <c r="P20" s="45">
        <v>4.88</v>
      </c>
      <c r="Q20" s="46">
        <v>41939</v>
      </c>
      <c r="R20" s="45">
        <v>14.822688172043014</v>
      </c>
      <c r="S20" s="45">
        <v>78.403069084001814</v>
      </c>
    </row>
    <row r="21" spans="1:19" x14ac:dyDescent="0.2">
      <c r="A21" s="1" t="s">
        <v>35</v>
      </c>
      <c r="B21" s="45">
        <v>7.0530000000000008</v>
      </c>
      <c r="C21" s="45">
        <v>15.288666666666668</v>
      </c>
      <c r="D21" s="45">
        <v>11.118250000000002</v>
      </c>
      <c r="E21" s="45">
        <v>19.87</v>
      </c>
      <c r="F21" s="46">
        <v>41944</v>
      </c>
      <c r="G21" s="45">
        <v>-0.66</v>
      </c>
      <c r="H21" s="46">
        <v>41970</v>
      </c>
      <c r="I21" s="45">
        <v>86.823375000000013</v>
      </c>
      <c r="J21" s="45">
        <v>182.85</v>
      </c>
      <c r="K21" s="45">
        <v>2.4589722222222217</v>
      </c>
      <c r="L21" s="45">
        <v>14.41</v>
      </c>
      <c r="M21" s="46">
        <v>41949</v>
      </c>
      <c r="N21" s="45">
        <v>37.97</v>
      </c>
      <c r="O21" s="47">
        <v>13</v>
      </c>
      <c r="P21" s="45">
        <v>17.469999999999995</v>
      </c>
      <c r="Q21" s="46">
        <v>41948</v>
      </c>
      <c r="R21" s="45">
        <v>11.518861111111114</v>
      </c>
      <c r="S21" s="45">
        <v>32.29379865588156</v>
      </c>
    </row>
    <row r="22" spans="1:19" ht="13.5" thickBot="1" x14ac:dyDescent="0.25">
      <c r="A22" s="13" t="s">
        <v>36</v>
      </c>
      <c r="B22" s="66">
        <v>2.5335483870967734</v>
      </c>
      <c r="C22" s="66">
        <v>12.001612903225807</v>
      </c>
      <c r="D22" s="66">
        <v>6.8686760752688167</v>
      </c>
      <c r="E22" s="66">
        <v>19.11</v>
      </c>
      <c r="F22" s="73">
        <v>41989</v>
      </c>
      <c r="G22" s="66">
        <v>-5.95</v>
      </c>
      <c r="H22" s="73">
        <v>41999</v>
      </c>
      <c r="I22" s="66">
        <v>81.323360215053768</v>
      </c>
      <c r="J22" s="66">
        <v>177.29000000000005</v>
      </c>
      <c r="K22" s="66">
        <v>1.9961290322580643</v>
      </c>
      <c r="L22" s="66">
        <v>18.03</v>
      </c>
      <c r="M22" s="73">
        <v>41989</v>
      </c>
      <c r="N22" s="66">
        <v>14.059999999999995</v>
      </c>
      <c r="O22" s="74">
        <v>13</v>
      </c>
      <c r="P22" s="66">
        <v>7.4</v>
      </c>
      <c r="Q22" s="73">
        <v>41975</v>
      </c>
      <c r="R22" s="66">
        <v>6.8844287634408623</v>
      </c>
      <c r="S22" s="66">
        <v>26.24832584139212</v>
      </c>
    </row>
    <row r="23" spans="1:19" ht="13.5" thickTop="1" x14ac:dyDescent="0.2">
      <c r="A23" s="1" t="s">
        <v>37</v>
      </c>
      <c r="B23" s="45">
        <v>7.9317613287250381</v>
      </c>
      <c r="C23" s="45">
        <v>20.576404377880184</v>
      </c>
      <c r="D23" s="45">
        <v>13.914128920704826</v>
      </c>
      <c r="E23" s="45">
        <v>39.03</v>
      </c>
      <c r="F23" s="46">
        <v>40775</v>
      </c>
      <c r="G23" s="45">
        <v>-6.09</v>
      </c>
      <c r="H23" s="46">
        <v>40569</v>
      </c>
      <c r="I23" s="45">
        <v>69.63751771202719</v>
      </c>
      <c r="J23" s="45">
        <v>5666.2300000000005</v>
      </c>
      <c r="K23" s="45">
        <v>2.1273807694472588</v>
      </c>
      <c r="L23" s="45">
        <v>18.03</v>
      </c>
      <c r="M23" s="46">
        <v>40893</v>
      </c>
      <c r="N23" s="45">
        <v>319.51000000000005</v>
      </c>
      <c r="O23" s="47">
        <v>112</v>
      </c>
      <c r="P23" s="45">
        <v>29.199999999999996</v>
      </c>
      <c r="Q23" s="46">
        <v>40698</v>
      </c>
      <c r="R23" s="45">
        <v>14.327035367398265</v>
      </c>
      <c r="S23" s="45">
        <v>1144.0411855256816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-0.38</v>
      </c>
      <c r="G28" s="52" t="s">
        <v>20</v>
      </c>
      <c r="H28" s="75">
        <v>40842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-0.84</v>
      </c>
      <c r="G29" s="52" t="s">
        <v>20</v>
      </c>
      <c r="H29" s="75">
        <v>40613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228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 s="44">
        <v>-1</v>
      </c>
      <c r="C34" s="44" t="s">
        <v>44</v>
      </c>
      <c r="D34" s="48">
        <v>0</v>
      </c>
      <c r="E34" s="44" t="s">
        <v>20</v>
      </c>
      <c r="F34" s="78">
        <v>8</v>
      </c>
      <c r="G34" s="52" t="s">
        <v>42</v>
      </c>
      <c r="H34" s="52"/>
      <c r="I34" s="52"/>
      <c r="J34" s="52"/>
    </row>
    <row r="35" spans="1:10" x14ac:dyDescent="0.2">
      <c r="A35" s="52"/>
      <c r="B35" s="44">
        <v>-2.5</v>
      </c>
      <c r="C35" s="44" t="s">
        <v>45</v>
      </c>
      <c r="D35" s="48">
        <v>-1</v>
      </c>
      <c r="E35" s="44" t="s">
        <v>20</v>
      </c>
      <c r="F35" s="78">
        <v>10</v>
      </c>
      <c r="G35" s="52" t="s">
        <v>42</v>
      </c>
      <c r="H35" s="52"/>
      <c r="I35" s="52"/>
      <c r="J35" s="52"/>
    </row>
    <row r="36" spans="1:10" x14ac:dyDescent="0.2">
      <c r="A36" s="52"/>
      <c r="B36" s="78">
        <v>-5</v>
      </c>
      <c r="C36" s="78" t="s">
        <v>45</v>
      </c>
      <c r="D36" s="79">
        <v>-2.5</v>
      </c>
      <c r="E36" s="52" t="s">
        <v>20</v>
      </c>
      <c r="F36" s="78">
        <v>12</v>
      </c>
      <c r="G36" s="52" t="s">
        <v>42</v>
      </c>
      <c r="H36" s="52"/>
      <c r="I36" s="52"/>
      <c r="J36" s="52"/>
    </row>
    <row r="37" spans="1:10" x14ac:dyDescent="0.2">
      <c r="A37" s="52"/>
      <c r="C37" s="78" t="s">
        <v>46</v>
      </c>
      <c r="D37" s="48">
        <v>-5</v>
      </c>
      <c r="E37" s="44" t="s">
        <v>20</v>
      </c>
      <c r="F37" s="78">
        <v>4</v>
      </c>
      <c r="G37" s="52" t="s">
        <v>42</v>
      </c>
      <c r="H37" s="52"/>
      <c r="I37" s="52"/>
      <c r="J37" s="52"/>
    </row>
    <row r="39" spans="1:10" x14ac:dyDescent="0.2">
      <c r="C39" s="52"/>
    </row>
    <row r="40" spans="1:10" x14ac:dyDescent="0.2">
      <c r="C40" s="52"/>
    </row>
    <row r="41" spans="1:10" x14ac:dyDescent="0.2">
      <c r="C41" s="52"/>
    </row>
    <row r="42" spans="1:10" x14ac:dyDescent="0.2">
      <c r="C42" s="52"/>
    </row>
    <row r="43" spans="1:10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S28" sqref="S2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74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2.0145161290322577</v>
      </c>
      <c r="C11" s="9">
        <v>11.221935483870968</v>
      </c>
      <c r="D11" s="9">
        <v>6.5289583333333319</v>
      </c>
      <c r="E11" s="9">
        <v>17.11</v>
      </c>
      <c r="F11" s="10">
        <v>42023</v>
      </c>
      <c r="G11" s="9">
        <v>-4.5199999999999996</v>
      </c>
      <c r="H11" s="10">
        <v>42014</v>
      </c>
      <c r="I11" s="9">
        <v>82.173077956989246</v>
      </c>
      <c r="J11" s="9">
        <v>208.93</v>
      </c>
      <c r="K11" s="9">
        <v>2.0636626344086029</v>
      </c>
      <c r="L11" s="9">
        <v>15.39</v>
      </c>
      <c r="M11" s="10">
        <v>42010</v>
      </c>
      <c r="N11" s="9">
        <v>17.440000000000001</v>
      </c>
      <c r="O11" s="11">
        <v>11</v>
      </c>
      <c r="P11" s="9">
        <v>7.52</v>
      </c>
      <c r="Q11" s="10">
        <v>42020</v>
      </c>
      <c r="R11" s="9">
        <v>6.2291061827956984</v>
      </c>
      <c r="S11" s="9">
        <v>29.503138774569905</v>
      </c>
    </row>
    <row r="12" spans="1:19" x14ac:dyDescent="0.2">
      <c r="A12" s="1" t="s">
        <v>26</v>
      </c>
      <c r="B12" s="9">
        <v>-5.8965517241379314E-2</v>
      </c>
      <c r="C12" s="9">
        <v>10.250344827586204</v>
      </c>
      <c r="D12" s="9">
        <v>4.7273994252873566</v>
      </c>
      <c r="E12" s="9">
        <v>21.39</v>
      </c>
      <c r="F12" s="10">
        <v>41699</v>
      </c>
      <c r="G12" s="9">
        <v>-4.25</v>
      </c>
      <c r="H12" s="10">
        <v>41688</v>
      </c>
      <c r="I12" s="9">
        <v>66.24573275862069</v>
      </c>
      <c r="J12" s="9">
        <v>307.73</v>
      </c>
      <c r="K12" s="9">
        <v>3.0522988505747124</v>
      </c>
      <c r="L12" s="9">
        <v>14.9</v>
      </c>
      <c r="M12" s="10">
        <v>41675</v>
      </c>
      <c r="N12" s="9">
        <v>9.91</v>
      </c>
      <c r="O12" s="11">
        <v>5</v>
      </c>
      <c r="P12" s="9">
        <v>4.0599999999999996</v>
      </c>
      <c r="Q12" s="10">
        <v>41675</v>
      </c>
      <c r="R12" s="9">
        <v>4.5588505747126442</v>
      </c>
      <c r="S12" s="9">
        <v>50.422613046872726</v>
      </c>
    </row>
    <row r="13" spans="1:19" x14ac:dyDescent="0.2">
      <c r="A13" s="1" t="s">
        <v>27</v>
      </c>
      <c r="B13" s="9">
        <v>2.4503225806451621</v>
      </c>
      <c r="C13" s="9">
        <v>18.16193548387097</v>
      </c>
      <c r="D13" s="9">
        <v>9.9427016129032264</v>
      </c>
      <c r="E13" s="9">
        <v>25.49</v>
      </c>
      <c r="F13" s="10">
        <v>41711</v>
      </c>
      <c r="G13" s="9">
        <v>-1.1100000000000001</v>
      </c>
      <c r="H13" s="10">
        <v>41700</v>
      </c>
      <c r="I13" s="9">
        <v>61.874717741935484</v>
      </c>
      <c r="J13" s="9">
        <v>532.27</v>
      </c>
      <c r="K13" s="9">
        <v>2.3686155913978495</v>
      </c>
      <c r="L13" s="9">
        <v>14.21</v>
      </c>
      <c r="M13" s="10">
        <v>41706</v>
      </c>
      <c r="N13" s="9">
        <v>12.6</v>
      </c>
      <c r="O13" s="11">
        <v>7</v>
      </c>
      <c r="P13" s="9">
        <v>6.52</v>
      </c>
      <c r="Q13" s="10">
        <v>41719</v>
      </c>
      <c r="R13" s="9">
        <v>9.0928225806451586</v>
      </c>
      <c r="S13" s="9">
        <v>94.20910133667654</v>
      </c>
    </row>
    <row r="14" spans="1:19" x14ac:dyDescent="0.2">
      <c r="A14" s="1" t="s">
        <v>28</v>
      </c>
      <c r="B14" s="9">
        <v>5.269333333333333</v>
      </c>
      <c r="C14" s="9">
        <v>15.787333333333335</v>
      </c>
      <c r="D14" s="9">
        <v>10.203284722222223</v>
      </c>
      <c r="E14" s="9">
        <v>23.85</v>
      </c>
      <c r="F14" s="10">
        <v>41754</v>
      </c>
      <c r="G14" s="9">
        <v>-1.05</v>
      </c>
      <c r="H14" s="10">
        <v>41736</v>
      </c>
      <c r="I14" s="9">
        <v>72.550687499999967</v>
      </c>
      <c r="J14" s="9">
        <v>446.1</v>
      </c>
      <c r="K14" s="9">
        <v>2.3360624999999993</v>
      </c>
      <c r="L14" s="9">
        <v>18.23</v>
      </c>
      <c r="M14" s="10">
        <v>41739</v>
      </c>
      <c r="N14" s="9">
        <v>50.66</v>
      </c>
      <c r="O14" s="11">
        <v>22</v>
      </c>
      <c r="P14" s="9">
        <v>9.1199999999999992</v>
      </c>
      <c r="Q14" s="10">
        <v>41757</v>
      </c>
      <c r="R14" s="9">
        <v>11.479749999999999</v>
      </c>
      <c r="S14" s="9">
        <v>80.57580503020462</v>
      </c>
    </row>
    <row r="15" spans="1:19" x14ac:dyDescent="0.2">
      <c r="A15" s="1" t="s">
        <v>29</v>
      </c>
      <c r="B15" s="9">
        <v>9.8387096774193541</v>
      </c>
      <c r="C15" s="9">
        <v>24.344838709677422</v>
      </c>
      <c r="D15" s="9">
        <v>16.882627688172047</v>
      </c>
      <c r="E15" s="9">
        <v>33.01</v>
      </c>
      <c r="F15" s="10">
        <v>41790</v>
      </c>
      <c r="G15" s="9">
        <v>3.18</v>
      </c>
      <c r="H15" s="10">
        <v>41760</v>
      </c>
      <c r="I15" s="9">
        <v>65.347533602150534</v>
      </c>
      <c r="J15" s="9">
        <v>752.77</v>
      </c>
      <c r="K15" s="9">
        <v>2.2252620967741934</v>
      </c>
      <c r="L15" s="9">
        <v>13.33</v>
      </c>
      <c r="M15" s="10">
        <v>41780</v>
      </c>
      <c r="N15" s="9">
        <v>36.29</v>
      </c>
      <c r="O15" s="11">
        <v>12</v>
      </c>
      <c r="P15" s="9">
        <v>14.4</v>
      </c>
      <c r="Q15" s="10">
        <v>41778</v>
      </c>
      <c r="R15" s="9">
        <v>17.518676075268814</v>
      </c>
      <c r="S15" s="9">
        <v>150.80751475281426</v>
      </c>
    </row>
    <row r="16" spans="1:19" x14ac:dyDescent="0.2">
      <c r="A16" s="1" t="s">
        <v>30</v>
      </c>
      <c r="B16" s="9">
        <v>13.24266666666667</v>
      </c>
      <c r="C16" s="9">
        <v>29.592666666666659</v>
      </c>
      <c r="D16" s="9">
        <v>21.113104166666673</v>
      </c>
      <c r="E16" s="9">
        <v>37.6</v>
      </c>
      <c r="F16" s="10">
        <v>41816</v>
      </c>
      <c r="G16" s="9">
        <v>7.14</v>
      </c>
      <c r="H16" s="10">
        <v>41799</v>
      </c>
      <c r="I16" s="9">
        <v>56.88521527777776</v>
      </c>
      <c r="J16" s="9">
        <v>759.59</v>
      </c>
      <c r="K16" s="9">
        <v>2.1552361111111114</v>
      </c>
      <c r="L16" s="9">
        <v>14.9</v>
      </c>
      <c r="M16" s="10">
        <v>41801</v>
      </c>
      <c r="N16" s="9">
        <v>15.61</v>
      </c>
      <c r="O16" s="11">
        <v>9</v>
      </c>
      <c r="P16" s="9">
        <v>6.5</v>
      </c>
      <c r="Q16" s="10">
        <v>41809</v>
      </c>
      <c r="R16" s="9">
        <v>21.613784722222224</v>
      </c>
      <c r="S16" s="9">
        <v>177.11038671517539</v>
      </c>
    </row>
    <row r="17" spans="1:19" x14ac:dyDescent="0.2">
      <c r="A17" s="1" t="s">
        <v>31</v>
      </c>
      <c r="B17" s="9">
        <v>14.035806451612904</v>
      </c>
      <c r="C17" s="9">
        <v>29.903870967741938</v>
      </c>
      <c r="D17" s="9">
        <v>21.389173387096768</v>
      </c>
      <c r="E17" s="9">
        <v>39.380000000000003</v>
      </c>
      <c r="F17" s="10">
        <v>41838</v>
      </c>
      <c r="G17" s="9">
        <v>7.83</v>
      </c>
      <c r="H17" s="10">
        <v>41822</v>
      </c>
      <c r="I17" s="9">
        <v>54.18260080645161</v>
      </c>
      <c r="J17" s="9">
        <v>836.66</v>
      </c>
      <c r="K17" s="9">
        <v>2.3265793010752689</v>
      </c>
      <c r="L17" s="9">
        <v>13.13</v>
      </c>
      <c r="M17" s="10">
        <v>41821</v>
      </c>
      <c r="N17" s="9">
        <v>11.98</v>
      </c>
      <c r="O17" s="11">
        <v>3</v>
      </c>
      <c r="P17" s="9">
        <v>6.49</v>
      </c>
      <c r="Q17" s="10">
        <v>41847</v>
      </c>
      <c r="R17" s="9">
        <v>22.966505376344085</v>
      </c>
      <c r="S17" s="9">
        <v>192.5684489259263</v>
      </c>
    </row>
    <row r="18" spans="1:19" x14ac:dyDescent="0.2">
      <c r="A18" s="1" t="s">
        <v>32</v>
      </c>
      <c r="B18" s="9">
        <v>15.441290322580642</v>
      </c>
      <c r="C18" s="9">
        <v>32.41612903225807</v>
      </c>
      <c r="D18" s="9">
        <v>23.536532258064518</v>
      </c>
      <c r="E18" s="9">
        <v>41.71</v>
      </c>
      <c r="F18" s="10">
        <v>41861</v>
      </c>
      <c r="G18" s="9">
        <v>9.81</v>
      </c>
      <c r="H18" s="10">
        <v>41867</v>
      </c>
      <c r="I18" s="9">
        <v>54.293017473118276</v>
      </c>
      <c r="J18" s="9">
        <v>732.33800000000031</v>
      </c>
      <c r="K18" s="9">
        <v>2.043281586021505</v>
      </c>
      <c r="L18" s="9">
        <v>13.43</v>
      </c>
      <c r="M18" s="10">
        <v>41866</v>
      </c>
      <c r="N18" s="9">
        <v>11.168999999999999</v>
      </c>
      <c r="O18" s="11">
        <v>3</v>
      </c>
      <c r="P18" s="9">
        <v>7.51</v>
      </c>
      <c r="Q18" s="10">
        <v>41856</v>
      </c>
      <c r="R18" s="9">
        <v>23.698266129032259</v>
      </c>
      <c r="S18" s="9">
        <v>179.28399179010358</v>
      </c>
    </row>
    <row r="19" spans="1:19" x14ac:dyDescent="0.2">
      <c r="A19" s="1" t="s">
        <v>33</v>
      </c>
      <c r="B19" s="9">
        <v>12.27006666666667</v>
      </c>
      <c r="C19" s="9">
        <v>25.979666666666667</v>
      </c>
      <c r="D19" s="9">
        <v>18.731545833333332</v>
      </c>
      <c r="E19" s="9">
        <v>33.020000000000003</v>
      </c>
      <c r="F19" s="10">
        <v>41890</v>
      </c>
      <c r="G19" s="9">
        <v>5.1660000000000004</v>
      </c>
      <c r="H19" s="10">
        <v>41909</v>
      </c>
      <c r="I19" s="9">
        <v>62.371756944444449</v>
      </c>
      <c r="J19" s="9">
        <v>485.87699999999995</v>
      </c>
      <c r="K19" s="9">
        <v>2.1569111111111119</v>
      </c>
      <c r="L19" s="9">
        <v>19.309999999999999</v>
      </c>
      <c r="M19" s="10">
        <v>41905</v>
      </c>
      <c r="N19" s="9">
        <v>25.780999999999999</v>
      </c>
      <c r="O19" s="11">
        <v>6</v>
      </c>
      <c r="P19" s="9">
        <v>14.615999999999998</v>
      </c>
      <c r="Q19" s="10">
        <v>41911</v>
      </c>
      <c r="R19" s="9">
        <v>19.795430555555559</v>
      </c>
      <c r="S19" s="9">
        <v>113.12476057590057</v>
      </c>
    </row>
    <row r="20" spans="1:19" x14ac:dyDescent="0.2">
      <c r="A20" s="1" t="s">
        <v>34</v>
      </c>
      <c r="B20" s="9">
        <v>8.4052580645161292</v>
      </c>
      <c r="C20" s="9">
        <v>20.054516129032255</v>
      </c>
      <c r="D20" s="9">
        <v>13.72782392473118</v>
      </c>
      <c r="E20" s="9">
        <v>29.39</v>
      </c>
      <c r="F20" s="10">
        <v>41920</v>
      </c>
      <c r="G20" s="9">
        <v>-0.497</v>
      </c>
      <c r="H20" s="10">
        <v>41942</v>
      </c>
      <c r="I20" s="9">
        <v>80.488776881720426</v>
      </c>
      <c r="J20" s="9">
        <v>334.87299999999999</v>
      </c>
      <c r="K20" s="9">
        <v>1.6875087365591395</v>
      </c>
      <c r="L20" s="9">
        <v>14.41</v>
      </c>
      <c r="M20" s="10">
        <v>41930</v>
      </c>
      <c r="N20" s="9">
        <v>79.375</v>
      </c>
      <c r="O20" s="11">
        <v>16</v>
      </c>
      <c r="P20" s="9">
        <v>16.239999999999998</v>
      </c>
      <c r="Q20" s="10">
        <v>41933</v>
      </c>
      <c r="R20" s="9">
        <v>15.525013440860219</v>
      </c>
      <c r="S20" s="9">
        <v>56.600832595452452</v>
      </c>
    </row>
    <row r="21" spans="1:19" x14ac:dyDescent="0.2">
      <c r="A21" s="1" t="s">
        <v>35</v>
      </c>
      <c r="B21" s="9">
        <v>4.5643000000000002</v>
      </c>
      <c r="C21" s="9">
        <v>12.820033333333333</v>
      </c>
      <c r="D21" s="9">
        <v>8.5294708333333329</v>
      </c>
      <c r="E21" s="9">
        <v>19.96</v>
      </c>
      <c r="F21" s="10">
        <v>41945</v>
      </c>
      <c r="G21" s="9">
        <v>-1.1819999999999999</v>
      </c>
      <c r="H21" s="10">
        <v>41966</v>
      </c>
      <c r="I21" s="9">
        <v>85.634444444444469</v>
      </c>
      <c r="J21" s="9">
        <v>190.29399999999995</v>
      </c>
      <c r="K21" s="9">
        <v>1.9061083333333331</v>
      </c>
      <c r="L21" s="9">
        <v>13.13</v>
      </c>
      <c r="M21" s="10">
        <v>41972</v>
      </c>
      <c r="N21" s="9">
        <v>56.400999999999996</v>
      </c>
      <c r="O21" s="11">
        <v>16</v>
      </c>
      <c r="P21" s="9">
        <v>22.33</v>
      </c>
      <c r="Q21" s="10">
        <v>41971</v>
      </c>
      <c r="R21" s="9">
        <v>10.231702083333333</v>
      </c>
      <c r="S21" s="9">
        <v>26.471227267434223</v>
      </c>
    </row>
    <row r="22" spans="1:19" ht="13.5" thickBot="1" x14ac:dyDescent="0.25">
      <c r="A22" s="13" t="s">
        <v>36</v>
      </c>
      <c r="B22" s="14">
        <v>2.0196451612903235</v>
      </c>
      <c r="C22" s="14">
        <v>10.776967741935483</v>
      </c>
      <c r="D22" s="14">
        <v>6.1997499999999999</v>
      </c>
      <c r="E22" s="14">
        <v>16.41</v>
      </c>
      <c r="F22" s="15">
        <v>41995</v>
      </c>
      <c r="G22" s="14">
        <v>-3.226</v>
      </c>
      <c r="H22" s="15">
        <v>42004</v>
      </c>
      <c r="I22" s="14">
        <v>84.390416666666667</v>
      </c>
      <c r="J22" s="14">
        <v>177.83500000000001</v>
      </c>
      <c r="K22" s="14">
        <v>1.695002688172043</v>
      </c>
      <c r="L22" s="14">
        <v>15.19</v>
      </c>
      <c r="M22" s="15">
        <v>41994</v>
      </c>
      <c r="N22" s="14">
        <v>12.382999999999997</v>
      </c>
      <c r="O22" s="16">
        <v>15</v>
      </c>
      <c r="P22" s="14">
        <v>3.0449999999999999</v>
      </c>
      <c r="Q22" s="15">
        <v>41987</v>
      </c>
      <c r="R22" s="14">
        <v>7.0081512096774192</v>
      </c>
      <c r="S22" s="14">
        <v>22.264882230284989</v>
      </c>
    </row>
    <row r="23" spans="1:19" ht="13.5" thickTop="1" x14ac:dyDescent="0.2">
      <c r="A23" s="1" t="s">
        <v>37</v>
      </c>
      <c r="B23" s="9">
        <v>7.4577457947101733</v>
      </c>
      <c r="C23" s="9">
        <v>20.109186531331112</v>
      </c>
      <c r="D23" s="9">
        <v>13.459364348762</v>
      </c>
      <c r="E23" s="9">
        <v>41.71</v>
      </c>
      <c r="F23" s="10">
        <v>41131</v>
      </c>
      <c r="G23" s="9">
        <v>-4.5199999999999996</v>
      </c>
      <c r="H23" s="10">
        <v>40918</v>
      </c>
      <c r="I23" s="9">
        <v>68.86983150452663</v>
      </c>
      <c r="J23" s="9">
        <v>5765.2670000000007</v>
      </c>
      <c r="K23" s="9">
        <v>2.1680441283782388</v>
      </c>
      <c r="L23" s="9">
        <v>19.309999999999999</v>
      </c>
      <c r="M23" s="10">
        <v>41175</v>
      </c>
      <c r="N23" s="9">
        <v>339.59899999999999</v>
      </c>
      <c r="O23" s="11">
        <v>125</v>
      </c>
      <c r="P23" s="9">
        <v>22.33</v>
      </c>
      <c r="Q23" s="10">
        <v>41241</v>
      </c>
      <c r="R23" s="9">
        <v>14.143171577537286</v>
      </c>
      <c r="S23" s="9">
        <v>1172.9427030414154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-0.22500000000000001</v>
      </c>
      <c r="G28" s="3" t="s">
        <v>20</v>
      </c>
      <c r="H28" s="19">
        <v>41211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-1.05</v>
      </c>
      <c r="G29" s="3" t="s">
        <v>20</v>
      </c>
      <c r="H29" s="19">
        <v>41006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204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14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16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11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0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R32" sqref="R3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75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2.0413225806451614</v>
      </c>
      <c r="C11" s="9">
        <v>11.474774193548386</v>
      </c>
      <c r="D11" s="9">
        <v>6.6354166666666652</v>
      </c>
      <c r="E11" s="9">
        <v>17.57</v>
      </c>
      <c r="F11" s="10">
        <v>42009</v>
      </c>
      <c r="G11" s="9">
        <v>-2.2690000000000001</v>
      </c>
      <c r="H11" s="10">
        <v>42026</v>
      </c>
      <c r="I11" s="9">
        <v>81.071720430107533</v>
      </c>
      <c r="J11" s="9">
        <v>212.12600000000003</v>
      </c>
      <c r="K11" s="9">
        <v>2.3923407258064513</v>
      </c>
      <c r="L11" s="9">
        <v>20.190000000000001</v>
      </c>
      <c r="M11" s="10">
        <v>42028</v>
      </c>
      <c r="N11" s="9">
        <v>67.393000000000015</v>
      </c>
      <c r="O11" s="11">
        <v>23</v>
      </c>
      <c r="P11" s="9">
        <v>11.977</v>
      </c>
      <c r="Q11" s="10">
        <v>42031</v>
      </c>
      <c r="R11" s="9">
        <v>6.3639892473118289</v>
      </c>
      <c r="S11" s="9">
        <v>30.205232067962079</v>
      </c>
    </row>
    <row r="12" spans="1:19" x14ac:dyDescent="0.2">
      <c r="A12" s="1" t="s">
        <v>26</v>
      </c>
      <c r="B12" s="9">
        <v>2.05125</v>
      </c>
      <c r="C12" s="9">
        <v>9.6656428571428581</v>
      </c>
      <c r="D12" s="9">
        <v>5.7531272321428579</v>
      </c>
      <c r="E12" s="9">
        <v>16.34</v>
      </c>
      <c r="F12" s="10">
        <v>41671</v>
      </c>
      <c r="G12" s="9">
        <v>-1.998</v>
      </c>
      <c r="H12" s="10">
        <v>41687</v>
      </c>
      <c r="I12" s="9">
        <v>81.403303571428566</v>
      </c>
      <c r="J12" s="9">
        <v>224.12400000000002</v>
      </c>
      <c r="K12" s="9">
        <v>2.6983474702380952</v>
      </c>
      <c r="L12" s="9">
        <v>17.440000000000001</v>
      </c>
      <c r="M12" s="10">
        <v>41676</v>
      </c>
      <c r="N12" s="9">
        <v>106.95399999999999</v>
      </c>
      <c r="O12" s="11">
        <v>18</v>
      </c>
      <c r="P12" s="9">
        <v>24.765999999999995</v>
      </c>
      <c r="Q12" s="10">
        <v>41682</v>
      </c>
      <c r="R12" s="9">
        <v>6.3189270833333309</v>
      </c>
      <c r="S12" s="9">
        <v>33.263703878260117</v>
      </c>
    </row>
    <row r="13" spans="1:19" x14ac:dyDescent="0.2">
      <c r="A13" s="1" t="s">
        <v>27</v>
      </c>
      <c r="B13" s="9">
        <v>3.5583870967741933</v>
      </c>
      <c r="C13" s="9">
        <v>13.916419354838709</v>
      </c>
      <c r="D13" s="9">
        <v>8.544749327956989</v>
      </c>
      <c r="E13" s="9">
        <v>19.690000000000001</v>
      </c>
      <c r="F13" s="10">
        <v>41705</v>
      </c>
      <c r="G13" s="9">
        <v>-1.9279999999999999</v>
      </c>
      <c r="H13" s="10">
        <v>41701</v>
      </c>
      <c r="I13" s="9">
        <v>80.521854838709658</v>
      </c>
      <c r="J13" s="9">
        <v>390.798</v>
      </c>
      <c r="K13" s="9">
        <v>2.1731888440860216</v>
      </c>
      <c r="L13" s="9">
        <v>17.739999999999998</v>
      </c>
      <c r="M13" s="10">
        <v>41716</v>
      </c>
      <c r="N13" s="9">
        <v>108.78200000000002</v>
      </c>
      <c r="O13" s="11">
        <v>25</v>
      </c>
      <c r="P13" s="9">
        <v>23.341999999999999</v>
      </c>
      <c r="Q13" s="10">
        <v>41728</v>
      </c>
      <c r="R13" s="9">
        <v>9.0396626344086037</v>
      </c>
      <c r="S13" s="9">
        <v>59.707710862716063</v>
      </c>
    </row>
    <row r="14" spans="1:19" x14ac:dyDescent="0.2">
      <c r="A14" s="1" t="s">
        <v>28</v>
      </c>
      <c r="B14" s="9">
        <v>4.7551333333333332</v>
      </c>
      <c r="C14" s="9">
        <v>16.936200000000003</v>
      </c>
      <c r="D14" s="9">
        <v>10.723534027777781</v>
      </c>
      <c r="E14" s="9">
        <v>26.79</v>
      </c>
      <c r="F14" s="10">
        <v>41746</v>
      </c>
      <c r="G14" s="9">
        <v>-0.35799999999999998</v>
      </c>
      <c r="H14" s="10">
        <v>41750</v>
      </c>
      <c r="I14" s="9">
        <v>73.389930555555566</v>
      </c>
      <c r="J14" s="9">
        <v>539.73100000000011</v>
      </c>
      <c r="K14" s="9">
        <v>2.1150645833333344</v>
      </c>
      <c r="L14" s="9">
        <v>14.21</v>
      </c>
      <c r="M14" s="10">
        <v>41734</v>
      </c>
      <c r="N14" s="9">
        <v>53.383000000000003</v>
      </c>
      <c r="O14" s="11">
        <v>13</v>
      </c>
      <c r="P14" s="9">
        <v>14.616</v>
      </c>
      <c r="Q14" s="10">
        <v>41730</v>
      </c>
      <c r="R14" s="9">
        <v>11.800680555555555</v>
      </c>
      <c r="S14" s="9">
        <v>89.115185902061441</v>
      </c>
    </row>
    <row r="15" spans="1:19" x14ac:dyDescent="0.2">
      <c r="A15" s="1" t="s">
        <v>29</v>
      </c>
      <c r="B15" s="9">
        <v>5.7449032258064507</v>
      </c>
      <c r="C15" s="9">
        <v>17.269354838709674</v>
      </c>
      <c r="D15" s="9">
        <v>11.47024607946264</v>
      </c>
      <c r="E15" s="9">
        <v>24.06</v>
      </c>
      <c r="F15" s="10">
        <v>41772</v>
      </c>
      <c r="G15" s="9">
        <v>-0.51</v>
      </c>
      <c r="H15" s="10">
        <v>41785</v>
      </c>
      <c r="I15" s="9">
        <v>75.352820311855453</v>
      </c>
      <c r="J15" s="9">
        <v>478.86</v>
      </c>
      <c r="K15" s="9">
        <v>1.8059478109616918</v>
      </c>
      <c r="L15" s="9">
        <v>15.19</v>
      </c>
      <c r="M15" s="10">
        <v>41790</v>
      </c>
      <c r="N15" s="9">
        <v>42.076000000000008</v>
      </c>
      <c r="O15" s="11">
        <v>19</v>
      </c>
      <c r="P15" s="9">
        <v>6.9020000000000019</v>
      </c>
      <c r="Q15" s="10">
        <v>41777</v>
      </c>
      <c r="R15" s="9">
        <v>12.828562982880218</v>
      </c>
      <c r="S15" s="9">
        <v>86.85268726884749</v>
      </c>
    </row>
    <row r="16" spans="1:19" x14ac:dyDescent="0.2">
      <c r="A16" s="1" t="s">
        <v>30</v>
      </c>
      <c r="B16" s="9">
        <v>10.435666666666666</v>
      </c>
      <c r="C16" s="9">
        <v>23.873000000000001</v>
      </c>
      <c r="D16" s="9">
        <v>16.901475694444443</v>
      </c>
      <c r="E16" s="9">
        <v>32.880000000000003</v>
      </c>
      <c r="F16" s="10">
        <v>41806</v>
      </c>
      <c r="G16" s="9">
        <v>6.9370000000000003</v>
      </c>
      <c r="H16" s="10">
        <v>41795</v>
      </c>
      <c r="I16" s="9">
        <v>70.960465277777757</v>
      </c>
      <c r="J16" s="9">
        <v>694.35900000000004</v>
      </c>
      <c r="K16" s="9">
        <v>1.7534277777777776</v>
      </c>
      <c r="L16" s="9">
        <v>11.07</v>
      </c>
      <c r="M16" s="10">
        <v>41791</v>
      </c>
      <c r="N16" s="9">
        <v>57.851999999999997</v>
      </c>
      <c r="O16" s="11">
        <v>7</v>
      </c>
      <c r="P16" s="9">
        <v>21.518000000000001</v>
      </c>
      <c r="Q16" s="10">
        <v>41808</v>
      </c>
      <c r="R16" s="9">
        <v>17.335680555555552</v>
      </c>
      <c r="S16" s="9">
        <v>131.9515902731126</v>
      </c>
    </row>
    <row r="17" spans="1:19" x14ac:dyDescent="0.2">
      <c r="A17" s="1" t="s">
        <v>31</v>
      </c>
      <c r="B17" s="9">
        <v>15.374838709677421</v>
      </c>
      <c r="C17" s="9">
        <v>32.231290322580648</v>
      </c>
      <c r="D17" s="9">
        <v>23.365846774193546</v>
      </c>
      <c r="E17" s="9">
        <v>37.4</v>
      </c>
      <c r="F17" s="10">
        <v>41846</v>
      </c>
      <c r="G17" s="9">
        <v>11.31</v>
      </c>
      <c r="H17" s="10">
        <v>41850</v>
      </c>
      <c r="I17" s="9">
        <v>64.336317204301068</v>
      </c>
      <c r="J17" s="9">
        <v>791.74599999999998</v>
      </c>
      <c r="K17" s="9">
        <v>1.589616935483871</v>
      </c>
      <c r="L17" s="9">
        <v>18.329999999999998</v>
      </c>
      <c r="M17" s="10">
        <v>41836</v>
      </c>
      <c r="N17" s="9">
        <v>31.645999999999997</v>
      </c>
      <c r="O17" s="11">
        <v>9</v>
      </c>
      <c r="P17" s="9">
        <v>17.657</v>
      </c>
      <c r="Q17" s="10">
        <v>41834</v>
      </c>
      <c r="R17" s="9">
        <v>22.784422043010753</v>
      </c>
      <c r="S17" s="9">
        <v>177.80883036987353</v>
      </c>
    </row>
    <row r="18" spans="1:19" x14ac:dyDescent="0.2">
      <c r="A18" s="1" t="s">
        <v>32</v>
      </c>
      <c r="B18" s="9">
        <v>14.375806451612904</v>
      </c>
      <c r="C18" s="9">
        <v>29.566774193548387</v>
      </c>
      <c r="D18" s="9">
        <v>21.464825268817204</v>
      </c>
      <c r="E18" s="9">
        <v>36.86</v>
      </c>
      <c r="F18" s="10">
        <v>41852</v>
      </c>
      <c r="G18" s="9">
        <v>10.42</v>
      </c>
      <c r="H18" s="10">
        <v>41872</v>
      </c>
      <c r="I18" s="9">
        <v>63.063077956989247</v>
      </c>
      <c r="J18" s="9">
        <v>701.404</v>
      </c>
      <c r="K18" s="9">
        <v>1.9598145161290321</v>
      </c>
      <c r="L18" s="9">
        <v>12.64</v>
      </c>
      <c r="M18" s="10">
        <v>41852</v>
      </c>
      <c r="N18" s="9">
        <v>5.8870000000000005</v>
      </c>
      <c r="O18" s="11">
        <v>3</v>
      </c>
      <c r="P18" s="9">
        <v>3.4510000000000001</v>
      </c>
      <c r="Q18" s="10">
        <v>41858</v>
      </c>
      <c r="R18" s="9">
        <v>21.620631720430104</v>
      </c>
      <c r="S18" s="9">
        <v>158.4107833638169</v>
      </c>
    </row>
    <row r="19" spans="1:19" x14ac:dyDescent="0.2">
      <c r="A19" s="1" t="s">
        <v>33</v>
      </c>
      <c r="B19" s="9">
        <v>11.718399999999999</v>
      </c>
      <c r="C19" s="9">
        <v>26.550333333333334</v>
      </c>
      <c r="D19" s="9">
        <v>18.592575694444445</v>
      </c>
      <c r="E19" s="9">
        <v>31.11</v>
      </c>
      <c r="F19" s="10">
        <v>41908</v>
      </c>
      <c r="G19" s="9">
        <v>6.9420000000000002</v>
      </c>
      <c r="H19" s="10">
        <v>41904</v>
      </c>
      <c r="I19" s="9">
        <v>70.013305555555561</v>
      </c>
      <c r="J19" s="9">
        <v>532.19799999999998</v>
      </c>
      <c r="K19" s="9">
        <v>1.9135618055555559</v>
      </c>
      <c r="L19" s="9">
        <v>18.52</v>
      </c>
      <c r="M19" s="10">
        <v>41888</v>
      </c>
      <c r="N19" s="9">
        <v>38.573000000000008</v>
      </c>
      <c r="O19" s="11">
        <v>11</v>
      </c>
      <c r="P19" s="9">
        <v>18.475999999999996</v>
      </c>
      <c r="Q19" s="10">
        <v>41888</v>
      </c>
      <c r="R19" s="9">
        <v>18.570048611111108</v>
      </c>
      <c r="S19" s="9">
        <v>111.51491069942266</v>
      </c>
    </row>
    <row r="20" spans="1:19" x14ac:dyDescent="0.2">
      <c r="A20" s="1" t="s">
        <v>34</v>
      </c>
      <c r="B20" s="9">
        <v>8.6451290322580654</v>
      </c>
      <c r="C20" s="9">
        <v>21.94483870967742</v>
      </c>
      <c r="D20" s="9">
        <v>15.180526209677419</v>
      </c>
      <c r="E20" s="9">
        <v>29.4</v>
      </c>
      <c r="F20" s="10">
        <v>41915</v>
      </c>
      <c r="G20" s="9">
        <v>0.86799999999999999</v>
      </c>
      <c r="H20" s="10">
        <v>41924</v>
      </c>
      <c r="I20" s="9">
        <v>74.88534274193546</v>
      </c>
      <c r="J20" s="9">
        <v>337.74900000000002</v>
      </c>
      <c r="K20" s="9">
        <v>1.5198340053763444</v>
      </c>
      <c r="L20" s="9">
        <v>13.43</v>
      </c>
      <c r="M20" s="10">
        <v>41936</v>
      </c>
      <c r="N20" s="9">
        <v>20.75</v>
      </c>
      <c r="O20" s="11">
        <v>13</v>
      </c>
      <c r="P20" s="9">
        <v>5.4</v>
      </c>
      <c r="Q20" s="10">
        <v>41916</v>
      </c>
      <c r="R20" s="9">
        <v>15.612540322580648</v>
      </c>
      <c r="S20" s="9">
        <v>63.746697491112101</v>
      </c>
    </row>
    <row r="21" spans="1:19" x14ac:dyDescent="0.2">
      <c r="A21" s="1" t="s">
        <v>35</v>
      </c>
      <c r="B21" s="9">
        <v>4.8840333333333339</v>
      </c>
      <c r="C21" s="9">
        <v>13.837533333333335</v>
      </c>
      <c r="D21" s="9">
        <v>9.1656458333333344</v>
      </c>
      <c r="E21" s="9">
        <v>23.86</v>
      </c>
      <c r="F21" s="10">
        <v>41948</v>
      </c>
      <c r="G21" s="9">
        <v>-6.4219999999999997</v>
      </c>
      <c r="H21" s="10">
        <v>41971</v>
      </c>
      <c r="I21" s="9">
        <v>75.827020833333322</v>
      </c>
      <c r="J21" s="9">
        <v>188.05500000000001</v>
      </c>
      <c r="K21" s="9">
        <v>2.3556548611111108</v>
      </c>
      <c r="L21" s="9">
        <v>14.9</v>
      </c>
      <c r="M21" s="10">
        <v>41953</v>
      </c>
      <c r="N21" s="9">
        <v>41.818000000000012</v>
      </c>
      <c r="O21" s="11">
        <v>15</v>
      </c>
      <c r="P21" s="9">
        <v>10.15</v>
      </c>
      <c r="Q21" s="10">
        <v>41947</v>
      </c>
      <c r="R21" s="9">
        <v>9.8607861111111088</v>
      </c>
      <c r="S21" s="9">
        <v>39.815753135528745</v>
      </c>
    </row>
    <row r="22" spans="1:19" ht="13.5" thickBot="1" x14ac:dyDescent="0.25">
      <c r="A22" s="13" t="s">
        <v>36</v>
      </c>
      <c r="B22" s="14">
        <v>-0.6529999999999998</v>
      </c>
      <c r="C22" s="14">
        <v>9.4230967741935494</v>
      </c>
      <c r="D22" s="14">
        <v>4.2663655913978502</v>
      </c>
      <c r="E22" s="14">
        <v>16.27</v>
      </c>
      <c r="F22" s="15">
        <v>41997</v>
      </c>
      <c r="G22" s="14">
        <v>-5.2649999999999997</v>
      </c>
      <c r="H22" s="15">
        <v>41981</v>
      </c>
      <c r="I22" s="14">
        <v>83.682251344086012</v>
      </c>
      <c r="J22" s="14">
        <v>165.75700000000001</v>
      </c>
      <c r="K22" s="14">
        <v>1.6500705645161293</v>
      </c>
      <c r="L22" s="14">
        <v>14.41</v>
      </c>
      <c r="M22" s="15">
        <v>42001</v>
      </c>
      <c r="N22" s="14">
        <v>18.878999999999998</v>
      </c>
      <c r="O22" s="16">
        <v>11</v>
      </c>
      <c r="P22" s="14">
        <v>5.4809999999999999</v>
      </c>
      <c r="Q22" s="15">
        <v>41992</v>
      </c>
      <c r="R22" s="14">
        <v>5.2206061827956987</v>
      </c>
      <c r="S22" s="14">
        <v>21.40799328084109</v>
      </c>
    </row>
    <row r="23" spans="1:19" ht="13.5" thickTop="1" x14ac:dyDescent="0.2">
      <c r="A23" s="1" t="s">
        <v>37</v>
      </c>
      <c r="B23" s="9">
        <v>6.9109892025089605</v>
      </c>
      <c r="C23" s="9">
        <v>18.890771492575524</v>
      </c>
      <c r="D23" s="9">
        <v>12.672027866692934</v>
      </c>
      <c r="E23" s="9">
        <v>37.4</v>
      </c>
      <c r="F23" s="10">
        <v>41481</v>
      </c>
      <c r="G23" s="9">
        <v>-6.4219999999999997</v>
      </c>
      <c r="H23" s="10">
        <v>41606</v>
      </c>
      <c r="I23" s="9">
        <v>74.542284218469604</v>
      </c>
      <c r="J23" s="9">
        <v>5256.9070000000002</v>
      </c>
      <c r="K23" s="9">
        <v>1.9939058250312847</v>
      </c>
      <c r="L23" s="9">
        <v>20.190000000000001</v>
      </c>
      <c r="M23" s="10">
        <v>41298</v>
      </c>
      <c r="N23" s="9">
        <v>593.99300000000005</v>
      </c>
      <c r="O23" s="11">
        <v>167</v>
      </c>
      <c r="P23" s="9">
        <v>24.765999999999995</v>
      </c>
      <c r="Q23" s="10">
        <v>41317</v>
      </c>
      <c r="R23" s="9">
        <v>13.113044837507042</v>
      </c>
      <c r="S23" s="9">
        <v>1003.8010785935547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-1.046</v>
      </c>
      <c r="G28" s="3" t="s">
        <v>20</v>
      </c>
      <c r="H28" s="19">
        <v>41594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-0.51</v>
      </c>
      <c r="G29" s="3" t="s">
        <v>20</v>
      </c>
      <c r="H29" s="19">
        <v>41420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173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9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18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7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3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Q33" sqref="Q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84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2.7810645161290326</v>
      </c>
      <c r="C11" s="9">
        <v>11.313806451612905</v>
      </c>
      <c r="D11" s="9">
        <v>7.0214159946236538</v>
      </c>
      <c r="E11" s="9">
        <v>16.41</v>
      </c>
      <c r="F11" s="10">
        <v>42394</v>
      </c>
      <c r="G11" s="9">
        <v>-3.1520000000000001</v>
      </c>
      <c r="H11" s="10">
        <v>42386</v>
      </c>
      <c r="I11" s="9">
        <v>83.835665322580653</v>
      </c>
      <c r="J11" s="9">
        <v>164.89500000000001</v>
      </c>
      <c r="K11" s="9">
        <v>2.0104287634408604</v>
      </c>
      <c r="L11" s="9">
        <v>16.760000000000002</v>
      </c>
      <c r="M11" s="10">
        <v>42394</v>
      </c>
      <c r="N11" s="9">
        <v>44.238999999999997</v>
      </c>
      <c r="O11" s="11">
        <v>24</v>
      </c>
      <c r="P11" s="9">
        <v>6.6990000000000007</v>
      </c>
      <c r="Q11" s="10">
        <v>42383</v>
      </c>
      <c r="R11" s="9">
        <v>6.7052788978494613</v>
      </c>
      <c r="S11" s="9">
        <v>29.469442960357881</v>
      </c>
    </row>
    <row r="12" spans="1:19" x14ac:dyDescent="0.2">
      <c r="A12" s="1" t="s">
        <v>26</v>
      </c>
      <c r="B12" s="9">
        <v>-7.5464285714285734E-2</v>
      </c>
      <c r="C12" s="9">
        <v>13.303214285714288</v>
      </c>
      <c r="D12" s="9">
        <v>6.3740766369047632</v>
      </c>
      <c r="E12" s="9">
        <v>23.38</v>
      </c>
      <c r="F12" s="10">
        <v>42049</v>
      </c>
      <c r="G12" s="9">
        <v>-5.1970000000000001</v>
      </c>
      <c r="H12" s="10">
        <v>42052</v>
      </c>
      <c r="I12" s="9">
        <v>75.298430059523795</v>
      </c>
      <c r="J12" s="9">
        <v>252.42599999999999</v>
      </c>
      <c r="K12" s="9">
        <v>2.3303831845238085</v>
      </c>
      <c r="L12" s="9">
        <v>17.350000000000001</v>
      </c>
      <c r="M12" s="10">
        <v>42045</v>
      </c>
      <c r="N12" s="9">
        <v>24.356999999999999</v>
      </c>
      <c r="O12" s="11">
        <v>18</v>
      </c>
      <c r="P12" s="9">
        <v>7.3079999999999998</v>
      </c>
      <c r="Q12" s="10">
        <v>42036</v>
      </c>
      <c r="R12" s="9">
        <v>6.3390766369047631</v>
      </c>
      <c r="S12" s="9">
        <v>45.86624322011258</v>
      </c>
    </row>
    <row r="13" spans="1:19" x14ac:dyDescent="0.2">
      <c r="A13" s="1" t="s">
        <v>27</v>
      </c>
      <c r="B13" s="9">
        <v>2.8819032258064516</v>
      </c>
      <c r="C13" s="9">
        <v>16.414193548387097</v>
      </c>
      <c r="D13" s="9">
        <v>9.6377943548387073</v>
      </c>
      <c r="E13" s="9">
        <v>24.47</v>
      </c>
      <c r="F13" s="10">
        <v>42080</v>
      </c>
      <c r="G13" s="9">
        <v>-3.355</v>
      </c>
      <c r="H13" s="10">
        <v>42087</v>
      </c>
      <c r="I13" s="9">
        <v>69.401102150537625</v>
      </c>
      <c r="J13" s="9">
        <v>473.8540000000001</v>
      </c>
      <c r="K13" s="9">
        <v>2.6710954301075271</v>
      </c>
      <c r="L13" s="9">
        <v>19.010000000000002</v>
      </c>
      <c r="M13" s="10">
        <v>42066</v>
      </c>
      <c r="N13" s="9">
        <v>55.616</v>
      </c>
      <c r="O13" s="11">
        <v>15</v>
      </c>
      <c r="P13" s="9">
        <v>14.616000000000001</v>
      </c>
      <c r="Q13" s="10">
        <v>42064</v>
      </c>
      <c r="R13" s="9">
        <v>9.2917614247311828</v>
      </c>
      <c r="S13" s="9">
        <v>79.480299027531245</v>
      </c>
    </row>
    <row r="14" spans="1:19" x14ac:dyDescent="0.2">
      <c r="A14" s="1" t="s">
        <v>28</v>
      </c>
      <c r="B14" s="9">
        <v>7.2126999999999972</v>
      </c>
      <c r="C14" s="9">
        <v>21.658000000000001</v>
      </c>
      <c r="D14" s="9">
        <v>14.118063194444447</v>
      </c>
      <c r="E14" s="9">
        <v>28.92</v>
      </c>
      <c r="F14" s="10">
        <v>42110</v>
      </c>
      <c r="G14" s="9">
        <v>2.44</v>
      </c>
      <c r="H14" s="10">
        <v>42103</v>
      </c>
      <c r="I14" s="9">
        <v>66.744895833333345</v>
      </c>
      <c r="J14" s="9">
        <v>560.12</v>
      </c>
      <c r="K14" s="9">
        <v>1.9391006944444444</v>
      </c>
      <c r="L14" s="9">
        <v>15.09</v>
      </c>
      <c r="M14" s="10">
        <v>42096</v>
      </c>
      <c r="N14" s="9">
        <v>35.092000000000006</v>
      </c>
      <c r="O14" s="11">
        <v>9</v>
      </c>
      <c r="P14" s="9">
        <v>16.010000000000002</v>
      </c>
      <c r="Q14" s="10">
        <v>42114</v>
      </c>
      <c r="R14" s="9">
        <v>14.210659722222223</v>
      </c>
      <c r="S14" s="9">
        <v>106.19507780216321</v>
      </c>
    </row>
    <row r="15" spans="1:19" x14ac:dyDescent="0.2">
      <c r="A15" s="1" t="s">
        <v>29</v>
      </c>
      <c r="B15" s="9">
        <v>7.8321612903225821</v>
      </c>
      <c r="C15" s="9">
        <v>21.90548387096775</v>
      </c>
      <c r="D15" s="9">
        <v>14.880075268817205</v>
      </c>
      <c r="E15" s="9">
        <v>28.31</v>
      </c>
      <c r="F15" s="10">
        <v>42134</v>
      </c>
      <c r="G15" s="9">
        <v>2.2349999999999999</v>
      </c>
      <c r="H15" s="10">
        <v>42129</v>
      </c>
      <c r="I15" s="9">
        <v>61.078232526881713</v>
      </c>
      <c r="J15" s="9">
        <v>666.71400000000006</v>
      </c>
      <c r="K15" s="9">
        <v>2.3586908602150536</v>
      </c>
      <c r="L15" s="9">
        <v>18.13</v>
      </c>
      <c r="M15" s="10">
        <v>42145</v>
      </c>
      <c r="N15" s="9">
        <v>40.797000000000004</v>
      </c>
      <c r="O15" s="11">
        <v>12</v>
      </c>
      <c r="P15" s="9">
        <v>12.991999999999999</v>
      </c>
      <c r="Q15" s="10">
        <v>42149</v>
      </c>
      <c r="R15" s="9">
        <v>16.028904569892475</v>
      </c>
      <c r="S15" s="9">
        <v>135.45261554743445</v>
      </c>
    </row>
    <row r="16" spans="1:19" x14ac:dyDescent="0.2">
      <c r="A16" s="1" t="s">
        <v>30</v>
      </c>
      <c r="B16" s="9">
        <v>12.2257</v>
      </c>
      <c r="C16" s="9">
        <v>28.073333333333334</v>
      </c>
      <c r="D16" s="9">
        <v>19.953897916666666</v>
      </c>
      <c r="E16" s="9">
        <v>33.85</v>
      </c>
      <c r="F16" s="10">
        <v>42163</v>
      </c>
      <c r="G16" s="9">
        <v>6.8730000000000002</v>
      </c>
      <c r="H16" s="10">
        <v>42160</v>
      </c>
      <c r="I16" s="9">
        <v>60.170916666666677</v>
      </c>
      <c r="J16" s="9">
        <v>738.50099999999998</v>
      </c>
      <c r="K16" s="9">
        <v>2.1397750000000002</v>
      </c>
      <c r="L16" s="9">
        <v>14.5</v>
      </c>
      <c r="M16" s="10">
        <v>42162</v>
      </c>
      <c r="N16" s="9">
        <v>29.029</v>
      </c>
      <c r="O16" s="11">
        <v>9</v>
      </c>
      <c r="P16" s="9">
        <v>16.443000000000001</v>
      </c>
      <c r="Q16" s="10">
        <v>42179</v>
      </c>
      <c r="R16" s="9">
        <v>20.659201388888892</v>
      </c>
      <c r="S16" s="9">
        <v>165.68257705413578</v>
      </c>
    </row>
    <row r="17" spans="1:19" x14ac:dyDescent="0.2">
      <c r="A17" s="1" t="s">
        <v>31</v>
      </c>
      <c r="B17" s="9">
        <v>14.200967741935484</v>
      </c>
      <c r="C17" s="9">
        <v>28.390967741935473</v>
      </c>
      <c r="D17" s="9">
        <v>20.896559139784948</v>
      </c>
      <c r="E17" s="9">
        <v>35.97</v>
      </c>
      <c r="F17" s="10">
        <v>42202</v>
      </c>
      <c r="G17" s="9">
        <v>10.29</v>
      </c>
      <c r="H17" s="10">
        <v>42198</v>
      </c>
      <c r="I17" s="9">
        <v>63.106350806451609</v>
      </c>
      <c r="J17" s="9">
        <v>725.73500000000001</v>
      </c>
      <c r="K17" s="9">
        <v>2.2070241935483872</v>
      </c>
      <c r="L17" s="9">
        <v>14.01</v>
      </c>
      <c r="M17" s="10">
        <v>42204</v>
      </c>
      <c r="N17" s="9">
        <v>53.389000000000003</v>
      </c>
      <c r="O17" s="11">
        <v>9</v>
      </c>
      <c r="P17" s="9">
        <v>20.503</v>
      </c>
      <c r="Q17" s="10">
        <v>42188</v>
      </c>
      <c r="R17" s="9">
        <v>21.94950940860215</v>
      </c>
      <c r="S17" s="9">
        <v>166.14549788012428</v>
      </c>
    </row>
    <row r="18" spans="1:19" x14ac:dyDescent="0.2">
      <c r="A18" s="1" t="s">
        <v>32</v>
      </c>
      <c r="B18" s="9">
        <v>13.690935483870968</v>
      </c>
      <c r="C18" s="9">
        <v>29.297096774193552</v>
      </c>
      <c r="D18" s="9">
        <v>21.15403965053763</v>
      </c>
      <c r="E18" s="9">
        <v>35.76</v>
      </c>
      <c r="F18" s="10">
        <v>42243</v>
      </c>
      <c r="G18" s="9">
        <v>5.7190000000000003</v>
      </c>
      <c r="H18" s="10">
        <v>42233</v>
      </c>
      <c r="I18" s="9">
        <v>60.829919354838708</v>
      </c>
      <c r="J18" s="9">
        <v>698.01099999999997</v>
      </c>
      <c r="K18" s="9">
        <v>1.7365020161290321</v>
      </c>
      <c r="L18" s="9">
        <v>13.23</v>
      </c>
      <c r="M18" s="10">
        <v>42217</v>
      </c>
      <c r="N18" s="9">
        <v>10.758999999999999</v>
      </c>
      <c r="O18" s="11">
        <v>6</v>
      </c>
      <c r="P18" s="9">
        <v>3.6539999999999999</v>
      </c>
      <c r="Q18" s="10">
        <v>42217</v>
      </c>
      <c r="R18" s="9">
        <v>22.418776881720426</v>
      </c>
      <c r="S18" s="9">
        <v>150.68910241065711</v>
      </c>
    </row>
    <row r="19" spans="1:19" x14ac:dyDescent="0.2">
      <c r="A19" s="1" t="s">
        <v>33</v>
      </c>
      <c r="B19" s="9">
        <v>13.015833333333331</v>
      </c>
      <c r="C19" s="9">
        <v>27.975000000000001</v>
      </c>
      <c r="D19" s="9">
        <v>20.095518055555559</v>
      </c>
      <c r="E19" s="9">
        <v>34.81</v>
      </c>
      <c r="F19" s="10">
        <v>42250</v>
      </c>
      <c r="G19" s="9">
        <v>6.125</v>
      </c>
      <c r="H19" s="10">
        <v>42274</v>
      </c>
      <c r="I19" s="9">
        <v>66.347576388888882</v>
      </c>
      <c r="J19" s="9">
        <v>518.10599999999999</v>
      </c>
      <c r="K19" s="9">
        <v>1.6383840277777779</v>
      </c>
      <c r="L19" s="9">
        <v>14.6</v>
      </c>
      <c r="M19" s="10">
        <v>42259</v>
      </c>
      <c r="N19" s="9">
        <v>30.043999999999993</v>
      </c>
      <c r="O19" s="11">
        <v>13</v>
      </c>
      <c r="P19" s="9">
        <v>15.833999999999998</v>
      </c>
      <c r="Q19" s="10">
        <v>42269</v>
      </c>
      <c r="R19" s="9">
        <v>20.756076388888893</v>
      </c>
      <c r="S19" s="9">
        <v>112.19173230608509</v>
      </c>
    </row>
    <row r="20" spans="1:19" x14ac:dyDescent="0.2">
      <c r="A20" s="1" t="s">
        <v>34</v>
      </c>
      <c r="B20" s="9">
        <v>9.3340322580645161</v>
      </c>
      <c r="C20" s="9">
        <v>23.928064516129023</v>
      </c>
      <c r="D20" s="9">
        <v>16.268767473118281</v>
      </c>
      <c r="E20" s="9">
        <v>29.74</v>
      </c>
      <c r="F20" s="10">
        <v>42298</v>
      </c>
      <c r="G20" s="9">
        <v>5.234</v>
      </c>
      <c r="H20" s="10">
        <v>42283</v>
      </c>
      <c r="I20" s="9">
        <v>72.912923387096782</v>
      </c>
      <c r="J20" s="9">
        <v>372.46900000000005</v>
      </c>
      <c r="K20" s="9">
        <v>1.2812647849462369</v>
      </c>
      <c r="L20" s="9">
        <v>11.47</v>
      </c>
      <c r="M20" s="10">
        <v>42298</v>
      </c>
      <c r="N20" s="9">
        <v>21.5</v>
      </c>
      <c r="O20" s="11">
        <v>9</v>
      </c>
      <c r="P20" s="9">
        <v>8.5259999999999998</v>
      </c>
      <c r="Q20" s="10">
        <v>42286</v>
      </c>
      <c r="R20" s="9">
        <v>16.727271505376343</v>
      </c>
      <c r="S20" s="9">
        <v>67.301456014371581</v>
      </c>
    </row>
    <row r="21" spans="1:19" x14ac:dyDescent="0.2">
      <c r="A21" s="1" t="s">
        <v>35</v>
      </c>
      <c r="B21" s="9">
        <v>6.0053333333333345</v>
      </c>
      <c r="C21" s="9">
        <v>14.774000000000001</v>
      </c>
      <c r="D21" s="9">
        <v>10.453151388888887</v>
      </c>
      <c r="E21" s="9">
        <v>19.079999999999998</v>
      </c>
      <c r="F21" s="10">
        <v>42331</v>
      </c>
      <c r="G21" s="9">
        <v>-1.4490000000000001</v>
      </c>
      <c r="H21" s="10">
        <v>42318</v>
      </c>
      <c r="I21" s="9">
        <v>85.447652777777776</v>
      </c>
      <c r="J21" s="9">
        <v>171.124</v>
      </c>
      <c r="K21" s="9">
        <v>2.1221104166666662</v>
      </c>
      <c r="L21" s="9">
        <v>17.54</v>
      </c>
      <c r="M21" s="10">
        <v>42336</v>
      </c>
      <c r="N21" s="9">
        <v>88.884</v>
      </c>
      <c r="O21" s="11">
        <v>19</v>
      </c>
      <c r="P21" s="9">
        <v>30.244000000000003</v>
      </c>
      <c r="Q21" s="10">
        <v>42337</v>
      </c>
      <c r="R21" s="9">
        <v>11.240634027777777</v>
      </c>
      <c r="S21" s="9">
        <v>28.947409539817961</v>
      </c>
    </row>
    <row r="22" spans="1:19" ht="13.5" thickBot="1" x14ac:dyDescent="0.25">
      <c r="A22" s="13" t="s">
        <v>36</v>
      </c>
      <c r="B22" s="66">
        <v>3.2821290322580645</v>
      </c>
      <c r="C22" s="66">
        <v>10.899806451612903</v>
      </c>
      <c r="D22" s="66">
        <v>7.042236559139786</v>
      </c>
      <c r="E22" s="66">
        <v>15.46</v>
      </c>
      <c r="F22" s="73">
        <v>42358</v>
      </c>
      <c r="G22" s="66">
        <v>-2.331</v>
      </c>
      <c r="H22" s="73">
        <v>42360</v>
      </c>
      <c r="I22" s="66">
        <v>79.386922043010742</v>
      </c>
      <c r="J22" s="66">
        <v>154.01599999999999</v>
      </c>
      <c r="K22" s="66">
        <v>2.3420134408602151</v>
      </c>
      <c r="L22" s="66">
        <v>14.5</v>
      </c>
      <c r="M22" s="73">
        <v>42366</v>
      </c>
      <c r="N22" s="66">
        <v>39.751999999999995</v>
      </c>
      <c r="O22" s="74">
        <v>12</v>
      </c>
      <c r="P22" s="66">
        <v>8.5079999999999991</v>
      </c>
      <c r="Q22" s="73">
        <v>42366</v>
      </c>
      <c r="R22" s="66">
        <v>7.9489778225806456</v>
      </c>
      <c r="S22" s="66">
        <v>28.638757643115301</v>
      </c>
    </row>
    <row r="23" spans="1:19" ht="13.5" thickTop="1" x14ac:dyDescent="0.2">
      <c r="A23" s="1" t="s">
        <v>37</v>
      </c>
      <c r="B23" s="9">
        <v>7.6989413274449561</v>
      </c>
      <c r="C23" s="9">
        <v>20.661080581157194</v>
      </c>
      <c r="D23" s="9">
        <v>13.991299636110044</v>
      </c>
      <c r="E23" s="9">
        <v>35.97</v>
      </c>
      <c r="F23" s="10">
        <v>41837</v>
      </c>
      <c r="G23" s="9">
        <v>-5.1970000000000001</v>
      </c>
      <c r="H23" s="10">
        <v>41687</v>
      </c>
      <c r="I23" s="9">
        <v>70.380048943132351</v>
      </c>
      <c r="J23" s="9">
        <v>5495.9709999999995</v>
      </c>
      <c r="K23" s="9">
        <v>2.0647310677216675</v>
      </c>
      <c r="L23" s="9">
        <v>19.010000000000002</v>
      </c>
      <c r="M23" s="10">
        <v>41701</v>
      </c>
      <c r="N23" s="9">
        <v>473.45800000000003</v>
      </c>
      <c r="O23" s="11">
        <v>155</v>
      </c>
      <c r="P23" s="9">
        <v>30.244000000000003</v>
      </c>
      <c r="Q23" s="10">
        <v>41972</v>
      </c>
      <c r="R23" s="9">
        <v>14.523010722952938</v>
      </c>
      <c r="S23" s="9">
        <v>1116.0602114059063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-1.4490000000000001</v>
      </c>
      <c r="G28" s="52" t="s">
        <v>20</v>
      </c>
      <c r="H28" s="75">
        <v>41953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-3.355</v>
      </c>
      <c r="G29" s="52" t="s">
        <v>20</v>
      </c>
      <c r="H29" s="75">
        <v>41722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230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15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16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6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1</v>
      </c>
      <c r="G37" s="52" t="s">
        <v>42</v>
      </c>
      <c r="H37" s="52"/>
      <c r="I37" s="52"/>
      <c r="J37" s="52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T22" sqref="T2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85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0.47951612903225815</v>
      </c>
      <c r="C11" s="9">
        <v>10.906870967741936</v>
      </c>
      <c r="D11" s="9">
        <v>5.3043716397849474</v>
      </c>
      <c r="E11" s="9">
        <v>17.78</v>
      </c>
      <c r="F11" s="10">
        <v>42738</v>
      </c>
      <c r="G11" s="9">
        <v>-5.7439999999999998</v>
      </c>
      <c r="H11" s="10">
        <v>42748</v>
      </c>
      <c r="I11" s="9">
        <v>77.643918010752685</v>
      </c>
      <c r="J11" s="9">
        <v>204.90799999999996</v>
      </c>
      <c r="K11" s="9">
        <v>2.1952318548387098</v>
      </c>
      <c r="L11" s="9">
        <v>16.559999999999999</v>
      </c>
      <c r="M11" s="10">
        <v>42751</v>
      </c>
      <c r="N11" s="9">
        <v>43.438999999999993</v>
      </c>
      <c r="O11" s="11">
        <v>13</v>
      </c>
      <c r="P11" s="9">
        <v>16.848999999999997</v>
      </c>
      <c r="Q11" s="10">
        <v>42765</v>
      </c>
      <c r="R11" s="9">
        <v>5.1204327956989246</v>
      </c>
      <c r="S11" s="9">
        <v>32.62690294158768</v>
      </c>
    </row>
    <row r="12" spans="1:19" x14ac:dyDescent="0.2">
      <c r="A12" s="1" t="s">
        <v>26</v>
      </c>
      <c r="B12" s="9">
        <v>0.82014285714285695</v>
      </c>
      <c r="C12" s="9">
        <v>9.3697857142857135</v>
      </c>
      <c r="D12" s="9">
        <v>5.0502269345238089</v>
      </c>
      <c r="E12" s="9">
        <v>15.86</v>
      </c>
      <c r="F12" s="10">
        <v>42426</v>
      </c>
      <c r="G12" s="9">
        <v>-5.8120000000000003</v>
      </c>
      <c r="H12" s="10">
        <v>42410</v>
      </c>
      <c r="I12" s="9">
        <v>79.271108630952398</v>
      </c>
      <c r="J12" s="9">
        <v>218.62400000000005</v>
      </c>
      <c r="K12" s="9">
        <v>2.4072053571428578</v>
      </c>
      <c r="L12" s="9">
        <v>15.97</v>
      </c>
      <c r="M12" s="10">
        <v>42403</v>
      </c>
      <c r="N12" s="9">
        <v>62.72399999999999</v>
      </c>
      <c r="O12" s="11">
        <v>20</v>
      </c>
      <c r="P12" s="9">
        <v>14.006999999999996</v>
      </c>
      <c r="Q12" s="10">
        <v>42401</v>
      </c>
      <c r="R12" s="9">
        <v>5.31509375</v>
      </c>
      <c r="S12" s="9">
        <v>32.603240757767111</v>
      </c>
    </row>
    <row r="13" spans="1:19" x14ac:dyDescent="0.2">
      <c r="A13" s="1" t="s">
        <v>27</v>
      </c>
      <c r="B13" s="9">
        <v>4.3092258064516136</v>
      </c>
      <c r="C13" s="9">
        <v>16.021999999999998</v>
      </c>
      <c r="D13" s="9">
        <v>9.8058145161290327</v>
      </c>
      <c r="E13" s="9">
        <v>25.22</v>
      </c>
      <c r="F13" s="10">
        <v>42439</v>
      </c>
      <c r="G13" s="9">
        <v>-1.1819999999999999</v>
      </c>
      <c r="H13" s="10">
        <v>42452</v>
      </c>
      <c r="I13" s="9">
        <v>70.603245967741927</v>
      </c>
      <c r="J13" s="9">
        <v>408.3610000000001</v>
      </c>
      <c r="K13" s="9">
        <v>2.2218044354838713</v>
      </c>
      <c r="L13" s="9">
        <v>14.11</v>
      </c>
      <c r="M13" s="10">
        <v>42460</v>
      </c>
      <c r="N13" s="9">
        <v>84.623999999999981</v>
      </c>
      <c r="O13" s="11">
        <v>13</v>
      </c>
      <c r="P13" s="9">
        <v>30.643999999999991</v>
      </c>
      <c r="Q13" s="10">
        <v>42452</v>
      </c>
      <c r="R13" s="9">
        <v>9.2247916666666647</v>
      </c>
      <c r="S13" s="9">
        <v>73.156526966488144</v>
      </c>
    </row>
    <row r="14" spans="1:19" x14ac:dyDescent="0.2">
      <c r="A14" s="1" t="s">
        <v>28</v>
      </c>
      <c r="B14" s="9">
        <v>5.6508666666666674</v>
      </c>
      <c r="C14" s="9">
        <v>19.756333333333334</v>
      </c>
      <c r="D14" s="9">
        <v>12.801136111111109</v>
      </c>
      <c r="E14" s="9">
        <v>24.95</v>
      </c>
      <c r="F14" s="10">
        <v>42474</v>
      </c>
      <c r="G14" s="9">
        <v>-0.56000000000000005</v>
      </c>
      <c r="H14" s="10">
        <v>42466</v>
      </c>
      <c r="I14" s="9">
        <v>66.687395833333326</v>
      </c>
      <c r="J14" s="9">
        <v>580.47799999999995</v>
      </c>
      <c r="K14" s="9">
        <v>2.1604361111111112</v>
      </c>
      <c r="L14" s="9">
        <v>14.11</v>
      </c>
      <c r="M14" s="10">
        <v>42468</v>
      </c>
      <c r="N14" s="9">
        <v>21.720999999999997</v>
      </c>
      <c r="O14" s="11">
        <v>10</v>
      </c>
      <c r="P14" s="9">
        <v>13.194999999999999</v>
      </c>
      <c r="Q14" s="10">
        <v>42478</v>
      </c>
      <c r="R14" s="9">
        <v>12.647215277777779</v>
      </c>
      <c r="S14" s="9">
        <v>104.44694582760948</v>
      </c>
    </row>
    <row r="15" spans="1:19" x14ac:dyDescent="0.2">
      <c r="A15" s="1" t="s">
        <v>29</v>
      </c>
      <c r="B15" s="9">
        <v>9.2707419354838709</v>
      </c>
      <c r="C15" s="9">
        <v>23.762580645161286</v>
      </c>
      <c r="D15" s="9">
        <v>16.52538911290322</v>
      </c>
      <c r="E15" s="9">
        <v>31.11</v>
      </c>
      <c r="F15" s="10">
        <v>42502</v>
      </c>
      <c r="G15" s="9">
        <v>3.67</v>
      </c>
      <c r="H15" s="10">
        <v>42496</v>
      </c>
      <c r="I15" s="9">
        <v>61.583259408602146</v>
      </c>
      <c r="J15" s="9">
        <v>738.26699999999994</v>
      </c>
      <c r="K15" s="9">
        <v>2.159733198924731</v>
      </c>
      <c r="L15" s="9">
        <v>13.62</v>
      </c>
      <c r="M15" s="10">
        <v>42516</v>
      </c>
      <c r="N15" s="9">
        <v>1.2180000000000002</v>
      </c>
      <c r="O15" s="11">
        <v>1</v>
      </c>
      <c r="P15" s="9">
        <v>1.2180000000000002</v>
      </c>
      <c r="Q15" s="10">
        <v>42493</v>
      </c>
      <c r="R15" s="9">
        <v>16.871807795698924</v>
      </c>
      <c r="S15" s="9">
        <v>144.46538284716758</v>
      </c>
    </row>
    <row r="16" spans="1:19" x14ac:dyDescent="0.2">
      <c r="A16" s="1" t="s">
        <v>30</v>
      </c>
      <c r="B16" s="9">
        <v>13.115</v>
      </c>
      <c r="C16" s="9">
        <v>29.294333333333327</v>
      </c>
      <c r="D16" s="9">
        <v>20.846631944444439</v>
      </c>
      <c r="E16" s="9">
        <v>37.950000000000003</v>
      </c>
      <c r="F16" s="10">
        <v>42551</v>
      </c>
      <c r="G16" s="9">
        <v>9.67</v>
      </c>
      <c r="H16" s="10">
        <v>42538</v>
      </c>
      <c r="I16" s="9">
        <v>61.454041666666669</v>
      </c>
      <c r="J16" s="9">
        <v>759.87800000000004</v>
      </c>
      <c r="K16" s="9">
        <v>1.7740770833333337</v>
      </c>
      <c r="L16" s="9">
        <v>10.78</v>
      </c>
      <c r="M16" s="10">
        <v>42543</v>
      </c>
      <c r="N16" s="9">
        <v>73.48599999999999</v>
      </c>
      <c r="O16" s="11">
        <v>7</v>
      </c>
      <c r="P16" s="9">
        <v>34.103999999999999</v>
      </c>
      <c r="Q16" s="10">
        <v>42531</v>
      </c>
      <c r="R16" s="9">
        <v>20.765381944444449</v>
      </c>
      <c r="S16" s="9">
        <v>167.63070047112015</v>
      </c>
    </row>
    <row r="17" spans="1:19" x14ac:dyDescent="0.2">
      <c r="A17" s="1" t="s">
        <v>31</v>
      </c>
      <c r="B17" s="9">
        <v>16.457096774193548</v>
      </c>
      <c r="C17" s="9">
        <v>32.751290322580644</v>
      </c>
      <c r="D17" s="9">
        <v>23.867647849462365</v>
      </c>
      <c r="E17" s="9">
        <v>37.68</v>
      </c>
      <c r="F17" s="10">
        <v>42552</v>
      </c>
      <c r="G17" s="9">
        <v>9.4700000000000006</v>
      </c>
      <c r="H17" s="10">
        <v>42577</v>
      </c>
      <c r="I17" s="9">
        <v>58.03678763440859</v>
      </c>
      <c r="J17" s="9">
        <v>799.58399999999995</v>
      </c>
      <c r="K17" s="9">
        <v>2.0529301075268815</v>
      </c>
      <c r="L17" s="9">
        <v>19.399999999999999</v>
      </c>
      <c r="M17" s="10">
        <v>42569</v>
      </c>
      <c r="N17" s="9">
        <v>51.969999999999985</v>
      </c>
      <c r="O17" s="11">
        <v>8</v>
      </c>
      <c r="P17" s="9">
        <v>19.286999999999999</v>
      </c>
      <c r="Q17" s="10">
        <v>42569</v>
      </c>
      <c r="R17" s="9">
        <v>23.779845430107532</v>
      </c>
      <c r="S17" s="9">
        <v>196.34471002837782</v>
      </c>
    </row>
    <row r="18" spans="1:19" x14ac:dyDescent="0.2">
      <c r="A18" s="1" t="s">
        <v>32</v>
      </c>
      <c r="B18" s="9">
        <v>14.236806451612905</v>
      </c>
      <c r="C18" s="9">
        <v>30.302258064516128</v>
      </c>
      <c r="D18" s="9">
        <v>22.163501344086026</v>
      </c>
      <c r="E18" s="9">
        <v>35.700000000000003</v>
      </c>
      <c r="F18" s="10">
        <v>42587</v>
      </c>
      <c r="G18" s="9">
        <v>7.8310000000000004</v>
      </c>
      <c r="H18" s="10">
        <v>42598</v>
      </c>
      <c r="I18" s="9">
        <v>58.696444892473117</v>
      </c>
      <c r="J18" s="9">
        <v>686.58400000000006</v>
      </c>
      <c r="K18" s="9">
        <v>1.9068642473118278</v>
      </c>
      <c r="L18" s="9">
        <v>16.760000000000002</v>
      </c>
      <c r="M18" s="10">
        <v>42613</v>
      </c>
      <c r="N18" s="9">
        <v>27.606000000000002</v>
      </c>
      <c r="O18" s="11">
        <v>10</v>
      </c>
      <c r="P18" s="9">
        <v>16.035</v>
      </c>
      <c r="Q18" s="10">
        <v>42613</v>
      </c>
      <c r="R18" s="9">
        <v>22.383172043010749</v>
      </c>
      <c r="S18" s="9">
        <v>158.10412038976514</v>
      </c>
    </row>
    <row r="19" spans="1:19" x14ac:dyDescent="0.2">
      <c r="A19" s="1" t="s">
        <v>33</v>
      </c>
      <c r="B19" s="9">
        <v>10.052133333333332</v>
      </c>
      <c r="C19" s="9">
        <v>24.546333333333337</v>
      </c>
      <c r="D19" s="9">
        <v>16.972378472222221</v>
      </c>
      <c r="E19" s="9">
        <v>29.74</v>
      </c>
      <c r="F19" s="10">
        <v>42634</v>
      </c>
      <c r="G19" s="9">
        <v>4.899</v>
      </c>
      <c r="H19" s="10">
        <v>42641</v>
      </c>
      <c r="I19" s="9">
        <v>67.376993055555559</v>
      </c>
      <c r="J19" s="9">
        <v>502.07900000000001</v>
      </c>
      <c r="K19" s="9">
        <v>1.6081854166666669</v>
      </c>
      <c r="L19" s="9">
        <v>10.78</v>
      </c>
      <c r="M19" s="10">
        <v>42627</v>
      </c>
      <c r="N19" s="9">
        <v>17.251999999999995</v>
      </c>
      <c r="O19" s="11">
        <v>13</v>
      </c>
      <c r="P19" s="9">
        <v>9.3349999999999991</v>
      </c>
      <c r="Q19" s="10">
        <v>42615</v>
      </c>
      <c r="R19" s="9">
        <v>18.31741666666667</v>
      </c>
      <c r="S19" s="9">
        <v>96.995637329294766</v>
      </c>
    </row>
    <row r="20" spans="1:19" x14ac:dyDescent="0.2">
      <c r="A20" s="1" t="s">
        <v>34</v>
      </c>
      <c r="B20" s="9">
        <v>7.5791935483870949</v>
      </c>
      <c r="C20" s="9">
        <v>20.085161290322581</v>
      </c>
      <c r="D20" s="9">
        <v>13.571330545069776</v>
      </c>
      <c r="E20" s="9">
        <v>28.17</v>
      </c>
      <c r="F20" s="10">
        <v>42648</v>
      </c>
      <c r="G20" s="9">
        <v>-0.152</v>
      </c>
      <c r="H20" s="10">
        <v>42659</v>
      </c>
      <c r="I20" s="9">
        <v>77.830918983070248</v>
      </c>
      <c r="J20" s="9">
        <v>343.65699999999998</v>
      </c>
      <c r="K20" s="9">
        <v>1.6662699897048725</v>
      </c>
      <c r="L20" s="9">
        <v>11.37</v>
      </c>
      <c r="M20" s="10">
        <v>42674</v>
      </c>
      <c r="N20" s="9">
        <v>36.743000000000002</v>
      </c>
      <c r="O20" s="11">
        <v>14</v>
      </c>
      <c r="P20" s="9">
        <v>8.9320000000000004</v>
      </c>
      <c r="Q20" s="10">
        <v>42655</v>
      </c>
      <c r="R20" s="9">
        <v>14.375446408144592</v>
      </c>
      <c r="S20" s="9">
        <v>58.274969737854107</v>
      </c>
    </row>
    <row r="21" spans="1:19" x14ac:dyDescent="0.2">
      <c r="A21" s="1" t="s">
        <v>35</v>
      </c>
      <c r="B21" s="9">
        <v>5.8358666666666661</v>
      </c>
      <c r="C21" s="9">
        <v>15.736000000000006</v>
      </c>
      <c r="D21" s="9">
        <v>10.491397222222224</v>
      </c>
      <c r="E21" s="9">
        <v>23.58</v>
      </c>
      <c r="F21" s="10">
        <v>42680</v>
      </c>
      <c r="G21" s="9">
        <v>-3.02</v>
      </c>
      <c r="H21" s="10">
        <v>42704</v>
      </c>
      <c r="I21" s="9">
        <v>86.363465277777763</v>
      </c>
      <c r="J21" s="9">
        <v>196.36199999999994</v>
      </c>
      <c r="K21" s="9">
        <v>1.7251000000000001</v>
      </c>
      <c r="L21" s="9">
        <v>17.54</v>
      </c>
      <c r="M21" s="10">
        <v>42699</v>
      </c>
      <c r="N21" s="9">
        <v>39.381999999999991</v>
      </c>
      <c r="O21" s="11">
        <v>14</v>
      </c>
      <c r="P21" s="9">
        <v>13.601000000000001</v>
      </c>
      <c r="Q21" s="10">
        <v>42676</v>
      </c>
      <c r="R21" s="9">
        <v>11.341143055555559</v>
      </c>
      <c r="S21" s="9">
        <v>29.90661549858137</v>
      </c>
    </row>
    <row r="22" spans="1:19" ht="13.5" thickBot="1" x14ac:dyDescent="0.25">
      <c r="A22" s="13" t="s">
        <v>36</v>
      </c>
      <c r="B22" s="66">
        <v>1.3534838709677419</v>
      </c>
      <c r="C22" s="66">
        <v>10.615580645161289</v>
      </c>
      <c r="D22" s="66">
        <v>5.9731901881720431</v>
      </c>
      <c r="E22" s="66">
        <v>16.14</v>
      </c>
      <c r="F22" s="73">
        <v>42713</v>
      </c>
      <c r="G22" s="66">
        <v>-3.0209999999999999</v>
      </c>
      <c r="H22" s="73">
        <v>42705</v>
      </c>
      <c r="I22" s="66">
        <v>93.870934139784936</v>
      </c>
      <c r="J22" s="66">
        <v>138.80399999999997</v>
      </c>
      <c r="K22" s="66">
        <v>1.1135631720430108</v>
      </c>
      <c r="L22" s="66">
        <v>15.09</v>
      </c>
      <c r="M22" s="73">
        <v>42732</v>
      </c>
      <c r="N22" s="66">
        <v>6.4930000000000003</v>
      </c>
      <c r="O22" s="74">
        <v>17</v>
      </c>
      <c r="P22" s="66">
        <v>1.6240000000000001</v>
      </c>
      <c r="Q22" s="73">
        <v>42733</v>
      </c>
      <c r="R22" s="66">
        <v>7.3584764784946239</v>
      </c>
      <c r="S22" s="66">
        <v>13.544535252996081</v>
      </c>
    </row>
    <row r="23" spans="1:19" ht="13.5" thickTop="1" x14ac:dyDescent="0.2">
      <c r="A23" s="1" t="s">
        <v>37</v>
      </c>
      <c r="B23" s="9">
        <v>7.4300061699948792</v>
      </c>
      <c r="C23" s="9">
        <v>20.262377304147467</v>
      </c>
      <c r="D23" s="9">
        <v>13.614417990010935</v>
      </c>
      <c r="E23" s="9">
        <v>37.950000000000003</v>
      </c>
      <c r="F23" s="10">
        <v>42185</v>
      </c>
      <c r="G23" s="9">
        <v>-5.8120000000000003</v>
      </c>
      <c r="H23" s="10">
        <v>42045</v>
      </c>
      <c r="I23" s="9">
        <v>71.61820945842662</v>
      </c>
      <c r="J23" s="9">
        <v>5577.5860000000002</v>
      </c>
      <c r="K23" s="9">
        <v>1.9159500811739896</v>
      </c>
      <c r="L23" s="9">
        <v>19.399999999999999</v>
      </c>
      <c r="M23" s="10">
        <v>42203</v>
      </c>
      <c r="N23" s="9">
        <v>466.65799999999996</v>
      </c>
      <c r="O23" s="11">
        <v>140</v>
      </c>
      <c r="P23" s="9">
        <v>34.103999999999999</v>
      </c>
      <c r="Q23" s="10">
        <v>42165</v>
      </c>
      <c r="R23" s="9">
        <v>13.958351942688871</v>
      </c>
      <c r="S23" s="9">
        <v>1108.1002880486094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-0.152</v>
      </c>
      <c r="G28" s="52" t="s">
        <v>20</v>
      </c>
      <c r="H28" s="75">
        <v>42293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-0.56000000000000005</v>
      </c>
      <c r="G29" s="52" t="s">
        <v>20</v>
      </c>
      <c r="H29" s="75">
        <v>42100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192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12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15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9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3</v>
      </c>
      <c r="G37" s="52" t="s">
        <v>42</v>
      </c>
      <c r="H37" s="52"/>
      <c r="I37" s="52"/>
      <c r="J37" s="52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ageMargins left="0.75" right="0.75" top="1" bottom="1" header="0" footer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T22" sqref="T2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90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2.8</v>
      </c>
      <c r="C11" s="9">
        <v>11.4</v>
      </c>
      <c r="D11" s="9">
        <v>7</v>
      </c>
      <c r="E11" s="9">
        <v>17.5</v>
      </c>
      <c r="F11" s="10">
        <v>42743</v>
      </c>
      <c r="G11" s="9">
        <v>-2.2999999999999998</v>
      </c>
      <c r="H11" s="10">
        <v>42756</v>
      </c>
      <c r="I11" s="9">
        <v>87.5</v>
      </c>
      <c r="J11" s="9">
        <v>160.80000000000001</v>
      </c>
      <c r="K11" s="9">
        <v>1.5</v>
      </c>
      <c r="L11" s="9">
        <v>15.4</v>
      </c>
      <c r="M11" s="10">
        <v>42746</v>
      </c>
      <c r="N11" s="9">
        <v>71.2</v>
      </c>
      <c r="O11" s="11">
        <v>26</v>
      </c>
      <c r="P11" s="9">
        <v>23.7</v>
      </c>
      <c r="Q11" s="10">
        <v>42739</v>
      </c>
      <c r="R11" s="9">
        <v>7.1</v>
      </c>
      <c r="S11" s="9">
        <v>23</v>
      </c>
    </row>
    <row r="12" spans="1:19" x14ac:dyDescent="0.2">
      <c r="A12" s="1" t="s">
        <v>26</v>
      </c>
      <c r="B12" s="9">
        <v>2.1</v>
      </c>
      <c r="C12" s="9">
        <v>12.8</v>
      </c>
      <c r="D12" s="9">
        <v>7.1</v>
      </c>
      <c r="E12" s="9">
        <v>19.600000000000001</v>
      </c>
      <c r="F12" s="10">
        <v>42779</v>
      </c>
      <c r="G12" s="9">
        <v>-3.6</v>
      </c>
      <c r="H12" s="10">
        <v>42772</v>
      </c>
      <c r="I12" s="9">
        <v>81.8</v>
      </c>
      <c r="J12" s="9">
        <v>278.5</v>
      </c>
      <c r="K12" s="9">
        <v>2.2000000000000002</v>
      </c>
      <c r="L12" s="9">
        <v>20.5</v>
      </c>
      <c r="M12" s="10">
        <v>42775</v>
      </c>
      <c r="N12" s="9">
        <v>88.7</v>
      </c>
      <c r="O12" s="11">
        <v>17</v>
      </c>
      <c r="P12" s="9">
        <v>22.9</v>
      </c>
      <c r="Q12" s="10">
        <v>42776</v>
      </c>
      <c r="R12" s="9">
        <v>7.3</v>
      </c>
      <c r="S12" s="9">
        <v>39.9</v>
      </c>
    </row>
    <row r="13" spans="1:19" x14ac:dyDescent="0.2">
      <c r="A13" s="1" t="s">
        <v>27</v>
      </c>
      <c r="B13" s="9">
        <v>3.1</v>
      </c>
      <c r="C13" s="9">
        <v>13.6</v>
      </c>
      <c r="D13" s="9">
        <v>8.1</v>
      </c>
      <c r="E13" s="9">
        <v>24.3</v>
      </c>
      <c r="F13" s="10">
        <v>42824</v>
      </c>
      <c r="G13" s="9">
        <v>-0.1</v>
      </c>
      <c r="H13" s="10">
        <v>42798</v>
      </c>
      <c r="I13" s="9">
        <v>76.7</v>
      </c>
      <c r="J13" s="9">
        <v>384.1</v>
      </c>
      <c r="K13" s="9">
        <v>2.2999999999999998</v>
      </c>
      <c r="L13" s="9">
        <v>16.600000000000001</v>
      </c>
      <c r="M13" s="10">
        <v>42803</v>
      </c>
      <c r="N13" s="9">
        <v>61.3</v>
      </c>
      <c r="O13" s="11">
        <v>15</v>
      </c>
      <c r="P13" s="9">
        <v>24.1</v>
      </c>
      <c r="Q13" s="10">
        <v>42804</v>
      </c>
      <c r="R13" s="9">
        <v>8.1999999999999993</v>
      </c>
      <c r="S13" s="9">
        <v>60.6</v>
      </c>
    </row>
    <row r="14" spans="1:19" x14ac:dyDescent="0.2">
      <c r="A14" s="1" t="s">
        <v>28</v>
      </c>
      <c r="B14" s="9">
        <v>4.5</v>
      </c>
      <c r="C14" s="9">
        <v>17.5</v>
      </c>
      <c r="D14" s="9">
        <v>11</v>
      </c>
      <c r="E14" s="9">
        <v>23.9</v>
      </c>
      <c r="F14" s="10">
        <v>42840</v>
      </c>
      <c r="G14" s="9">
        <v>-1.6</v>
      </c>
      <c r="H14" s="10">
        <v>42827</v>
      </c>
      <c r="I14" s="9">
        <v>70.3</v>
      </c>
      <c r="J14" s="9">
        <v>540.1</v>
      </c>
      <c r="K14" s="9">
        <v>2.2999999999999998</v>
      </c>
      <c r="L14" s="9">
        <v>18.399999999999999</v>
      </c>
      <c r="M14" s="10">
        <v>42841</v>
      </c>
      <c r="N14" s="9">
        <v>26.4</v>
      </c>
      <c r="O14" s="11">
        <v>15</v>
      </c>
      <c r="P14" s="9">
        <v>6.3</v>
      </c>
      <c r="Q14" s="10">
        <v>42829</v>
      </c>
      <c r="R14" s="9">
        <v>11.5</v>
      </c>
      <c r="S14" s="9">
        <v>92.3</v>
      </c>
    </row>
    <row r="15" spans="1:19" x14ac:dyDescent="0.2">
      <c r="A15" s="1" t="s">
        <v>29</v>
      </c>
      <c r="B15" s="9">
        <v>8.8000000000000007</v>
      </c>
      <c r="C15" s="9">
        <v>22.3</v>
      </c>
      <c r="D15" s="9">
        <v>15.4</v>
      </c>
      <c r="E15" s="9">
        <v>31.5</v>
      </c>
      <c r="F15" s="10">
        <v>42876</v>
      </c>
      <c r="G15" s="9">
        <v>2.2000000000000002</v>
      </c>
      <c r="H15" s="10">
        <v>42857</v>
      </c>
      <c r="I15" s="9">
        <v>66.8</v>
      </c>
      <c r="J15" s="9">
        <v>689.2</v>
      </c>
      <c r="K15" s="9">
        <v>2.5</v>
      </c>
      <c r="L15" s="9">
        <v>15.9</v>
      </c>
      <c r="M15" s="10">
        <v>42863</v>
      </c>
      <c r="N15" s="9">
        <v>42.4</v>
      </c>
      <c r="O15" s="11">
        <v>10</v>
      </c>
      <c r="P15" s="9">
        <v>12</v>
      </c>
      <c r="Q15" s="10">
        <v>42864</v>
      </c>
      <c r="R15" s="9">
        <v>15.6</v>
      </c>
      <c r="S15" s="9">
        <v>132.9</v>
      </c>
    </row>
    <row r="16" spans="1:19" x14ac:dyDescent="0.2">
      <c r="A16" s="1" t="s">
        <v>30</v>
      </c>
      <c r="B16" s="9">
        <v>13.1</v>
      </c>
      <c r="C16" s="9">
        <v>28.1</v>
      </c>
      <c r="D16" s="9">
        <v>20.2</v>
      </c>
      <c r="E16" s="9">
        <v>35.700000000000003</v>
      </c>
      <c r="F16" s="10">
        <v>42908</v>
      </c>
      <c r="G16" s="9">
        <v>7.5</v>
      </c>
      <c r="H16" s="10">
        <v>42887</v>
      </c>
      <c r="I16" s="9">
        <v>57.7</v>
      </c>
      <c r="J16" s="9">
        <v>769.5</v>
      </c>
      <c r="K16" s="9">
        <v>2.2000000000000002</v>
      </c>
      <c r="L16" s="9">
        <v>14.2</v>
      </c>
      <c r="M16" s="10">
        <v>42902</v>
      </c>
      <c r="N16" s="9">
        <v>10.6</v>
      </c>
      <c r="O16" s="11">
        <v>5</v>
      </c>
      <c r="P16" s="9">
        <v>3.7</v>
      </c>
      <c r="Q16" s="10">
        <v>42903</v>
      </c>
      <c r="R16" s="9">
        <v>20.2</v>
      </c>
      <c r="S16" s="9">
        <v>172.6</v>
      </c>
    </row>
    <row r="17" spans="1:19" x14ac:dyDescent="0.2">
      <c r="A17" s="1" t="s">
        <v>31</v>
      </c>
      <c r="B17" s="9">
        <v>15.8</v>
      </c>
      <c r="C17" s="9">
        <v>30.6</v>
      </c>
      <c r="D17" s="9">
        <v>22.7</v>
      </c>
      <c r="E17" s="9">
        <v>37.9</v>
      </c>
      <c r="F17" s="10">
        <v>42935</v>
      </c>
      <c r="G17" s="9">
        <v>9.8000000000000007</v>
      </c>
      <c r="H17" s="10">
        <v>42930</v>
      </c>
      <c r="I17" s="9">
        <v>58.1</v>
      </c>
      <c r="J17" s="9">
        <v>791.2</v>
      </c>
      <c r="K17" s="9">
        <v>2.2000000000000002</v>
      </c>
      <c r="L17" s="9">
        <v>11.4</v>
      </c>
      <c r="M17" s="10">
        <v>42922</v>
      </c>
      <c r="N17" s="9">
        <v>19.3</v>
      </c>
      <c r="O17" s="11">
        <v>7</v>
      </c>
      <c r="P17" s="9">
        <v>8.3000000000000007</v>
      </c>
      <c r="Q17" s="10">
        <v>42923</v>
      </c>
      <c r="R17" s="9">
        <v>23.3</v>
      </c>
      <c r="S17" s="9">
        <v>185.3</v>
      </c>
    </row>
    <row r="18" spans="1:19" x14ac:dyDescent="0.2">
      <c r="A18" s="1" t="s">
        <v>32</v>
      </c>
      <c r="B18" s="9">
        <v>15.1</v>
      </c>
      <c r="C18" s="9">
        <v>31.3</v>
      </c>
      <c r="D18" s="9">
        <v>22.8</v>
      </c>
      <c r="E18" s="9">
        <v>36</v>
      </c>
      <c r="F18" s="10">
        <v>42950</v>
      </c>
      <c r="G18" s="9">
        <v>10.5</v>
      </c>
      <c r="H18" s="10">
        <v>42959</v>
      </c>
      <c r="I18" s="9">
        <v>55</v>
      </c>
      <c r="J18" s="9">
        <v>735.2</v>
      </c>
      <c r="K18" s="9">
        <v>2.1</v>
      </c>
      <c r="L18" s="9">
        <v>13.2</v>
      </c>
      <c r="M18" s="10">
        <v>42972</v>
      </c>
      <c r="N18" s="9">
        <v>9.5</v>
      </c>
      <c r="O18" s="11">
        <v>1</v>
      </c>
      <c r="P18" s="9">
        <v>9.5</v>
      </c>
      <c r="Q18" s="10">
        <v>42962</v>
      </c>
      <c r="R18" s="9">
        <v>23.6</v>
      </c>
      <c r="S18" s="9">
        <v>176.5</v>
      </c>
    </row>
    <row r="19" spans="1:19" x14ac:dyDescent="0.2">
      <c r="A19" s="1" t="s">
        <v>33</v>
      </c>
      <c r="B19" s="9">
        <v>12.9</v>
      </c>
      <c r="C19" s="9">
        <v>27.8</v>
      </c>
      <c r="D19" s="9">
        <v>20.2</v>
      </c>
      <c r="E19" s="9">
        <v>37.9</v>
      </c>
      <c r="F19" s="10">
        <v>42984</v>
      </c>
      <c r="G19" s="9">
        <v>6.4</v>
      </c>
      <c r="H19" s="10">
        <v>42999</v>
      </c>
      <c r="I19" s="9">
        <v>62.8</v>
      </c>
      <c r="J19" s="9">
        <v>498.5</v>
      </c>
      <c r="K19" s="9">
        <v>1.7</v>
      </c>
      <c r="L19" s="9">
        <v>16.399999999999999</v>
      </c>
      <c r="M19" s="10">
        <v>42991</v>
      </c>
      <c r="N19" s="9">
        <v>0.4</v>
      </c>
      <c r="O19" s="11">
        <v>1</v>
      </c>
      <c r="P19" s="9">
        <v>0.4</v>
      </c>
      <c r="Q19" s="10">
        <v>42994</v>
      </c>
      <c r="R19" s="9">
        <v>21.1</v>
      </c>
      <c r="S19" s="9">
        <v>109.3</v>
      </c>
    </row>
    <row r="20" spans="1:19" x14ac:dyDescent="0.2">
      <c r="A20" s="1" t="s">
        <v>34</v>
      </c>
      <c r="B20" s="9">
        <v>7.9</v>
      </c>
      <c r="C20" s="9">
        <v>21.5</v>
      </c>
      <c r="D20" s="9">
        <v>14.3</v>
      </c>
      <c r="E20" s="9">
        <v>28.7</v>
      </c>
      <c r="F20" s="10">
        <v>43012</v>
      </c>
      <c r="G20" s="9">
        <v>1.3</v>
      </c>
      <c r="H20" s="10">
        <v>43019</v>
      </c>
      <c r="I20" s="9">
        <v>75.2</v>
      </c>
      <c r="J20" s="9">
        <v>366.3</v>
      </c>
      <c r="K20" s="9">
        <v>1.4</v>
      </c>
      <c r="L20" s="9">
        <v>11.5</v>
      </c>
      <c r="M20" s="10">
        <v>43031</v>
      </c>
      <c r="N20" s="9">
        <v>16</v>
      </c>
      <c r="O20" s="11">
        <v>11</v>
      </c>
      <c r="P20" s="9">
        <v>4.0999999999999996</v>
      </c>
      <c r="Q20" s="10">
        <v>43020</v>
      </c>
      <c r="R20" s="9">
        <v>15.7</v>
      </c>
      <c r="S20" s="9">
        <v>61.3</v>
      </c>
    </row>
    <row r="21" spans="1:19" x14ac:dyDescent="0.2">
      <c r="A21" s="1" t="s">
        <v>35</v>
      </c>
      <c r="B21" s="9">
        <v>4.4000000000000004</v>
      </c>
      <c r="C21" s="9">
        <v>14.2</v>
      </c>
      <c r="D21" s="9">
        <v>9.1</v>
      </c>
      <c r="E21" s="9">
        <v>23.9</v>
      </c>
      <c r="F21" s="10">
        <v>43041</v>
      </c>
      <c r="G21" s="9">
        <v>-0.4</v>
      </c>
      <c r="H21" s="10">
        <v>43064</v>
      </c>
      <c r="I21" s="9">
        <v>82</v>
      </c>
      <c r="J21" s="9">
        <v>206.2</v>
      </c>
      <c r="K21" s="9">
        <v>1.8</v>
      </c>
      <c r="L21" s="9">
        <v>12.5</v>
      </c>
      <c r="M21" s="10">
        <v>43048</v>
      </c>
      <c r="N21" s="9">
        <v>83.2</v>
      </c>
      <c r="O21" s="11">
        <v>15</v>
      </c>
      <c r="P21" s="9">
        <v>42</v>
      </c>
      <c r="Q21" s="10">
        <v>43062</v>
      </c>
      <c r="R21" s="9">
        <v>9.6999999999999993</v>
      </c>
      <c r="S21" s="9">
        <v>30.9</v>
      </c>
    </row>
    <row r="22" spans="1:19" ht="13.5" thickBot="1" x14ac:dyDescent="0.25">
      <c r="A22" s="13" t="s">
        <v>36</v>
      </c>
      <c r="B22" s="66">
        <v>3.2</v>
      </c>
      <c r="C22" s="66">
        <v>10.5</v>
      </c>
      <c r="D22" s="66">
        <v>6.6</v>
      </c>
      <c r="E22" s="66">
        <v>16.7</v>
      </c>
      <c r="F22" s="73">
        <v>43081</v>
      </c>
      <c r="G22" s="66">
        <v>-1.2</v>
      </c>
      <c r="H22" s="73">
        <v>43096</v>
      </c>
      <c r="I22" s="66">
        <v>92.5</v>
      </c>
      <c r="J22" s="66">
        <v>132</v>
      </c>
      <c r="K22" s="66">
        <v>1.6</v>
      </c>
      <c r="L22" s="66">
        <v>10.6</v>
      </c>
      <c r="M22" s="73">
        <v>43073</v>
      </c>
      <c r="N22" s="66">
        <v>16.8</v>
      </c>
      <c r="O22" s="74">
        <v>17</v>
      </c>
      <c r="P22" s="66">
        <v>4.9000000000000004</v>
      </c>
      <c r="Q22" s="73">
        <v>43085</v>
      </c>
      <c r="R22" s="66">
        <v>7.6</v>
      </c>
      <c r="S22" s="66">
        <v>16.5</v>
      </c>
    </row>
    <row r="23" spans="1:19" ht="13.5" thickTop="1" x14ac:dyDescent="0.2">
      <c r="A23" s="1" t="s">
        <v>37</v>
      </c>
      <c r="B23" s="9">
        <v>7.8</v>
      </c>
      <c r="C23" s="9">
        <v>20.100000000000001</v>
      </c>
      <c r="D23" s="9">
        <v>13.7</v>
      </c>
      <c r="E23" s="9">
        <v>37.9</v>
      </c>
      <c r="F23" s="10">
        <v>42935</v>
      </c>
      <c r="G23" s="9">
        <v>-3.6</v>
      </c>
      <c r="H23" s="10">
        <v>42772</v>
      </c>
      <c r="I23" s="9">
        <v>72.2</v>
      </c>
      <c r="J23" s="9">
        <v>5551.8</v>
      </c>
      <c r="K23" s="9">
        <v>2</v>
      </c>
      <c r="L23" s="9">
        <v>20.5</v>
      </c>
      <c r="M23" s="10">
        <v>42775</v>
      </c>
      <c r="N23" s="9">
        <v>445.9</v>
      </c>
      <c r="O23" s="11">
        <v>140</v>
      </c>
      <c r="P23" s="9">
        <v>42</v>
      </c>
      <c r="Q23" s="10">
        <v>43062</v>
      </c>
      <c r="R23" s="9">
        <v>14.2</v>
      </c>
      <c r="S23" s="9">
        <v>1101.0999999999999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-0.35599999999999998</v>
      </c>
      <c r="G28" s="52" t="s">
        <v>20</v>
      </c>
      <c r="H28" s="75">
        <v>43064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-8.8999999999999996E-2</v>
      </c>
      <c r="G29" s="52" t="s">
        <v>20</v>
      </c>
      <c r="H29" s="75">
        <v>42854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209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18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7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4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0</v>
      </c>
      <c r="G37" s="52" t="s">
        <v>42</v>
      </c>
      <c r="H37" s="52"/>
      <c r="I37" s="52"/>
      <c r="J37" s="52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W29" sqref="W29"/>
    </sheetView>
  </sheetViews>
  <sheetFormatPr baseColWidth="10" defaultRowHeight="12.75" x14ac:dyDescent="0.2"/>
  <cols>
    <col min="2" max="2" width="7.42578125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5703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1" t="s">
        <v>91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0.64012903225806439</v>
      </c>
      <c r="C11" s="9">
        <v>10.365193548387097</v>
      </c>
      <c r="D11" s="9">
        <v>5.1198756720430101</v>
      </c>
      <c r="E11" s="9">
        <v>15.71</v>
      </c>
      <c r="F11" s="10">
        <v>43103</v>
      </c>
      <c r="G11" s="9">
        <v>-6.798</v>
      </c>
      <c r="H11" s="10">
        <v>43126</v>
      </c>
      <c r="I11" s="9">
        <v>77.328057795698911</v>
      </c>
      <c r="J11" s="9">
        <v>216.95600000000002</v>
      </c>
      <c r="K11" s="9">
        <v>2.1421115591397846</v>
      </c>
      <c r="L11" s="9">
        <v>15.58</v>
      </c>
      <c r="M11" s="10">
        <v>43116</v>
      </c>
      <c r="N11" s="9">
        <v>17.048999999999999</v>
      </c>
      <c r="O11" s="11">
        <v>11</v>
      </c>
      <c r="P11" s="9">
        <v>4.6689999999999987</v>
      </c>
      <c r="Q11" s="10">
        <v>43110</v>
      </c>
      <c r="R11" s="9">
        <v>4.8023864247311812</v>
      </c>
      <c r="S11" s="9">
        <v>31.164114450321645</v>
      </c>
    </row>
    <row r="12" spans="1:19" x14ac:dyDescent="0.2">
      <c r="A12" s="1" t="s">
        <v>26</v>
      </c>
      <c r="B12" s="9">
        <v>2.9137499999999998</v>
      </c>
      <c r="C12" s="9">
        <v>14.42492857142857</v>
      </c>
      <c r="D12" s="9">
        <v>8.335593750000001</v>
      </c>
      <c r="E12" s="9">
        <v>20.170000000000002</v>
      </c>
      <c r="F12" s="10">
        <v>42791</v>
      </c>
      <c r="G12" s="9">
        <v>-0.83</v>
      </c>
      <c r="H12" s="10">
        <v>42792</v>
      </c>
      <c r="I12" s="9">
        <v>80.258623511904787</v>
      </c>
      <c r="J12" s="9">
        <v>256.03800000000001</v>
      </c>
      <c r="K12" s="9">
        <v>2.1158965773809522</v>
      </c>
      <c r="L12" s="9">
        <v>21.76</v>
      </c>
      <c r="M12" s="10">
        <v>42770</v>
      </c>
      <c r="N12" s="9">
        <v>45.066000000000017</v>
      </c>
      <c r="O12" s="11">
        <v>16</v>
      </c>
      <c r="P12" s="9">
        <v>14.007</v>
      </c>
      <c r="Q12" s="10">
        <v>42778</v>
      </c>
      <c r="R12" s="9">
        <v>7.7250379464285706</v>
      </c>
      <c r="S12" s="9">
        <v>40.508435327465506</v>
      </c>
    </row>
    <row r="13" spans="1:19" x14ac:dyDescent="0.2">
      <c r="A13" s="1" t="s">
        <v>27</v>
      </c>
      <c r="B13" s="9">
        <v>4.5123870967741935</v>
      </c>
      <c r="C13" s="9">
        <v>18.520645161290322</v>
      </c>
      <c r="D13" s="9">
        <v>10.954431280027453</v>
      </c>
      <c r="E13" s="9">
        <v>28.37</v>
      </c>
      <c r="F13" s="10">
        <v>42804</v>
      </c>
      <c r="G13" s="9">
        <v>0.114</v>
      </c>
      <c r="H13" s="10">
        <v>42795</v>
      </c>
      <c r="I13" s="9">
        <v>71.416571007778543</v>
      </c>
      <c r="J13" s="9">
        <v>475.92200000000003</v>
      </c>
      <c r="K13" s="9">
        <v>2.0626219686570577</v>
      </c>
      <c r="L13" s="9">
        <v>16.27</v>
      </c>
      <c r="M13" s="10">
        <v>42800</v>
      </c>
      <c r="N13" s="9">
        <v>38.77300000000001</v>
      </c>
      <c r="O13" s="11">
        <v>11</v>
      </c>
      <c r="P13" s="9">
        <v>29.840999999999998</v>
      </c>
      <c r="Q13" s="10">
        <v>42819</v>
      </c>
      <c r="R13" s="9">
        <v>10.489482741363529</v>
      </c>
      <c r="S13" s="9">
        <v>80.723954704104472</v>
      </c>
    </row>
    <row r="14" spans="1:19" x14ac:dyDescent="0.2">
      <c r="A14" s="1" t="s">
        <v>28</v>
      </c>
      <c r="B14" s="9">
        <v>5.0752666666666668</v>
      </c>
      <c r="C14" s="9">
        <v>20.999666666666666</v>
      </c>
      <c r="D14" s="9">
        <v>12.915700694444444</v>
      </c>
      <c r="E14" s="9">
        <v>28.24</v>
      </c>
      <c r="F14" s="10">
        <v>42838</v>
      </c>
      <c r="G14" s="9">
        <v>-0.96599999999999997</v>
      </c>
      <c r="H14" s="10">
        <v>42853</v>
      </c>
      <c r="I14" s="9">
        <v>57.540868055555556</v>
      </c>
      <c r="J14" s="9">
        <v>664.56499999999994</v>
      </c>
      <c r="K14" s="9">
        <v>2.0366548611111108</v>
      </c>
      <c r="L14" s="9">
        <v>13.72</v>
      </c>
      <c r="M14" s="10">
        <v>42855</v>
      </c>
      <c r="N14" s="9">
        <v>3.8570000000000002</v>
      </c>
      <c r="O14" s="11">
        <v>5</v>
      </c>
      <c r="P14" s="9">
        <v>2.8420000000000001</v>
      </c>
      <c r="Q14" s="10">
        <v>42855</v>
      </c>
      <c r="R14" s="9">
        <v>13.228173611111115</v>
      </c>
      <c r="S14" s="9">
        <v>116.95473575638712</v>
      </c>
    </row>
    <row r="15" spans="1:19" x14ac:dyDescent="0.2">
      <c r="A15" s="1" t="s">
        <v>29</v>
      </c>
      <c r="B15" s="9">
        <v>10.032935483870968</v>
      </c>
      <c r="C15" s="9">
        <v>25.707419354838716</v>
      </c>
      <c r="D15" s="9">
        <v>17.799952956989245</v>
      </c>
      <c r="E15" s="9">
        <v>34.75</v>
      </c>
      <c r="F15" s="10">
        <v>42880</v>
      </c>
      <c r="G15" s="9">
        <v>0.92500000000000004</v>
      </c>
      <c r="H15" s="10">
        <v>42856</v>
      </c>
      <c r="I15" s="9">
        <v>62.652459677419365</v>
      </c>
      <c r="J15" s="9">
        <v>697.39599999999996</v>
      </c>
      <c r="K15" s="9">
        <v>1.838311827956989</v>
      </c>
      <c r="L15" s="9">
        <v>13.03</v>
      </c>
      <c r="M15" s="10">
        <v>42860</v>
      </c>
      <c r="N15" s="9">
        <v>47.902000000000001</v>
      </c>
      <c r="O15" s="11">
        <v>14</v>
      </c>
      <c r="P15" s="9">
        <v>14.819000000000001</v>
      </c>
      <c r="Q15" s="10">
        <v>42873</v>
      </c>
      <c r="R15" s="9">
        <v>17.536129032258067</v>
      </c>
      <c r="S15" s="9">
        <v>145.44352980454724</v>
      </c>
    </row>
    <row r="16" spans="1:19" x14ac:dyDescent="0.2">
      <c r="A16" s="1" t="s">
        <v>30</v>
      </c>
      <c r="B16" s="9">
        <v>15.644333333333334</v>
      </c>
      <c r="C16" s="9">
        <v>30.263333333333325</v>
      </c>
      <c r="D16" s="9">
        <v>22.22324305555555</v>
      </c>
      <c r="E16" s="9">
        <v>37.67</v>
      </c>
      <c r="F16" s="10">
        <v>42908</v>
      </c>
      <c r="G16" s="9">
        <v>9.75</v>
      </c>
      <c r="H16" s="10">
        <v>42916</v>
      </c>
      <c r="I16" s="9">
        <v>62.390145833333335</v>
      </c>
      <c r="J16" s="9">
        <v>734.11</v>
      </c>
      <c r="K16" s="9">
        <v>1.876148611111111</v>
      </c>
      <c r="L16" s="9">
        <v>14.31</v>
      </c>
      <c r="M16" s="10">
        <v>42914</v>
      </c>
      <c r="N16" s="9">
        <v>59.258000000000003</v>
      </c>
      <c r="O16" s="11">
        <v>12</v>
      </c>
      <c r="P16" s="9">
        <v>15.021999999999998</v>
      </c>
      <c r="Q16" s="10">
        <v>42913</v>
      </c>
      <c r="R16" s="9">
        <v>22.728611111111103</v>
      </c>
      <c r="S16" s="9">
        <v>170.10530034623105</v>
      </c>
    </row>
    <row r="17" spans="1:19" x14ac:dyDescent="0.2">
      <c r="A17" s="1" t="s">
        <v>31</v>
      </c>
      <c r="B17" s="9">
        <v>15.917096774193547</v>
      </c>
      <c r="C17" s="9">
        <v>30.481612903225809</v>
      </c>
      <c r="D17" s="9">
        <v>22.639522849462363</v>
      </c>
      <c r="E17" s="9">
        <v>36.1</v>
      </c>
      <c r="F17" s="10">
        <v>42945</v>
      </c>
      <c r="G17" s="9">
        <v>10.42</v>
      </c>
      <c r="H17" s="10">
        <v>42918</v>
      </c>
      <c r="I17" s="9">
        <v>58.159724462365588</v>
      </c>
      <c r="J17" s="9">
        <v>793.44099999999992</v>
      </c>
      <c r="K17" s="9">
        <v>2.2567708333333334</v>
      </c>
      <c r="L17" s="9">
        <v>18.23</v>
      </c>
      <c r="M17" s="10">
        <v>42924</v>
      </c>
      <c r="N17" s="9">
        <v>96.61</v>
      </c>
      <c r="O17" s="11">
        <v>6</v>
      </c>
      <c r="P17" s="9">
        <v>89.311000000000007</v>
      </c>
      <c r="Q17" s="10">
        <v>42924</v>
      </c>
      <c r="R17" s="9">
        <v>22.71914650537634</v>
      </c>
      <c r="S17" s="9">
        <v>186.07673836093062</v>
      </c>
    </row>
    <row r="18" spans="1:19" x14ac:dyDescent="0.2">
      <c r="A18" s="1" t="s">
        <v>32</v>
      </c>
      <c r="B18" s="9">
        <v>15.389999999999997</v>
      </c>
      <c r="C18" s="9">
        <v>29.890322580645151</v>
      </c>
      <c r="D18" s="9">
        <v>22.170020161290317</v>
      </c>
      <c r="E18" s="9">
        <v>36.44</v>
      </c>
      <c r="F18" s="10">
        <v>42950</v>
      </c>
      <c r="G18" s="9">
        <v>9.35</v>
      </c>
      <c r="H18" s="10">
        <v>42959</v>
      </c>
      <c r="I18" s="9">
        <v>59.073084677419352</v>
      </c>
      <c r="J18" s="9">
        <v>666.07</v>
      </c>
      <c r="K18" s="9">
        <v>1.9641196236559137</v>
      </c>
      <c r="L18" s="9">
        <v>13.92</v>
      </c>
      <c r="M18" s="10">
        <v>42961</v>
      </c>
      <c r="N18" s="9">
        <v>30.45</v>
      </c>
      <c r="O18" s="11">
        <v>6</v>
      </c>
      <c r="P18" s="9">
        <v>11.976999999999999</v>
      </c>
      <c r="Q18" s="10">
        <v>42977</v>
      </c>
      <c r="R18" s="9">
        <v>22.730692204301072</v>
      </c>
      <c r="S18" s="9">
        <v>156.01755674078825</v>
      </c>
    </row>
    <row r="19" spans="1:19" x14ac:dyDescent="0.2">
      <c r="A19" s="1" t="s">
        <v>33</v>
      </c>
      <c r="B19" s="9">
        <v>10.498733333333337</v>
      </c>
      <c r="C19" s="9">
        <v>24.781333333333336</v>
      </c>
      <c r="D19" s="9">
        <v>17.19541388888889</v>
      </c>
      <c r="E19" s="9">
        <v>31.63</v>
      </c>
      <c r="F19" s="10">
        <v>42983</v>
      </c>
      <c r="G19" s="9">
        <v>4.2560000000000002</v>
      </c>
      <c r="H19" s="10">
        <v>42998</v>
      </c>
      <c r="I19" s="9">
        <v>65.803812499999978</v>
      </c>
      <c r="J19" s="9">
        <v>505.971</v>
      </c>
      <c r="K19" s="9">
        <v>1.5171958333333329</v>
      </c>
      <c r="L19" s="9">
        <v>12.15</v>
      </c>
      <c r="M19" s="10">
        <v>42994</v>
      </c>
      <c r="N19" s="9">
        <v>6.6990000000000007</v>
      </c>
      <c r="O19" s="11">
        <v>6</v>
      </c>
      <c r="P19" s="9">
        <v>2.4359999999999999</v>
      </c>
      <c r="Q19" s="10">
        <v>42996</v>
      </c>
      <c r="R19" s="9">
        <v>18.542444444444449</v>
      </c>
      <c r="S19" s="9">
        <v>96.770574321315763</v>
      </c>
    </row>
    <row r="20" spans="1:19" x14ac:dyDescent="0.2">
      <c r="A20" s="1" t="s">
        <v>34</v>
      </c>
      <c r="B20" s="9">
        <v>8.5916774193548378</v>
      </c>
      <c r="C20" s="9">
        <v>23.150967741935485</v>
      </c>
      <c r="D20" s="9">
        <v>15.248611559139785</v>
      </c>
      <c r="E20" s="9">
        <v>28.31</v>
      </c>
      <c r="F20" s="10">
        <v>43013</v>
      </c>
      <c r="G20" s="9">
        <v>1.7430000000000001</v>
      </c>
      <c r="H20" s="10">
        <v>43039</v>
      </c>
      <c r="I20" s="9">
        <v>68.983366935483872</v>
      </c>
      <c r="J20" s="9">
        <v>404.16399999999999</v>
      </c>
      <c r="K20" s="9">
        <v>1.6269502688172042</v>
      </c>
      <c r="L20" s="9">
        <v>15.09</v>
      </c>
      <c r="M20" s="10">
        <v>43025</v>
      </c>
      <c r="N20" s="9">
        <v>16.443000000000001</v>
      </c>
      <c r="O20" s="11">
        <v>6</v>
      </c>
      <c r="P20" s="9">
        <v>8.3230000000000004</v>
      </c>
      <c r="Q20" s="10">
        <v>43026</v>
      </c>
      <c r="R20" s="9">
        <v>15.70040994623656</v>
      </c>
      <c r="S20" s="9">
        <v>70.421021671198602</v>
      </c>
    </row>
    <row r="21" spans="1:19" x14ac:dyDescent="0.2">
      <c r="A21" s="1" t="s">
        <v>35</v>
      </c>
      <c r="B21" s="9">
        <v>3.3263333333333329</v>
      </c>
      <c r="C21" s="9">
        <v>14.889333333333333</v>
      </c>
      <c r="D21" s="9">
        <v>8.7736444444444448</v>
      </c>
      <c r="E21" s="9">
        <v>21.32</v>
      </c>
      <c r="F21" s="10">
        <v>43042</v>
      </c>
      <c r="G21" s="9">
        <v>-4.6319999999999997</v>
      </c>
      <c r="H21" s="10">
        <v>43061</v>
      </c>
      <c r="I21" s="9">
        <v>71.533875000000023</v>
      </c>
      <c r="J21" s="9">
        <v>230.75399999999999</v>
      </c>
      <c r="K21" s="9">
        <v>1.8074409722222222</v>
      </c>
      <c r="L21" s="9">
        <v>13.03</v>
      </c>
      <c r="M21" s="10">
        <v>43052</v>
      </c>
      <c r="N21" s="9">
        <v>17.052</v>
      </c>
      <c r="O21" s="11">
        <v>11</v>
      </c>
      <c r="P21" s="9">
        <v>7.3080000000000016</v>
      </c>
      <c r="Q21" s="10">
        <v>43064</v>
      </c>
      <c r="R21" s="9">
        <v>9.2928131944444452</v>
      </c>
      <c r="S21" s="9">
        <v>36.783635205614758</v>
      </c>
    </row>
    <row r="22" spans="1:19" ht="13.5" thickBot="1" x14ac:dyDescent="0.25">
      <c r="A22" s="13" t="s">
        <v>36</v>
      </c>
      <c r="B22" s="66">
        <v>1.984064516129032</v>
      </c>
      <c r="C22" s="66">
        <v>10.589387096774194</v>
      </c>
      <c r="D22" s="66">
        <v>5.9497157258064508</v>
      </c>
      <c r="E22" s="66">
        <v>17.54</v>
      </c>
      <c r="F22" s="73">
        <v>43464</v>
      </c>
      <c r="G22" s="66">
        <v>-4.6970000000000001</v>
      </c>
      <c r="H22" s="73">
        <v>43440</v>
      </c>
      <c r="I22" s="66">
        <v>81.277493279569924</v>
      </c>
      <c r="J22" s="66">
        <v>162.64799999999997</v>
      </c>
      <c r="K22" s="66">
        <v>1.8418413978494621</v>
      </c>
      <c r="L22" s="66">
        <v>16.07</v>
      </c>
      <c r="M22" s="73">
        <v>43444</v>
      </c>
      <c r="N22" s="66">
        <v>54.603999999999999</v>
      </c>
      <c r="O22" s="74">
        <v>19</v>
      </c>
      <c r="P22" s="66">
        <v>9.5409999999999986</v>
      </c>
      <c r="Q22" s="73">
        <v>43461</v>
      </c>
      <c r="R22" s="66">
        <v>5.8996740591397856</v>
      </c>
      <c r="S22" s="66">
        <v>25.050889305977886</v>
      </c>
    </row>
    <row r="23" spans="1:19" ht="13.5" thickTop="1" x14ac:dyDescent="0.2">
      <c r="A23" s="1" t="s">
        <v>37</v>
      </c>
      <c r="B23" s="9">
        <v>7.8772255824372763</v>
      </c>
      <c r="C23" s="9">
        <v>21.172011968766</v>
      </c>
      <c r="D23" s="9">
        <v>14.110477169840996</v>
      </c>
      <c r="E23" s="9">
        <v>37.67</v>
      </c>
      <c r="F23" s="10">
        <v>42908</v>
      </c>
      <c r="G23" s="9">
        <v>-6.798</v>
      </c>
      <c r="H23" s="10">
        <v>42761</v>
      </c>
      <c r="I23" s="9">
        <v>68.034840228044104</v>
      </c>
      <c r="J23" s="9">
        <v>5808.0349999999989</v>
      </c>
      <c r="K23" s="9">
        <v>1.9238386945473724</v>
      </c>
      <c r="L23" s="9">
        <v>21.76</v>
      </c>
      <c r="M23" s="10">
        <v>42770</v>
      </c>
      <c r="N23" s="9">
        <v>433.76300000000003</v>
      </c>
      <c r="O23" s="11">
        <v>123</v>
      </c>
      <c r="P23" s="9">
        <v>89.311000000000007</v>
      </c>
      <c r="Q23" s="10">
        <v>42924</v>
      </c>
      <c r="R23" s="9">
        <v>14.282916768412186</v>
      </c>
      <c r="S23" s="9">
        <v>1156.0204859948828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-8.5999999999999993E-2</v>
      </c>
      <c r="G28" s="52" t="s">
        <v>20</v>
      </c>
      <c r="H28" s="75">
        <v>43054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-0.96599999999999997</v>
      </c>
      <c r="G29" s="52" t="s">
        <v>20</v>
      </c>
      <c r="H29" s="75">
        <v>42853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200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11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10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11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1</v>
      </c>
      <c r="G37" s="52" t="s">
        <v>42</v>
      </c>
      <c r="H37" s="52"/>
      <c r="I37" s="52"/>
      <c r="J37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J39" sqref="J39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48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0.15190322580645163</v>
      </c>
      <c r="C11" s="34">
        <v>9.0314838709677421</v>
      </c>
      <c r="D11" s="34">
        <v>4.3408709677419361</v>
      </c>
      <c r="E11" s="34">
        <v>16.149999999999999</v>
      </c>
      <c r="F11" s="35">
        <v>42014</v>
      </c>
      <c r="G11" s="34">
        <v>-5.7089999999999996</v>
      </c>
      <c r="H11" s="35">
        <v>42020</v>
      </c>
      <c r="I11" s="34">
        <v>87.683870967741925</v>
      </c>
      <c r="J11" s="34">
        <v>174.16512</v>
      </c>
      <c r="K11" s="34">
        <v>2.2800967741935483</v>
      </c>
      <c r="L11" s="34"/>
      <c r="M11" s="35"/>
      <c r="N11" s="34">
        <v>26.599999999999998</v>
      </c>
      <c r="O11" s="36">
        <v>19</v>
      </c>
      <c r="P11" s="34">
        <v>6.2</v>
      </c>
      <c r="Q11" s="35">
        <v>42015</v>
      </c>
      <c r="R11" s="34"/>
      <c r="S11" s="34"/>
    </row>
    <row r="12" spans="1:19" x14ac:dyDescent="0.2">
      <c r="A12" s="1" t="s">
        <v>26</v>
      </c>
      <c r="B12" s="34">
        <v>0.78020833333333339</v>
      </c>
      <c r="C12" s="34">
        <v>10.934666666666667</v>
      </c>
      <c r="D12" s="34">
        <v>5.5909583333333339</v>
      </c>
      <c r="E12" s="34">
        <v>19.239999999999998</v>
      </c>
      <c r="F12" s="35">
        <v>41696</v>
      </c>
      <c r="G12" s="34">
        <v>-3.8490000000000002</v>
      </c>
      <c r="H12" s="35">
        <v>41671</v>
      </c>
      <c r="I12" s="34">
        <v>84.003750000000011</v>
      </c>
      <c r="J12" s="34">
        <v>204.23577600000002</v>
      </c>
      <c r="K12" s="34">
        <v>2.7265833333333336</v>
      </c>
      <c r="L12" s="34"/>
      <c r="M12" s="35"/>
      <c r="N12" s="34">
        <v>23.199999999999996</v>
      </c>
      <c r="O12" s="36">
        <v>15</v>
      </c>
      <c r="P12" s="34">
        <v>5.6</v>
      </c>
      <c r="Q12" s="35">
        <v>41672</v>
      </c>
      <c r="R12" s="34"/>
      <c r="S12" s="34"/>
    </row>
    <row r="13" spans="1:19" x14ac:dyDescent="0.2">
      <c r="A13" s="1" t="s">
        <v>27</v>
      </c>
      <c r="B13" s="34">
        <v>5.8509354838709662</v>
      </c>
      <c r="C13" s="34">
        <v>15.413548387096775</v>
      </c>
      <c r="D13" s="34">
        <v>10.378709677419355</v>
      </c>
      <c r="E13" s="34">
        <v>22.84</v>
      </c>
      <c r="F13" s="35">
        <v>41718</v>
      </c>
      <c r="G13" s="34">
        <v>2.56</v>
      </c>
      <c r="H13" s="35">
        <v>41729</v>
      </c>
      <c r="I13" s="34">
        <v>79.943548387096754</v>
      </c>
      <c r="J13" s="34">
        <v>341.73532799999998</v>
      </c>
      <c r="K13" s="34">
        <v>3.7941612903225805</v>
      </c>
      <c r="L13" s="34"/>
      <c r="M13" s="35"/>
      <c r="N13" s="34">
        <v>30.999999999999996</v>
      </c>
      <c r="O13" s="36">
        <v>11</v>
      </c>
      <c r="P13" s="34">
        <v>9.1999999999999993</v>
      </c>
      <c r="Q13" s="35">
        <v>41706</v>
      </c>
      <c r="R13" s="34"/>
      <c r="S13" s="34"/>
    </row>
    <row r="14" spans="1:19" x14ac:dyDescent="0.2">
      <c r="A14" s="1" t="s">
        <v>28</v>
      </c>
      <c r="B14" s="34">
        <v>3.4561333333333328</v>
      </c>
      <c r="C14" s="34">
        <v>15.183066666666665</v>
      </c>
      <c r="D14" s="34">
        <v>9.1675666666666658</v>
      </c>
      <c r="E14" s="34">
        <v>23.77</v>
      </c>
      <c r="F14" s="35">
        <v>41759</v>
      </c>
      <c r="G14" s="34">
        <v>-1.298</v>
      </c>
      <c r="H14" s="35">
        <v>41733</v>
      </c>
      <c r="I14" s="34">
        <v>74.535000000000011</v>
      </c>
      <c r="J14" s="34">
        <v>481.85193600000002</v>
      </c>
      <c r="K14" s="34">
        <v>3.2340000000000004</v>
      </c>
      <c r="L14" s="34"/>
      <c r="M14" s="35"/>
      <c r="N14" s="34">
        <v>137.80000000000001</v>
      </c>
      <c r="O14" s="36">
        <v>12</v>
      </c>
      <c r="P14" s="34">
        <v>49.6</v>
      </c>
      <c r="Q14" s="35">
        <v>41742</v>
      </c>
      <c r="R14" s="34"/>
      <c r="S14" s="34"/>
    </row>
    <row r="15" spans="1:19" x14ac:dyDescent="0.2">
      <c r="A15" s="1" t="s">
        <v>29</v>
      </c>
      <c r="B15" s="34">
        <v>8.1462258064516142</v>
      </c>
      <c r="C15" s="34">
        <v>18.611935483870965</v>
      </c>
      <c r="D15" s="34">
        <v>13.130967741935482</v>
      </c>
      <c r="E15" s="34">
        <v>29.68</v>
      </c>
      <c r="F15" s="35">
        <v>41786</v>
      </c>
      <c r="G15" s="34">
        <v>4.1310000000000002</v>
      </c>
      <c r="H15" s="35">
        <v>41771</v>
      </c>
      <c r="I15" s="34">
        <v>68.769677419354835</v>
      </c>
      <c r="J15" s="34">
        <v>560.24351999999999</v>
      </c>
      <c r="K15" s="34">
        <v>3.9680967741935484</v>
      </c>
      <c r="L15" s="34"/>
      <c r="M15" s="35"/>
      <c r="N15" s="34">
        <v>26.8</v>
      </c>
      <c r="O15" s="36">
        <v>11</v>
      </c>
      <c r="P15" s="34">
        <v>10</v>
      </c>
      <c r="Q15" s="35">
        <v>41789</v>
      </c>
      <c r="R15" s="34"/>
      <c r="S15" s="34"/>
    </row>
    <row r="16" spans="1:19" x14ac:dyDescent="0.2">
      <c r="A16" s="1" t="s">
        <v>30</v>
      </c>
      <c r="B16" s="34">
        <v>11.493599999999999</v>
      </c>
      <c r="C16" s="34">
        <v>25.68566666666667</v>
      </c>
      <c r="D16" s="34">
        <v>18.329000000000001</v>
      </c>
      <c r="E16" s="34">
        <v>35.99</v>
      </c>
      <c r="F16" s="35">
        <v>41815</v>
      </c>
      <c r="G16" s="34">
        <v>3.4350000000000001</v>
      </c>
      <c r="H16" s="35">
        <v>41809</v>
      </c>
      <c r="I16" s="34">
        <v>64.832999999999998</v>
      </c>
      <c r="J16" s="34">
        <v>704.39328000000023</v>
      </c>
      <c r="K16" s="34">
        <v>2.6098999999999992</v>
      </c>
      <c r="L16" s="34"/>
      <c r="M16" s="35"/>
      <c r="N16" s="34">
        <v>20.8</v>
      </c>
      <c r="O16" s="36">
        <v>7</v>
      </c>
      <c r="P16" s="34">
        <v>9.4</v>
      </c>
      <c r="Q16" s="35">
        <v>41791</v>
      </c>
      <c r="R16" s="34"/>
      <c r="S16" s="34"/>
    </row>
    <row r="17" spans="1:19" x14ac:dyDescent="0.2">
      <c r="A17" s="1" t="s">
        <v>31</v>
      </c>
      <c r="B17" s="34">
        <v>15.203999999999999</v>
      </c>
      <c r="C17" s="34">
        <v>29.734516129032251</v>
      </c>
      <c r="D17" s="34">
        <v>22.291935483870965</v>
      </c>
      <c r="E17" s="34">
        <v>36.200000000000003</v>
      </c>
      <c r="F17" s="35">
        <v>41830</v>
      </c>
      <c r="G17" s="34">
        <v>7.76</v>
      </c>
      <c r="H17" s="35">
        <v>41826</v>
      </c>
      <c r="I17" s="34">
        <v>56.895483870967738</v>
      </c>
      <c r="J17" s="34">
        <v>701.28201600000023</v>
      </c>
      <c r="K17" s="34">
        <v>3.1869999999999998</v>
      </c>
      <c r="L17" s="34"/>
      <c r="M17" s="35"/>
      <c r="N17" s="34">
        <v>5.6000000000000005</v>
      </c>
      <c r="O17" s="36">
        <v>6</v>
      </c>
      <c r="P17" s="34">
        <v>2.8</v>
      </c>
      <c r="Q17" s="35">
        <v>41823</v>
      </c>
      <c r="R17" s="34"/>
      <c r="S17" s="34"/>
    </row>
    <row r="18" spans="1:19" x14ac:dyDescent="0.2">
      <c r="A18" s="1" t="s">
        <v>32</v>
      </c>
      <c r="B18" s="34">
        <v>16.471935483870968</v>
      </c>
      <c r="C18" s="34">
        <v>32.833548387096776</v>
      </c>
      <c r="D18" s="34">
        <v>24.200322580645164</v>
      </c>
      <c r="E18" s="34">
        <v>38.29</v>
      </c>
      <c r="F18" s="35">
        <v>41877</v>
      </c>
      <c r="G18" s="34">
        <v>12.52</v>
      </c>
      <c r="H18" s="35">
        <v>41874</v>
      </c>
      <c r="I18" s="34">
        <v>56.502580645161288</v>
      </c>
      <c r="J18" s="34">
        <v>673.43616000000009</v>
      </c>
      <c r="K18" s="34">
        <v>2.8295483870967746</v>
      </c>
      <c r="L18" s="34"/>
      <c r="M18" s="35"/>
      <c r="N18" s="34">
        <v>5.8000000000000007</v>
      </c>
      <c r="O18" s="36">
        <v>4</v>
      </c>
      <c r="P18" s="34">
        <v>4.4000000000000004</v>
      </c>
      <c r="Q18" s="35">
        <v>41862</v>
      </c>
      <c r="R18" s="34"/>
      <c r="S18" s="34"/>
    </row>
    <row r="19" spans="1:19" x14ac:dyDescent="0.2">
      <c r="A19" s="1" t="s">
        <v>33</v>
      </c>
      <c r="B19" s="34">
        <v>14.072799999999999</v>
      </c>
      <c r="C19" s="34">
        <v>26.626999999999999</v>
      </c>
      <c r="D19" s="34">
        <v>19.917333333333332</v>
      </c>
      <c r="E19" s="34">
        <v>33.700000000000003</v>
      </c>
      <c r="F19" s="35">
        <v>41900</v>
      </c>
      <c r="G19" s="34">
        <v>6.0940000000000003</v>
      </c>
      <c r="H19" s="35">
        <v>41911</v>
      </c>
      <c r="I19" s="34">
        <v>72.589000000000013</v>
      </c>
      <c r="J19" s="34">
        <v>456.99465600000008</v>
      </c>
      <c r="K19" s="34">
        <v>2.4021666666666666</v>
      </c>
      <c r="L19" s="34"/>
      <c r="M19" s="35"/>
      <c r="N19" s="34">
        <v>67.2</v>
      </c>
      <c r="O19" s="36">
        <v>15</v>
      </c>
      <c r="P19" s="34">
        <v>28</v>
      </c>
      <c r="Q19" s="35">
        <v>41907</v>
      </c>
      <c r="R19" s="34"/>
      <c r="S19" s="34"/>
    </row>
    <row r="20" spans="1:19" x14ac:dyDescent="0.2">
      <c r="A20" s="1" t="s">
        <v>34</v>
      </c>
      <c r="B20" s="34">
        <v>6.9535161290322565</v>
      </c>
      <c r="C20" s="34">
        <v>16.518709677419352</v>
      </c>
      <c r="D20" s="34">
        <v>11.504</v>
      </c>
      <c r="E20" s="34">
        <v>22.92</v>
      </c>
      <c r="F20" s="35">
        <v>41915</v>
      </c>
      <c r="G20" s="34">
        <v>-1.3540000000000001</v>
      </c>
      <c r="H20" s="35">
        <v>41935</v>
      </c>
      <c r="I20" s="34">
        <v>86.189677419354823</v>
      </c>
      <c r="J20" s="34">
        <v>241.71955199999999</v>
      </c>
      <c r="K20" s="34">
        <v>1.9083870967741936</v>
      </c>
      <c r="L20" s="34"/>
      <c r="M20" s="35"/>
      <c r="N20" s="34">
        <v>69.40000000000002</v>
      </c>
      <c r="O20" s="36">
        <v>18</v>
      </c>
      <c r="P20" s="34">
        <v>30</v>
      </c>
      <c r="Q20" s="35">
        <v>41922</v>
      </c>
      <c r="R20" s="34"/>
      <c r="S20" s="34"/>
    </row>
    <row r="21" spans="1:19" x14ac:dyDescent="0.2">
      <c r="A21" s="1" t="s">
        <v>35</v>
      </c>
      <c r="B21" s="34">
        <v>4.7197333333333349</v>
      </c>
      <c r="C21" s="34">
        <v>12.441333333333331</v>
      </c>
      <c r="D21" s="34">
        <v>8.519166666666667</v>
      </c>
      <c r="E21" s="34">
        <v>18.57</v>
      </c>
      <c r="F21" s="35">
        <v>41946</v>
      </c>
      <c r="G21" s="34">
        <v>-1.4390000000000001</v>
      </c>
      <c r="H21" s="35">
        <v>41954</v>
      </c>
      <c r="I21" s="34">
        <v>88.68</v>
      </c>
      <c r="J21" s="34">
        <v>175.07145600000001</v>
      </c>
      <c r="K21" s="34">
        <v>2.8440000000000003</v>
      </c>
      <c r="L21" s="34"/>
      <c r="M21" s="35"/>
      <c r="N21" s="34">
        <v>79</v>
      </c>
      <c r="O21" s="36">
        <v>18</v>
      </c>
      <c r="P21" s="34">
        <v>25.8</v>
      </c>
      <c r="Q21" s="35">
        <v>41963</v>
      </c>
      <c r="R21" s="34"/>
      <c r="S21" s="34"/>
    </row>
    <row r="22" spans="1:19" ht="13.5" thickBot="1" x14ac:dyDescent="0.25">
      <c r="A22" s="13" t="s">
        <v>36</v>
      </c>
      <c r="B22" s="14">
        <v>3.4242258064516129</v>
      </c>
      <c r="C22" s="14">
        <v>10.420193548387097</v>
      </c>
      <c r="D22" s="14">
        <v>6.6285161290322572</v>
      </c>
      <c r="E22" s="14">
        <v>15.69</v>
      </c>
      <c r="F22" s="15">
        <v>41996</v>
      </c>
      <c r="G22" s="14">
        <v>-4.7249999999999996</v>
      </c>
      <c r="H22" s="15">
        <v>42003</v>
      </c>
      <c r="I22" s="14">
        <v>87.824838709677422</v>
      </c>
      <c r="J22" s="14">
        <v>136.14652799999999</v>
      </c>
      <c r="K22" s="14">
        <v>2.8201935483870963</v>
      </c>
      <c r="L22" s="14"/>
      <c r="M22" s="15"/>
      <c r="N22" s="14">
        <v>6.0000000000000018</v>
      </c>
      <c r="O22" s="16">
        <v>8</v>
      </c>
      <c r="P22" s="14">
        <v>2</v>
      </c>
      <c r="Q22" s="15">
        <v>41974</v>
      </c>
      <c r="R22" s="14"/>
      <c r="S22" s="14"/>
    </row>
    <row r="23" spans="1:19" ht="13.5" thickTop="1" x14ac:dyDescent="0.2">
      <c r="A23" s="1" t="s">
        <v>37</v>
      </c>
      <c r="B23" s="34">
        <v>7.5604347446236559</v>
      </c>
      <c r="C23" s="34">
        <v>18.619639068100355</v>
      </c>
      <c r="D23" s="34">
        <v>12.833278965053763</v>
      </c>
      <c r="E23" s="34">
        <v>38.29</v>
      </c>
      <c r="F23" s="35">
        <v>33476</v>
      </c>
      <c r="G23" s="34">
        <v>-5.7089999999999996</v>
      </c>
      <c r="H23" s="35">
        <v>33254</v>
      </c>
      <c r="I23" s="34">
        <v>75.704202284946248</v>
      </c>
      <c r="J23" s="34">
        <v>4851.2753279999997</v>
      </c>
      <c r="K23" s="34">
        <v>2.8836778225806454</v>
      </c>
      <c r="L23" s="34"/>
      <c r="M23" s="35"/>
      <c r="N23" s="34">
        <v>499.2000000000001</v>
      </c>
      <c r="O23" s="36">
        <v>144</v>
      </c>
      <c r="P23" s="34">
        <v>49.6</v>
      </c>
      <c r="Q23" s="35">
        <v>33341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-1.3540000000000001</v>
      </c>
      <c r="G28" s="3" t="s">
        <v>20</v>
      </c>
      <c r="H28" s="19">
        <v>33534</v>
      </c>
      <c r="I28" s="20"/>
    </row>
    <row r="29" spans="1:19" x14ac:dyDescent="0.2">
      <c r="B29" s="3" t="s">
        <v>40</v>
      </c>
      <c r="F29" s="3">
        <v>-0.89100000000000001</v>
      </c>
      <c r="G29" s="3" t="s">
        <v>20</v>
      </c>
      <c r="H29" s="19">
        <v>33350</v>
      </c>
      <c r="I29" s="20"/>
    </row>
    <row r="30" spans="1:19" x14ac:dyDescent="0.2">
      <c r="B30" s="3" t="s">
        <v>41</v>
      </c>
      <c r="F30" s="21">
        <v>183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12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12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10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3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92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2.4913870967741931</v>
      </c>
      <c r="C11" s="9">
        <v>11.637516129032257</v>
      </c>
      <c r="D11" s="9">
        <v>7.0220530913978489</v>
      </c>
      <c r="E11" s="9">
        <v>18.14</v>
      </c>
      <c r="F11" s="10">
        <v>43851</v>
      </c>
      <c r="G11" s="9">
        <v>-5.0359999999999996</v>
      </c>
      <c r="H11" s="10">
        <v>43839</v>
      </c>
      <c r="I11" s="9">
        <v>79.870463709677423</v>
      </c>
      <c r="J11" s="9">
        <v>210.81199999999998</v>
      </c>
      <c r="K11" s="9">
        <v>1.8117211021505371</v>
      </c>
      <c r="L11" s="9">
        <v>15.88</v>
      </c>
      <c r="M11" s="10">
        <v>43831</v>
      </c>
      <c r="N11" s="9">
        <v>128.23600000000002</v>
      </c>
      <c r="O11" s="11">
        <v>17</v>
      </c>
      <c r="P11" s="9">
        <v>40.161000000000023</v>
      </c>
      <c r="Q11" s="10">
        <v>43837</v>
      </c>
      <c r="R11" s="9">
        <v>6.3998145161290321</v>
      </c>
      <c r="S11" s="9">
        <v>28.755461987031339</v>
      </c>
    </row>
    <row r="12" spans="1:19" x14ac:dyDescent="0.2">
      <c r="A12" s="1" t="s">
        <v>26</v>
      </c>
      <c r="B12" s="9">
        <v>1.5427142857142859</v>
      </c>
      <c r="C12" s="9">
        <v>9.6673214285714284</v>
      </c>
      <c r="D12" s="9">
        <v>5.429441964285715</v>
      </c>
      <c r="E12" s="9">
        <v>18.14</v>
      </c>
      <c r="F12" s="10">
        <v>43512</v>
      </c>
      <c r="G12" s="9">
        <v>-4.4960000000000004</v>
      </c>
      <c r="H12" s="10">
        <v>43523</v>
      </c>
      <c r="I12" s="9">
        <v>74.454546130952394</v>
      </c>
      <c r="J12" s="9">
        <v>237.62299999999999</v>
      </c>
      <c r="K12" s="9">
        <v>2.3867686011904761</v>
      </c>
      <c r="L12" s="9">
        <v>13.92</v>
      </c>
      <c r="M12" s="10">
        <v>43524</v>
      </c>
      <c r="N12" s="9">
        <v>31.055999999999997</v>
      </c>
      <c r="O12" s="11">
        <v>15</v>
      </c>
      <c r="P12" s="9">
        <v>14.818999999999997</v>
      </c>
      <c r="Q12" s="10">
        <v>43524</v>
      </c>
      <c r="R12" s="9">
        <v>6.1995044642857158</v>
      </c>
      <c r="S12" s="9">
        <v>37.937350899068292</v>
      </c>
    </row>
    <row r="13" spans="1:19" x14ac:dyDescent="0.2">
      <c r="A13" s="1" t="s">
        <v>27</v>
      </c>
      <c r="B13" s="9">
        <v>3.8605806451612912</v>
      </c>
      <c r="C13" s="9">
        <v>14.256838709677421</v>
      </c>
      <c r="D13" s="9">
        <v>8.828520833333334</v>
      </c>
      <c r="E13" s="9">
        <v>22.41</v>
      </c>
      <c r="F13" s="10">
        <v>43552</v>
      </c>
      <c r="G13" s="9">
        <v>0.65900000000000003</v>
      </c>
      <c r="H13" s="10">
        <v>43526</v>
      </c>
      <c r="I13" s="9">
        <v>69.784784946236556</v>
      </c>
      <c r="J13" s="9">
        <v>432.03699999999992</v>
      </c>
      <c r="K13" s="9">
        <v>2.5078501344086019</v>
      </c>
      <c r="L13" s="9">
        <v>17.739999999999998</v>
      </c>
      <c r="M13" s="10">
        <v>43526</v>
      </c>
      <c r="N13" s="9">
        <v>48.108000000000011</v>
      </c>
      <c r="O13" s="11">
        <v>23</v>
      </c>
      <c r="P13" s="9">
        <v>6.698999999999999</v>
      </c>
      <c r="Q13" s="10">
        <v>43538</v>
      </c>
      <c r="R13" s="9">
        <v>8.6961834677419372</v>
      </c>
      <c r="S13" s="9">
        <v>72.261195995324968</v>
      </c>
    </row>
    <row r="14" spans="1:19" x14ac:dyDescent="0.2">
      <c r="A14" s="1" t="s">
        <v>28</v>
      </c>
      <c r="B14" s="9">
        <v>6.8482666666666665</v>
      </c>
      <c r="C14" s="9">
        <v>18.732666666666663</v>
      </c>
      <c r="D14" s="9">
        <v>12.581068055555559</v>
      </c>
      <c r="E14" s="9">
        <v>25.2</v>
      </c>
      <c r="F14" s="10">
        <v>43579</v>
      </c>
      <c r="G14" s="9">
        <v>4.8000000000000001E-2</v>
      </c>
      <c r="H14" s="10">
        <v>43556</v>
      </c>
      <c r="I14" s="9">
        <v>71.868326388888875</v>
      </c>
      <c r="J14" s="9">
        <v>538.26100000000008</v>
      </c>
      <c r="K14" s="9">
        <v>2.1603374999999998</v>
      </c>
      <c r="L14" s="9">
        <v>14.6</v>
      </c>
      <c r="M14" s="10">
        <v>43561</v>
      </c>
      <c r="N14" s="9">
        <v>91.253999999999991</v>
      </c>
      <c r="O14" s="11">
        <v>15</v>
      </c>
      <c r="P14" s="9">
        <v>18.428000000000001</v>
      </c>
      <c r="Q14" s="10">
        <v>43571</v>
      </c>
      <c r="R14" s="9">
        <v>13.032013888888889</v>
      </c>
      <c r="S14" s="9">
        <v>96.417718973125247</v>
      </c>
    </row>
    <row r="15" spans="1:19" x14ac:dyDescent="0.2">
      <c r="A15" s="1" t="s">
        <v>29</v>
      </c>
      <c r="B15" s="9">
        <v>9.017612903225805</v>
      </c>
      <c r="C15" s="9">
        <v>21.49806451612903</v>
      </c>
      <c r="D15" s="9">
        <v>15.141645161290322</v>
      </c>
      <c r="E15" s="9">
        <v>27.02</v>
      </c>
      <c r="F15" s="10">
        <v>43612</v>
      </c>
      <c r="G15" s="9">
        <v>2.2839999999999998</v>
      </c>
      <c r="H15" s="10">
        <v>43596</v>
      </c>
      <c r="I15" s="9">
        <v>68.337943548387116</v>
      </c>
      <c r="J15" s="9">
        <v>622.72600000000011</v>
      </c>
      <c r="K15" s="9">
        <v>1.7993454301075267</v>
      </c>
      <c r="L15" s="9">
        <v>12.25</v>
      </c>
      <c r="M15" s="10">
        <v>43597</v>
      </c>
      <c r="N15" s="9">
        <v>52.374000000000002</v>
      </c>
      <c r="O15" s="11">
        <v>13</v>
      </c>
      <c r="P15" s="9">
        <v>13.398</v>
      </c>
      <c r="Q15" s="10">
        <v>43614</v>
      </c>
      <c r="R15" s="9">
        <v>16.88538306451613</v>
      </c>
      <c r="S15" s="9">
        <v>116.48839386476315</v>
      </c>
    </row>
    <row r="16" spans="1:19" x14ac:dyDescent="0.2">
      <c r="A16" s="1" t="s">
        <v>30</v>
      </c>
      <c r="B16" s="9">
        <v>13.256000000000002</v>
      </c>
      <c r="C16" s="9">
        <v>26.734000000000002</v>
      </c>
      <c r="D16" s="9">
        <v>19.742791666666669</v>
      </c>
      <c r="E16" s="9">
        <v>34.83</v>
      </c>
      <c r="F16" s="10">
        <v>43641</v>
      </c>
      <c r="G16" s="9">
        <v>9.75</v>
      </c>
      <c r="H16" s="10">
        <v>43622</v>
      </c>
      <c r="I16" s="9">
        <v>67.153819444444437</v>
      </c>
      <c r="J16" s="9">
        <v>711.99</v>
      </c>
      <c r="K16" s="9">
        <v>1.770588194444445</v>
      </c>
      <c r="L16" s="9">
        <v>13.52</v>
      </c>
      <c r="M16" s="10">
        <v>43628</v>
      </c>
      <c r="N16" s="9">
        <v>35.891999999999989</v>
      </c>
      <c r="O16" s="11">
        <v>11</v>
      </c>
      <c r="P16" s="9">
        <v>10.556000000000001</v>
      </c>
      <c r="Q16" s="10">
        <v>43617</v>
      </c>
      <c r="R16" s="9">
        <v>20.988284722222218</v>
      </c>
      <c r="S16" s="9">
        <v>146.48356738040204</v>
      </c>
    </row>
    <row r="17" spans="1:19" x14ac:dyDescent="0.2">
      <c r="A17" s="1" t="s">
        <v>31</v>
      </c>
      <c r="B17" s="9">
        <v>16.369032258064514</v>
      </c>
      <c r="C17" s="9">
        <v>30.680322580645161</v>
      </c>
      <c r="D17" s="9">
        <v>22.935141129032257</v>
      </c>
      <c r="E17" s="9">
        <v>35.03</v>
      </c>
      <c r="F17" s="10">
        <v>43672</v>
      </c>
      <c r="G17" s="9">
        <v>12.67</v>
      </c>
      <c r="H17" s="10">
        <v>43663</v>
      </c>
      <c r="I17" s="9">
        <v>64.571901881720436</v>
      </c>
      <c r="J17" s="9">
        <v>791.48800000000017</v>
      </c>
      <c r="K17" s="9">
        <v>1.6027836021505377</v>
      </c>
      <c r="L17" s="9">
        <v>18.420000000000002</v>
      </c>
      <c r="M17" s="10">
        <v>43664</v>
      </c>
      <c r="N17" s="9">
        <v>62.106000000000009</v>
      </c>
      <c r="O17" s="11">
        <v>12</v>
      </c>
      <c r="P17" s="9">
        <v>20.503</v>
      </c>
      <c r="Q17" s="10">
        <v>43664</v>
      </c>
      <c r="R17" s="9">
        <v>23.85293010752688</v>
      </c>
      <c r="S17" s="9">
        <v>170.9927556588145</v>
      </c>
    </row>
    <row r="18" spans="1:19" x14ac:dyDescent="0.2">
      <c r="A18" s="1" t="s">
        <v>32</v>
      </c>
      <c r="B18" s="9">
        <v>15.74870967741936</v>
      </c>
      <c r="C18" s="9">
        <v>31.28064516129032</v>
      </c>
      <c r="D18" s="9">
        <v>22.996391129032268</v>
      </c>
      <c r="E18" s="9">
        <v>37.75</v>
      </c>
      <c r="F18" s="10">
        <v>43683</v>
      </c>
      <c r="G18" s="9">
        <v>11.1</v>
      </c>
      <c r="H18" s="10">
        <v>43695</v>
      </c>
      <c r="I18" s="9">
        <v>58.43760080645162</v>
      </c>
      <c r="J18" s="9">
        <v>745.33299999999997</v>
      </c>
      <c r="K18" s="9">
        <v>1.8393642473118283</v>
      </c>
      <c r="L18" s="9">
        <v>14.6</v>
      </c>
      <c r="M18" s="10">
        <v>43705</v>
      </c>
      <c r="N18" s="9">
        <v>0</v>
      </c>
      <c r="O18" s="11">
        <v>0</v>
      </c>
      <c r="P18" s="9">
        <v>0</v>
      </c>
      <c r="Q18" s="10">
        <v>43678</v>
      </c>
      <c r="R18" s="9">
        <v>24.934905913978493</v>
      </c>
      <c r="S18" s="9">
        <v>167.64566261028699</v>
      </c>
    </row>
    <row r="19" spans="1:19" x14ac:dyDescent="0.2">
      <c r="A19" s="1" t="s">
        <v>33</v>
      </c>
      <c r="B19" s="9">
        <v>13.216233333333333</v>
      </c>
      <c r="C19" s="9">
        <v>28.84933333333333</v>
      </c>
      <c r="D19" s="9">
        <v>20.5229798611111</v>
      </c>
      <c r="E19" s="9">
        <v>34.42</v>
      </c>
      <c r="F19" s="10">
        <v>43731</v>
      </c>
      <c r="G19" s="9">
        <v>6.2270000000000003</v>
      </c>
      <c r="H19" s="10">
        <v>43738</v>
      </c>
      <c r="I19" s="9">
        <v>64.996451388888872</v>
      </c>
      <c r="J19" s="9">
        <v>574.2650000000001</v>
      </c>
      <c r="K19" s="9">
        <v>1.5438972222222225</v>
      </c>
      <c r="L19" s="9">
        <v>15.19</v>
      </c>
      <c r="M19" s="10">
        <v>43725</v>
      </c>
      <c r="N19" s="9">
        <v>17.457999999999998</v>
      </c>
      <c r="O19" s="11">
        <v>5</v>
      </c>
      <c r="P19" s="9">
        <v>10.759</v>
      </c>
      <c r="Q19" s="10">
        <v>43713</v>
      </c>
      <c r="R19" s="9">
        <v>22.139916666666668</v>
      </c>
      <c r="S19" s="9">
        <v>115.64194216749436</v>
      </c>
    </row>
    <row r="20" spans="1:19" x14ac:dyDescent="0.2">
      <c r="A20" s="1" t="s">
        <v>34</v>
      </c>
      <c r="B20" s="9">
        <v>7.8236451612903224</v>
      </c>
      <c r="C20" s="9">
        <v>20.663225806451614</v>
      </c>
      <c r="D20" s="9">
        <v>13.892456989247311</v>
      </c>
      <c r="E20" s="9">
        <v>27.91</v>
      </c>
      <c r="F20" s="10">
        <v>43741</v>
      </c>
      <c r="G20" s="9">
        <v>-0.626</v>
      </c>
      <c r="H20" s="10">
        <v>43768</v>
      </c>
      <c r="I20" s="9">
        <v>70.646142473118289</v>
      </c>
      <c r="J20" s="9">
        <v>342.447</v>
      </c>
      <c r="K20" s="9">
        <v>1.8073259408602149</v>
      </c>
      <c r="L20" s="9">
        <v>14.31</v>
      </c>
      <c r="M20" s="10">
        <v>43752</v>
      </c>
      <c r="N20" s="9">
        <v>44.850999999999999</v>
      </c>
      <c r="O20" s="11">
        <v>10</v>
      </c>
      <c r="P20" s="9">
        <v>24.966000000000001</v>
      </c>
      <c r="Q20" s="10">
        <v>43769</v>
      </c>
      <c r="R20" s="9">
        <v>15.8027936827957</v>
      </c>
      <c r="S20" s="9">
        <v>67.272669888643847</v>
      </c>
    </row>
    <row r="21" spans="1:19" x14ac:dyDescent="0.2">
      <c r="A21" s="1" t="s">
        <v>35</v>
      </c>
      <c r="B21" s="9">
        <v>5.1891666666666643</v>
      </c>
      <c r="C21" s="9">
        <v>14.293333333333329</v>
      </c>
      <c r="D21" s="9">
        <v>9.7472708333333333</v>
      </c>
      <c r="E21" s="9">
        <v>18.829999999999998</v>
      </c>
      <c r="F21" s="10">
        <v>43780</v>
      </c>
      <c r="G21" s="9">
        <v>-1.3680000000000001</v>
      </c>
      <c r="H21" s="10">
        <v>43798</v>
      </c>
      <c r="I21" s="9">
        <v>82.701090277777766</v>
      </c>
      <c r="J21" s="9">
        <v>199.83199999999999</v>
      </c>
      <c r="K21" s="9">
        <v>1.5644951388888892</v>
      </c>
      <c r="L21" s="9">
        <v>11.56</v>
      </c>
      <c r="M21" s="10">
        <v>43787</v>
      </c>
      <c r="N21" s="9">
        <v>53.583000000000013</v>
      </c>
      <c r="O21" s="11">
        <v>21</v>
      </c>
      <c r="P21" s="9">
        <v>9.1349999999999998</v>
      </c>
      <c r="Q21" s="10">
        <v>43774</v>
      </c>
      <c r="R21" s="9">
        <v>10.447312500000002</v>
      </c>
      <c r="S21" s="9">
        <v>28.834129661508381</v>
      </c>
    </row>
    <row r="22" spans="1:19" ht="13.5" thickBot="1" x14ac:dyDescent="0.25">
      <c r="A22" s="13" t="s">
        <v>36</v>
      </c>
      <c r="B22" s="66">
        <v>2.8319677419354825</v>
      </c>
      <c r="C22" s="66">
        <v>12.995096774193547</v>
      </c>
      <c r="D22" s="66">
        <v>7.7563118279569894</v>
      </c>
      <c r="E22" s="66">
        <v>17.88</v>
      </c>
      <c r="F22" s="73">
        <v>43803</v>
      </c>
      <c r="G22" s="66">
        <v>-0.83</v>
      </c>
      <c r="H22" s="73">
        <v>43818</v>
      </c>
      <c r="I22" s="66">
        <v>81.094139784946222</v>
      </c>
      <c r="J22" s="66">
        <v>182.58</v>
      </c>
      <c r="K22" s="66">
        <v>1.2711418010752689</v>
      </c>
      <c r="L22" s="66">
        <v>11.76</v>
      </c>
      <c r="M22" s="73">
        <v>43815</v>
      </c>
      <c r="N22" s="66">
        <v>20.299999999999997</v>
      </c>
      <c r="O22" s="74">
        <v>10</v>
      </c>
      <c r="P22" s="66">
        <v>9.9469999999999992</v>
      </c>
      <c r="Q22" s="73">
        <v>43815</v>
      </c>
      <c r="R22" s="66">
        <v>7.4454966397849462</v>
      </c>
      <c r="S22" s="66">
        <v>21.949069723569654</v>
      </c>
    </row>
    <row r="23" spans="1:19" ht="13.5" thickTop="1" x14ac:dyDescent="0.2">
      <c r="A23" s="1" t="s">
        <v>37</v>
      </c>
      <c r="B23" s="9">
        <v>8.1829430363543274</v>
      </c>
      <c r="C23" s="9">
        <v>20.107363703277006</v>
      </c>
      <c r="D23" s="9">
        <v>13.883006045186894</v>
      </c>
      <c r="E23" s="9">
        <v>37.75</v>
      </c>
      <c r="F23" s="10">
        <v>43318</v>
      </c>
      <c r="G23" s="9">
        <v>-5.0359999999999996</v>
      </c>
      <c r="H23" s="10">
        <v>43109</v>
      </c>
      <c r="I23" s="9">
        <v>71.15976756512417</v>
      </c>
      <c r="J23" s="9">
        <v>5589.3940000000011</v>
      </c>
      <c r="K23" s="9">
        <v>1.8388015762342125</v>
      </c>
      <c r="L23" s="9">
        <v>18.420000000000002</v>
      </c>
      <c r="M23" s="10">
        <v>43299</v>
      </c>
      <c r="N23" s="9">
        <v>585.21799999999996</v>
      </c>
      <c r="O23" s="11">
        <v>152</v>
      </c>
      <c r="P23" s="9">
        <v>40.161000000000023</v>
      </c>
      <c r="Q23" s="10">
        <v>43107</v>
      </c>
      <c r="R23" s="9">
        <v>14.735378302878052</v>
      </c>
      <c r="S23" s="9">
        <v>1070.6799188100329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-0.626</v>
      </c>
      <c r="G28" s="52" t="s">
        <v>20</v>
      </c>
      <c r="H28" s="75">
        <v>43403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-2.0550000000000002</v>
      </c>
      <c r="G29" s="52" t="s">
        <v>20</v>
      </c>
      <c r="H29" s="75">
        <v>43159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243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10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13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3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1</v>
      </c>
      <c r="G37" s="52" t="s">
        <v>42</v>
      </c>
      <c r="H37" s="52"/>
      <c r="I37" s="52"/>
      <c r="J37" s="52"/>
    </row>
  </sheetData>
  <pageMargins left="0.75" right="0.75" top="1" bottom="1" header="0" footer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1" t="s">
        <v>93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45">
        <v>2.6154838709677413</v>
      </c>
      <c r="C11" s="45">
        <v>10.587387096774192</v>
      </c>
      <c r="D11" s="45">
        <v>6.3041485215053754</v>
      </c>
      <c r="E11" s="45">
        <v>15.77</v>
      </c>
      <c r="F11" s="46">
        <v>43831</v>
      </c>
      <c r="G11" s="45">
        <v>-3.8159999999999998</v>
      </c>
      <c r="H11" s="46">
        <v>43846</v>
      </c>
      <c r="I11" s="45">
        <v>72.972197580645144</v>
      </c>
      <c r="J11" s="45">
        <v>202.05100000000007</v>
      </c>
      <c r="K11" s="45">
        <v>2.4830638440860211</v>
      </c>
      <c r="L11" s="45">
        <v>22.25</v>
      </c>
      <c r="M11" s="46">
        <v>43853</v>
      </c>
      <c r="N11" s="45">
        <v>42.617999999999995</v>
      </c>
      <c r="O11" s="47">
        <v>11</v>
      </c>
      <c r="P11" s="45">
        <v>16.846</v>
      </c>
      <c r="Q11" s="46">
        <v>43861</v>
      </c>
      <c r="R11" s="45">
        <v>5.6000665322580643</v>
      </c>
      <c r="S11" s="45">
        <v>34.558509136243515</v>
      </c>
    </row>
    <row r="12" spans="1:19" x14ac:dyDescent="0.2">
      <c r="A12" s="1" t="s">
        <v>26</v>
      </c>
      <c r="B12" s="45">
        <v>0.76467857142857132</v>
      </c>
      <c r="C12" s="45">
        <v>14.931750000000003</v>
      </c>
      <c r="D12" s="45">
        <v>7.3167247023809514</v>
      </c>
      <c r="E12" s="45">
        <v>22.48</v>
      </c>
      <c r="F12" s="46">
        <v>43523</v>
      </c>
      <c r="G12" s="45">
        <v>-2.7949999999999999</v>
      </c>
      <c r="H12" s="46">
        <v>43512</v>
      </c>
      <c r="I12" s="45">
        <v>74.487552083333313</v>
      </c>
      <c r="J12" s="45">
        <v>342.08100000000002</v>
      </c>
      <c r="K12" s="45">
        <v>1.7837351190476192</v>
      </c>
      <c r="L12" s="45">
        <v>17.54</v>
      </c>
      <c r="M12" s="46">
        <v>43498</v>
      </c>
      <c r="N12" s="45">
        <v>29.026</v>
      </c>
      <c r="O12" s="47">
        <v>9</v>
      </c>
      <c r="P12" s="45">
        <v>23.141999999999999</v>
      </c>
      <c r="Q12" s="46">
        <v>43498</v>
      </c>
      <c r="R12" s="45">
        <v>6.841351934523809</v>
      </c>
      <c r="S12" s="45">
        <v>45.677932841601034</v>
      </c>
    </row>
    <row r="13" spans="1:19" x14ac:dyDescent="0.2">
      <c r="A13" s="1" t="s">
        <v>27</v>
      </c>
      <c r="B13" s="45">
        <v>2.7379999999999995</v>
      </c>
      <c r="C13" s="45">
        <v>17.987096774193546</v>
      </c>
      <c r="D13" s="45">
        <v>10.155875672043011</v>
      </c>
      <c r="E13" s="45">
        <v>23.84</v>
      </c>
      <c r="F13" s="46">
        <v>43548</v>
      </c>
      <c r="G13" s="45">
        <v>-2.1829999999999998</v>
      </c>
      <c r="H13" s="46">
        <v>43546</v>
      </c>
      <c r="I13" s="45">
        <v>61.586686827956981</v>
      </c>
      <c r="J13" s="45">
        <v>533.02700000000004</v>
      </c>
      <c r="K13" s="45">
        <v>2.1131935483870974</v>
      </c>
      <c r="L13" s="45">
        <v>14.41</v>
      </c>
      <c r="M13" s="46">
        <v>43528</v>
      </c>
      <c r="N13" s="45">
        <v>5.6840000000000002</v>
      </c>
      <c r="O13" s="47">
        <v>5</v>
      </c>
      <c r="P13" s="45">
        <v>3.6539999999999999</v>
      </c>
      <c r="Q13" s="46">
        <v>43530</v>
      </c>
      <c r="R13" s="45">
        <v>9.9027970430107537</v>
      </c>
      <c r="S13" s="45">
        <v>88.812703952060247</v>
      </c>
    </row>
    <row r="14" spans="1:19" x14ac:dyDescent="0.2">
      <c r="A14" s="1" t="s">
        <v>28</v>
      </c>
      <c r="B14" s="45">
        <v>5.8402333333333312</v>
      </c>
      <c r="C14" s="45">
        <v>18.391999999999999</v>
      </c>
      <c r="D14" s="45">
        <v>12.005247222222222</v>
      </c>
      <c r="E14" s="45">
        <v>25.06</v>
      </c>
      <c r="F14" s="46">
        <v>43584</v>
      </c>
      <c r="G14" s="45">
        <v>0.998</v>
      </c>
      <c r="H14" s="46">
        <v>43559</v>
      </c>
      <c r="I14" s="45">
        <v>68.635722222222228</v>
      </c>
      <c r="J14" s="45">
        <v>538.62100000000009</v>
      </c>
      <c r="K14" s="45">
        <v>1.9878597222222218</v>
      </c>
      <c r="L14" s="45">
        <v>15.09</v>
      </c>
      <c r="M14" s="46">
        <v>43579</v>
      </c>
      <c r="N14" s="45">
        <v>59.652000000000008</v>
      </c>
      <c r="O14" s="47">
        <v>18</v>
      </c>
      <c r="P14" s="45">
        <v>17.233999999999998</v>
      </c>
      <c r="Q14" s="46">
        <v>43574</v>
      </c>
      <c r="R14" s="45">
        <v>12.646374999999999</v>
      </c>
      <c r="S14" s="45">
        <v>94.718503486495806</v>
      </c>
    </row>
    <row r="15" spans="1:19" x14ac:dyDescent="0.2">
      <c r="A15" s="1" t="s">
        <v>29</v>
      </c>
      <c r="B15" s="45">
        <v>8.1130967741935507</v>
      </c>
      <c r="C15" s="45">
        <v>22.000967741935487</v>
      </c>
      <c r="D15" s="45">
        <v>14.858133064516132</v>
      </c>
      <c r="E15" s="45">
        <v>30.69</v>
      </c>
      <c r="F15" s="46">
        <v>43616</v>
      </c>
      <c r="G15" s="45">
        <v>0.79700000000000004</v>
      </c>
      <c r="H15" s="46">
        <v>43591</v>
      </c>
      <c r="I15" s="45">
        <v>59.913145161290323</v>
      </c>
      <c r="J15" s="45">
        <v>694.31399999999996</v>
      </c>
      <c r="K15" s="45">
        <v>2.0170819892473117</v>
      </c>
      <c r="L15" s="45">
        <v>13.43</v>
      </c>
      <c r="M15" s="46">
        <v>43593</v>
      </c>
      <c r="N15" s="45">
        <v>38.907000000000004</v>
      </c>
      <c r="O15" s="47">
        <v>8</v>
      </c>
      <c r="P15" s="45">
        <v>17.997999999999998</v>
      </c>
      <c r="Q15" s="46">
        <v>43602</v>
      </c>
      <c r="R15" s="45">
        <v>16.333461021505375</v>
      </c>
      <c r="S15" s="45">
        <v>132.16744117725847</v>
      </c>
    </row>
    <row r="16" spans="1:19" x14ac:dyDescent="0.2">
      <c r="A16" s="1" t="s">
        <v>30</v>
      </c>
      <c r="B16" s="45">
        <v>12.984633333333337</v>
      </c>
      <c r="C16" s="45">
        <v>29.808</v>
      </c>
      <c r="D16" s="45">
        <v>21.324021527777781</v>
      </c>
      <c r="E16" s="45">
        <v>41.96</v>
      </c>
      <c r="F16" s="46">
        <v>43645</v>
      </c>
      <c r="G16" s="45">
        <v>5.6829999999999998</v>
      </c>
      <c r="H16" s="46">
        <v>43624</v>
      </c>
      <c r="I16" s="45">
        <v>52.639423611111127</v>
      </c>
      <c r="J16" s="45">
        <v>816.13799999999992</v>
      </c>
      <c r="K16" s="45">
        <v>2.1634833333333332</v>
      </c>
      <c r="L16" s="45">
        <v>14.31</v>
      </c>
      <c r="M16" s="46">
        <v>43622</v>
      </c>
      <c r="N16" s="45">
        <v>29.637999999999995</v>
      </c>
      <c r="O16" s="47">
        <v>9</v>
      </c>
      <c r="P16" s="45">
        <v>8.3230000000000004</v>
      </c>
      <c r="Q16" s="46">
        <v>43621</v>
      </c>
      <c r="R16" s="45">
        <v>21.886250000000004</v>
      </c>
      <c r="S16" s="45">
        <v>187.1915491885166</v>
      </c>
    </row>
    <row r="17" spans="1:19" x14ac:dyDescent="0.2">
      <c r="A17" s="1" t="s">
        <v>31</v>
      </c>
      <c r="B17" s="45">
        <v>16.669032258064512</v>
      </c>
      <c r="C17" s="45">
        <v>32.080967741935481</v>
      </c>
      <c r="D17" s="45">
        <v>23.818346774193543</v>
      </c>
      <c r="E17" s="45">
        <v>39.18</v>
      </c>
      <c r="F17" s="46">
        <v>43669</v>
      </c>
      <c r="G17" s="45">
        <v>10.09</v>
      </c>
      <c r="H17" s="46">
        <v>43677</v>
      </c>
      <c r="I17" s="45">
        <v>56.475329301075263</v>
      </c>
      <c r="J17" s="45">
        <v>788.28599999999994</v>
      </c>
      <c r="K17" s="45">
        <v>1.9623205645161286</v>
      </c>
      <c r="L17" s="45">
        <v>10.68</v>
      </c>
      <c r="M17" s="46">
        <v>43654</v>
      </c>
      <c r="N17" s="45">
        <v>33.061999999999998</v>
      </c>
      <c r="O17" s="47">
        <v>11</v>
      </c>
      <c r="P17" s="45">
        <v>12.383000000000001</v>
      </c>
      <c r="Q17" s="46">
        <v>43654</v>
      </c>
      <c r="R17" s="45">
        <v>25.534442204301076</v>
      </c>
      <c r="S17" s="45">
        <v>188.69695589373677</v>
      </c>
    </row>
    <row r="18" spans="1:19" x14ac:dyDescent="0.2">
      <c r="A18" s="1" t="s">
        <v>32</v>
      </c>
      <c r="B18" s="45">
        <v>14.97451612903226</v>
      </c>
      <c r="C18" s="45">
        <v>31.598387096774196</v>
      </c>
      <c r="D18" s="45">
        <v>22.806989247311822</v>
      </c>
      <c r="E18" s="45">
        <v>36.46</v>
      </c>
      <c r="F18" s="46">
        <v>43694</v>
      </c>
      <c r="G18" s="45">
        <v>9.35</v>
      </c>
      <c r="H18" s="46">
        <v>43700</v>
      </c>
      <c r="I18" s="45">
        <v>59.98020833333333</v>
      </c>
      <c r="J18" s="45">
        <v>732.36</v>
      </c>
      <c r="K18" s="45">
        <v>1.6024630376344082</v>
      </c>
      <c r="L18" s="45">
        <v>14.41</v>
      </c>
      <c r="M18" s="46">
        <v>43686</v>
      </c>
      <c r="N18" s="45">
        <v>33.262</v>
      </c>
      <c r="O18" s="47">
        <v>8</v>
      </c>
      <c r="P18" s="45">
        <v>25.575000000000003</v>
      </c>
      <c r="Q18" s="46">
        <v>43703</v>
      </c>
      <c r="R18" s="45">
        <v>25.660685483870967</v>
      </c>
      <c r="S18" s="45">
        <v>161.59962707104543</v>
      </c>
    </row>
    <row r="19" spans="1:19" x14ac:dyDescent="0.2">
      <c r="A19" s="1" t="s">
        <v>33</v>
      </c>
      <c r="B19" s="45">
        <v>12.738766666666667</v>
      </c>
      <c r="C19" s="45">
        <v>25.930333333333337</v>
      </c>
      <c r="D19" s="45">
        <v>18.808130555555557</v>
      </c>
      <c r="E19" s="45">
        <v>30.08</v>
      </c>
      <c r="F19" s="46">
        <v>43711</v>
      </c>
      <c r="G19" s="45">
        <v>6.3630000000000004</v>
      </c>
      <c r="H19" s="46">
        <v>43717</v>
      </c>
      <c r="I19" s="45">
        <v>68.543833333333339</v>
      </c>
      <c r="J19" s="45">
        <v>537.66100000000006</v>
      </c>
      <c r="K19" s="45">
        <v>1.6168763888888891</v>
      </c>
      <c r="L19" s="45">
        <v>12.05</v>
      </c>
      <c r="M19" s="46">
        <v>43728</v>
      </c>
      <c r="N19" s="45">
        <v>44.456999999999994</v>
      </c>
      <c r="O19" s="47">
        <v>8</v>
      </c>
      <c r="P19" s="45">
        <v>18.878999999999998</v>
      </c>
      <c r="Q19" s="46">
        <v>43723</v>
      </c>
      <c r="R19" s="45">
        <v>21.216006944444448</v>
      </c>
      <c r="S19" s="45">
        <v>103.0535077281266</v>
      </c>
    </row>
    <row r="20" spans="1:19" x14ac:dyDescent="0.2">
      <c r="A20" s="1" t="s">
        <v>34</v>
      </c>
      <c r="B20" s="45">
        <v>9.5239677419354827</v>
      </c>
      <c r="C20" s="45">
        <v>22.179032258064513</v>
      </c>
      <c r="D20" s="45">
        <v>15.377210349462368</v>
      </c>
      <c r="E20" s="45">
        <v>28.73</v>
      </c>
      <c r="F20" s="46">
        <v>43751</v>
      </c>
      <c r="G20" s="45">
        <v>3.577</v>
      </c>
      <c r="H20" s="46">
        <v>43760</v>
      </c>
      <c r="I20" s="45">
        <v>74.697520161290328</v>
      </c>
      <c r="J20" s="45">
        <v>358.66800000000012</v>
      </c>
      <c r="K20" s="45">
        <v>1.4596928763440857</v>
      </c>
      <c r="L20" s="45">
        <v>15.68</v>
      </c>
      <c r="M20" s="46">
        <v>43752</v>
      </c>
      <c r="N20" s="45">
        <v>33.052999999999997</v>
      </c>
      <c r="O20" s="47">
        <v>9</v>
      </c>
      <c r="P20" s="45">
        <v>9.9469999999999974</v>
      </c>
      <c r="Q20" s="46">
        <v>43760</v>
      </c>
      <c r="R20" s="45">
        <v>16.683427419354842</v>
      </c>
      <c r="S20" s="45">
        <v>66.826368030319514</v>
      </c>
    </row>
    <row r="21" spans="1:19" x14ac:dyDescent="0.2">
      <c r="A21" s="1" t="s">
        <v>35</v>
      </c>
      <c r="B21" s="45">
        <v>5.6170000000000009</v>
      </c>
      <c r="C21" s="45">
        <v>13.312033333333336</v>
      </c>
      <c r="D21" s="45">
        <v>9.0974777777777778</v>
      </c>
      <c r="E21" s="45">
        <v>21.62</v>
      </c>
      <c r="F21" s="46">
        <v>43770</v>
      </c>
      <c r="G21" s="45">
        <v>-0.218</v>
      </c>
      <c r="H21" s="46">
        <v>43789</v>
      </c>
      <c r="I21" s="45">
        <v>84.546006944444443</v>
      </c>
      <c r="J21" s="45">
        <v>175.84300000000002</v>
      </c>
      <c r="K21" s="45">
        <v>1.7302062499999999</v>
      </c>
      <c r="L21" s="45">
        <v>15.58</v>
      </c>
      <c r="M21" s="46">
        <v>43780</v>
      </c>
      <c r="N21" s="45">
        <v>113.47400000000003</v>
      </c>
      <c r="O21" s="47">
        <v>29</v>
      </c>
      <c r="P21" s="45">
        <v>14.616</v>
      </c>
      <c r="Q21" s="46">
        <v>43779</v>
      </c>
      <c r="R21" s="45">
        <v>10.1405125</v>
      </c>
      <c r="S21" s="45">
        <v>28.855343015360692</v>
      </c>
    </row>
    <row r="22" spans="1:19" ht="13.5" thickBot="1" x14ac:dyDescent="0.25">
      <c r="A22" s="13" t="s">
        <v>36</v>
      </c>
      <c r="B22" s="66">
        <v>3.3784193548387091</v>
      </c>
      <c r="C22" s="66">
        <v>12.634741935483866</v>
      </c>
      <c r="D22" s="66">
        <v>7.7190947580645171</v>
      </c>
      <c r="E22" s="66">
        <v>17.14</v>
      </c>
      <c r="F22" s="73">
        <v>44187</v>
      </c>
      <c r="G22" s="66">
        <v>-1.9790000000000001</v>
      </c>
      <c r="H22" s="73">
        <v>44194</v>
      </c>
      <c r="I22" s="66">
        <v>84.464247311827947</v>
      </c>
      <c r="J22" s="66">
        <v>156.148</v>
      </c>
      <c r="K22" s="66">
        <v>1.9579206989247311</v>
      </c>
      <c r="L22" s="66">
        <v>21.07</v>
      </c>
      <c r="M22" s="73">
        <v>44187</v>
      </c>
      <c r="N22" s="66">
        <v>28.826000000000001</v>
      </c>
      <c r="O22" s="74">
        <v>14</v>
      </c>
      <c r="P22" s="66">
        <v>9.7439999999999998</v>
      </c>
      <c r="Q22" s="73">
        <v>44185</v>
      </c>
      <c r="R22" s="66">
        <v>7.9717788978494593</v>
      </c>
      <c r="S22" s="66">
        <v>26.560925828428196</v>
      </c>
    </row>
    <row r="23" spans="1:19" ht="13.5" thickTop="1" x14ac:dyDescent="0.2">
      <c r="A23" s="1" t="s">
        <v>37</v>
      </c>
      <c r="B23" s="45">
        <v>7.9964856694828468</v>
      </c>
      <c r="C23" s="45">
        <v>20.953558109318998</v>
      </c>
      <c r="D23" s="45">
        <v>14.132616681067589</v>
      </c>
      <c r="E23" s="45">
        <v>41.96</v>
      </c>
      <c r="F23" s="46">
        <v>43645</v>
      </c>
      <c r="G23" s="45">
        <v>-3.8159999999999998</v>
      </c>
      <c r="H23" s="46">
        <v>43481</v>
      </c>
      <c r="I23" s="45">
        <v>68.24515607265532</v>
      </c>
      <c r="J23" s="45">
        <v>5875.1980000000003</v>
      </c>
      <c r="K23" s="45">
        <v>1.9064914477193204</v>
      </c>
      <c r="L23" s="45">
        <v>22.25</v>
      </c>
      <c r="M23" s="46">
        <v>43488</v>
      </c>
      <c r="N23" s="45">
        <v>491.65900000000005</v>
      </c>
      <c r="O23" s="47">
        <v>139</v>
      </c>
      <c r="P23" s="45">
        <v>25.575000000000003</v>
      </c>
      <c r="Q23" s="46">
        <v>43703</v>
      </c>
      <c r="R23" s="45">
        <v>15.034762915093232</v>
      </c>
      <c r="S23" s="45">
        <v>1158.7193673491931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-0.218</v>
      </c>
      <c r="G28" s="52" t="s">
        <v>20</v>
      </c>
      <c r="H28" s="75">
        <v>43789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-0.28599999999999998</v>
      </c>
      <c r="G29" s="52" t="s">
        <v>20</v>
      </c>
      <c r="H29" s="75">
        <v>43553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235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 s="44">
        <v>-1</v>
      </c>
      <c r="C34" s="44" t="s">
        <v>44</v>
      </c>
      <c r="D34" s="48">
        <v>0</v>
      </c>
      <c r="E34" s="44" t="s">
        <v>20</v>
      </c>
      <c r="F34" s="78">
        <v>15</v>
      </c>
      <c r="G34" s="52" t="s">
        <v>42</v>
      </c>
      <c r="H34" s="52"/>
      <c r="I34" s="52"/>
      <c r="J34" s="52"/>
    </row>
    <row r="35" spans="1:10" x14ac:dyDescent="0.2">
      <c r="A35" s="52"/>
      <c r="B35" s="44">
        <v>-2.5</v>
      </c>
      <c r="C35" s="44" t="s">
        <v>45</v>
      </c>
      <c r="D35" s="48">
        <v>-1</v>
      </c>
      <c r="E35" s="44" t="s">
        <v>20</v>
      </c>
      <c r="F35" s="78">
        <v>10</v>
      </c>
      <c r="G35" s="52" t="s">
        <v>42</v>
      </c>
      <c r="H35" s="52"/>
      <c r="I35" s="52"/>
      <c r="J35" s="52"/>
    </row>
    <row r="36" spans="1:10" x14ac:dyDescent="0.2">
      <c r="A36" s="52"/>
      <c r="B36" s="78">
        <v>-5</v>
      </c>
      <c r="C36" s="78" t="s">
        <v>45</v>
      </c>
      <c r="D36" s="79">
        <v>-2.5</v>
      </c>
      <c r="E36" s="52" t="s">
        <v>20</v>
      </c>
      <c r="F36" s="78">
        <v>2</v>
      </c>
      <c r="G36" s="52" t="s">
        <v>42</v>
      </c>
      <c r="H36" s="52"/>
      <c r="I36" s="52"/>
      <c r="J36" s="52"/>
    </row>
    <row r="37" spans="1:10" x14ac:dyDescent="0.2">
      <c r="A37" s="52"/>
      <c r="C37" s="78" t="s">
        <v>46</v>
      </c>
      <c r="D37" s="48">
        <v>-5</v>
      </c>
      <c r="E37" s="44" t="s">
        <v>20</v>
      </c>
      <c r="F37" s="78">
        <v>0</v>
      </c>
      <c r="G37" s="52" t="s">
        <v>42</v>
      </c>
      <c r="H37" s="52"/>
      <c r="I37" s="52"/>
      <c r="J37" s="5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94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1.2173225806451615</v>
      </c>
      <c r="C11" s="9">
        <v>9.7716129032258046</v>
      </c>
      <c r="D11" s="9">
        <v>5.1494018817204292</v>
      </c>
      <c r="E11" s="9">
        <v>18.899999999999999</v>
      </c>
      <c r="F11" s="10">
        <v>44592</v>
      </c>
      <c r="G11" s="9">
        <v>-2.863</v>
      </c>
      <c r="H11" s="10">
        <v>44574</v>
      </c>
      <c r="I11" s="9">
        <v>90.291364247311847</v>
      </c>
      <c r="J11" s="9">
        <v>181.148</v>
      </c>
      <c r="K11" s="9">
        <v>1.4497641129032264</v>
      </c>
      <c r="L11" s="9">
        <v>12.35</v>
      </c>
      <c r="M11" s="10">
        <v>44579</v>
      </c>
      <c r="N11" s="9">
        <v>32.880000000000003</v>
      </c>
      <c r="O11" s="11">
        <v>14</v>
      </c>
      <c r="P11" s="9">
        <v>10.961999999999998</v>
      </c>
      <c r="Q11" s="10">
        <v>44579</v>
      </c>
      <c r="R11" s="9">
        <v>5.6637990591397847</v>
      </c>
      <c r="S11" s="9">
        <v>21.163754086277574</v>
      </c>
    </row>
    <row r="12" spans="1:19" x14ac:dyDescent="0.2">
      <c r="A12" s="1" t="s">
        <v>26</v>
      </c>
      <c r="B12" s="9">
        <v>2.6212068965517243</v>
      </c>
      <c r="C12" s="9">
        <v>16.408275862068965</v>
      </c>
      <c r="D12" s="9">
        <v>9.0621314655172416</v>
      </c>
      <c r="E12" s="9">
        <v>22.82</v>
      </c>
      <c r="F12" s="10">
        <v>44251</v>
      </c>
      <c r="G12" s="9">
        <v>-2.7269999999999999</v>
      </c>
      <c r="H12" s="10">
        <v>44247</v>
      </c>
      <c r="I12" s="9">
        <v>82.872564655172383</v>
      </c>
      <c r="J12" s="9">
        <v>309.59500000000008</v>
      </c>
      <c r="K12" s="9">
        <v>1.2102880747126439</v>
      </c>
      <c r="L12" s="9">
        <v>13.33</v>
      </c>
      <c r="M12" s="10">
        <v>44254</v>
      </c>
      <c r="N12" s="9">
        <v>5.2780000000000014</v>
      </c>
      <c r="O12" s="11">
        <v>10</v>
      </c>
      <c r="P12" s="9">
        <v>1.4210000000000003</v>
      </c>
      <c r="Q12" s="10">
        <v>44228</v>
      </c>
      <c r="R12" s="9">
        <v>8.5084849137931027</v>
      </c>
      <c r="S12" s="9">
        <v>40.147433854753956</v>
      </c>
    </row>
    <row r="13" spans="1:19" x14ac:dyDescent="0.2">
      <c r="A13" s="1" t="s">
        <v>27</v>
      </c>
      <c r="B13" s="9">
        <v>4.0255483870967748</v>
      </c>
      <c r="C13" s="9">
        <v>15.832354838709675</v>
      </c>
      <c r="D13" s="9">
        <v>9.7526525537634363</v>
      </c>
      <c r="E13" s="9">
        <v>24.45</v>
      </c>
      <c r="F13" s="10">
        <v>44266</v>
      </c>
      <c r="G13" s="9">
        <v>-0.89100000000000001</v>
      </c>
      <c r="H13" s="10">
        <v>44263</v>
      </c>
      <c r="I13" s="9">
        <v>79.144603494623681</v>
      </c>
      <c r="J13" s="9">
        <v>431.66299999999995</v>
      </c>
      <c r="K13" s="9">
        <v>2.0774516129032263</v>
      </c>
      <c r="L13" s="9">
        <v>20.48</v>
      </c>
      <c r="M13" s="10">
        <v>44260</v>
      </c>
      <c r="N13" s="9">
        <v>110.99900000000002</v>
      </c>
      <c r="O13" s="11">
        <v>13</v>
      </c>
      <c r="P13" s="9">
        <v>56.004000000000012</v>
      </c>
      <c r="Q13" s="10">
        <v>44271</v>
      </c>
      <c r="R13" s="9">
        <v>10.08456317204301</v>
      </c>
      <c r="S13" s="9">
        <v>67.853494885323826</v>
      </c>
    </row>
    <row r="14" spans="1:19" x14ac:dyDescent="0.2">
      <c r="A14" s="1" t="s">
        <v>28</v>
      </c>
      <c r="B14" s="9">
        <v>8.7184333333333353</v>
      </c>
      <c r="C14" s="9">
        <v>18.267666666666667</v>
      </c>
      <c r="D14" s="9">
        <v>13.39890763888889</v>
      </c>
      <c r="E14" s="9">
        <v>23.84</v>
      </c>
      <c r="F14" s="10">
        <v>44311</v>
      </c>
      <c r="G14" s="9">
        <v>0.19</v>
      </c>
      <c r="H14" s="10">
        <v>44290</v>
      </c>
      <c r="I14" s="9">
        <v>83.896333333333331</v>
      </c>
      <c r="J14" s="9">
        <v>464.09200000000004</v>
      </c>
      <c r="K14" s="9">
        <v>1.8252916666666665</v>
      </c>
      <c r="L14" s="9">
        <v>14.5</v>
      </c>
      <c r="M14" s="10">
        <v>44301</v>
      </c>
      <c r="N14" s="9">
        <v>92.334999999999994</v>
      </c>
      <c r="O14" s="11">
        <v>16</v>
      </c>
      <c r="P14" s="9">
        <v>21.924000000000003</v>
      </c>
      <c r="Q14" s="10">
        <v>44297</v>
      </c>
      <c r="R14" s="9">
        <v>13.082569444444443</v>
      </c>
      <c r="S14" s="9">
        <v>77.773383636899283</v>
      </c>
    </row>
    <row r="15" spans="1:19" x14ac:dyDescent="0.2">
      <c r="A15" s="1" t="s">
        <v>29</v>
      </c>
      <c r="B15" s="9">
        <v>10.885322580645159</v>
      </c>
      <c r="C15" s="9">
        <v>25.167096774193553</v>
      </c>
      <c r="D15" s="9">
        <v>17.906109543010754</v>
      </c>
      <c r="E15" s="9">
        <v>32.04</v>
      </c>
      <c r="F15" s="10">
        <v>44337</v>
      </c>
      <c r="G15" s="9">
        <v>7.7149999999999999</v>
      </c>
      <c r="H15" s="10">
        <v>44333</v>
      </c>
      <c r="I15" s="9">
        <v>70.005483870967751</v>
      </c>
      <c r="J15" s="9">
        <v>703.1110000000001</v>
      </c>
      <c r="K15" s="9">
        <v>1.6074005376344085</v>
      </c>
      <c r="L15" s="9">
        <v>12.45</v>
      </c>
      <c r="M15" s="10">
        <v>44317</v>
      </c>
      <c r="N15" s="9">
        <v>31.040999999999997</v>
      </c>
      <c r="O15" s="11">
        <v>9</v>
      </c>
      <c r="P15" s="9">
        <v>11.146999999999997</v>
      </c>
      <c r="Q15" s="10">
        <v>44329</v>
      </c>
      <c r="R15" s="9">
        <v>16.73883064516129</v>
      </c>
      <c r="S15" s="9">
        <v>134.35612318127551</v>
      </c>
    </row>
    <row r="16" spans="1:19" x14ac:dyDescent="0.2">
      <c r="A16" s="1" t="s">
        <v>30</v>
      </c>
      <c r="B16" s="9">
        <v>12.451466666666668</v>
      </c>
      <c r="C16" s="9">
        <v>26.47166666666666</v>
      </c>
      <c r="D16" s="9">
        <v>19.029580555555551</v>
      </c>
      <c r="E16" s="9">
        <v>35.64</v>
      </c>
      <c r="F16" s="10">
        <v>44371</v>
      </c>
      <c r="G16" s="9">
        <v>6.4980000000000002</v>
      </c>
      <c r="H16" s="10">
        <v>44359</v>
      </c>
      <c r="I16" s="9">
        <v>69.139874999999989</v>
      </c>
      <c r="J16" s="9">
        <v>675.76900000000001</v>
      </c>
      <c r="K16" s="9">
        <v>1.4415828457446809</v>
      </c>
      <c r="L16" s="9">
        <v>11.56</v>
      </c>
      <c r="M16" s="10">
        <v>44372</v>
      </c>
      <c r="N16" s="9">
        <v>63.741000000000014</v>
      </c>
      <c r="O16" s="11">
        <v>12</v>
      </c>
      <c r="P16" s="9">
        <v>21.926000000000002</v>
      </c>
      <c r="Q16" s="10">
        <v>44353</v>
      </c>
      <c r="R16" s="9">
        <v>19.583048611111114</v>
      </c>
      <c r="S16" s="9">
        <v>136.79725237184923</v>
      </c>
    </row>
    <row r="17" spans="1:19" x14ac:dyDescent="0.2">
      <c r="A17" s="1" t="s">
        <v>31</v>
      </c>
      <c r="B17" s="9">
        <v>15.273225806451611</v>
      </c>
      <c r="C17" s="9">
        <v>31.476129032258065</v>
      </c>
      <c r="D17" s="9">
        <v>22.83596774193548</v>
      </c>
      <c r="E17" s="9">
        <v>37.61</v>
      </c>
      <c r="F17" s="10">
        <v>44408</v>
      </c>
      <c r="G17" s="9">
        <v>9.41</v>
      </c>
      <c r="H17" s="10">
        <v>44381</v>
      </c>
      <c r="I17" s="9">
        <v>59.400073924731181</v>
      </c>
      <c r="J17" s="9">
        <v>842.87800000000004</v>
      </c>
      <c r="K17" s="9">
        <v>2.005519489247312</v>
      </c>
      <c r="L17" s="9">
        <v>21.95</v>
      </c>
      <c r="M17" s="10">
        <v>44404</v>
      </c>
      <c r="N17" s="9">
        <v>21.315000000000001</v>
      </c>
      <c r="O17" s="11">
        <v>4</v>
      </c>
      <c r="P17" s="9">
        <v>6.0900000000000007</v>
      </c>
      <c r="Q17" s="10">
        <v>44389</v>
      </c>
      <c r="R17" s="9">
        <v>23.728393817204299</v>
      </c>
      <c r="S17" s="9">
        <v>187.90345985723005</v>
      </c>
    </row>
    <row r="18" spans="1:19" x14ac:dyDescent="0.2">
      <c r="A18" s="1" t="s">
        <v>32</v>
      </c>
      <c r="B18" s="9">
        <v>15.424064516129031</v>
      </c>
      <c r="C18" s="9">
        <v>30.584516129032259</v>
      </c>
      <c r="D18" s="9">
        <v>22.235510752688167</v>
      </c>
      <c r="E18" s="9">
        <v>38.090000000000003</v>
      </c>
      <c r="F18" s="10">
        <v>44428</v>
      </c>
      <c r="G18" s="9">
        <v>7.5860000000000003</v>
      </c>
      <c r="H18" s="10">
        <v>44439</v>
      </c>
      <c r="I18" s="9">
        <v>63.983225806451628</v>
      </c>
      <c r="J18" s="9">
        <v>665.63700000000006</v>
      </c>
      <c r="K18" s="9">
        <v>1.6810819892473119</v>
      </c>
      <c r="L18" s="9">
        <v>13.52</v>
      </c>
      <c r="M18" s="10">
        <v>44419</v>
      </c>
      <c r="N18" s="9">
        <v>50.753999999999998</v>
      </c>
      <c r="O18" s="11">
        <v>10</v>
      </c>
      <c r="P18" s="9">
        <v>16.240000000000002</v>
      </c>
      <c r="Q18" s="10">
        <v>44415</v>
      </c>
      <c r="R18" s="9">
        <v>23.504831989247322</v>
      </c>
      <c r="S18" s="9">
        <v>149.27784781844423</v>
      </c>
    </row>
    <row r="19" spans="1:19" x14ac:dyDescent="0.2">
      <c r="A19" s="1" t="s">
        <v>33</v>
      </c>
      <c r="B19" s="9">
        <v>11.813700000000001</v>
      </c>
      <c r="C19" s="9">
        <v>26.879666666666669</v>
      </c>
      <c r="D19" s="9">
        <v>18.903284027777776</v>
      </c>
      <c r="E19" s="9">
        <v>32.799999999999997</v>
      </c>
      <c r="F19" s="10">
        <v>44452</v>
      </c>
      <c r="G19" s="9">
        <v>4.1879999999999997</v>
      </c>
      <c r="H19" s="10">
        <v>44469</v>
      </c>
      <c r="I19" s="9">
        <v>62.415694444444441</v>
      </c>
      <c r="J19" s="9">
        <v>552.43300000000011</v>
      </c>
      <c r="K19" s="9">
        <v>1.7830423611111113</v>
      </c>
      <c r="L19" s="9">
        <v>13.62</v>
      </c>
      <c r="M19" s="10">
        <v>44464</v>
      </c>
      <c r="N19" s="9">
        <v>18.676000000000002</v>
      </c>
      <c r="O19" s="11">
        <v>8</v>
      </c>
      <c r="P19" s="9">
        <v>5.8870000000000005</v>
      </c>
      <c r="Q19" s="10">
        <v>44464</v>
      </c>
      <c r="R19" s="9">
        <v>20.460604166666666</v>
      </c>
      <c r="S19" s="9">
        <v>112.35122564976463</v>
      </c>
    </row>
    <row r="20" spans="1:19" x14ac:dyDescent="0.2">
      <c r="A20" s="1" t="s">
        <v>34</v>
      </c>
      <c r="B20" s="9">
        <v>6.5670322580645166</v>
      </c>
      <c r="C20" s="9">
        <v>19.144838709677419</v>
      </c>
      <c r="D20" s="9">
        <v>12.47063373655914</v>
      </c>
      <c r="E20" s="9">
        <v>24.38</v>
      </c>
      <c r="F20" s="10">
        <v>44478</v>
      </c>
      <c r="G20" s="9">
        <v>-1.367</v>
      </c>
      <c r="H20" s="10">
        <v>44486</v>
      </c>
      <c r="I20" s="9">
        <v>71.005202284946236</v>
      </c>
      <c r="J20" s="9">
        <v>336.33300000000008</v>
      </c>
      <c r="K20" s="9">
        <v>1.7624986559139786</v>
      </c>
      <c r="L20" s="9">
        <v>17.64</v>
      </c>
      <c r="M20" s="10">
        <v>44489</v>
      </c>
      <c r="N20" s="9">
        <v>28.822999999999993</v>
      </c>
      <c r="O20" s="11">
        <v>15</v>
      </c>
      <c r="P20" s="9">
        <v>12.383000000000001</v>
      </c>
      <c r="Q20" s="10">
        <v>44471</v>
      </c>
      <c r="R20" s="9">
        <v>14.078420698924731</v>
      </c>
      <c r="S20" s="9">
        <v>59.779985597416179</v>
      </c>
    </row>
    <row r="21" spans="1:19" x14ac:dyDescent="0.2">
      <c r="A21" s="1" t="s">
        <v>35</v>
      </c>
      <c r="B21" s="9">
        <v>4.6097333333333337</v>
      </c>
      <c r="C21" s="9">
        <v>14.774000000000001</v>
      </c>
      <c r="D21" s="9">
        <v>9.398730555555554</v>
      </c>
      <c r="E21" s="9">
        <v>22.96</v>
      </c>
      <c r="F21" s="10">
        <v>44501</v>
      </c>
      <c r="G21" s="9">
        <v>-2.8540000000000001</v>
      </c>
      <c r="H21" s="10">
        <v>44522</v>
      </c>
      <c r="I21" s="9">
        <v>87.560701388888873</v>
      </c>
      <c r="J21" s="9">
        <v>196.04499999999999</v>
      </c>
      <c r="K21" s="9">
        <v>1.29715</v>
      </c>
      <c r="L21" s="9">
        <v>13.43</v>
      </c>
      <c r="M21" s="10">
        <v>44506</v>
      </c>
      <c r="N21" s="9">
        <v>36.123000000000005</v>
      </c>
      <c r="O21" s="11">
        <v>12</v>
      </c>
      <c r="P21" s="9">
        <v>22.530999999999999</v>
      </c>
      <c r="Q21" s="10">
        <v>44507</v>
      </c>
      <c r="R21" s="9">
        <v>10.848229166666664</v>
      </c>
      <c r="S21" s="9">
        <v>24.344861900045274</v>
      </c>
    </row>
    <row r="22" spans="1:19" ht="13.5" thickBot="1" x14ac:dyDescent="0.25">
      <c r="A22" s="13" t="s">
        <v>36</v>
      </c>
      <c r="B22" s="66">
        <v>2.9513548387096775</v>
      </c>
      <c r="C22" s="66">
        <v>9.9072258064516117</v>
      </c>
      <c r="D22" s="66">
        <v>6.4962224462365601</v>
      </c>
      <c r="E22" s="66">
        <v>14.45</v>
      </c>
      <c r="F22" s="73">
        <v>44540</v>
      </c>
      <c r="G22" s="66">
        <v>-1.2749999999999999</v>
      </c>
      <c r="H22" s="73">
        <v>44548</v>
      </c>
      <c r="I22" s="66">
        <v>85.987580645161287</v>
      </c>
      <c r="J22" s="66">
        <v>153.87299999999999</v>
      </c>
      <c r="K22" s="66">
        <v>1.9274522849462363</v>
      </c>
      <c r="L22" s="66">
        <v>19.010000000000002</v>
      </c>
      <c r="M22" s="73">
        <v>44558</v>
      </c>
      <c r="N22" s="66">
        <v>63.742000000000004</v>
      </c>
      <c r="O22" s="74">
        <v>20</v>
      </c>
      <c r="P22" s="66">
        <v>14.006999999999998</v>
      </c>
      <c r="Q22" s="73">
        <v>44541</v>
      </c>
      <c r="R22" s="66">
        <v>7.3472486559139778</v>
      </c>
      <c r="S22" s="66">
        <v>21.845312530833738</v>
      </c>
    </row>
    <row r="23" spans="1:19" ht="13.5" thickTop="1" x14ac:dyDescent="0.2">
      <c r="A23" s="1" t="s">
        <v>37</v>
      </c>
      <c r="B23" s="9">
        <v>8.0465342664689157</v>
      </c>
      <c r="C23" s="9">
        <v>20.390420837968115</v>
      </c>
      <c r="D23" s="9">
        <v>13.886594408267415</v>
      </c>
      <c r="E23" s="9">
        <v>38.090000000000003</v>
      </c>
      <c r="F23" s="10">
        <v>44063</v>
      </c>
      <c r="G23" s="9">
        <v>-2.863</v>
      </c>
      <c r="H23" s="10">
        <v>43843</v>
      </c>
      <c r="I23" s="9">
        <v>75.475225258002709</v>
      </c>
      <c r="J23" s="9">
        <v>5512.5770000000011</v>
      </c>
      <c r="K23" s="9">
        <v>1.672376969252567</v>
      </c>
      <c r="L23" s="9">
        <v>21.95</v>
      </c>
      <c r="M23" s="10">
        <v>44039</v>
      </c>
      <c r="N23" s="9">
        <v>555.70699999999999</v>
      </c>
      <c r="O23" s="11">
        <v>143</v>
      </c>
      <c r="P23" s="9">
        <v>56.004000000000012</v>
      </c>
      <c r="Q23" s="10">
        <v>43906</v>
      </c>
      <c r="R23" s="9">
        <v>14.469085361693033</v>
      </c>
      <c r="S23" s="9">
        <v>1033.5941353701135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-1.367</v>
      </c>
      <c r="G28" s="52" t="s">
        <v>20</v>
      </c>
      <c r="H28" s="75">
        <v>44121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-0.62</v>
      </c>
      <c r="G29" s="52" t="s">
        <v>20</v>
      </c>
      <c r="H29" s="75">
        <v>43905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215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14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8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7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0</v>
      </c>
      <c r="G37" s="52" t="s">
        <v>42</v>
      </c>
      <c r="H37" s="52"/>
      <c r="I37" s="52"/>
      <c r="J37" s="52"/>
    </row>
  </sheetData>
  <pageMargins left="0.75" right="0.75" top="1" bottom="1" header="0" footer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1" t="s">
        <v>95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45">
        <v>1.2107096774193549</v>
      </c>
      <c r="C11" s="45">
        <v>9.7869354838709679</v>
      </c>
      <c r="D11" s="45">
        <v>5.4820047043010751</v>
      </c>
      <c r="E11" s="45">
        <v>19.04</v>
      </c>
      <c r="F11" s="46">
        <v>44953</v>
      </c>
      <c r="G11" s="45">
        <v>-4.0250000000000004</v>
      </c>
      <c r="H11" s="46">
        <v>44933</v>
      </c>
      <c r="I11" s="45">
        <v>87.888608870967758</v>
      </c>
      <c r="J11" s="45">
        <v>207.02100000000002</v>
      </c>
      <c r="K11" s="45">
        <v>2.2387197580645166</v>
      </c>
      <c r="L11" s="45">
        <v>22.54</v>
      </c>
      <c r="M11" s="46">
        <v>44948</v>
      </c>
      <c r="N11" s="45">
        <v>59.681999999999995</v>
      </c>
      <c r="O11" s="47">
        <v>16</v>
      </c>
      <c r="P11" s="45">
        <v>22.532999999999998</v>
      </c>
      <c r="Q11" s="46">
        <v>44951</v>
      </c>
      <c r="R11" s="45">
        <v>5.1318373655913962</v>
      </c>
      <c r="S11" s="45">
        <v>26.076823926984559</v>
      </c>
    </row>
    <row r="12" spans="1:19" x14ac:dyDescent="0.2">
      <c r="A12" s="1" t="s">
        <v>26</v>
      </c>
      <c r="B12" s="45">
        <v>4.5440357142857142</v>
      </c>
      <c r="C12" s="45">
        <v>14.534285714285716</v>
      </c>
      <c r="D12" s="45">
        <v>9.2679129464285719</v>
      </c>
      <c r="E12" s="45">
        <v>20.97</v>
      </c>
      <c r="F12" s="46">
        <v>44611</v>
      </c>
      <c r="G12" s="45">
        <v>0.17199999999999999</v>
      </c>
      <c r="H12" s="46">
        <v>44606</v>
      </c>
      <c r="I12" s="45">
        <v>82.581912202380963</v>
      </c>
      <c r="J12" s="45">
        <v>242.262</v>
      </c>
      <c r="K12" s="45">
        <v>2.3392098214285717</v>
      </c>
      <c r="L12" s="45">
        <v>16.07</v>
      </c>
      <c r="M12" s="46">
        <v>44613</v>
      </c>
      <c r="N12" s="45">
        <v>35.119</v>
      </c>
      <c r="O12" s="47">
        <v>9</v>
      </c>
      <c r="P12" s="45">
        <v>14.412999999999995</v>
      </c>
      <c r="Q12" s="46">
        <v>44614</v>
      </c>
      <c r="R12" s="45">
        <v>8.8393735119047623</v>
      </c>
      <c r="S12" s="45">
        <v>40.979400111864997</v>
      </c>
    </row>
    <row r="13" spans="1:19" x14ac:dyDescent="0.2">
      <c r="A13" s="1" t="s">
        <v>27</v>
      </c>
      <c r="B13" s="45">
        <v>3.9907096774193547</v>
      </c>
      <c r="C13" s="45">
        <v>15.339677419354834</v>
      </c>
      <c r="D13" s="45">
        <v>9.6568057795698916</v>
      </c>
      <c r="E13" s="45">
        <v>23.17</v>
      </c>
      <c r="F13" s="46">
        <v>44651</v>
      </c>
      <c r="G13" s="45">
        <v>-2.581</v>
      </c>
      <c r="H13" s="46">
        <v>44644</v>
      </c>
      <c r="I13" s="45">
        <v>70.02852822580644</v>
      </c>
      <c r="J13" s="45">
        <v>451.98500000000001</v>
      </c>
      <c r="K13" s="45">
        <v>2.1693797043010759</v>
      </c>
      <c r="L13" s="45">
        <v>12.35</v>
      </c>
      <c r="M13" s="46">
        <v>44631</v>
      </c>
      <c r="N13" s="45">
        <v>9.9440000000000008</v>
      </c>
      <c r="O13" s="47">
        <v>6</v>
      </c>
      <c r="P13" s="45">
        <v>5.4810000000000008</v>
      </c>
      <c r="Q13" s="46">
        <v>44632</v>
      </c>
      <c r="R13" s="45">
        <v>9.8447842741935503</v>
      </c>
      <c r="S13" s="45">
        <v>75.049973639064262</v>
      </c>
    </row>
    <row r="14" spans="1:19" x14ac:dyDescent="0.2">
      <c r="A14" s="1" t="s">
        <v>28</v>
      </c>
      <c r="B14" s="45">
        <v>5.9068333333333349</v>
      </c>
      <c r="C14" s="45">
        <v>17.285666666666668</v>
      </c>
      <c r="D14" s="45">
        <v>11.306486805555554</v>
      </c>
      <c r="E14" s="45">
        <v>24.05</v>
      </c>
      <c r="F14" s="46">
        <v>44653</v>
      </c>
      <c r="G14" s="45">
        <v>-1.4810000000000001</v>
      </c>
      <c r="H14" s="46">
        <v>44664</v>
      </c>
      <c r="I14" s="45">
        <v>68.174027777777781</v>
      </c>
      <c r="J14" s="45">
        <v>509.46900000000005</v>
      </c>
      <c r="K14" s="45">
        <v>2.1599083333333335</v>
      </c>
      <c r="L14" s="45">
        <v>12.94</v>
      </c>
      <c r="M14" s="46">
        <v>44675</v>
      </c>
      <c r="N14" s="45">
        <v>26.980999999999998</v>
      </c>
      <c r="O14" s="47">
        <v>11</v>
      </c>
      <c r="P14" s="45">
        <v>9.3379999999999974</v>
      </c>
      <c r="Q14" s="46">
        <v>44678</v>
      </c>
      <c r="R14" s="45">
        <v>12.411868055555557</v>
      </c>
      <c r="S14" s="45">
        <v>89.152323129755075</v>
      </c>
    </row>
    <row r="15" spans="1:19" x14ac:dyDescent="0.2">
      <c r="A15" s="1" t="s">
        <v>29</v>
      </c>
      <c r="B15" s="45">
        <v>7.8131935483870967</v>
      </c>
      <c r="C15" s="45">
        <v>23.50774193548386</v>
      </c>
      <c r="D15" s="45">
        <v>15.461286962365591</v>
      </c>
      <c r="E15" s="45">
        <v>31.2</v>
      </c>
      <c r="F15" s="46">
        <v>44689</v>
      </c>
      <c r="G15" s="45">
        <v>1.7430000000000001</v>
      </c>
      <c r="H15" s="46">
        <v>44683</v>
      </c>
      <c r="I15" s="45">
        <v>64.936088709677406</v>
      </c>
      <c r="J15" s="45">
        <v>703.91600000000017</v>
      </c>
      <c r="K15" s="45">
        <v>1.7487641129032252</v>
      </c>
      <c r="L15" s="45">
        <v>14.6</v>
      </c>
      <c r="M15" s="46">
        <v>44693</v>
      </c>
      <c r="N15" s="45">
        <v>21.518000000000001</v>
      </c>
      <c r="O15" s="47">
        <v>11</v>
      </c>
      <c r="P15" s="45">
        <v>8.5259999999999998</v>
      </c>
      <c r="Q15" s="46">
        <v>44694</v>
      </c>
      <c r="R15" s="45">
        <v>16.84686827956989</v>
      </c>
      <c r="S15" s="45">
        <v>135.18044727825671</v>
      </c>
    </row>
    <row r="16" spans="1:19" x14ac:dyDescent="0.2">
      <c r="A16" s="1" t="s">
        <v>30</v>
      </c>
      <c r="B16" s="45">
        <v>12.801433333333332</v>
      </c>
      <c r="C16" s="45">
        <v>27.54933333333333</v>
      </c>
      <c r="D16" s="45">
        <v>19.667833333333331</v>
      </c>
      <c r="E16" s="45">
        <v>35.11</v>
      </c>
      <c r="F16" s="46">
        <v>44726</v>
      </c>
      <c r="G16" s="45">
        <v>7.8630000000000004</v>
      </c>
      <c r="H16" s="46">
        <v>44740</v>
      </c>
      <c r="I16" s="45">
        <v>69.657937500000017</v>
      </c>
      <c r="J16" s="45">
        <v>734.84099999999989</v>
      </c>
      <c r="K16" s="45">
        <v>1.7964881944444444</v>
      </c>
      <c r="L16" s="45">
        <v>16.27</v>
      </c>
      <c r="M16" s="46">
        <v>44726</v>
      </c>
      <c r="N16" s="45">
        <v>78.760999999999996</v>
      </c>
      <c r="O16" s="47">
        <v>13</v>
      </c>
      <c r="P16" s="45">
        <v>31.058999999999997</v>
      </c>
      <c r="Q16" s="46">
        <v>44728</v>
      </c>
      <c r="R16" s="45">
        <v>21.590944444444446</v>
      </c>
      <c r="S16" s="45">
        <v>152.16108830396283</v>
      </c>
    </row>
    <row r="17" spans="1:19" x14ac:dyDescent="0.2">
      <c r="A17" s="1" t="s">
        <v>31</v>
      </c>
      <c r="B17" s="45">
        <v>14.665161290322581</v>
      </c>
      <c r="C17" s="45">
        <v>30.258387096774189</v>
      </c>
      <c r="D17" s="45">
        <v>21.987721774193549</v>
      </c>
      <c r="E17" s="45">
        <v>39.03</v>
      </c>
      <c r="F17" s="46">
        <v>44764</v>
      </c>
      <c r="G17" s="45">
        <v>8.68</v>
      </c>
      <c r="H17" s="46">
        <v>44751</v>
      </c>
      <c r="I17" s="45">
        <v>61.565194892473123</v>
      </c>
      <c r="J17" s="45">
        <v>783.11799999999994</v>
      </c>
      <c r="K17" s="45">
        <v>2.0233877688172042</v>
      </c>
      <c r="L17" s="45">
        <v>14.01</v>
      </c>
      <c r="M17" s="46">
        <v>44749</v>
      </c>
      <c r="N17" s="45">
        <v>4.6690000000000005</v>
      </c>
      <c r="O17" s="47">
        <v>2</v>
      </c>
      <c r="P17" s="45">
        <v>4.4660000000000002</v>
      </c>
      <c r="Q17" s="46">
        <v>44748</v>
      </c>
      <c r="R17" s="45">
        <v>24.886969086021509</v>
      </c>
      <c r="S17" s="45">
        <v>177.8760787634495</v>
      </c>
    </row>
    <row r="18" spans="1:19" x14ac:dyDescent="0.2">
      <c r="A18" s="1" t="s">
        <v>32</v>
      </c>
      <c r="B18" s="45">
        <v>14.774516129032257</v>
      </c>
      <c r="C18" s="45">
        <v>30.776774193548384</v>
      </c>
      <c r="D18" s="45">
        <v>22.062096774193538</v>
      </c>
      <c r="E18" s="45">
        <v>40.4</v>
      </c>
      <c r="F18" s="46">
        <v>44787</v>
      </c>
      <c r="G18" s="45">
        <v>9.51</v>
      </c>
      <c r="H18" s="46">
        <v>44775</v>
      </c>
      <c r="I18" s="45">
        <v>61.060806451612905</v>
      </c>
      <c r="J18" s="45">
        <v>767.25799999999992</v>
      </c>
      <c r="K18" s="45">
        <v>1.8436868279569893</v>
      </c>
      <c r="L18" s="45">
        <v>13.03</v>
      </c>
      <c r="M18" s="46">
        <v>44788</v>
      </c>
      <c r="N18" s="45">
        <v>1.8240000000000001</v>
      </c>
      <c r="O18" s="47">
        <v>3</v>
      </c>
      <c r="P18" s="45">
        <v>1.421</v>
      </c>
      <c r="Q18" s="46">
        <v>44777</v>
      </c>
      <c r="R18" s="45">
        <v>25.951485215053761</v>
      </c>
      <c r="S18" s="45">
        <v>165.54196283848907</v>
      </c>
    </row>
    <row r="19" spans="1:19" x14ac:dyDescent="0.2">
      <c r="A19" s="1" t="s">
        <v>33</v>
      </c>
      <c r="B19" s="45">
        <v>13.622666666666669</v>
      </c>
      <c r="C19" s="45">
        <v>25.346333333333337</v>
      </c>
      <c r="D19" s="45">
        <v>19.029446311230586</v>
      </c>
      <c r="E19" s="45">
        <v>31.13</v>
      </c>
      <c r="F19" s="46">
        <v>44812</v>
      </c>
      <c r="G19" s="45">
        <v>8.84</v>
      </c>
      <c r="H19" s="46">
        <v>44826</v>
      </c>
      <c r="I19" s="45">
        <v>74.870023173038618</v>
      </c>
      <c r="J19" s="45">
        <v>442.27199999999999</v>
      </c>
      <c r="K19" s="45">
        <v>1.4248475632218238</v>
      </c>
      <c r="L19" s="45">
        <v>14.99</v>
      </c>
      <c r="M19" s="46">
        <v>44811</v>
      </c>
      <c r="N19" s="45">
        <v>49.902000000000001</v>
      </c>
      <c r="O19" s="47">
        <v>11</v>
      </c>
      <c r="P19" s="45">
        <v>21.920999999999996</v>
      </c>
      <c r="Q19" s="46">
        <v>44805</v>
      </c>
      <c r="R19" s="45">
        <v>21.093950069693346</v>
      </c>
      <c r="S19" s="45">
        <v>87.623702249997407</v>
      </c>
    </row>
    <row r="20" spans="1:19" x14ac:dyDescent="0.2">
      <c r="A20" s="1" t="s">
        <v>34</v>
      </c>
      <c r="B20" s="45">
        <v>6.2525161290322577</v>
      </c>
      <c r="C20" s="45">
        <v>20.853870967741937</v>
      </c>
      <c r="D20" s="45">
        <v>13.2387311827957</v>
      </c>
      <c r="E20" s="45">
        <v>24.91</v>
      </c>
      <c r="F20" s="46">
        <v>44841</v>
      </c>
      <c r="G20" s="45">
        <v>-1.2729999999999999</v>
      </c>
      <c r="H20" s="46">
        <v>44858</v>
      </c>
      <c r="I20" s="45">
        <v>74.883084677419362</v>
      </c>
      <c r="J20" s="45">
        <v>378.14900000000006</v>
      </c>
      <c r="K20" s="45">
        <v>1.2921740591397843</v>
      </c>
      <c r="L20" s="45">
        <v>11.66</v>
      </c>
      <c r="M20" s="46">
        <v>44864</v>
      </c>
      <c r="N20" s="45">
        <v>30.440999999999995</v>
      </c>
      <c r="O20" s="47">
        <v>5</v>
      </c>
      <c r="P20" s="45">
        <v>15.630999999999998</v>
      </c>
      <c r="Q20" s="46">
        <v>44837</v>
      </c>
      <c r="R20" s="45">
        <v>15.077688172043009</v>
      </c>
      <c r="S20" s="45">
        <v>58.910179150248801</v>
      </c>
    </row>
    <row r="21" spans="1:19" x14ac:dyDescent="0.2">
      <c r="A21" s="1" t="s">
        <v>35</v>
      </c>
      <c r="B21" s="45">
        <v>3.8942999999999994</v>
      </c>
      <c r="C21" s="45">
        <v>12.538366666666665</v>
      </c>
      <c r="D21" s="45">
        <v>8.3315347222222211</v>
      </c>
      <c r="E21" s="45">
        <v>16.88</v>
      </c>
      <c r="F21" s="46">
        <v>44866</v>
      </c>
      <c r="G21" s="45">
        <v>-3.3610000000000002</v>
      </c>
      <c r="H21" s="46">
        <v>44884</v>
      </c>
      <c r="I21" s="45">
        <v>81.317548611111107</v>
      </c>
      <c r="J21" s="45">
        <v>205.02499999999995</v>
      </c>
      <c r="K21" s="45">
        <v>2.0547604166666664</v>
      </c>
      <c r="L21" s="45">
        <v>16.760000000000002</v>
      </c>
      <c r="M21" s="46">
        <v>44892</v>
      </c>
      <c r="N21" s="45">
        <v>103.92700000000004</v>
      </c>
      <c r="O21" s="47">
        <v>14</v>
      </c>
      <c r="P21" s="45">
        <v>34.104000000000021</v>
      </c>
      <c r="Q21" s="46">
        <v>44888</v>
      </c>
      <c r="R21" s="45">
        <v>9.1839458223104078</v>
      </c>
      <c r="S21" s="45">
        <v>30.892333559931878</v>
      </c>
    </row>
    <row r="22" spans="1:19" ht="13.5" thickBot="1" x14ac:dyDescent="0.25">
      <c r="A22" s="13" t="s">
        <v>36</v>
      </c>
      <c r="B22" s="66">
        <v>3.5320645161290325</v>
      </c>
      <c r="C22" s="66">
        <v>9.8136774193548373</v>
      </c>
      <c r="D22" s="66">
        <v>6.6647157258064524</v>
      </c>
      <c r="E22" s="66">
        <v>17.41</v>
      </c>
      <c r="F22" s="73">
        <v>44923</v>
      </c>
      <c r="G22" s="66">
        <v>0.46500000000000002</v>
      </c>
      <c r="H22" s="73">
        <v>44916</v>
      </c>
      <c r="I22" s="66">
        <v>89.711727150537641</v>
      </c>
      <c r="J22" s="66">
        <v>126.63999999999999</v>
      </c>
      <c r="K22" s="66">
        <v>1.7928615591397843</v>
      </c>
      <c r="L22" s="66">
        <v>17.25</v>
      </c>
      <c r="M22" s="73">
        <v>44905</v>
      </c>
      <c r="N22" s="66">
        <v>61.103000000000009</v>
      </c>
      <c r="O22" s="74">
        <v>20</v>
      </c>
      <c r="P22" s="66">
        <v>17.660999999999994</v>
      </c>
      <c r="Q22" s="73">
        <v>44900</v>
      </c>
      <c r="R22" s="66">
        <v>7.1353702956989258</v>
      </c>
      <c r="S22" s="66">
        <v>20.030162189799338</v>
      </c>
    </row>
    <row r="23" spans="1:19" ht="13.5" thickTop="1" x14ac:dyDescent="0.2">
      <c r="A23" s="1" t="s">
        <v>37</v>
      </c>
      <c r="B23" s="45">
        <v>7.7506783346134149</v>
      </c>
      <c r="C23" s="45">
        <v>19.799254185867895</v>
      </c>
      <c r="D23" s="45">
        <v>13.513048085166337</v>
      </c>
      <c r="E23" s="45">
        <v>40.4</v>
      </c>
      <c r="F23" s="46">
        <v>44422</v>
      </c>
      <c r="G23" s="45">
        <v>-4.0250000000000004</v>
      </c>
      <c r="H23" s="46">
        <v>44203</v>
      </c>
      <c r="I23" s="45">
        <v>73.889624020233583</v>
      </c>
      <c r="J23" s="45">
        <v>5551.9560000000001</v>
      </c>
      <c r="K23" s="45">
        <v>1.9070156766181185</v>
      </c>
      <c r="L23" s="45">
        <v>22.54</v>
      </c>
      <c r="M23" s="46">
        <v>44218</v>
      </c>
      <c r="N23" s="45">
        <v>483.87100000000004</v>
      </c>
      <c r="O23" s="47">
        <v>121</v>
      </c>
      <c r="P23" s="45">
        <v>34.104000000000021</v>
      </c>
      <c r="Q23" s="46">
        <v>44523</v>
      </c>
      <c r="R23" s="45">
        <v>14.832923716006713</v>
      </c>
      <c r="S23" s="45">
        <v>1059.4744751418045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-1.2729999999999999</v>
      </c>
      <c r="G28" s="52" t="s">
        <v>20</v>
      </c>
      <c r="H28" s="75">
        <v>44493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-1.4810000000000001</v>
      </c>
      <c r="G29" s="52" t="s">
        <v>20</v>
      </c>
      <c r="H29" s="75">
        <v>44299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193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 s="44">
        <v>-1</v>
      </c>
      <c r="C34" s="44" t="s">
        <v>44</v>
      </c>
      <c r="D34" s="48">
        <v>0</v>
      </c>
      <c r="E34" s="44" t="s">
        <v>20</v>
      </c>
      <c r="F34" s="78">
        <v>8</v>
      </c>
      <c r="G34" s="52" t="s">
        <v>42</v>
      </c>
      <c r="H34" s="52"/>
      <c r="I34" s="52"/>
      <c r="J34" s="52"/>
    </row>
    <row r="35" spans="1:10" x14ac:dyDescent="0.2">
      <c r="A35" s="52"/>
      <c r="B35" s="44">
        <v>-2.5</v>
      </c>
      <c r="C35" s="44" t="s">
        <v>45</v>
      </c>
      <c r="D35" s="48">
        <v>-1</v>
      </c>
      <c r="E35" s="44" t="s">
        <v>20</v>
      </c>
      <c r="F35" s="78">
        <v>5</v>
      </c>
      <c r="G35" s="52" t="s">
        <v>42</v>
      </c>
      <c r="H35" s="52"/>
      <c r="I35" s="52"/>
      <c r="J35" s="52"/>
    </row>
    <row r="36" spans="1:10" x14ac:dyDescent="0.2">
      <c r="A36" s="52"/>
      <c r="B36" s="78">
        <v>-5</v>
      </c>
      <c r="C36" s="78" t="s">
        <v>45</v>
      </c>
      <c r="D36" s="79">
        <v>-2.5</v>
      </c>
      <c r="E36" s="52" t="s">
        <v>20</v>
      </c>
      <c r="F36" s="78">
        <v>6</v>
      </c>
      <c r="G36" s="52" t="s">
        <v>42</v>
      </c>
      <c r="H36" s="52"/>
      <c r="I36" s="52"/>
      <c r="J36" s="52"/>
    </row>
    <row r="37" spans="1:10" x14ac:dyDescent="0.2">
      <c r="A37" s="52"/>
      <c r="C37" s="78" t="s">
        <v>46</v>
      </c>
      <c r="D37" s="48">
        <v>-5</v>
      </c>
      <c r="E37" s="44" t="s">
        <v>20</v>
      </c>
      <c r="F37" s="78">
        <v>0</v>
      </c>
      <c r="G37" s="52" t="s">
        <v>42</v>
      </c>
      <c r="H37" s="52"/>
      <c r="I37" s="52"/>
      <c r="J37" s="5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S39" sqref="S39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1" t="s">
        <v>96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45">
        <v>-0.2210322580645159</v>
      </c>
      <c r="C11" s="45">
        <v>11.086387096774196</v>
      </c>
      <c r="D11" s="45">
        <v>4.682440188172043</v>
      </c>
      <c r="E11" s="45">
        <v>16.75</v>
      </c>
      <c r="F11" s="46">
        <v>44956</v>
      </c>
      <c r="G11" s="45">
        <v>-5.6390000000000002</v>
      </c>
      <c r="H11" s="46">
        <v>44949</v>
      </c>
      <c r="I11" s="45">
        <v>82.134805107526915</v>
      </c>
      <c r="J11" s="45">
        <v>250.43199999999999</v>
      </c>
      <c r="K11" s="45">
        <v>1.7627735215053761</v>
      </c>
      <c r="L11" s="45">
        <v>15.19</v>
      </c>
      <c r="M11" s="46">
        <v>44930</v>
      </c>
      <c r="N11" s="45">
        <v>15.021999999999997</v>
      </c>
      <c r="O11" s="47">
        <v>14</v>
      </c>
      <c r="P11" s="45">
        <v>7.9169999999999998</v>
      </c>
      <c r="Q11" s="46">
        <v>44935</v>
      </c>
      <c r="R11" s="45">
        <v>4.9928783602150553</v>
      </c>
      <c r="S11" s="45">
        <v>27.88558837414131</v>
      </c>
    </row>
    <row r="12" spans="1:19" x14ac:dyDescent="0.2">
      <c r="A12" s="1" t="s">
        <v>26</v>
      </c>
      <c r="B12" s="45">
        <v>0.75585714285714278</v>
      </c>
      <c r="C12" s="45">
        <v>14.707749999999995</v>
      </c>
      <c r="D12" s="45">
        <v>7.5290163690476186</v>
      </c>
      <c r="E12" s="45">
        <v>20.36</v>
      </c>
      <c r="F12" s="46">
        <v>44610</v>
      </c>
      <c r="G12" s="45">
        <v>-4.2240000000000002</v>
      </c>
      <c r="H12" s="46">
        <v>44618</v>
      </c>
      <c r="I12" s="45">
        <v>73.506949404761912</v>
      </c>
      <c r="J12" s="45">
        <v>315.41300000000007</v>
      </c>
      <c r="K12" s="45">
        <v>1.7792775297619046</v>
      </c>
      <c r="L12" s="45">
        <v>13.33</v>
      </c>
      <c r="M12" s="46">
        <v>44608</v>
      </c>
      <c r="N12" s="45">
        <v>3.0449999999999999</v>
      </c>
      <c r="O12" s="47">
        <v>6</v>
      </c>
      <c r="P12" s="45">
        <v>1.4209999999999998</v>
      </c>
      <c r="Q12" s="46">
        <v>44606</v>
      </c>
      <c r="R12" s="45">
        <v>6.9079836309523808</v>
      </c>
      <c r="S12" s="45">
        <v>44.691110272610267</v>
      </c>
    </row>
    <row r="13" spans="1:19" x14ac:dyDescent="0.2">
      <c r="A13" s="1" t="s">
        <v>27</v>
      </c>
      <c r="B13" s="45">
        <v>5.5767741935483874</v>
      </c>
      <c r="C13" s="45">
        <v>13.073548387096777</v>
      </c>
      <c r="D13" s="45">
        <v>9.3493387096774185</v>
      </c>
      <c r="E13" s="45">
        <v>18.29</v>
      </c>
      <c r="F13" s="46">
        <v>44621</v>
      </c>
      <c r="G13" s="45">
        <v>-0.13500000000000001</v>
      </c>
      <c r="H13" s="46">
        <v>44629</v>
      </c>
      <c r="I13" s="45">
        <v>84.006337365591378</v>
      </c>
      <c r="J13" s="45">
        <v>284.49700000000001</v>
      </c>
      <c r="K13" s="45">
        <v>2.3273017473118265</v>
      </c>
      <c r="L13" s="45">
        <v>13.43</v>
      </c>
      <c r="M13" s="46">
        <v>44635</v>
      </c>
      <c r="N13" s="45">
        <v>53.383000000000003</v>
      </c>
      <c r="O13" s="47">
        <v>16</v>
      </c>
      <c r="P13" s="45">
        <v>13.600999999999999</v>
      </c>
      <c r="Q13" s="46">
        <v>44634</v>
      </c>
      <c r="R13" s="45">
        <v>9.3526209677419381</v>
      </c>
      <c r="S13" s="45">
        <v>49.32222510450579</v>
      </c>
    </row>
    <row r="14" spans="1:19" x14ac:dyDescent="0.2">
      <c r="A14" s="1" t="s">
        <v>28</v>
      </c>
      <c r="B14" s="45">
        <v>5.3675999999999995</v>
      </c>
      <c r="C14" s="45">
        <v>17.545066666666667</v>
      </c>
      <c r="D14" s="45">
        <v>11.277180555555555</v>
      </c>
      <c r="E14" s="45">
        <v>24.51</v>
      </c>
      <c r="F14" s="46">
        <v>44666</v>
      </c>
      <c r="G14" s="45">
        <v>-3.0910000000000002</v>
      </c>
      <c r="H14" s="46">
        <v>44655</v>
      </c>
      <c r="I14" s="45">
        <v>71.745458333333332</v>
      </c>
      <c r="J14" s="45">
        <v>551.62900000000002</v>
      </c>
      <c r="K14" s="45">
        <v>2.2163083333333335</v>
      </c>
      <c r="L14" s="45">
        <v>16.170000000000002</v>
      </c>
      <c r="M14" s="46">
        <v>44662</v>
      </c>
      <c r="N14" s="45">
        <v>57.236999999999995</v>
      </c>
      <c r="O14" s="47">
        <v>13</v>
      </c>
      <c r="P14" s="45">
        <v>16.645999999999997</v>
      </c>
      <c r="Q14" s="46">
        <v>44670</v>
      </c>
      <c r="R14" s="45">
        <v>12.029592361111112</v>
      </c>
      <c r="S14" s="45">
        <v>93.505987647108171</v>
      </c>
    </row>
    <row r="15" spans="1:19" x14ac:dyDescent="0.2">
      <c r="A15" s="1" t="s">
        <v>29</v>
      </c>
      <c r="B15" s="45">
        <v>10.605032258064517</v>
      </c>
      <c r="C15" s="45">
        <v>25.597741935483867</v>
      </c>
      <c r="D15" s="45">
        <v>18.083015456989248</v>
      </c>
      <c r="E15" s="45">
        <v>32.4</v>
      </c>
      <c r="F15" s="46">
        <v>44700</v>
      </c>
      <c r="G15" s="45">
        <v>4.6239999999999997</v>
      </c>
      <c r="H15" s="46">
        <v>44687</v>
      </c>
      <c r="I15" s="45">
        <v>61.577432795698947</v>
      </c>
      <c r="J15" s="45">
        <v>722.00199999999984</v>
      </c>
      <c r="K15" s="45">
        <v>1.7172856182795699</v>
      </c>
      <c r="L15" s="45">
        <v>13.82</v>
      </c>
      <c r="M15" s="46">
        <v>44695</v>
      </c>
      <c r="N15" s="45">
        <v>11.164999999999999</v>
      </c>
      <c r="O15" s="47">
        <v>5</v>
      </c>
      <c r="P15" s="45">
        <v>4.2629999999999999</v>
      </c>
      <c r="Q15" s="46">
        <v>44683</v>
      </c>
      <c r="R15" s="45">
        <v>18.362547043010746</v>
      </c>
      <c r="S15" s="45">
        <v>145.69798841422991</v>
      </c>
    </row>
    <row r="16" spans="1:19" x14ac:dyDescent="0.2">
      <c r="A16" s="1" t="s">
        <v>30</v>
      </c>
      <c r="B16" s="45">
        <v>14.565333333333333</v>
      </c>
      <c r="C16" s="45">
        <v>31.127000000000002</v>
      </c>
      <c r="D16" s="45">
        <v>22.43747916666667</v>
      </c>
      <c r="E16" s="45">
        <v>40.020000000000003</v>
      </c>
      <c r="F16" s="46">
        <v>44730</v>
      </c>
      <c r="G16" s="45">
        <v>9.18</v>
      </c>
      <c r="H16" s="46">
        <v>44740</v>
      </c>
      <c r="I16" s="45">
        <v>54.406173611111107</v>
      </c>
      <c r="J16" s="45">
        <v>731.64600000000007</v>
      </c>
      <c r="K16" s="45">
        <v>1.6654881944444448</v>
      </c>
      <c r="L16" s="45">
        <v>14.8</v>
      </c>
      <c r="M16" s="46">
        <v>44726</v>
      </c>
      <c r="N16" s="45">
        <v>7.3019999999999996</v>
      </c>
      <c r="O16" s="47">
        <v>6</v>
      </c>
      <c r="P16" s="45">
        <v>3.4510000000000001</v>
      </c>
      <c r="Q16" s="46">
        <v>44737</v>
      </c>
      <c r="R16" s="45">
        <v>25.057159722222217</v>
      </c>
      <c r="S16" s="45">
        <v>170.73653084090938</v>
      </c>
    </row>
    <row r="17" spans="1:19" x14ac:dyDescent="0.2">
      <c r="A17" s="1" t="s">
        <v>31</v>
      </c>
      <c r="B17" s="45">
        <v>15.754451612903228</v>
      </c>
      <c r="C17" s="45">
        <v>33.47451612903226</v>
      </c>
      <c r="D17" s="45">
        <v>24.259809811827957</v>
      </c>
      <c r="E17" s="45">
        <v>40.549999999999997</v>
      </c>
      <c r="F17" s="46">
        <v>44756</v>
      </c>
      <c r="G17" s="45">
        <v>5.8280000000000003</v>
      </c>
      <c r="H17" s="46">
        <v>44743</v>
      </c>
      <c r="I17" s="45">
        <v>51.413788978494622</v>
      </c>
      <c r="J17" s="45">
        <v>872.48099999999988</v>
      </c>
      <c r="K17" s="45">
        <v>1.8385510752688172</v>
      </c>
      <c r="L17" s="45">
        <v>12.15</v>
      </c>
      <c r="M17" s="46">
        <v>44767</v>
      </c>
      <c r="N17" s="45">
        <v>5.8869999999999996</v>
      </c>
      <c r="O17" s="47">
        <v>1</v>
      </c>
      <c r="P17" s="45">
        <v>5.8869999999999996</v>
      </c>
      <c r="Q17" s="46">
        <v>44748</v>
      </c>
      <c r="R17" s="45">
        <v>27.582795698924727</v>
      </c>
      <c r="S17" s="45">
        <v>199.40066405760768</v>
      </c>
    </row>
    <row r="18" spans="1:19" x14ac:dyDescent="0.2">
      <c r="A18" s="1" t="s">
        <v>32</v>
      </c>
      <c r="B18" s="45">
        <v>16.490000000000002</v>
      </c>
      <c r="C18" s="45">
        <v>32.566129032258061</v>
      </c>
      <c r="D18" s="45">
        <v>24.010443548387094</v>
      </c>
      <c r="E18" s="45">
        <v>39.07</v>
      </c>
      <c r="F18" s="46">
        <v>44785</v>
      </c>
      <c r="G18" s="45">
        <v>11.12</v>
      </c>
      <c r="H18" s="46">
        <v>44790</v>
      </c>
      <c r="I18" s="45">
        <v>59.152096774193538</v>
      </c>
      <c r="J18" s="45">
        <v>693.78200000000015</v>
      </c>
      <c r="K18" s="45">
        <v>1.6497090053763444</v>
      </c>
      <c r="L18" s="45">
        <v>17.93</v>
      </c>
      <c r="M18" s="46">
        <v>44777</v>
      </c>
      <c r="N18" s="45">
        <v>16.236999999999998</v>
      </c>
      <c r="O18" s="47">
        <v>9</v>
      </c>
      <c r="P18" s="45">
        <v>5.6840000000000002</v>
      </c>
      <c r="Q18" s="46">
        <v>44777</v>
      </c>
      <c r="R18" s="45">
        <v>27.224798387096779</v>
      </c>
      <c r="S18" s="45">
        <v>161.12692432960111</v>
      </c>
    </row>
    <row r="19" spans="1:19" x14ac:dyDescent="0.2">
      <c r="A19" s="1" t="s">
        <v>33</v>
      </c>
      <c r="B19" s="45">
        <v>11.936933333333332</v>
      </c>
      <c r="C19" s="45">
        <v>26.936333333333334</v>
      </c>
      <c r="D19" s="45">
        <v>19.127131944444447</v>
      </c>
      <c r="E19" s="45">
        <v>33.93</v>
      </c>
      <c r="F19" s="46">
        <v>44808</v>
      </c>
      <c r="G19" s="45">
        <v>6.9039999999999999</v>
      </c>
      <c r="H19" s="46">
        <v>44826</v>
      </c>
      <c r="I19" s="45">
        <v>61.004284722222224</v>
      </c>
      <c r="J19" s="45">
        <v>509.90600000000006</v>
      </c>
      <c r="K19" s="45">
        <v>1.5890916666666668</v>
      </c>
      <c r="L19" s="45">
        <v>12.45</v>
      </c>
      <c r="M19" s="46">
        <v>44816</v>
      </c>
      <c r="N19" s="45">
        <v>26.353999999999996</v>
      </c>
      <c r="O19" s="47">
        <v>5</v>
      </c>
      <c r="P19" s="45">
        <v>20.702999999999999</v>
      </c>
      <c r="Q19" s="46">
        <v>44816</v>
      </c>
      <c r="R19" s="45">
        <v>22.621611111111115</v>
      </c>
      <c r="S19" s="45">
        <v>107.71515111521001</v>
      </c>
    </row>
    <row r="20" spans="1:19" x14ac:dyDescent="0.2">
      <c r="A20" s="1" t="s">
        <v>34</v>
      </c>
      <c r="B20" s="45">
        <v>10.630516129032255</v>
      </c>
      <c r="C20" s="45">
        <v>25.041935483870965</v>
      </c>
      <c r="D20" s="45">
        <v>17.459372983870967</v>
      </c>
      <c r="E20" s="45">
        <v>30.51</v>
      </c>
      <c r="F20" s="46">
        <v>44838</v>
      </c>
      <c r="G20" s="45">
        <v>5.4240000000000004</v>
      </c>
      <c r="H20" s="46">
        <v>44835</v>
      </c>
      <c r="I20" s="45">
        <v>69.149247311827935</v>
      </c>
      <c r="J20" s="45">
        <v>339.36200000000002</v>
      </c>
      <c r="K20" s="45">
        <v>1.5414227150537636</v>
      </c>
      <c r="L20" s="45">
        <v>13.92</v>
      </c>
      <c r="M20" s="46">
        <v>44854</v>
      </c>
      <c r="N20" s="45">
        <v>17.864000000000001</v>
      </c>
      <c r="O20" s="47">
        <v>7</v>
      </c>
      <c r="P20" s="45">
        <v>10.149999999999999</v>
      </c>
      <c r="Q20" s="46">
        <v>44864</v>
      </c>
      <c r="R20" s="45">
        <v>17.969334677419358</v>
      </c>
      <c r="S20" s="45">
        <v>75.577240886466029</v>
      </c>
    </row>
    <row r="21" spans="1:19" x14ac:dyDescent="0.2">
      <c r="A21" s="1" t="s">
        <v>35</v>
      </c>
      <c r="B21" s="45">
        <v>4.6985666666666672</v>
      </c>
      <c r="C21" s="45">
        <v>15.659333333333331</v>
      </c>
      <c r="D21" s="45">
        <v>9.7782666666666653</v>
      </c>
      <c r="E21" s="45">
        <v>21.83</v>
      </c>
      <c r="F21" s="46">
        <v>44882</v>
      </c>
      <c r="G21" s="45">
        <v>-1.145</v>
      </c>
      <c r="H21" s="46">
        <v>44892</v>
      </c>
      <c r="I21" s="45">
        <v>83.500916666666654</v>
      </c>
      <c r="J21" s="45">
        <v>207.52399999999997</v>
      </c>
      <c r="K21" s="45">
        <v>1.1754423611111116</v>
      </c>
      <c r="L21" s="45">
        <v>13.72</v>
      </c>
      <c r="M21" s="46">
        <v>44882</v>
      </c>
      <c r="N21" s="45">
        <v>41.769999999999996</v>
      </c>
      <c r="O21" s="47">
        <v>22</v>
      </c>
      <c r="P21" s="45">
        <v>9.338000000000001</v>
      </c>
      <c r="Q21" s="46">
        <v>44889</v>
      </c>
      <c r="R21" s="45">
        <v>11.39559097222222</v>
      </c>
      <c r="S21" s="45">
        <v>28.592116920762116</v>
      </c>
    </row>
    <row r="22" spans="1:19" ht="13.5" thickBot="1" x14ac:dyDescent="0.25">
      <c r="A22" s="13" t="s">
        <v>36</v>
      </c>
      <c r="B22" s="66">
        <v>3.943709677419355</v>
      </c>
      <c r="C22" s="66">
        <v>11.427709677419355</v>
      </c>
      <c r="D22" s="66">
        <v>7.3866256720430092</v>
      </c>
      <c r="E22" s="66">
        <v>18.68</v>
      </c>
      <c r="F22" s="73">
        <v>45285</v>
      </c>
      <c r="G22" s="66">
        <v>-1.212</v>
      </c>
      <c r="H22" s="73">
        <v>45262</v>
      </c>
      <c r="I22" s="66">
        <v>88.790275537634386</v>
      </c>
      <c r="J22" s="66">
        <v>135.50700000000001</v>
      </c>
      <c r="K22" s="66">
        <v>1.1031102150537637</v>
      </c>
      <c r="L22" s="66">
        <v>11.96</v>
      </c>
      <c r="M22" s="73">
        <v>45280</v>
      </c>
      <c r="N22" s="66">
        <v>55.413000000000018</v>
      </c>
      <c r="O22" s="74">
        <v>18</v>
      </c>
      <c r="P22" s="66">
        <v>14.819000000000001</v>
      </c>
      <c r="Q22" s="73">
        <v>45272</v>
      </c>
      <c r="R22" s="66">
        <v>8.2965430107526892</v>
      </c>
      <c r="S22" s="66">
        <v>16.565115839524243</v>
      </c>
    </row>
    <row r="23" spans="1:19" ht="13.5" thickTop="1" x14ac:dyDescent="0.2">
      <c r="A23" s="1" t="s">
        <v>37</v>
      </c>
      <c r="B23" s="45">
        <v>8.341978507424475</v>
      </c>
      <c r="C23" s="45">
        <v>21.520287589605733</v>
      </c>
      <c r="D23" s="45">
        <v>14.615010089445724</v>
      </c>
      <c r="E23" s="45">
        <v>40.549999999999997</v>
      </c>
      <c r="F23" s="46">
        <v>44756</v>
      </c>
      <c r="G23" s="45">
        <v>-5.6390000000000002</v>
      </c>
      <c r="H23" s="46">
        <v>44584</v>
      </c>
      <c r="I23" s="45">
        <v>70.03231388408858</v>
      </c>
      <c r="J23" s="45">
        <v>5614.1809999999996</v>
      </c>
      <c r="K23" s="45">
        <v>1.6971468319305771</v>
      </c>
      <c r="L23" s="45">
        <v>17.93</v>
      </c>
      <c r="M23" s="46">
        <v>44777</v>
      </c>
      <c r="N23" s="45">
        <v>310.67899999999997</v>
      </c>
      <c r="O23" s="47">
        <v>122</v>
      </c>
      <c r="P23" s="45">
        <v>20.702999999999999</v>
      </c>
      <c r="Q23" s="46">
        <v>44816</v>
      </c>
      <c r="R23" s="45">
        <v>15.982787995231696</v>
      </c>
      <c r="S23" s="45">
        <v>1120.816643802676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-1.145</v>
      </c>
      <c r="G28" s="52" t="s">
        <v>20</v>
      </c>
      <c r="H28" s="75">
        <v>44892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-2.4180000000000001</v>
      </c>
      <c r="G29" s="52" t="s">
        <v>20</v>
      </c>
      <c r="H29" s="75">
        <v>44656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235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 s="44">
        <v>-1</v>
      </c>
      <c r="C34" s="44" t="s">
        <v>44</v>
      </c>
      <c r="D34" s="48">
        <v>0</v>
      </c>
      <c r="E34" s="44" t="s">
        <v>20</v>
      </c>
      <c r="F34" s="78">
        <v>6</v>
      </c>
      <c r="G34" s="52" t="s">
        <v>42</v>
      </c>
      <c r="H34" s="52"/>
      <c r="I34" s="52"/>
      <c r="J34" s="52"/>
    </row>
    <row r="35" spans="1:10" x14ac:dyDescent="0.2">
      <c r="A35" s="52"/>
      <c r="B35" s="44">
        <v>-2.5</v>
      </c>
      <c r="C35" s="44" t="s">
        <v>45</v>
      </c>
      <c r="D35" s="48">
        <v>-1</v>
      </c>
      <c r="E35" s="44" t="s">
        <v>20</v>
      </c>
      <c r="F35" s="78">
        <v>10</v>
      </c>
      <c r="G35" s="52" t="s">
        <v>42</v>
      </c>
      <c r="H35" s="52"/>
      <c r="I35" s="52"/>
      <c r="J35" s="52"/>
    </row>
    <row r="36" spans="1:10" x14ac:dyDescent="0.2">
      <c r="A36" s="52"/>
      <c r="B36" s="78">
        <v>-5</v>
      </c>
      <c r="C36" s="78" t="s">
        <v>45</v>
      </c>
      <c r="D36" s="79">
        <v>-2.5</v>
      </c>
      <c r="E36" s="52" t="s">
        <v>20</v>
      </c>
      <c r="F36" s="78">
        <v>14</v>
      </c>
      <c r="G36" s="52" t="s">
        <v>42</v>
      </c>
      <c r="H36" s="52"/>
      <c r="I36" s="52"/>
      <c r="J36" s="52"/>
    </row>
    <row r="37" spans="1:10" x14ac:dyDescent="0.2">
      <c r="A37" s="52"/>
      <c r="C37" s="78" t="s">
        <v>46</v>
      </c>
      <c r="D37" s="48">
        <v>-5</v>
      </c>
      <c r="E37" s="44" t="s">
        <v>20</v>
      </c>
      <c r="F37" s="78">
        <v>4</v>
      </c>
      <c r="G37" s="52" t="s">
        <v>42</v>
      </c>
      <c r="H37" s="52"/>
      <c r="I37" s="52"/>
      <c r="J37" s="5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9.42578125" style="52" customWidth="1"/>
    <col min="19" max="19" width="9" style="52" customWidth="1"/>
    <col min="20" max="20" width="6.5703125" style="52" customWidth="1"/>
    <col min="21" max="16384" width="11.42578125" style="52"/>
  </cols>
  <sheetData>
    <row r="1" spans="1:20" x14ac:dyDescent="0.2">
      <c r="B1" s="1" t="s">
        <v>122</v>
      </c>
      <c r="C1" s="90">
        <v>2023</v>
      </c>
    </row>
    <row r="2" spans="1:20" x14ac:dyDescent="0.2">
      <c r="B2" s="1" t="s">
        <v>1</v>
      </c>
    </row>
    <row r="3" spans="1:20" x14ac:dyDescent="0.2">
      <c r="B3" s="1" t="s">
        <v>2</v>
      </c>
    </row>
    <row r="6" spans="1:20" x14ac:dyDescent="0.2">
      <c r="B6" s="1" t="s">
        <v>123</v>
      </c>
      <c r="F6" s="91" t="s">
        <v>124</v>
      </c>
    </row>
    <row r="7" spans="1:20" x14ac:dyDescent="0.2">
      <c r="B7" s="1"/>
      <c r="E7" s="92" t="s">
        <v>125</v>
      </c>
      <c r="F7" s="91" t="s">
        <v>4</v>
      </c>
    </row>
    <row r="9" spans="1:20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126</v>
      </c>
      <c r="S9" s="4" t="s">
        <v>127</v>
      </c>
      <c r="T9" s="4" t="s">
        <v>19</v>
      </c>
    </row>
    <row r="10" spans="1:20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20</v>
      </c>
      <c r="T10" s="61" t="s">
        <v>24</v>
      </c>
    </row>
    <row r="11" spans="1:20" x14ac:dyDescent="0.2">
      <c r="A11" s="1" t="s">
        <v>25</v>
      </c>
      <c r="B11" s="93">
        <v>1.4198064516129028</v>
      </c>
      <c r="C11" s="93">
        <v>9.8483548387096747</v>
      </c>
      <c r="D11" s="93">
        <v>5.2828709677419337</v>
      </c>
      <c r="E11" s="93">
        <v>18.149999999999999</v>
      </c>
      <c r="F11" s="94">
        <v>45658</v>
      </c>
      <c r="G11" s="93">
        <v>-2.4849999999999999</v>
      </c>
      <c r="H11" s="94">
        <v>45663</v>
      </c>
      <c r="I11" s="93">
        <v>78.467387096774203</v>
      </c>
      <c r="J11" s="93">
        <v>193.85999999999999</v>
      </c>
      <c r="K11" s="93">
        <v>2.0160967741935485</v>
      </c>
      <c r="L11" s="93">
        <v>17.05</v>
      </c>
      <c r="M11" s="94">
        <v>45674</v>
      </c>
      <c r="N11" s="93">
        <v>53.795000000000002</v>
      </c>
      <c r="O11" s="95">
        <v>14</v>
      </c>
      <c r="P11" s="93">
        <v>11.571</v>
      </c>
      <c r="Q11" s="94">
        <v>45674</v>
      </c>
      <c r="R11" s="93">
        <v>6.1775806451612905</v>
      </c>
      <c r="S11" s="93">
        <v>7.3807096774193557</v>
      </c>
      <c r="T11" s="93">
        <v>29.130999999999993</v>
      </c>
    </row>
    <row r="12" spans="1:20" x14ac:dyDescent="0.2">
      <c r="A12" s="1" t="s">
        <v>26</v>
      </c>
      <c r="B12" s="93">
        <v>-0.61635714285714349</v>
      </c>
      <c r="C12" s="93">
        <v>11.940428571428571</v>
      </c>
      <c r="D12" s="93">
        <v>5.2194285714285718</v>
      </c>
      <c r="E12" s="93">
        <v>19.54</v>
      </c>
      <c r="F12" s="94">
        <v>45341</v>
      </c>
      <c r="G12" s="93">
        <v>-5.9020000000000001</v>
      </c>
      <c r="H12" s="94">
        <v>45333</v>
      </c>
      <c r="I12" s="93">
        <v>71.934749999999994</v>
      </c>
      <c r="J12" s="93">
        <v>302.75500000000011</v>
      </c>
      <c r="K12" s="93">
        <v>1.7335</v>
      </c>
      <c r="L12" s="93">
        <v>13.82</v>
      </c>
      <c r="M12" s="94">
        <v>45348</v>
      </c>
      <c r="N12" s="93">
        <v>22.939</v>
      </c>
      <c r="O12" s="95">
        <v>9</v>
      </c>
      <c r="P12" s="93">
        <v>20.3</v>
      </c>
      <c r="Q12" s="94">
        <v>45345</v>
      </c>
      <c r="R12" s="93">
        <v>5.6710357142857131</v>
      </c>
      <c r="S12" s="93">
        <v>6.3408571428571419</v>
      </c>
      <c r="T12" s="93">
        <v>37.923000000000002</v>
      </c>
    </row>
    <row r="13" spans="1:20" x14ac:dyDescent="0.2">
      <c r="A13" s="1" t="s">
        <v>27</v>
      </c>
      <c r="B13" s="93">
        <v>4.0826129032258072</v>
      </c>
      <c r="C13" s="93">
        <v>18.733870967741936</v>
      </c>
      <c r="D13" s="93">
        <v>11.272419354838709</v>
      </c>
      <c r="E13" s="93">
        <v>25.38</v>
      </c>
      <c r="F13" s="94">
        <v>45364</v>
      </c>
      <c r="G13" s="93">
        <v>-3.1589999999999998</v>
      </c>
      <c r="H13" s="94">
        <v>45356</v>
      </c>
      <c r="I13" s="93">
        <v>64.692225806451603</v>
      </c>
      <c r="J13" s="93">
        <v>480.596</v>
      </c>
      <c r="K13" s="93">
        <v>1.8300645161290321</v>
      </c>
      <c r="L13" s="93">
        <v>17.05</v>
      </c>
      <c r="M13" s="94">
        <v>45362</v>
      </c>
      <c r="N13" s="93">
        <v>6.4959999999999996</v>
      </c>
      <c r="O13" s="95">
        <v>7</v>
      </c>
      <c r="P13" s="93">
        <v>3.4510000000000001</v>
      </c>
      <c r="Q13" s="94">
        <v>45369</v>
      </c>
      <c r="R13" s="93">
        <v>9.9214193548387097</v>
      </c>
      <c r="S13" s="93">
        <v>9.4041935483870951</v>
      </c>
      <c r="T13" s="93">
        <v>84.125999999999991</v>
      </c>
    </row>
    <row r="14" spans="1:20" x14ac:dyDescent="0.2">
      <c r="A14" s="1" t="s">
        <v>28</v>
      </c>
      <c r="B14" s="93">
        <v>6.4534000000000002</v>
      </c>
      <c r="C14" s="93">
        <v>22.142333333333333</v>
      </c>
      <c r="D14" s="93">
        <v>14.014966666666668</v>
      </c>
      <c r="E14" s="93">
        <v>28.24</v>
      </c>
      <c r="F14" s="94">
        <v>45409</v>
      </c>
      <c r="G14" s="93">
        <v>0.33600000000000002</v>
      </c>
      <c r="H14" s="94">
        <v>45387</v>
      </c>
      <c r="I14" s="93">
        <v>60.791799999999995</v>
      </c>
      <c r="J14" s="93">
        <v>621.50400000000013</v>
      </c>
      <c r="K14" s="93">
        <v>1.7082333333333333</v>
      </c>
      <c r="L14" s="93">
        <v>15.88</v>
      </c>
      <c r="M14" s="94">
        <v>45396</v>
      </c>
      <c r="N14" s="93">
        <v>30.45</v>
      </c>
      <c r="O14" s="95">
        <v>8</v>
      </c>
      <c r="P14" s="93">
        <v>12.992000000000001</v>
      </c>
      <c r="Q14" s="94">
        <v>45405</v>
      </c>
      <c r="R14" s="93">
        <v>14.560233333333334</v>
      </c>
      <c r="S14" s="93">
        <v>13.748633333333334</v>
      </c>
      <c r="T14" s="93">
        <v>110.38499999999999</v>
      </c>
    </row>
    <row r="15" spans="1:20" x14ac:dyDescent="0.2">
      <c r="A15" s="1" t="s">
        <v>29</v>
      </c>
      <c r="B15" s="93">
        <v>9.6742903225806458</v>
      </c>
      <c r="C15" s="93">
        <v>23.183548387096774</v>
      </c>
      <c r="D15" s="93">
        <v>16.091096774193549</v>
      </c>
      <c r="E15" s="93">
        <v>29.04</v>
      </c>
      <c r="F15" s="94">
        <v>45418</v>
      </c>
      <c r="G15" s="93">
        <v>3.5510000000000002</v>
      </c>
      <c r="H15" s="94">
        <v>45414</v>
      </c>
      <c r="I15" s="93">
        <v>59.43696774193549</v>
      </c>
      <c r="J15" s="93">
        <v>666.53599999999994</v>
      </c>
      <c r="K15" s="93">
        <v>2.1309032258064513</v>
      </c>
      <c r="L15" s="93">
        <v>12.94</v>
      </c>
      <c r="M15" s="94">
        <v>45440</v>
      </c>
      <c r="N15" s="93">
        <v>12.586</v>
      </c>
      <c r="O15" s="95">
        <v>11</v>
      </c>
      <c r="P15" s="93">
        <v>3.0449999999999999</v>
      </c>
      <c r="Q15" s="94">
        <v>45442</v>
      </c>
      <c r="R15" s="93">
        <v>18.532838709677424</v>
      </c>
      <c r="S15" s="93">
        <v>17.69229032258065</v>
      </c>
      <c r="T15" s="93">
        <v>135.61299999999997</v>
      </c>
    </row>
    <row r="16" spans="1:20" x14ac:dyDescent="0.2">
      <c r="A16" s="1" t="s">
        <v>30</v>
      </c>
      <c r="B16" s="93">
        <v>15.462666666666673</v>
      </c>
      <c r="C16" s="93">
        <v>28.020666666666664</v>
      </c>
      <c r="D16" s="93">
        <v>20.985099999999999</v>
      </c>
      <c r="E16" s="93">
        <v>37.74</v>
      </c>
      <c r="F16" s="94">
        <v>45468</v>
      </c>
      <c r="G16" s="93">
        <v>12.59</v>
      </c>
      <c r="H16" s="94">
        <v>45467</v>
      </c>
      <c r="I16" s="93">
        <v>68.92946666666667</v>
      </c>
      <c r="J16" s="93">
        <v>650.80599999999993</v>
      </c>
      <c r="K16" s="93">
        <v>1.7903333333333331</v>
      </c>
      <c r="L16" s="93">
        <v>14.8</v>
      </c>
      <c r="M16" s="94">
        <v>45461</v>
      </c>
      <c r="N16" s="93">
        <v>69.222999999999999</v>
      </c>
      <c r="O16" s="95">
        <v>12</v>
      </c>
      <c r="P16" s="93">
        <v>29.434999999999999</v>
      </c>
      <c r="Q16" s="94">
        <v>45464</v>
      </c>
      <c r="R16" s="93">
        <v>23.50953333333333</v>
      </c>
      <c r="S16" s="93">
        <v>21.815633333333324</v>
      </c>
      <c r="T16" s="93">
        <v>142.999</v>
      </c>
    </row>
    <row r="17" spans="1:20" x14ac:dyDescent="0.2">
      <c r="A17" s="1" t="s">
        <v>31</v>
      </c>
      <c r="B17" s="93">
        <v>15.630322580645165</v>
      </c>
      <c r="C17" s="93">
        <v>31.549999999999997</v>
      </c>
      <c r="D17" s="93">
        <v>23.085354838709673</v>
      </c>
      <c r="E17" s="93">
        <v>38.340000000000003</v>
      </c>
      <c r="F17" s="94">
        <v>45487</v>
      </c>
      <c r="G17" s="93">
        <v>12.99</v>
      </c>
      <c r="H17" s="94">
        <v>45495</v>
      </c>
      <c r="I17" s="93">
        <v>60.14209677419354</v>
      </c>
      <c r="J17" s="93">
        <v>829.20899999999983</v>
      </c>
      <c r="K17" s="93">
        <v>1.7326774193548382</v>
      </c>
      <c r="L17" s="93">
        <v>14.41</v>
      </c>
      <c r="M17" s="94">
        <v>45500</v>
      </c>
      <c r="N17" s="93">
        <v>2.6390000000000002</v>
      </c>
      <c r="O17" s="95">
        <v>4</v>
      </c>
      <c r="P17" s="93">
        <v>1.827</v>
      </c>
      <c r="Q17" s="94">
        <v>45500</v>
      </c>
      <c r="R17" s="93">
        <v>27.142225806451606</v>
      </c>
      <c r="S17" s="93">
        <v>25.285193548387092</v>
      </c>
      <c r="T17" s="93">
        <v>182.15299999999999</v>
      </c>
    </row>
    <row r="18" spans="1:20" x14ac:dyDescent="0.2">
      <c r="A18" s="1" t="s">
        <v>32</v>
      </c>
      <c r="B18" s="93">
        <v>16.039032258064516</v>
      </c>
      <c r="C18" s="93">
        <v>32.759677419354837</v>
      </c>
      <c r="D18" s="93">
        <v>23.988451612903226</v>
      </c>
      <c r="E18" s="93">
        <v>41.88</v>
      </c>
      <c r="F18" s="94">
        <v>45528</v>
      </c>
      <c r="G18" s="93">
        <v>10.38</v>
      </c>
      <c r="H18" s="94">
        <v>45511</v>
      </c>
      <c r="I18" s="93">
        <v>55.210677419354859</v>
      </c>
      <c r="J18" s="93">
        <v>761.45899999999983</v>
      </c>
      <c r="K18" s="93">
        <v>1.8022903225806455</v>
      </c>
      <c r="L18" s="93">
        <v>12.64</v>
      </c>
      <c r="M18" s="94">
        <v>45506</v>
      </c>
      <c r="N18" s="93">
        <v>6.9020000000000001</v>
      </c>
      <c r="O18" s="95">
        <v>3</v>
      </c>
      <c r="P18" s="93">
        <v>6.2930000000000001</v>
      </c>
      <c r="Q18" s="94">
        <v>45520</v>
      </c>
      <c r="R18" s="93">
        <v>27.793999999999997</v>
      </c>
      <c r="S18" s="93">
        <v>26.277806451612904</v>
      </c>
      <c r="T18" s="93">
        <v>173.09300000000005</v>
      </c>
    </row>
    <row r="19" spans="1:20" x14ac:dyDescent="0.2">
      <c r="A19" s="1" t="s">
        <v>33</v>
      </c>
      <c r="B19" s="93">
        <v>13.981366666666668</v>
      </c>
      <c r="C19" s="93">
        <v>26.313999999999997</v>
      </c>
      <c r="D19" s="93">
        <v>19.7119</v>
      </c>
      <c r="E19" s="93">
        <v>32.18</v>
      </c>
      <c r="F19" s="94">
        <v>45536</v>
      </c>
      <c r="G19" s="93">
        <v>7.1710000000000003</v>
      </c>
      <c r="H19" s="94">
        <v>45559</v>
      </c>
      <c r="I19" s="93">
        <v>78.269300000000001</v>
      </c>
      <c r="J19" s="93">
        <v>507.22199999999992</v>
      </c>
      <c r="K19" s="93">
        <v>1.3649333333333333</v>
      </c>
      <c r="L19" s="93">
        <v>12.45</v>
      </c>
      <c r="M19" s="94">
        <v>45536</v>
      </c>
      <c r="N19" s="93">
        <v>120.37700000000002</v>
      </c>
      <c r="O19" s="95">
        <v>15</v>
      </c>
      <c r="P19" s="93">
        <v>44.453000000000003</v>
      </c>
      <c r="Q19" s="94">
        <v>45537</v>
      </c>
      <c r="R19" s="93">
        <v>21.575766666666667</v>
      </c>
      <c r="S19" s="93">
        <v>21.79486666666666</v>
      </c>
      <c r="T19" s="93">
        <v>94.021999999999977</v>
      </c>
    </row>
    <row r="20" spans="1:20" x14ac:dyDescent="0.2">
      <c r="A20" s="1" t="s">
        <v>34</v>
      </c>
      <c r="B20" s="93">
        <v>9.585516129032257</v>
      </c>
      <c r="C20" s="93">
        <v>23.234838709677415</v>
      </c>
      <c r="D20" s="93">
        <v>16.016161290322579</v>
      </c>
      <c r="E20" s="93">
        <v>30.32</v>
      </c>
      <c r="F20" s="94">
        <v>45566</v>
      </c>
      <c r="G20" s="93">
        <v>3.8159999999999998</v>
      </c>
      <c r="H20" s="94">
        <v>45587</v>
      </c>
      <c r="I20" s="93">
        <v>76.131580645161293</v>
      </c>
      <c r="J20" s="93">
        <v>360.45700000000005</v>
      </c>
      <c r="K20" s="93">
        <v>1.0824838709677416</v>
      </c>
      <c r="L20" s="93">
        <v>14.7</v>
      </c>
      <c r="M20" s="94">
        <v>45585</v>
      </c>
      <c r="N20" s="93">
        <v>46.69</v>
      </c>
      <c r="O20" s="95">
        <v>14</v>
      </c>
      <c r="P20" s="93">
        <v>14.007</v>
      </c>
      <c r="Q20" s="94">
        <v>45588</v>
      </c>
      <c r="R20" s="93">
        <v>17.359064516129031</v>
      </c>
      <c r="S20" s="93">
        <v>17.913612903225808</v>
      </c>
      <c r="T20" s="93">
        <v>60.008000000000017</v>
      </c>
    </row>
    <row r="21" spans="1:20" x14ac:dyDescent="0.2">
      <c r="A21" s="1" t="s">
        <v>35</v>
      </c>
      <c r="B21" s="93">
        <v>6.240499999999999</v>
      </c>
      <c r="C21" s="93">
        <v>16.468666666666664</v>
      </c>
      <c r="D21" s="93">
        <v>11.083766666666664</v>
      </c>
      <c r="E21" s="93">
        <v>21.36</v>
      </c>
      <c r="F21" s="94">
        <v>45609</v>
      </c>
      <c r="G21" s="93">
        <v>-0.875</v>
      </c>
      <c r="H21" s="94">
        <v>45603</v>
      </c>
      <c r="I21" s="93">
        <v>80.634099999999975</v>
      </c>
      <c r="J21" s="93">
        <v>237.315</v>
      </c>
      <c r="K21" s="93">
        <v>1.4779666666666667</v>
      </c>
      <c r="L21" s="93">
        <v>17.25</v>
      </c>
      <c r="M21" s="94">
        <v>45600</v>
      </c>
      <c r="N21" s="93">
        <v>52.374000000000017</v>
      </c>
      <c r="O21" s="95">
        <v>18</v>
      </c>
      <c r="P21" s="93">
        <v>15.631</v>
      </c>
      <c r="Q21" s="94">
        <v>45626</v>
      </c>
      <c r="R21" s="93">
        <v>12.068033333333334</v>
      </c>
      <c r="S21" s="93">
        <v>12.987900000000002</v>
      </c>
      <c r="T21" s="93">
        <v>33.257000000000005</v>
      </c>
    </row>
    <row r="22" spans="1:20" ht="13.5" thickBot="1" x14ac:dyDescent="0.25">
      <c r="A22" s="13" t="s">
        <v>36</v>
      </c>
      <c r="B22" s="66">
        <v>2.0287419354838701</v>
      </c>
      <c r="C22" s="66">
        <v>11.799677419354836</v>
      </c>
      <c r="D22" s="66">
        <v>6.5039032258064529</v>
      </c>
      <c r="E22" s="66">
        <v>17.68</v>
      </c>
      <c r="F22" s="73">
        <v>45637</v>
      </c>
      <c r="G22" s="66">
        <v>-5.2350000000000003</v>
      </c>
      <c r="H22" s="73">
        <v>45653</v>
      </c>
      <c r="I22" s="66">
        <v>83.636387096774186</v>
      </c>
      <c r="J22" s="66">
        <v>191.46400000000003</v>
      </c>
      <c r="K22" s="66">
        <v>1.3560322580645161</v>
      </c>
      <c r="L22" s="66">
        <v>14.6</v>
      </c>
      <c r="M22" s="73">
        <v>45639</v>
      </c>
      <c r="N22" s="66">
        <v>22.736000000000001</v>
      </c>
      <c r="O22" s="74">
        <v>17</v>
      </c>
      <c r="P22" s="66">
        <v>7.1050000000000004</v>
      </c>
      <c r="Q22" s="73">
        <v>45630</v>
      </c>
      <c r="R22" s="66">
        <v>8.0110322580645157</v>
      </c>
      <c r="S22" s="66">
        <v>9.2229677419354843</v>
      </c>
      <c r="T22" s="66">
        <v>20.527999999999999</v>
      </c>
    </row>
    <row r="23" spans="1:20" ht="13.5" thickTop="1" x14ac:dyDescent="0.2">
      <c r="A23" s="1" t="s">
        <v>37</v>
      </c>
      <c r="B23" s="93">
        <v>8.3318248975934477</v>
      </c>
      <c r="C23" s="93">
        <v>21.333005248335891</v>
      </c>
      <c r="D23" s="93">
        <v>14.4379516641065</v>
      </c>
      <c r="E23" s="93">
        <v>41.88</v>
      </c>
      <c r="F23" s="94">
        <v>45162</v>
      </c>
      <c r="G23" s="93">
        <v>-5.9020000000000001</v>
      </c>
      <c r="H23" s="94">
        <v>44968</v>
      </c>
      <c r="I23" s="93">
        <v>69.856394937275994</v>
      </c>
      <c r="J23" s="93">
        <v>5803.183</v>
      </c>
      <c r="K23" s="93">
        <v>1.6687929211469534</v>
      </c>
      <c r="L23" s="93">
        <v>17.25</v>
      </c>
      <c r="M23" s="94">
        <v>45234</v>
      </c>
      <c r="N23" s="93">
        <v>447.20700000000005</v>
      </c>
      <c r="O23" s="95">
        <v>132</v>
      </c>
      <c r="P23" s="93">
        <v>44.453000000000003</v>
      </c>
      <c r="Q23" s="94">
        <v>45171</v>
      </c>
      <c r="R23" s="93">
        <v>16.026896972606249</v>
      </c>
      <c r="S23" s="93">
        <v>15.822055389144905</v>
      </c>
      <c r="T23" s="93">
        <v>1103.2380000000001</v>
      </c>
    </row>
    <row r="26" spans="1:20" x14ac:dyDescent="0.2">
      <c r="A26" s="18" t="s">
        <v>38</v>
      </c>
      <c r="B26" s="18"/>
      <c r="C26" s="18"/>
    </row>
    <row r="28" spans="1:20" x14ac:dyDescent="0.2">
      <c r="B28" s="52" t="s">
        <v>39</v>
      </c>
      <c r="F28" s="52">
        <v>-0.875</v>
      </c>
      <c r="G28" s="52" t="s">
        <v>20</v>
      </c>
      <c r="H28" s="75">
        <v>45237</v>
      </c>
      <c r="I28" s="76"/>
    </row>
    <row r="29" spans="1:20" x14ac:dyDescent="0.2">
      <c r="B29" s="52" t="s">
        <v>40</v>
      </c>
      <c r="F29" s="52">
        <v>-3.1589999999999998</v>
      </c>
      <c r="G29" s="52" t="s">
        <v>20</v>
      </c>
      <c r="H29" s="75">
        <v>44990</v>
      </c>
      <c r="I29" s="76"/>
    </row>
    <row r="30" spans="1:20" x14ac:dyDescent="0.2">
      <c r="B30" s="52" t="s">
        <v>41</v>
      </c>
      <c r="F30" s="77">
        <v>246</v>
      </c>
      <c r="G30" s="52" t="s">
        <v>42</v>
      </c>
    </row>
    <row r="32" spans="1:20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52">
        <v>-1</v>
      </c>
      <c r="C34" s="52" t="s">
        <v>44</v>
      </c>
      <c r="D34" s="79">
        <v>0</v>
      </c>
      <c r="E34" s="52" t="s">
        <v>20</v>
      </c>
      <c r="F34" s="78">
        <v>14</v>
      </c>
      <c r="G34" s="52" t="s">
        <v>42</v>
      </c>
    </row>
    <row r="35" spans="2:7" x14ac:dyDescent="0.2">
      <c r="B35" s="52">
        <v>-2.5</v>
      </c>
      <c r="C35" s="52" t="s">
        <v>45</v>
      </c>
      <c r="D35" s="79">
        <v>-1</v>
      </c>
      <c r="E35" s="52" t="s">
        <v>20</v>
      </c>
      <c r="F35" s="78">
        <v>11</v>
      </c>
      <c r="G35" s="52" t="s">
        <v>42</v>
      </c>
    </row>
    <row r="36" spans="2:7" x14ac:dyDescent="0.2">
      <c r="B36" s="78">
        <v>-5</v>
      </c>
      <c r="C36" s="78" t="s">
        <v>45</v>
      </c>
      <c r="D36" s="79">
        <v>-2.5</v>
      </c>
      <c r="E36" s="52" t="s">
        <v>20</v>
      </c>
      <c r="F36" s="78">
        <v>12</v>
      </c>
      <c r="G36" s="52" t="s">
        <v>42</v>
      </c>
    </row>
    <row r="37" spans="2:7" x14ac:dyDescent="0.2">
      <c r="C37" s="78" t="s">
        <v>46</v>
      </c>
      <c r="D37" s="79">
        <v>-5</v>
      </c>
      <c r="E37" s="52" t="s">
        <v>20</v>
      </c>
      <c r="F37" s="78">
        <v>3</v>
      </c>
      <c r="G37" s="52" t="s">
        <v>42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122</v>
      </c>
      <c r="C1" s="100">
        <v>2024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52"/>
    </row>
    <row r="5" spans="1:20" x14ac:dyDescent="0.2">
      <c r="B5" s="52"/>
    </row>
    <row r="6" spans="1:20" x14ac:dyDescent="0.2">
      <c r="B6" s="1" t="s">
        <v>123</v>
      </c>
      <c r="F6" s="101" t="s">
        <v>124</v>
      </c>
    </row>
    <row r="7" spans="1:20" x14ac:dyDescent="0.2">
      <c r="B7" s="1"/>
      <c r="E7" s="92" t="s">
        <v>125</v>
      </c>
      <c r="F7" s="101" t="s">
        <v>172</v>
      </c>
    </row>
    <row r="9" spans="1:20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126</v>
      </c>
      <c r="S9" s="4" t="s">
        <v>127</v>
      </c>
      <c r="T9" s="4" t="s">
        <v>19</v>
      </c>
    </row>
    <row r="10" spans="1:20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20</v>
      </c>
      <c r="T10" s="61" t="s">
        <v>24</v>
      </c>
    </row>
    <row r="11" spans="1:20" x14ac:dyDescent="0.2">
      <c r="A11" s="1" t="s">
        <v>25</v>
      </c>
      <c r="B11" s="100">
        <v>1.1000000000000001</v>
      </c>
      <c r="C11" s="100">
        <v>11.7</v>
      </c>
      <c r="D11" s="100">
        <v>6</v>
      </c>
      <c r="E11" s="100">
        <v>21.8</v>
      </c>
      <c r="F11" s="100" t="s">
        <v>128</v>
      </c>
      <c r="G11" s="100">
        <v>-5.6</v>
      </c>
      <c r="H11" s="100" t="s">
        <v>129</v>
      </c>
      <c r="I11" s="100">
        <v>83.3</v>
      </c>
      <c r="J11" s="100">
        <v>198.2</v>
      </c>
      <c r="K11" s="100">
        <v>1.1000000000000001</v>
      </c>
      <c r="L11" s="100">
        <v>13.6</v>
      </c>
      <c r="M11" s="100" t="s">
        <v>130</v>
      </c>
      <c r="N11" s="100">
        <v>19.100000000000001</v>
      </c>
      <c r="O11" s="100">
        <v>11</v>
      </c>
      <c r="P11" s="100">
        <v>8.5</v>
      </c>
      <c r="Q11" s="100" t="s">
        <v>131</v>
      </c>
      <c r="R11" s="100">
        <v>6.3</v>
      </c>
      <c r="S11" s="100">
        <v>7.1</v>
      </c>
      <c r="T11" s="100">
        <v>22.7</v>
      </c>
    </row>
    <row r="12" spans="1:20" x14ac:dyDescent="0.2">
      <c r="A12" s="1" t="s">
        <v>26</v>
      </c>
      <c r="B12" s="100">
        <v>3.5</v>
      </c>
      <c r="C12" s="100">
        <v>15.2</v>
      </c>
      <c r="D12" s="100">
        <v>8.8000000000000007</v>
      </c>
      <c r="E12" s="100">
        <v>19.600000000000001</v>
      </c>
      <c r="F12" s="100" t="s">
        <v>132</v>
      </c>
      <c r="G12" s="100">
        <v>-1.4</v>
      </c>
      <c r="H12" s="100" t="s">
        <v>133</v>
      </c>
      <c r="I12" s="100">
        <v>76.2</v>
      </c>
      <c r="J12" s="100">
        <v>293.2</v>
      </c>
      <c r="K12" s="100">
        <v>2</v>
      </c>
      <c r="L12" s="100">
        <v>16.2</v>
      </c>
      <c r="M12" s="100" t="s">
        <v>134</v>
      </c>
      <c r="N12" s="100">
        <v>59.3</v>
      </c>
      <c r="O12" s="100">
        <v>13</v>
      </c>
      <c r="P12" s="100">
        <v>15.6</v>
      </c>
      <c r="Q12" s="100" t="s">
        <v>135</v>
      </c>
      <c r="R12" s="100">
        <v>8.3000000000000007</v>
      </c>
      <c r="S12" s="100">
        <v>8.5</v>
      </c>
      <c r="T12" s="100">
        <v>45.7</v>
      </c>
    </row>
    <row r="13" spans="1:20" x14ac:dyDescent="0.2">
      <c r="A13" s="1" t="s">
        <v>27</v>
      </c>
      <c r="B13" s="100">
        <v>3.5</v>
      </c>
      <c r="C13" s="100">
        <v>16.899999999999999</v>
      </c>
      <c r="D13" s="100">
        <v>10.199999999999999</v>
      </c>
      <c r="E13" s="100">
        <v>24.6</v>
      </c>
      <c r="F13" s="100" t="s">
        <v>136</v>
      </c>
      <c r="G13" s="100">
        <v>-2.4</v>
      </c>
      <c r="H13" s="100" t="s">
        <v>137</v>
      </c>
      <c r="I13" s="100">
        <v>73.099999999999994</v>
      </c>
      <c r="J13" s="100">
        <v>454.4</v>
      </c>
      <c r="K13" s="100">
        <v>1.8</v>
      </c>
      <c r="L13" s="100">
        <v>15.5</v>
      </c>
      <c r="M13" s="100" t="s">
        <v>138</v>
      </c>
      <c r="N13" s="100">
        <v>29.4</v>
      </c>
      <c r="O13" s="100">
        <v>16</v>
      </c>
      <c r="P13" s="100">
        <v>4.5</v>
      </c>
      <c r="Q13" s="100" t="s">
        <v>139</v>
      </c>
      <c r="R13" s="100">
        <v>10.3</v>
      </c>
      <c r="S13" s="100">
        <v>10.199999999999999</v>
      </c>
      <c r="T13" s="100">
        <v>71.400000000000006</v>
      </c>
    </row>
    <row r="14" spans="1:20" x14ac:dyDescent="0.2">
      <c r="A14" s="1" t="s">
        <v>28</v>
      </c>
      <c r="B14" s="100">
        <v>5.0999999999999996</v>
      </c>
      <c r="C14" s="100">
        <v>20</v>
      </c>
      <c r="D14" s="100">
        <v>12.5</v>
      </c>
      <c r="E14" s="100">
        <v>28.9</v>
      </c>
      <c r="F14" s="100" t="s">
        <v>140</v>
      </c>
      <c r="G14" s="100">
        <v>-1.9</v>
      </c>
      <c r="H14" s="100" t="s">
        <v>141</v>
      </c>
      <c r="I14" s="100">
        <v>61.9</v>
      </c>
      <c r="J14" s="100">
        <v>615.20000000000005</v>
      </c>
      <c r="K14" s="100">
        <v>2</v>
      </c>
      <c r="L14" s="100">
        <v>17.7</v>
      </c>
      <c r="M14" s="100" t="s">
        <v>142</v>
      </c>
      <c r="N14" s="100">
        <v>14.6</v>
      </c>
      <c r="O14" s="100">
        <v>5</v>
      </c>
      <c r="P14" s="100">
        <v>12</v>
      </c>
      <c r="Q14" s="100" t="s">
        <v>143</v>
      </c>
      <c r="R14" s="100">
        <v>13.2</v>
      </c>
      <c r="S14" s="100">
        <v>12.9</v>
      </c>
      <c r="T14" s="100">
        <v>106.6</v>
      </c>
    </row>
    <row r="15" spans="1:20" ht="12.75" customHeight="1" x14ac:dyDescent="0.2">
      <c r="A15" s="1" t="s">
        <v>29</v>
      </c>
      <c r="B15" s="100">
        <v>8.8000000000000007</v>
      </c>
      <c r="C15" s="100">
        <v>22.3</v>
      </c>
      <c r="D15" s="100">
        <v>15.2</v>
      </c>
      <c r="E15" s="100">
        <v>29</v>
      </c>
      <c r="F15" s="100" t="s">
        <v>144</v>
      </c>
      <c r="G15" s="100">
        <v>2.2999999999999998</v>
      </c>
      <c r="H15" s="100" t="s">
        <v>145</v>
      </c>
      <c r="I15" s="100">
        <v>67</v>
      </c>
      <c r="J15" s="100">
        <v>694.1</v>
      </c>
      <c r="K15" s="100">
        <v>1.6</v>
      </c>
      <c r="L15" s="100">
        <v>15.1</v>
      </c>
      <c r="M15" s="100" t="s">
        <v>146</v>
      </c>
      <c r="N15" s="100">
        <v>82.2</v>
      </c>
      <c r="O15" s="100">
        <v>13</v>
      </c>
      <c r="P15" s="100">
        <v>19.100000000000001</v>
      </c>
      <c r="Q15" s="100" t="s">
        <v>147</v>
      </c>
      <c r="R15" s="100">
        <v>17.100000000000001</v>
      </c>
      <c r="S15" s="100">
        <v>16.3</v>
      </c>
      <c r="T15" s="100">
        <v>125.4</v>
      </c>
    </row>
    <row r="16" spans="1:20" x14ac:dyDescent="0.2">
      <c r="A16" s="1" t="s">
        <v>30</v>
      </c>
      <c r="B16" s="100">
        <v>12.7</v>
      </c>
      <c r="C16" s="100">
        <v>26.9</v>
      </c>
      <c r="D16" s="100">
        <v>19.5</v>
      </c>
      <c r="E16" s="100">
        <v>33.4</v>
      </c>
      <c r="F16" s="100" t="s">
        <v>148</v>
      </c>
      <c r="G16" s="100">
        <v>4.2</v>
      </c>
      <c r="H16" s="100" t="s">
        <v>149</v>
      </c>
      <c r="I16" s="100">
        <v>64.5</v>
      </c>
      <c r="J16" s="100">
        <v>666.8</v>
      </c>
      <c r="K16" s="100">
        <v>1.6</v>
      </c>
      <c r="L16" s="100">
        <v>16.600000000000001</v>
      </c>
      <c r="M16" s="100" t="s">
        <v>150</v>
      </c>
      <c r="N16" s="100">
        <v>76.900000000000006</v>
      </c>
      <c r="O16" s="100">
        <v>10</v>
      </c>
      <c r="P16" s="100">
        <v>22.5</v>
      </c>
      <c r="Q16" s="100" t="s">
        <v>151</v>
      </c>
      <c r="R16" s="100">
        <v>20.3</v>
      </c>
      <c r="S16" s="100">
        <v>19.3</v>
      </c>
      <c r="T16" s="100">
        <v>139.80000000000001</v>
      </c>
    </row>
    <row r="17" spans="1:20" x14ac:dyDescent="0.2">
      <c r="A17" s="1" t="s">
        <v>31</v>
      </c>
      <c r="B17" s="100">
        <v>15.7</v>
      </c>
      <c r="C17" s="100">
        <v>32.1</v>
      </c>
      <c r="D17" s="100">
        <v>23.4</v>
      </c>
      <c r="E17" s="100">
        <v>38.700000000000003</v>
      </c>
      <c r="F17" s="100" t="s">
        <v>152</v>
      </c>
      <c r="G17" s="100">
        <v>10.3</v>
      </c>
      <c r="H17" s="100" t="s">
        <v>153</v>
      </c>
      <c r="I17" s="100">
        <v>59.4</v>
      </c>
      <c r="J17" s="100">
        <v>797.5</v>
      </c>
      <c r="K17" s="100">
        <v>1.7</v>
      </c>
      <c r="L17" s="100">
        <v>15.1</v>
      </c>
      <c r="M17" s="100" t="s">
        <v>154</v>
      </c>
      <c r="N17" s="100">
        <v>22.5</v>
      </c>
      <c r="O17" s="100">
        <v>5</v>
      </c>
      <c r="P17" s="100">
        <v>11</v>
      </c>
      <c r="Q17" s="100" t="s">
        <v>154</v>
      </c>
      <c r="R17" s="100">
        <v>24</v>
      </c>
      <c r="S17" s="100">
        <v>22.5</v>
      </c>
      <c r="T17" s="100">
        <v>179.2</v>
      </c>
    </row>
    <row r="18" spans="1:20" x14ac:dyDescent="0.2">
      <c r="A18" s="1" t="s">
        <v>32</v>
      </c>
      <c r="B18" s="100">
        <v>16.7</v>
      </c>
      <c r="C18" s="100">
        <v>31.8</v>
      </c>
      <c r="D18" s="100">
        <v>23.5</v>
      </c>
      <c r="E18" s="100">
        <v>39.4</v>
      </c>
      <c r="F18" s="100" t="s">
        <v>155</v>
      </c>
      <c r="G18" s="100">
        <v>12.9</v>
      </c>
      <c r="H18" s="100" t="s">
        <v>156</v>
      </c>
      <c r="I18" s="100">
        <v>62.4</v>
      </c>
      <c r="J18" s="100">
        <v>699.9</v>
      </c>
      <c r="K18" s="100">
        <v>1.7</v>
      </c>
      <c r="L18" s="100">
        <v>12.3</v>
      </c>
      <c r="M18" s="100" t="s">
        <v>157</v>
      </c>
      <c r="N18" s="100">
        <v>77.3</v>
      </c>
      <c r="O18" s="100">
        <v>7</v>
      </c>
      <c r="P18" s="100">
        <v>26</v>
      </c>
      <c r="Q18" s="100" t="s">
        <v>158</v>
      </c>
      <c r="R18" s="100">
        <v>25</v>
      </c>
      <c r="S18" s="100">
        <v>23.9</v>
      </c>
      <c r="T18" s="100">
        <v>159</v>
      </c>
    </row>
    <row r="19" spans="1:20" x14ac:dyDescent="0.2">
      <c r="A19" s="1" t="s">
        <v>33</v>
      </c>
      <c r="B19" s="100">
        <v>11.8</v>
      </c>
      <c r="C19" s="100">
        <v>23.1</v>
      </c>
      <c r="D19" s="100">
        <v>17</v>
      </c>
      <c r="E19" s="100">
        <v>28.6</v>
      </c>
      <c r="F19" s="100" t="s">
        <v>159</v>
      </c>
      <c r="G19" s="100">
        <v>4</v>
      </c>
      <c r="H19" s="100" t="s">
        <v>160</v>
      </c>
      <c r="I19" s="100">
        <v>72.7</v>
      </c>
      <c r="J19" s="100">
        <v>484.8</v>
      </c>
      <c r="K19" s="100">
        <v>1.4</v>
      </c>
      <c r="L19" s="100">
        <v>11.5</v>
      </c>
      <c r="M19" s="100" t="s">
        <v>161</v>
      </c>
      <c r="N19" s="100">
        <v>66.8</v>
      </c>
      <c r="O19" s="100">
        <v>10</v>
      </c>
      <c r="P19" s="100">
        <v>17.3</v>
      </c>
      <c r="Q19" s="100" t="s">
        <v>159</v>
      </c>
      <c r="R19" s="100">
        <v>19.399999999999999</v>
      </c>
      <c r="S19" s="100">
        <v>19.7</v>
      </c>
      <c r="T19" s="100">
        <v>86.3</v>
      </c>
    </row>
    <row r="20" spans="1:20" x14ac:dyDescent="0.2">
      <c r="A20" s="1" t="s">
        <v>34</v>
      </c>
      <c r="B20" s="100">
        <v>10.1</v>
      </c>
      <c r="C20" s="100">
        <v>19.899999999999999</v>
      </c>
      <c r="D20" s="100">
        <v>14.9</v>
      </c>
      <c r="E20" s="100">
        <v>26.6</v>
      </c>
      <c r="F20" s="100" t="s">
        <v>162</v>
      </c>
      <c r="G20" s="100">
        <v>4.4000000000000004</v>
      </c>
      <c r="H20" s="100" t="s">
        <v>163</v>
      </c>
      <c r="I20" s="100">
        <v>83.5</v>
      </c>
      <c r="J20" s="100">
        <v>287.3</v>
      </c>
      <c r="K20" s="100">
        <v>1.2</v>
      </c>
      <c r="L20" s="100">
        <v>20.3</v>
      </c>
      <c r="M20" s="100" t="s">
        <v>164</v>
      </c>
      <c r="N20" s="100">
        <v>105.4</v>
      </c>
      <c r="O20" s="100">
        <v>16</v>
      </c>
      <c r="P20" s="100">
        <v>24.8</v>
      </c>
      <c r="Q20" s="100" t="s">
        <v>165</v>
      </c>
      <c r="R20" s="100">
        <v>16.2</v>
      </c>
      <c r="S20" s="100">
        <v>16.399999999999999</v>
      </c>
      <c r="T20" s="100">
        <v>49</v>
      </c>
    </row>
    <row r="21" spans="1:20" x14ac:dyDescent="0.2">
      <c r="A21" s="1" t="s">
        <v>35</v>
      </c>
      <c r="B21" s="100">
        <v>6.2</v>
      </c>
      <c r="C21" s="100">
        <v>16.3</v>
      </c>
      <c r="D21" s="100">
        <v>11.1</v>
      </c>
      <c r="E21" s="100">
        <v>20.399999999999999</v>
      </c>
      <c r="F21" s="100" t="s">
        <v>166</v>
      </c>
      <c r="G21" s="100">
        <v>-0.7</v>
      </c>
      <c r="H21" s="100" t="s">
        <v>167</v>
      </c>
      <c r="I21" s="100">
        <v>84.6</v>
      </c>
      <c r="J21" s="100">
        <v>213.8</v>
      </c>
      <c r="K21" s="100">
        <v>1.4</v>
      </c>
      <c r="L21" s="100">
        <v>17.7</v>
      </c>
      <c r="M21" s="100" t="s">
        <v>168</v>
      </c>
      <c r="N21" s="100">
        <v>14.4</v>
      </c>
      <c r="O21" s="100">
        <v>11</v>
      </c>
      <c r="P21" s="100">
        <v>7.5</v>
      </c>
      <c r="Q21" s="100" t="s">
        <v>168</v>
      </c>
      <c r="R21" s="100">
        <v>12.5</v>
      </c>
      <c r="S21" s="100">
        <v>13.3</v>
      </c>
      <c r="T21" s="100">
        <v>28.9</v>
      </c>
    </row>
    <row r="22" spans="1:20" ht="13.5" thickBot="1" x14ac:dyDescent="0.25">
      <c r="A22" s="13" t="s">
        <v>36</v>
      </c>
      <c r="B22" s="100">
        <v>3.4</v>
      </c>
      <c r="C22" s="100">
        <v>10.6</v>
      </c>
      <c r="D22" s="100">
        <v>6.9</v>
      </c>
      <c r="E22" s="100">
        <v>18</v>
      </c>
      <c r="F22" s="100" t="s">
        <v>169</v>
      </c>
      <c r="G22" s="100">
        <v>-2.6</v>
      </c>
      <c r="H22" s="100" t="s">
        <v>170</v>
      </c>
      <c r="I22" s="100">
        <v>85.6</v>
      </c>
      <c r="J22" s="100">
        <v>155.4</v>
      </c>
      <c r="K22" s="100">
        <v>1.6</v>
      </c>
      <c r="L22" s="100">
        <v>15.6</v>
      </c>
      <c r="M22" s="100" t="s">
        <v>171</v>
      </c>
      <c r="N22" s="100">
        <v>62.5</v>
      </c>
      <c r="O22" s="100">
        <v>19</v>
      </c>
      <c r="P22" s="100">
        <v>27.4</v>
      </c>
      <c r="Q22" s="100" t="s">
        <v>171</v>
      </c>
      <c r="R22" s="100">
        <v>8.1999999999999993</v>
      </c>
      <c r="S22" s="100">
        <v>9.1</v>
      </c>
      <c r="T22" s="100">
        <v>21.2</v>
      </c>
    </row>
    <row r="23" spans="1:20" ht="13.5" thickTop="1" x14ac:dyDescent="0.2">
      <c r="A23" s="102" t="s">
        <v>37</v>
      </c>
      <c r="B23" s="103">
        <v>8.1999999999999993</v>
      </c>
      <c r="C23" s="103">
        <v>20.6</v>
      </c>
      <c r="D23" s="103">
        <v>14.1</v>
      </c>
      <c r="E23" s="103">
        <v>39.4</v>
      </c>
      <c r="F23" s="103" t="s">
        <v>155</v>
      </c>
      <c r="G23" s="103">
        <v>-5.6</v>
      </c>
      <c r="H23" s="103" t="s">
        <v>129</v>
      </c>
      <c r="I23" s="103">
        <v>72.8</v>
      </c>
      <c r="J23" s="103">
        <v>5560.6</v>
      </c>
      <c r="K23" s="103">
        <v>1.6</v>
      </c>
      <c r="L23" s="103">
        <v>20.3</v>
      </c>
      <c r="M23" s="103" t="s">
        <v>164</v>
      </c>
      <c r="N23" s="103">
        <v>630.4</v>
      </c>
      <c r="O23" s="103">
        <v>136</v>
      </c>
      <c r="P23" s="103">
        <v>27.4</v>
      </c>
      <c r="Q23" s="103" t="s">
        <v>171</v>
      </c>
      <c r="R23" s="103">
        <v>15.1</v>
      </c>
      <c r="S23" s="103">
        <v>14.9</v>
      </c>
      <c r="T23" s="103">
        <v>1035.2</v>
      </c>
    </row>
    <row r="26" spans="1:20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20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20" x14ac:dyDescent="0.2">
      <c r="A28" s="52"/>
      <c r="B28" s="52" t="s">
        <v>39</v>
      </c>
      <c r="C28" s="52"/>
      <c r="D28" s="52"/>
      <c r="F28" s="52">
        <v>-0.67300000000000004</v>
      </c>
      <c r="G28" s="52" t="s">
        <v>20</v>
      </c>
      <c r="H28" s="75">
        <v>45624</v>
      </c>
      <c r="I28" s="76"/>
      <c r="J28" s="52"/>
    </row>
    <row r="29" spans="1:20" x14ac:dyDescent="0.2">
      <c r="A29" s="52"/>
      <c r="B29" s="52" t="s">
        <v>40</v>
      </c>
      <c r="C29" s="52"/>
      <c r="D29" s="52"/>
      <c r="F29" s="52">
        <v>-1.946</v>
      </c>
      <c r="G29" s="52" t="s">
        <v>20</v>
      </c>
      <c r="H29" s="75">
        <v>45401</v>
      </c>
      <c r="I29" s="76"/>
      <c r="J29" s="52"/>
    </row>
    <row r="30" spans="1:20" x14ac:dyDescent="0.2">
      <c r="A30" s="52"/>
      <c r="B30" s="52" t="s">
        <v>41</v>
      </c>
      <c r="C30" s="52"/>
      <c r="D30" s="52"/>
      <c r="F30" s="77">
        <v>222</v>
      </c>
      <c r="G30" s="52" t="s">
        <v>42</v>
      </c>
      <c r="H30" s="52"/>
      <c r="I30" s="52"/>
      <c r="J30" s="52"/>
    </row>
    <row r="31" spans="1:20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20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14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9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5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2</v>
      </c>
      <c r="G37" s="52" t="s">
        <v>42</v>
      </c>
      <c r="H37" s="52"/>
      <c r="I37" s="52"/>
      <c r="J37" s="52"/>
    </row>
  </sheetData>
  <pageMargins left="0.75" right="0.75" top="1" bottom="1" header="0" footer="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F35" sqref="F3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122</v>
      </c>
      <c r="C1" s="100">
        <v>2025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52"/>
    </row>
    <row r="5" spans="1:20" x14ac:dyDescent="0.2">
      <c r="B5" s="52"/>
    </row>
    <row r="6" spans="1:20" x14ac:dyDescent="0.2">
      <c r="B6" s="1" t="s">
        <v>123</v>
      </c>
      <c r="F6" s="101" t="s">
        <v>173</v>
      </c>
    </row>
    <row r="7" spans="1:20" x14ac:dyDescent="0.2">
      <c r="B7" s="1"/>
      <c r="E7" s="92" t="s">
        <v>125</v>
      </c>
      <c r="F7" s="101" t="s">
        <v>174</v>
      </c>
    </row>
    <row r="9" spans="1:20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126</v>
      </c>
      <c r="S9" s="4" t="s">
        <v>127</v>
      </c>
      <c r="T9" s="4" t="s">
        <v>19</v>
      </c>
    </row>
    <row r="10" spans="1:20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20</v>
      </c>
      <c r="T10" s="61" t="s">
        <v>24</v>
      </c>
    </row>
    <row r="11" spans="1:20" x14ac:dyDescent="0.2">
      <c r="A11" s="1" t="s">
        <v>25</v>
      </c>
      <c r="B11" s="100">
        <v>1.3</v>
      </c>
      <c r="C11" s="100">
        <v>11.5</v>
      </c>
      <c r="D11" s="100">
        <v>6.2</v>
      </c>
      <c r="E11" s="100">
        <v>17.5</v>
      </c>
      <c r="F11" s="100" t="s">
        <v>175</v>
      </c>
      <c r="G11" s="100">
        <v>-5.5</v>
      </c>
      <c r="H11" s="100" t="s">
        <v>176</v>
      </c>
      <c r="I11" s="100">
        <v>81.2</v>
      </c>
      <c r="J11" s="100">
        <v>194.8</v>
      </c>
      <c r="K11" s="100">
        <v>1.6</v>
      </c>
      <c r="L11" s="100">
        <v>15.5</v>
      </c>
      <c r="M11" s="100" t="s">
        <v>177</v>
      </c>
      <c r="N11" s="100">
        <v>34.5</v>
      </c>
      <c r="O11" s="100">
        <v>16</v>
      </c>
      <c r="P11" s="100">
        <v>6.9</v>
      </c>
      <c r="Q11" s="100" t="s">
        <v>178</v>
      </c>
      <c r="R11" s="100">
        <v>6.5</v>
      </c>
      <c r="S11" s="100">
        <v>7.3</v>
      </c>
      <c r="T11" s="100">
        <v>28.5</v>
      </c>
    </row>
    <row r="12" spans="1:20" x14ac:dyDescent="0.2">
      <c r="A12" s="1" t="s">
        <v>26</v>
      </c>
      <c r="B12" s="100">
        <v>2.5</v>
      </c>
      <c r="C12" s="100">
        <v>13.7</v>
      </c>
      <c r="D12" s="100">
        <v>7.8</v>
      </c>
      <c r="E12" s="100">
        <v>18.3</v>
      </c>
      <c r="F12" s="100" t="s">
        <v>179</v>
      </c>
      <c r="G12" s="100">
        <v>-3.2</v>
      </c>
      <c r="H12" s="100" t="s">
        <v>180</v>
      </c>
      <c r="I12" s="100">
        <v>82.1</v>
      </c>
      <c r="J12" s="100">
        <v>284</v>
      </c>
      <c r="K12" s="100">
        <v>1.5</v>
      </c>
      <c r="L12" s="100">
        <v>13.1</v>
      </c>
      <c r="M12" s="100" t="s">
        <v>181</v>
      </c>
      <c r="N12" s="100">
        <v>28.8</v>
      </c>
      <c r="O12" s="100">
        <v>13</v>
      </c>
      <c r="P12" s="100">
        <v>9.6999999999999993</v>
      </c>
      <c r="Q12" s="100" t="s">
        <v>182</v>
      </c>
      <c r="R12" s="100">
        <v>8</v>
      </c>
      <c r="S12" s="100">
        <v>8.1</v>
      </c>
      <c r="T12" s="100">
        <v>34.1</v>
      </c>
    </row>
    <row r="13" spans="1:20" x14ac:dyDescent="0.2">
      <c r="A13" s="1" t="s">
        <v>27</v>
      </c>
      <c r="B13" s="100">
        <v>5.2</v>
      </c>
      <c r="C13" s="100">
        <v>13.4</v>
      </c>
      <c r="D13" s="100">
        <v>9.1</v>
      </c>
      <c r="E13" s="100">
        <v>24.1</v>
      </c>
      <c r="F13" s="100" t="s">
        <v>183</v>
      </c>
      <c r="G13" s="100">
        <v>-3</v>
      </c>
      <c r="H13" s="100" t="s">
        <v>184</v>
      </c>
      <c r="I13" s="100">
        <v>78</v>
      </c>
      <c r="J13" s="100">
        <v>352.4</v>
      </c>
      <c r="K13" s="100">
        <v>2.7</v>
      </c>
      <c r="L13" s="100">
        <v>15.9</v>
      </c>
      <c r="M13" s="100" t="s">
        <v>185</v>
      </c>
      <c r="N13" s="100">
        <v>69</v>
      </c>
      <c r="O13" s="100">
        <v>19</v>
      </c>
      <c r="P13" s="100">
        <v>11.4</v>
      </c>
      <c r="Q13" s="100" t="s">
        <v>136</v>
      </c>
      <c r="R13" s="100">
        <v>9.9</v>
      </c>
      <c r="S13" s="100">
        <v>9.9</v>
      </c>
      <c r="T13" s="100">
        <v>59.4</v>
      </c>
    </row>
    <row r="14" spans="1:20" x14ac:dyDescent="0.2">
      <c r="A14" s="1" t="s">
        <v>28</v>
      </c>
      <c r="B14" s="100">
        <v>6.8</v>
      </c>
      <c r="C14" s="100">
        <v>19.3</v>
      </c>
      <c r="D14" s="100">
        <v>13</v>
      </c>
      <c r="E14" s="100">
        <v>26.7</v>
      </c>
      <c r="F14" s="100" t="s">
        <v>186</v>
      </c>
      <c r="G14" s="100">
        <v>1.2</v>
      </c>
      <c r="H14" s="100" t="s">
        <v>187</v>
      </c>
      <c r="I14" s="100">
        <v>76</v>
      </c>
      <c r="J14" s="100">
        <v>554.5</v>
      </c>
      <c r="K14" s="100">
        <v>2.1</v>
      </c>
      <c r="L14" s="100">
        <v>13.9</v>
      </c>
      <c r="M14" s="100" t="s">
        <v>188</v>
      </c>
      <c r="N14" s="100">
        <v>49.9</v>
      </c>
      <c r="O14" s="100">
        <v>14</v>
      </c>
      <c r="P14" s="100">
        <v>14.6</v>
      </c>
      <c r="Q14" s="100" t="s">
        <v>189</v>
      </c>
      <c r="R14" s="100">
        <v>13.4</v>
      </c>
      <c r="S14" s="100">
        <v>12.7</v>
      </c>
      <c r="T14" s="100">
        <v>92.1</v>
      </c>
    </row>
    <row r="15" spans="1:20" ht="12.75" customHeight="1" x14ac:dyDescent="0.2">
      <c r="A15" s="1" t="s">
        <v>29</v>
      </c>
      <c r="B15" s="100">
        <v>8.6999999999999993</v>
      </c>
      <c r="C15" s="100">
        <v>22.7</v>
      </c>
      <c r="D15" s="100">
        <v>15.7</v>
      </c>
      <c r="E15" s="100">
        <v>34.5</v>
      </c>
      <c r="F15" s="100" t="s">
        <v>144</v>
      </c>
      <c r="G15" s="100">
        <v>4.2</v>
      </c>
      <c r="H15" s="100" t="s">
        <v>190</v>
      </c>
      <c r="I15" s="100">
        <v>70.400000000000006</v>
      </c>
      <c r="J15" s="100">
        <v>668.9</v>
      </c>
      <c r="K15" s="100">
        <v>1.5</v>
      </c>
      <c r="L15" s="100">
        <v>10.8</v>
      </c>
      <c r="M15" s="100" t="s">
        <v>191</v>
      </c>
      <c r="N15" s="100">
        <v>55.6</v>
      </c>
      <c r="O15" s="100">
        <v>13</v>
      </c>
      <c r="P15" s="100">
        <v>18.5</v>
      </c>
      <c r="Q15" s="100" t="s">
        <v>145</v>
      </c>
      <c r="R15" s="100">
        <v>16.399999999999999</v>
      </c>
      <c r="S15" s="100">
        <v>15.4</v>
      </c>
      <c r="T15" s="100">
        <v>122</v>
      </c>
    </row>
    <row r="16" spans="1:20" x14ac:dyDescent="0.2">
      <c r="A16" s="1" t="s">
        <v>30</v>
      </c>
      <c r="B16" s="100">
        <v>15.5</v>
      </c>
      <c r="C16" s="100">
        <v>31.6</v>
      </c>
      <c r="D16" s="100">
        <v>23</v>
      </c>
      <c r="E16" s="100">
        <v>39.5</v>
      </c>
      <c r="F16" s="100" t="s">
        <v>151</v>
      </c>
      <c r="G16" s="100">
        <v>11</v>
      </c>
      <c r="H16" s="100" t="s">
        <v>192</v>
      </c>
      <c r="I16" s="100">
        <v>65</v>
      </c>
      <c r="J16" s="100">
        <v>756.9</v>
      </c>
      <c r="K16" s="100">
        <v>1.3</v>
      </c>
      <c r="L16" s="100">
        <v>18.2</v>
      </c>
      <c r="M16" s="100" t="s">
        <v>193</v>
      </c>
      <c r="N16" s="100">
        <v>72.099999999999994</v>
      </c>
      <c r="O16" s="100">
        <v>9</v>
      </c>
      <c r="P16" s="100">
        <v>18.7</v>
      </c>
      <c r="Q16" s="100" t="s">
        <v>194</v>
      </c>
      <c r="R16" s="100">
        <v>22.6</v>
      </c>
      <c r="S16" s="100">
        <v>20.6</v>
      </c>
      <c r="T16" s="100">
        <v>163.69999999999999</v>
      </c>
    </row>
    <row r="17" spans="1:20" x14ac:dyDescent="0.2">
      <c r="A17" s="1" t="s">
        <v>31</v>
      </c>
      <c r="B17" s="100">
        <v>15.6</v>
      </c>
      <c r="C17" s="100">
        <v>30.3</v>
      </c>
      <c r="D17" s="100">
        <v>22.6</v>
      </c>
      <c r="E17" s="100">
        <v>38.5</v>
      </c>
      <c r="F17" s="100" t="s">
        <v>195</v>
      </c>
      <c r="G17" s="100">
        <v>11.2</v>
      </c>
      <c r="H17" s="100" t="s">
        <v>196</v>
      </c>
      <c r="I17" s="100">
        <v>60.9</v>
      </c>
      <c r="J17" s="100">
        <v>807.9</v>
      </c>
      <c r="K17" s="100">
        <v>1.8</v>
      </c>
      <c r="L17" s="100">
        <v>15.8</v>
      </c>
      <c r="M17" s="100" t="s">
        <v>197</v>
      </c>
      <c r="N17" s="100">
        <v>18.899999999999999</v>
      </c>
      <c r="O17" s="100">
        <v>4</v>
      </c>
      <c r="P17" s="100">
        <v>15.4</v>
      </c>
      <c r="Q17" s="100" t="s">
        <v>198</v>
      </c>
      <c r="R17" s="100">
        <v>25.3</v>
      </c>
      <c r="S17" s="100">
        <v>23.7</v>
      </c>
      <c r="T17" s="100">
        <v>175.4</v>
      </c>
    </row>
    <row r="18" spans="1:20" x14ac:dyDescent="0.2">
      <c r="A18" s="1" t="s">
        <v>32</v>
      </c>
      <c r="B18" s="100">
        <v>15.6</v>
      </c>
      <c r="C18" s="100">
        <v>32.4</v>
      </c>
      <c r="D18" s="100">
        <v>23.7</v>
      </c>
      <c r="E18" s="100">
        <v>41.2</v>
      </c>
      <c r="F18" s="100" t="s">
        <v>155</v>
      </c>
      <c r="G18" s="100">
        <v>9.6999999999999993</v>
      </c>
      <c r="H18" s="100" t="s">
        <v>158</v>
      </c>
      <c r="I18" s="100">
        <v>57.4</v>
      </c>
      <c r="J18" s="100">
        <v>658.6</v>
      </c>
      <c r="K18" s="100">
        <v>1.5</v>
      </c>
      <c r="L18" s="100">
        <v>11.1</v>
      </c>
      <c r="M18" s="100" t="s">
        <v>158</v>
      </c>
      <c r="N18" s="100">
        <v>3</v>
      </c>
      <c r="O18" s="100">
        <v>5</v>
      </c>
      <c r="P18" s="100">
        <v>1.4</v>
      </c>
      <c r="Q18" s="100" t="s">
        <v>199</v>
      </c>
      <c r="R18" s="100">
        <v>25.2</v>
      </c>
      <c r="S18" s="100">
        <v>23.8</v>
      </c>
      <c r="T18" s="100">
        <v>152.30000000000001</v>
      </c>
    </row>
    <row r="19" spans="1:20" x14ac:dyDescent="0.2">
      <c r="A19" s="1" t="s">
        <v>33</v>
      </c>
      <c r="B19" s="100">
        <v>11.2</v>
      </c>
      <c r="C19" s="100">
        <v>26.5</v>
      </c>
      <c r="D19" s="100">
        <v>18.600000000000001</v>
      </c>
      <c r="E19" s="100">
        <v>33.5</v>
      </c>
      <c r="F19" s="100" t="s">
        <v>200</v>
      </c>
      <c r="G19" s="100">
        <v>2.5</v>
      </c>
      <c r="H19" s="100" t="s">
        <v>201</v>
      </c>
      <c r="I19" s="100">
        <v>63.7</v>
      </c>
      <c r="J19" s="100">
        <v>528.70000000000005</v>
      </c>
      <c r="K19" s="100">
        <v>1.7</v>
      </c>
      <c r="L19" s="100">
        <v>13.7</v>
      </c>
      <c r="M19" s="100" t="s">
        <v>202</v>
      </c>
      <c r="N19" s="100">
        <v>6.1</v>
      </c>
      <c r="O19" s="100">
        <v>5</v>
      </c>
      <c r="P19" s="100">
        <v>2.6</v>
      </c>
      <c r="Q19" s="100" t="s">
        <v>203</v>
      </c>
      <c r="R19" s="100">
        <v>21.4</v>
      </c>
      <c r="S19" s="100">
        <v>21.1</v>
      </c>
      <c r="T19" s="100">
        <v>107.7</v>
      </c>
    </row>
    <row r="20" spans="1:20" x14ac:dyDescent="0.2">
      <c r="A20" s="1" t="s">
        <v>34</v>
      </c>
      <c r="B20" s="100">
        <v>7.1</v>
      </c>
      <c r="C20" s="100">
        <v>22.5</v>
      </c>
      <c r="D20" s="100">
        <v>14.5</v>
      </c>
      <c r="E20" s="100">
        <v>28.9</v>
      </c>
      <c r="F20" s="100" t="s">
        <v>204</v>
      </c>
      <c r="G20" s="100">
        <v>0.1</v>
      </c>
      <c r="H20" s="100" t="s">
        <v>205</v>
      </c>
      <c r="I20" s="100">
        <v>71</v>
      </c>
      <c r="J20" s="100">
        <v>397</v>
      </c>
      <c r="K20" s="100">
        <v>1.3</v>
      </c>
      <c r="L20" s="100">
        <v>17</v>
      </c>
      <c r="M20" s="100" t="s">
        <v>206</v>
      </c>
      <c r="N20" s="100">
        <v>6.5</v>
      </c>
      <c r="O20" s="100">
        <v>6</v>
      </c>
      <c r="P20" s="100">
        <v>2.8</v>
      </c>
      <c r="Q20" s="100" t="s">
        <v>207</v>
      </c>
      <c r="R20" s="100">
        <v>16.7</v>
      </c>
      <c r="S20" s="100">
        <v>17.100000000000001</v>
      </c>
      <c r="T20" s="100">
        <v>65.099999999999994</v>
      </c>
    </row>
    <row r="21" spans="1:20" x14ac:dyDescent="0.2">
      <c r="A21" s="1" t="s">
        <v>35</v>
      </c>
      <c r="B21" s="100">
        <v>5.6</v>
      </c>
      <c r="C21" s="100">
        <v>15</v>
      </c>
      <c r="D21" s="100">
        <v>10.199999999999999</v>
      </c>
      <c r="E21" s="100">
        <v>21.2</v>
      </c>
      <c r="F21" s="100" t="s">
        <v>208</v>
      </c>
      <c r="G21" s="100">
        <v>-1.2</v>
      </c>
      <c r="H21" s="100" t="s">
        <v>209</v>
      </c>
      <c r="I21" s="100">
        <v>77.2</v>
      </c>
      <c r="J21" s="100">
        <v>211.1</v>
      </c>
      <c r="K21" s="100">
        <v>2.2000000000000002</v>
      </c>
      <c r="L21" s="100">
        <v>16</v>
      </c>
      <c r="M21" s="100" t="s">
        <v>166</v>
      </c>
      <c r="N21" s="100">
        <v>68</v>
      </c>
      <c r="O21" s="100">
        <v>16</v>
      </c>
      <c r="P21" s="100">
        <v>11.6</v>
      </c>
      <c r="Q21" s="100" t="s">
        <v>168</v>
      </c>
      <c r="R21" s="100">
        <v>11.4</v>
      </c>
      <c r="S21" s="100">
        <v>12.5</v>
      </c>
      <c r="T21" s="100">
        <v>39</v>
      </c>
    </row>
    <row r="22" spans="1:20" ht="13.5" thickBot="1" x14ac:dyDescent="0.25">
      <c r="A22" s="13" t="s">
        <v>36</v>
      </c>
      <c r="B22" s="100">
        <v>3.3</v>
      </c>
      <c r="C22" s="100">
        <v>11.3</v>
      </c>
      <c r="D22" s="100">
        <v>7.2</v>
      </c>
      <c r="E22" s="100">
        <v>17.5</v>
      </c>
      <c r="F22" s="100" t="s">
        <v>210</v>
      </c>
      <c r="G22" s="100">
        <v>-2.6</v>
      </c>
      <c r="H22" s="100" t="s">
        <v>211</v>
      </c>
      <c r="I22" s="100">
        <v>86.8</v>
      </c>
      <c r="J22" s="100">
        <v>155.19999999999999</v>
      </c>
      <c r="K22" s="100">
        <v>1.6</v>
      </c>
      <c r="L22" s="100">
        <v>11.3</v>
      </c>
      <c r="M22" s="100" t="s">
        <v>212</v>
      </c>
      <c r="N22" s="100">
        <v>36.1</v>
      </c>
      <c r="O22" s="100">
        <v>17</v>
      </c>
      <c r="P22" s="100">
        <v>8.1</v>
      </c>
      <c r="Q22" s="100" t="s">
        <v>213</v>
      </c>
      <c r="R22" s="100">
        <v>8.1</v>
      </c>
      <c r="S22" s="100">
        <v>9</v>
      </c>
      <c r="T22" s="100">
        <v>20.100000000000001</v>
      </c>
    </row>
    <row r="23" spans="1:20" ht="13.5" thickTop="1" x14ac:dyDescent="0.2">
      <c r="A23" s="102" t="s">
        <v>37</v>
      </c>
      <c r="B23" s="103">
        <v>8.1999999999999993</v>
      </c>
      <c r="C23" s="103">
        <v>20.9</v>
      </c>
      <c r="D23" s="103">
        <v>14.3</v>
      </c>
      <c r="E23" s="103">
        <v>41.2</v>
      </c>
      <c r="F23" s="103" t="s">
        <v>155</v>
      </c>
      <c r="G23" s="103">
        <v>-5.5</v>
      </c>
      <c r="H23" s="103" t="s">
        <v>176</v>
      </c>
      <c r="I23" s="103">
        <v>72.5</v>
      </c>
      <c r="J23" s="103">
        <v>5570</v>
      </c>
      <c r="K23" s="103">
        <v>1.7</v>
      </c>
      <c r="L23" s="103">
        <v>18.2</v>
      </c>
      <c r="M23" s="103" t="s">
        <v>193</v>
      </c>
      <c r="N23" s="103">
        <v>448.5</v>
      </c>
      <c r="O23" s="103">
        <v>137</v>
      </c>
      <c r="P23" s="103">
        <v>18.7</v>
      </c>
      <c r="Q23" s="103" t="s">
        <v>194</v>
      </c>
      <c r="R23" s="103">
        <v>15.4</v>
      </c>
      <c r="S23" s="103">
        <v>15.1</v>
      </c>
      <c r="T23" s="103">
        <v>1059.4000000000001</v>
      </c>
    </row>
    <row r="26" spans="1:20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20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20" x14ac:dyDescent="0.2">
      <c r="A28" s="52"/>
      <c r="B28" s="52" t="s">
        <v>39</v>
      </c>
      <c r="C28" s="52"/>
      <c r="D28" s="52"/>
      <c r="F28" s="52">
        <v>-1.206</v>
      </c>
      <c r="G28" s="52" t="s">
        <v>20</v>
      </c>
      <c r="H28" s="75">
        <v>45980</v>
      </c>
      <c r="I28" s="76"/>
      <c r="J28" s="52"/>
    </row>
    <row r="29" spans="1:20" x14ac:dyDescent="0.2">
      <c r="A29" s="52"/>
      <c r="B29" s="52" t="s">
        <v>40</v>
      </c>
      <c r="C29" s="52"/>
      <c r="D29" s="52"/>
      <c r="F29" s="52">
        <v>-2.9569999999999999</v>
      </c>
      <c r="G29" s="52" t="s">
        <v>20</v>
      </c>
      <c r="H29" s="75">
        <v>45733</v>
      </c>
      <c r="I29" s="76"/>
      <c r="J29" s="52"/>
    </row>
    <row r="30" spans="1:20" x14ac:dyDescent="0.2">
      <c r="A30" s="52"/>
      <c r="B30" s="52" t="s">
        <v>41</v>
      </c>
      <c r="C30" s="52"/>
      <c r="D30" s="52"/>
      <c r="F30" s="77">
        <v>246</v>
      </c>
      <c r="G30" s="52" t="s">
        <v>42</v>
      </c>
      <c r="H30" s="52"/>
      <c r="I30" s="52"/>
      <c r="J30" s="52"/>
    </row>
    <row r="31" spans="1:20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20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8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9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7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1</v>
      </c>
      <c r="G37" s="52" t="s">
        <v>42</v>
      </c>
      <c r="H37" s="52"/>
      <c r="I37" s="52"/>
      <c r="J37" s="52"/>
    </row>
  </sheetData>
  <pageMargins left="0.75" right="0.75" top="1" bottom="1" header="0" footer="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zoomScaleNormal="100" workbookViewId="0"/>
  </sheetViews>
  <sheetFormatPr baseColWidth="10" defaultRowHeight="12.75" x14ac:dyDescent="0.2"/>
  <cols>
    <col min="2" max="2" width="6.28515625" customWidth="1"/>
    <col min="3" max="3" width="6.28515625" bestFit="1" customWidth="1"/>
    <col min="4" max="4" width="6" bestFit="1" customWidth="1"/>
    <col min="5" max="5" width="6.140625" customWidth="1"/>
    <col min="6" max="6" width="5.28515625" bestFit="1" customWidth="1"/>
    <col min="7" max="7" width="5.140625" bestFit="1" customWidth="1"/>
    <col min="8" max="8" width="6.42578125" bestFit="1" customWidth="1"/>
    <col min="9" max="9" width="7.5703125" bestFit="1" customWidth="1"/>
    <col min="10" max="10" width="6" bestFit="1" customWidth="1"/>
    <col min="11" max="11" width="7.5703125" bestFit="1" customWidth="1"/>
    <col min="12" max="12" width="7.42578125" bestFit="1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1" width="5.140625" customWidth="1"/>
    <col min="22" max="22" width="6.85546875" customWidth="1"/>
    <col min="23" max="23" width="5.140625" customWidth="1"/>
    <col min="24" max="24" width="5.7109375" bestFit="1" customWidth="1"/>
    <col min="25" max="25" width="10.42578125" customWidth="1"/>
  </cols>
  <sheetData>
    <row r="1" spans="1:27" x14ac:dyDescent="0.2">
      <c r="A1" s="52"/>
      <c r="B1" s="1" t="s">
        <v>76</v>
      </c>
      <c r="C1" s="1">
        <v>1989</v>
      </c>
      <c r="D1" s="53" t="s">
        <v>77</v>
      </c>
      <c r="E1" s="28">
        <v>2025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1"/>
      <c r="T1" s="1"/>
      <c r="U1" s="1"/>
      <c r="V1" s="1"/>
      <c r="W1" s="1"/>
      <c r="X1" s="52"/>
      <c r="Y1" s="52"/>
    </row>
    <row r="2" spans="1:27" x14ac:dyDescent="0.2">
      <c r="A2" s="52"/>
      <c r="B2" s="1" t="s">
        <v>1</v>
      </c>
      <c r="C2" s="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7" x14ac:dyDescent="0.2">
      <c r="B3" s="2" t="s">
        <v>2</v>
      </c>
      <c r="C3" s="2"/>
    </row>
    <row r="4" spans="1:27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4"/>
      <c r="Q4" s="52"/>
      <c r="R4" s="52"/>
      <c r="S4" s="52"/>
      <c r="T4" s="52"/>
      <c r="U4" s="52"/>
      <c r="V4" s="52"/>
      <c r="W4" s="52"/>
      <c r="X4" s="52"/>
      <c r="Y4" s="52"/>
    </row>
    <row r="5" spans="1:27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4"/>
      <c r="Q5" s="52"/>
      <c r="R5" s="55"/>
      <c r="S5" s="86"/>
      <c r="T5" s="52"/>
      <c r="U5" s="52"/>
      <c r="V5" s="52"/>
      <c r="W5" s="52"/>
      <c r="X5" s="52"/>
      <c r="Y5" s="52"/>
    </row>
    <row r="6" spans="1:27" x14ac:dyDescent="0.2">
      <c r="A6" s="52"/>
      <c r="B6" s="1" t="s">
        <v>78</v>
      </c>
      <c r="C6" s="1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4"/>
      <c r="Q6" s="52"/>
      <c r="R6" s="52"/>
      <c r="S6" s="52"/>
      <c r="T6" s="52"/>
      <c r="U6" s="52"/>
      <c r="V6" s="52"/>
      <c r="W6" s="52"/>
      <c r="X6" s="52"/>
      <c r="Y6" s="2" t="s">
        <v>86</v>
      </c>
    </row>
    <row r="7" spans="1:27" x14ac:dyDescent="0.2">
      <c r="A7" s="1"/>
      <c r="B7" s="1" t="s">
        <v>79</v>
      </c>
      <c r="C7" s="1"/>
      <c r="D7" s="52"/>
      <c r="E7" s="52"/>
      <c r="F7" s="52"/>
      <c r="G7" s="52"/>
      <c r="H7" s="52"/>
      <c r="I7" s="52"/>
      <c r="J7" s="52"/>
      <c r="K7" s="52"/>
      <c r="L7" s="52"/>
      <c r="M7" s="52"/>
      <c r="N7" s="1"/>
      <c r="O7" s="1"/>
      <c r="P7" s="1"/>
      <c r="Q7" s="52"/>
      <c r="R7" s="52"/>
      <c r="S7" s="52"/>
      <c r="T7" s="52"/>
      <c r="U7" s="52"/>
      <c r="V7" s="52"/>
      <c r="W7" s="52"/>
      <c r="X7" s="52"/>
    </row>
    <row r="8" spans="1:27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6"/>
      <c r="O8" s="52"/>
      <c r="P8" s="52"/>
      <c r="Q8" s="52"/>
      <c r="R8" s="52"/>
      <c r="S8" s="52"/>
      <c r="T8" s="52"/>
      <c r="U8" s="52"/>
      <c r="V8" s="52"/>
      <c r="W8" s="57"/>
      <c r="X8" s="52"/>
      <c r="AA8" s="71"/>
    </row>
    <row r="9" spans="1:27" x14ac:dyDescent="0.2">
      <c r="A9" s="52"/>
      <c r="B9" s="4" t="s">
        <v>5</v>
      </c>
      <c r="C9" s="4"/>
      <c r="D9" s="4" t="s">
        <v>6</v>
      </c>
      <c r="E9" s="4"/>
      <c r="F9" s="4" t="s">
        <v>7</v>
      </c>
      <c r="G9" s="58"/>
      <c r="H9" s="59" t="s">
        <v>8</v>
      </c>
      <c r="I9" s="59" t="s">
        <v>10</v>
      </c>
      <c r="J9" s="4" t="s">
        <v>11</v>
      </c>
      <c r="K9" s="4"/>
      <c r="L9" s="4" t="s">
        <v>12</v>
      </c>
      <c r="M9" s="4"/>
      <c r="N9" s="4" t="s">
        <v>13</v>
      </c>
      <c r="O9" s="4"/>
      <c r="P9" s="4" t="s">
        <v>15</v>
      </c>
      <c r="Q9" s="4"/>
      <c r="R9" s="4" t="s">
        <v>80</v>
      </c>
      <c r="S9" s="4"/>
      <c r="T9" s="60" t="s">
        <v>81</v>
      </c>
      <c r="U9" s="4"/>
      <c r="V9" s="4" t="s">
        <v>19</v>
      </c>
      <c r="Y9" s="59" t="s">
        <v>87</v>
      </c>
      <c r="Z9" s="59" t="s">
        <v>88</v>
      </c>
      <c r="AA9" s="71"/>
    </row>
    <row r="10" spans="1:27" x14ac:dyDescent="0.2">
      <c r="A10" s="57"/>
      <c r="B10" s="61" t="s">
        <v>20</v>
      </c>
      <c r="C10" s="62" t="s">
        <v>82</v>
      </c>
      <c r="D10" s="61" t="s">
        <v>20</v>
      </c>
      <c r="E10" s="62" t="s">
        <v>82</v>
      </c>
      <c r="F10" s="61" t="s">
        <v>20</v>
      </c>
      <c r="G10" s="62" t="s">
        <v>82</v>
      </c>
      <c r="H10" s="63" t="s">
        <v>83</v>
      </c>
      <c r="I10" s="63" t="s">
        <v>83</v>
      </c>
      <c r="J10" s="61" t="s">
        <v>21</v>
      </c>
      <c r="K10" s="62" t="s">
        <v>82</v>
      </c>
      <c r="L10" s="61" t="s">
        <v>22</v>
      </c>
      <c r="M10" s="62" t="s">
        <v>82</v>
      </c>
      <c r="N10" s="61" t="s">
        <v>23</v>
      </c>
      <c r="O10" s="62" t="s">
        <v>82</v>
      </c>
      <c r="P10" s="61" t="s">
        <v>24</v>
      </c>
      <c r="Q10" s="62" t="s">
        <v>82</v>
      </c>
      <c r="R10" s="62"/>
      <c r="S10" s="62" t="s">
        <v>82</v>
      </c>
      <c r="T10" s="61" t="s">
        <v>20</v>
      </c>
      <c r="U10" s="62" t="s">
        <v>82</v>
      </c>
      <c r="V10" s="61" t="s">
        <v>24</v>
      </c>
      <c r="W10" s="62" t="s">
        <v>82</v>
      </c>
      <c r="Y10" s="84" t="s">
        <v>89</v>
      </c>
      <c r="Z10" s="84" t="s">
        <v>89</v>
      </c>
      <c r="AA10" s="72"/>
    </row>
    <row r="11" spans="1:27" x14ac:dyDescent="0.2">
      <c r="A11" s="1" t="s">
        <v>25</v>
      </c>
      <c r="B11" s="54">
        <f>AVERAGE('1989:2025'!B11)</f>
        <v>1.2902168323015095</v>
      </c>
      <c r="C11" s="64">
        <f>STDEV('1989:2025'!B11)/SQRT(1+$E$1-$C$1)</f>
        <v>0.25378660502989847</v>
      </c>
      <c r="D11" s="54">
        <f>AVERAGE('1989:2025'!C11)</f>
        <v>10.245377593135656</v>
      </c>
      <c r="E11" s="64">
        <f>STDEV('1989:2025'!C11)/SQRT(1+$E$1-$C$1)</f>
        <v>0.22469122804180186</v>
      </c>
      <c r="F11" s="54">
        <f>AVERAGE('1989:2025'!D11)</f>
        <v>5.5230603837433456</v>
      </c>
      <c r="G11" s="64">
        <f>STDEV('1989:2025'!D11)/SQRT(1+$E$1-$C$1)</f>
        <v>0.2113689095639241</v>
      </c>
      <c r="H11" s="54">
        <f>MAX('1989:2025'!E11)</f>
        <v>21.8</v>
      </c>
      <c r="I11" s="54">
        <f>MIN('1989:2025'!G11)</f>
        <v>-7.24</v>
      </c>
      <c r="J11" s="54">
        <f>AVERAGE('1989:2025'!I11)</f>
        <v>82.936531367664102</v>
      </c>
      <c r="K11" s="64">
        <f>STDEV('1989:2025'!I11)/SQRT(1+$E$1-$C$1)</f>
        <v>0.86085688260112525</v>
      </c>
      <c r="L11" s="54">
        <f>AVERAGE('1989:2025'!J11)</f>
        <v>184.05552685714289</v>
      </c>
      <c r="M11" s="64">
        <f>STDEV('1989:2025'!J11)/SQRT(1+$E$1-$C$1)</f>
        <v>4.134644777752353</v>
      </c>
      <c r="N11" s="54">
        <f>AVERAGE('1989:2025'!K11)</f>
        <v>2.2462397787785693</v>
      </c>
      <c r="O11" s="65">
        <f>STDEV('1989:2025'!K11)/SQRT(1+$E$1-$C$1)</f>
        <v>9.3307823858112107E-2</v>
      </c>
      <c r="P11" s="54">
        <f>AVERAGE('1989:2025'!N11)</f>
        <v>37.435583333333341</v>
      </c>
      <c r="Q11" s="64">
        <f>STDEV('1989:2025'!N11)/SQRT(1+$E$1-$C$1)</f>
        <v>4.34859977133278</v>
      </c>
      <c r="R11" s="54">
        <f>AVERAGE('1989:2025'!O11)</f>
        <v>14.972222222222221</v>
      </c>
      <c r="S11" s="64">
        <f>STDEV('1989:2025'!O11)/SQRT(1+$E$1-$C$1)</f>
        <v>0.88093151041401996</v>
      </c>
      <c r="T11" s="54">
        <f>AVERAGE('2005:2025'!R11)</f>
        <v>5.7356806515616992</v>
      </c>
      <c r="U11" s="64">
        <f>STDEV('2005:2025'!R11)/SQRT(1+$E$1-2005)</f>
        <v>0.15665504506929764</v>
      </c>
      <c r="V11" s="54">
        <f>AVERAGE('1998:2025'!S11)</f>
        <v>25.727672763114381</v>
      </c>
      <c r="W11" s="64">
        <f>STDEV('1998:2025'!S11)/SQRT(1+$E$1-1998)</f>
        <v>1.3823685410035886</v>
      </c>
      <c r="Y11">
        <f>MAX('1989:2025'!N11)</f>
        <v>128.23600000000002</v>
      </c>
      <c r="Z11">
        <f>MIN('1989:2025'!N11)</f>
        <v>3.4000000000000008</v>
      </c>
      <c r="AA11" s="52"/>
    </row>
    <row r="12" spans="1:27" x14ac:dyDescent="0.2">
      <c r="A12" s="1" t="s">
        <v>26</v>
      </c>
      <c r="B12" s="54">
        <f>AVERAGE('1989:2025'!B12)</f>
        <v>1.6497631419905125</v>
      </c>
      <c r="C12" s="64">
        <f>STDEV('1989:2025'!B12)/SQRT(1+$E$1-$C$1)</f>
        <v>0.23077297430825142</v>
      </c>
      <c r="D12" s="54">
        <f>AVERAGE('1989:2025'!C12)</f>
        <v>12.329610951468712</v>
      </c>
      <c r="E12" s="64">
        <f>STDEV('1989:2025'!C12)/SQRT(1+$E$1-$C$1)</f>
        <v>0.37299879282707993</v>
      </c>
      <c r="F12" s="54">
        <f>AVERAGE('1989:2025'!D12)</f>
        <v>6.7412320544836719</v>
      </c>
      <c r="G12" s="64">
        <f>STDEV('1989:2025'!D12)/SQRT(1+$E$1-$C$1)</f>
        <v>0.26478443112203859</v>
      </c>
      <c r="H12" s="54">
        <f>MAX('1989:2025'!E12)</f>
        <v>23.38</v>
      </c>
      <c r="I12" s="54">
        <f>MIN('1989:2025'!G12)</f>
        <v>-9.52</v>
      </c>
      <c r="J12" s="54">
        <f>AVERAGE('1989:2025'!I12)</f>
        <v>77.522362013375727</v>
      </c>
      <c r="K12" s="64">
        <f>STDEV('1989:2025'!I12)/SQRT(1+$E$1-$C$1)</f>
        <v>0.80515516212638127</v>
      </c>
      <c r="L12" s="54">
        <f>AVERAGE('1989:2025'!J12)</f>
        <v>260.14419634285713</v>
      </c>
      <c r="M12" s="64">
        <f>STDEV('1989:2025'!J12)/SQRT(1+$E$1-$C$1)</f>
        <v>5.5411005489817047</v>
      </c>
      <c r="N12" s="54">
        <f>AVERAGE('1989:2025'!K12)</f>
        <v>2.5098220010849173</v>
      </c>
      <c r="O12" s="64">
        <f>STDEV('1989:2025'!K12)/SQRT(1+$E$1-$C$1)</f>
        <v>0.10555341967220459</v>
      </c>
      <c r="P12" s="54">
        <f>AVERAGE('1989:2025'!N12)</f>
        <v>32.74088888888889</v>
      </c>
      <c r="Q12" s="64">
        <f>STDEV('1989:2025'!N12)/SQRT(1+$E$1-$C$1)</f>
        <v>3.9272325311976308</v>
      </c>
      <c r="R12" s="54">
        <f>AVERAGE('1989:2025'!O12)</f>
        <v>12.472222222222221</v>
      </c>
      <c r="S12" s="64">
        <f>STDEV('1989:2025'!O12)/SQRT(1+$E$1-$C$1)</f>
        <v>0.71226010509817106</v>
      </c>
      <c r="T12" s="54">
        <f>AVERAGE('2005:2025'!R12)</f>
        <v>6.6199379386093513</v>
      </c>
      <c r="U12" s="64">
        <f>STDEV('2005:2025'!R12)/SQRT(1+$E$1-2005)</f>
        <v>0.27519151160410876</v>
      </c>
      <c r="V12" s="54">
        <f>AVERAGE('1998:2025'!S12)</f>
        <v>37.647471857864453</v>
      </c>
      <c r="W12" s="64">
        <f>STDEV('1998:2025'!S12)/SQRT(1+$E$1-1998)</f>
        <v>2.2504524256899052</v>
      </c>
      <c r="Y12">
        <f>MAX('1989:2025'!N12)</f>
        <v>106.95399999999999</v>
      </c>
      <c r="Z12">
        <f>MIN('1989:2025'!N12)</f>
        <v>3.0449999999999999</v>
      </c>
      <c r="AA12" s="52"/>
    </row>
    <row r="13" spans="1:27" x14ac:dyDescent="0.2">
      <c r="A13" s="1" t="s">
        <v>27</v>
      </c>
      <c r="B13" s="54">
        <f>AVERAGE('1989:2025'!B13)</f>
        <v>3.8829154315605923</v>
      </c>
      <c r="C13" s="64">
        <f>STDEV('1989:2025'!B13)/SQRT(1+$E$1-$C$1)</f>
        <v>0.181032092002507</v>
      </c>
      <c r="D13" s="54">
        <f>AVERAGE('1989:2025'!C13)</f>
        <v>15.920078465562339</v>
      </c>
      <c r="E13" s="64">
        <f>STDEV('1989:2025'!C13)/SQRT(1+$E$1-$C$1)</f>
        <v>0.29748274786616458</v>
      </c>
      <c r="F13" s="54">
        <f>AVERAGE('1989:2025'!D13)</f>
        <v>9.6699684008390694</v>
      </c>
      <c r="G13" s="64">
        <f>STDEV('1989:2025'!D13)/SQRT(1+$E$1-$C$1)</f>
        <v>0.18143367852035713</v>
      </c>
      <c r="H13" s="54">
        <f>MAX('1989:2025'!E13)</f>
        <v>28.37</v>
      </c>
      <c r="I13" s="54">
        <f>MIN('1989:2025'!G13)</f>
        <v>-8.98</v>
      </c>
      <c r="J13" s="54">
        <f>AVERAGE('1989:2025'!I13)</f>
        <v>71.326687927031344</v>
      </c>
      <c r="K13" s="64">
        <f>STDEV('1989:2025'!I13)/SQRT(1+$E$1-$C$1)</f>
        <v>0.99835246246310849</v>
      </c>
      <c r="L13" s="54">
        <f>AVERAGE('1989:2025'!J13)</f>
        <v>425.20455888888887</v>
      </c>
      <c r="M13" s="64">
        <f>STDEV('1989:2025'!J13)/SQRT(1+$E$1-$C$1)</f>
        <v>9.1974313776562262</v>
      </c>
      <c r="N13" s="54">
        <f>AVERAGE('1989:2025'!K13)</f>
        <v>2.6675140966184956</v>
      </c>
      <c r="O13" s="64">
        <f>STDEV('1989:2025'!K13)/SQRT(1+$E$1-$C$1)</f>
        <v>8.7343162241941621E-2</v>
      </c>
      <c r="P13" s="54">
        <f>AVERAGE('1989:2025'!N13)</f>
        <v>37.774513513513511</v>
      </c>
      <c r="Q13" s="64">
        <f>STDEV('1989:2025'!N13)/SQRT(1+$E$1-$C$1)</f>
        <v>4.9883745700160924</v>
      </c>
      <c r="R13" s="54">
        <f>AVERAGE('1989:2025'!O13)</f>
        <v>11.162162162162161</v>
      </c>
      <c r="S13" s="64">
        <f>STDEV('1989:2025'!O13)/SQRT(1+$E$1-$C$1)</f>
        <v>0.86516980359888274</v>
      </c>
      <c r="T13" s="54">
        <f>AVERAGE('2005:2025'!R13)</f>
        <v>9.2151919210489055</v>
      </c>
      <c r="U13" s="64">
        <f>STDEV('2005:2025'!R13)/SQRT(1+$E$1-2005)</f>
        <v>0.16224414569326351</v>
      </c>
      <c r="V13" s="54">
        <f>AVERAGE('1998:2025'!S13)</f>
        <v>66.91981016686843</v>
      </c>
      <c r="W13" s="64">
        <f>STDEV('1998:2025'!S13)/SQRT(1+$E$1-1998)</f>
        <v>4.3351255041512644</v>
      </c>
      <c r="Y13">
        <f>MAX('1989:2025'!N13)</f>
        <v>111.64</v>
      </c>
      <c r="Z13">
        <f>MIN('1989:2025'!N13)</f>
        <v>0.60000000000000009</v>
      </c>
      <c r="AA13" s="52"/>
    </row>
    <row r="14" spans="1:27" x14ac:dyDescent="0.2">
      <c r="A14" s="1" t="s">
        <v>28</v>
      </c>
      <c r="B14" s="54">
        <f>AVERAGE('1989:2025'!B14)</f>
        <v>5.7086010296010299</v>
      </c>
      <c r="C14" s="64">
        <f>STDEV('1989:2025'!B14)/SQRT(1+$E$1-$C$1)</f>
        <v>0.18474217887150066</v>
      </c>
      <c r="D14" s="54">
        <f>AVERAGE('1989:2025'!C14)</f>
        <v>18.162259330759333</v>
      </c>
      <c r="E14" s="64">
        <f>STDEV('1989:2025'!C14)/SQRT(1+$E$1-$C$1)</f>
        <v>0.29841568397904722</v>
      </c>
      <c r="F14" s="54">
        <f>AVERAGE('1989:2025'!D14)</f>
        <v>11.784095085035645</v>
      </c>
      <c r="G14" s="64">
        <f>STDEV('1989:2025'!D14)/SQRT(1+$E$1-$C$1)</f>
        <v>0.20857189005136628</v>
      </c>
      <c r="H14" s="54">
        <f>MAX('1989:2025'!E14)</f>
        <v>30.48</v>
      </c>
      <c r="I14" s="54">
        <f>MIN('1989:2025'!G14)</f>
        <v>-3.0910000000000002</v>
      </c>
      <c r="J14" s="54">
        <f>AVERAGE('1989:2025'!I14)</f>
        <v>69.513900875115226</v>
      </c>
      <c r="K14" s="64">
        <f>STDEV('1989:2025'!I14)/SQRT(1+$E$1-$C$1)</f>
        <v>0.80765839654593807</v>
      </c>
      <c r="L14" s="54">
        <f>AVERAGE('1989:2025'!J14)</f>
        <v>523.73997777777788</v>
      </c>
      <c r="M14" s="64">
        <f>STDEV('1989:2025'!J14)/SQRT(1+$E$1-$C$1)</f>
        <v>10.37911097278217</v>
      </c>
      <c r="N14" s="54">
        <f>AVERAGE('1989:2025'!K14)</f>
        <v>2.5812394439081938</v>
      </c>
      <c r="O14" s="64">
        <f>STDEV('1989:2025'!K14)/SQRT(1+$E$1-$C$1)</f>
        <v>0.10681613025586482</v>
      </c>
      <c r="P14" s="54">
        <f>AVERAGE('1989:2025'!N14)</f>
        <v>45.953729729729744</v>
      </c>
      <c r="Q14" s="64">
        <f>STDEV('1989:2025'!N14)/SQRT(1+$E$1-$C$1)</f>
        <v>4.6994151801589545</v>
      </c>
      <c r="R14" s="54">
        <f>AVERAGE('1989:2025'!O14)</f>
        <v>12.621621621621621</v>
      </c>
      <c r="S14" s="64">
        <f>STDEV('1989:2025'!O14)/SQRT(1+$E$1-$C$1)</f>
        <v>0.74065889762403891</v>
      </c>
      <c r="T14" s="54">
        <f>AVERAGE('2005:2025'!R14)</f>
        <v>12.771106469520429</v>
      </c>
      <c r="U14" s="64">
        <f>STDEV('2005:2025'!R14)/SQRT(1+$E$1-2005)</f>
        <v>0.20829381782323064</v>
      </c>
      <c r="V14" s="54">
        <f>AVERAGE('1998:2025'!S14)</f>
        <v>86.966890160854078</v>
      </c>
      <c r="W14" s="64">
        <f>STDEV('1998:2025'!S14)/SQRT(1+$E$1-1998)</f>
        <v>5.3278655570202123</v>
      </c>
      <c r="Y14">
        <f>MAX('1989:2025'!N14)</f>
        <v>137.80000000000001</v>
      </c>
      <c r="Z14">
        <f>MIN('1989:2025'!N14)</f>
        <v>3.8570000000000002</v>
      </c>
      <c r="AA14" s="52"/>
    </row>
    <row r="15" spans="1:27" x14ac:dyDescent="0.2">
      <c r="A15" s="1" t="s">
        <v>29</v>
      </c>
      <c r="B15" s="54">
        <f>AVERAGE('1989:2025'!B15)</f>
        <v>9.2271034946236554</v>
      </c>
      <c r="C15" s="64">
        <f>STDEV('1989:2025'!B15)/SQRT(1+$E$1-$C$1)</f>
        <v>0.18709871432222575</v>
      </c>
      <c r="D15" s="54">
        <f>AVERAGE('1989:2025'!C15)</f>
        <v>22.602249103942647</v>
      </c>
      <c r="E15" s="64">
        <f>STDEV('1989:2025'!C15)/SQRT(1+$E$1-$C$1)</f>
        <v>0.30105836356215393</v>
      </c>
      <c r="F15" s="54">
        <f>AVERAGE('1989:2025'!D15)</f>
        <v>15.81403851223461</v>
      </c>
      <c r="G15" s="64">
        <f>STDEV('1989:2025'!D15)/SQRT(1+$E$1-$C$1)</f>
        <v>0.22683657319963371</v>
      </c>
      <c r="H15" s="54">
        <f>MAX('1989:2025'!E15)</f>
        <v>35.549999999999997</v>
      </c>
      <c r="I15" s="54">
        <f>MIN('1989:2025'!G15)</f>
        <v>-0.92</v>
      </c>
      <c r="J15" s="54">
        <f>AVERAGE('1989:2025'!I15)</f>
        <v>66.910961241168195</v>
      </c>
      <c r="K15" s="64">
        <f>STDEV('1989:2025'!I15)/SQRT(1+$E$1-$C$1)</f>
        <v>0.80278040103032444</v>
      </c>
      <c r="L15" s="54">
        <f>AVERAGE('1989:2025'!J15)</f>
        <v>641.95538948571436</v>
      </c>
      <c r="M15" s="64">
        <f>STDEV('1989:2025'!J15)/SQRT(1+$E$1-$C$1)</f>
        <v>11.307801592738635</v>
      </c>
      <c r="N15" s="54">
        <f>AVERAGE('1989:2025'!K15)</f>
        <v>2.286740755138934</v>
      </c>
      <c r="O15" s="64">
        <f>STDEV('1989:2025'!K15)/SQRT(1+$E$1-$C$1)</f>
        <v>8.7461604806833293E-2</v>
      </c>
      <c r="P15" s="54">
        <f>AVERAGE('1989:2025'!N15)</f>
        <v>45.272388888888905</v>
      </c>
      <c r="Q15" s="64">
        <f>STDEV('1989:2025'!N15)/SQRT(1+$E$1-$C$1)</f>
        <v>5.8193517928081837</v>
      </c>
      <c r="R15" s="54">
        <f>AVERAGE('1989:2025'!O15)</f>
        <v>11.416666666666666</v>
      </c>
      <c r="S15" s="64">
        <f>STDEV('1989:2025'!O15)/SQRT(1+$E$1-$C$1)</f>
        <v>0.72503494789953105</v>
      </c>
      <c r="T15" s="54">
        <f>AVERAGE('2005:2025'!R15)</f>
        <v>16.545680866568279</v>
      </c>
      <c r="U15" s="64">
        <f>STDEV('2005:2025'!R15)/SQRT(1+$E$1-2005)</f>
        <v>0.27618750173257245</v>
      </c>
      <c r="V15" s="54">
        <f>AVERAGE('1998:2025'!S15)</f>
        <v>116.73561227989005</v>
      </c>
      <c r="W15" s="64">
        <f>STDEV('1998:2025'!S15)/SQRT(1+$E$1-1998)</f>
        <v>7.3658144517988156</v>
      </c>
      <c r="Y15">
        <f>MAX('1989:2025'!N15)</f>
        <v>220.57</v>
      </c>
      <c r="Z15">
        <f>MIN('1989:2025'!N15)</f>
        <v>1.2000000000000002</v>
      </c>
      <c r="AA15" s="52"/>
    </row>
    <row r="16" spans="1:27" x14ac:dyDescent="0.2">
      <c r="A16" s="1" t="s">
        <v>30</v>
      </c>
      <c r="B16" s="54">
        <f>AVERAGE('1989:2025'!B16)</f>
        <v>13.114175000000003</v>
      </c>
      <c r="C16" s="64">
        <f>STDEV('1989:2025'!B16)/SQRT(1+$E$1-$C$1)</f>
        <v>0.20680753560530701</v>
      </c>
      <c r="D16" s="54">
        <f>AVERAGE('1989:2025'!C16)</f>
        <v>27.40556481481482</v>
      </c>
      <c r="E16" s="64">
        <f>STDEV('1989:2025'!C16)/SQRT(1+$E$1-$C$1)</f>
        <v>0.35910126431124501</v>
      </c>
      <c r="F16" s="54">
        <f>AVERAGE('1989:2025'!D16)</f>
        <v>19.973560744598768</v>
      </c>
      <c r="G16" s="64">
        <f>STDEV('1989:2025'!D16)/SQRT(1+$E$1-$C$1)</f>
        <v>0.25568972242144566</v>
      </c>
      <c r="H16" s="54">
        <f>MAX('1989:2025'!E16)</f>
        <v>41.96</v>
      </c>
      <c r="I16" s="54">
        <f>MIN('1989:2025'!G16)</f>
        <v>3.4350000000000001</v>
      </c>
      <c r="J16" s="54">
        <f>AVERAGE('1989:2025'!I16)</f>
        <v>63.034780902777761</v>
      </c>
      <c r="K16" s="64">
        <f>STDEV('1989:2025'!I16)/SQRT(1+$E$1-$C$1)</f>
        <v>1.0198851622606151</v>
      </c>
      <c r="L16" s="54">
        <f>AVERAGE('1989:2025'!J16)</f>
        <v>704.23813805714292</v>
      </c>
      <c r="M16" s="64">
        <f>STDEV('1989:2025'!J16)/SQRT(1+$E$1-$C$1)</f>
        <v>8.5175848083357923</v>
      </c>
      <c r="N16" s="54">
        <f>AVERAGE('1989:2025'!K16)</f>
        <v>2.2278252950978459</v>
      </c>
      <c r="O16" s="64">
        <f>STDEV('1989:2025'!K16)/SQRT(1+$E$1-$C$1)</f>
        <v>8.3045880815637588E-2</v>
      </c>
      <c r="P16" s="54">
        <f>AVERAGE('1989:2025'!N16)</f>
        <v>46.300333333333327</v>
      </c>
      <c r="Q16" s="64">
        <f>STDEV('1989:2025'!N16)/SQRT(1+$E$1-$C$1)</f>
        <v>4.6873486439193464</v>
      </c>
      <c r="R16" s="54">
        <f>AVERAGE('1989:2025'!O16)</f>
        <v>9.2777777777777786</v>
      </c>
      <c r="S16" s="64">
        <f>STDEV('1989:2025'!O16)/SQRT(1+$E$1-$C$1)</f>
        <v>0.52814399450914795</v>
      </c>
      <c r="T16" s="54">
        <f>AVERAGE('2005:2025'!R16)</f>
        <v>20.678309126984125</v>
      </c>
      <c r="U16" s="64">
        <f>STDEV('2005:2025'!R16)/SQRT(1+$E$1-2005)</f>
        <v>0.41601785578899936</v>
      </c>
      <c r="V16" s="54">
        <f>AVERAGE('1998:2025'!S16)</f>
        <v>146.74499417273145</v>
      </c>
      <c r="W16" s="64">
        <f>STDEV('1998:2025'!S16)/SQRT(1+$E$1-1998)</f>
        <v>8.8407799278813712</v>
      </c>
      <c r="Y16">
        <f>MAX('1989:2025'!N16)</f>
        <v>126.60000000000001</v>
      </c>
      <c r="Z16">
        <f>MIN('1989:2025'!N16)</f>
        <v>3.4000000000000004</v>
      </c>
      <c r="AA16" s="52"/>
    </row>
    <row r="17" spans="1:27" x14ac:dyDescent="0.2">
      <c r="A17" s="1" t="s">
        <v>31</v>
      </c>
      <c r="B17" s="54">
        <f>AVERAGE('1989:2025'!B17)</f>
        <v>15.134464660433515</v>
      </c>
      <c r="C17" s="64">
        <f>STDEV('1989:2025'!B17)/SQRT(1+$E$1-$C$1)</f>
        <v>0.1751650866711579</v>
      </c>
      <c r="D17" s="54">
        <f>AVERAGE('1989:2025'!C17)</f>
        <v>30.248605067804167</v>
      </c>
      <c r="E17" s="64">
        <f>STDEV('1989:2025'!C17)/SQRT(1+$E$1-$C$1)</f>
        <v>0.28361838425170732</v>
      </c>
      <c r="F17" s="54">
        <f>AVERAGE('1989:2025'!D17)</f>
        <v>22.269708559017861</v>
      </c>
      <c r="G17" s="64">
        <f>STDEV('1989:2025'!D17)/SQRT(1+$E$1-$C$1)</f>
        <v>0.19844466933940572</v>
      </c>
      <c r="H17" s="54">
        <f>MAX('1989:2025'!E17)</f>
        <v>40.549999999999997</v>
      </c>
      <c r="I17" s="54">
        <f>MIN('1989:2025'!G17)</f>
        <v>5.8280000000000003</v>
      </c>
      <c r="J17" s="54">
        <f>AVERAGE('1989:2025'!I17)</f>
        <v>59.747657068065514</v>
      </c>
      <c r="K17" s="64">
        <f>STDEV('1989:2025'!I17)/SQRT(1+$E$1-$C$1)</f>
        <v>0.90082909137084133</v>
      </c>
      <c r="L17" s="54">
        <f>AVERAGE('1989:2025'!J17)</f>
        <v>760.971496</v>
      </c>
      <c r="M17" s="64">
        <f>STDEV('1989:2025'!J17)/SQRT(1+$E$1-$C$1)</f>
        <v>9.3715266753612081</v>
      </c>
      <c r="N17" s="54">
        <f>AVERAGE('1989:2025'!K17)</f>
        <v>2.3493212351673143</v>
      </c>
      <c r="O17" s="64">
        <f>STDEV('1989:2025'!K17)/SQRT(1+$E$1-$C$1)</f>
        <v>7.9510041101526638E-2</v>
      </c>
      <c r="P17" s="54">
        <f>AVERAGE('1989:2025'!N17)</f>
        <v>30.278675675675675</v>
      </c>
      <c r="Q17" s="64">
        <f>STDEV('1989:2025'!N17)/SQRT(1+$E$1-$C$1)</f>
        <v>4.1157683577013104</v>
      </c>
      <c r="R17" s="54">
        <f>AVERAGE('1989:2025'!O17)</f>
        <v>6.1891891891891895</v>
      </c>
      <c r="S17" s="64">
        <f>STDEV('1989:2025'!O17)/SQRT(1+$E$1-$C$1)</f>
        <v>0.5352973940314053</v>
      </c>
      <c r="T17" s="54">
        <f>AVERAGE('2005:2025'!R17)</f>
        <v>23.441322708653352</v>
      </c>
      <c r="U17" s="64">
        <f>STDEV('2005:2025'!R17)/SQRT(1+$E$1-2005)</f>
        <v>0.414262351097753</v>
      </c>
      <c r="V17" s="54">
        <f>AVERAGE('1998:2025'!S17)</f>
        <v>164.62281139310977</v>
      </c>
      <c r="W17" s="64">
        <f>STDEV('1998:2025'!S17)/SQRT(1+$E$1-1998)</f>
        <v>9.6110493549926854</v>
      </c>
      <c r="Y17">
        <f>MAX('1989:2025'!N17)</f>
        <v>96.61</v>
      </c>
      <c r="Z17">
        <f>MIN('1989:2025'!N17)</f>
        <v>0</v>
      </c>
      <c r="AA17" s="52"/>
    </row>
    <row r="18" spans="1:27" x14ac:dyDescent="0.2">
      <c r="A18" s="1" t="s">
        <v>32</v>
      </c>
      <c r="B18" s="54">
        <f>AVERAGE('1989:2025'!B18)</f>
        <v>15.162834741304151</v>
      </c>
      <c r="C18" s="64">
        <f>STDEV('1989:2025'!B18)/SQRT(1+$E$1-$C$1)</f>
        <v>0.16819603170752442</v>
      </c>
      <c r="D18" s="54">
        <f>AVERAGE('1989:2025'!C18)</f>
        <v>30.214434356492195</v>
      </c>
      <c r="E18" s="64">
        <f>STDEV('1989:2025'!C18)/SQRT(1+$E$1-$C$1)</f>
        <v>0.26263496034518619</v>
      </c>
      <c r="F18" s="54">
        <f>AVERAGE('1989:2025'!D18)</f>
        <v>22.2445801221828</v>
      </c>
      <c r="G18" s="64">
        <f>STDEV('1989:2025'!D18)/SQRT(1+$E$1-$C$1)</f>
        <v>0.19301449495873524</v>
      </c>
      <c r="H18" s="54">
        <f>MAX('1989:2025'!E18)</f>
        <v>41.88</v>
      </c>
      <c r="I18" s="54">
        <f>MIN('1989:2025'!G18)</f>
        <v>5.7190000000000003</v>
      </c>
      <c r="J18" s="54">
        <f>AVERAGE('1989:2025'!I18)</f>
        <v>60.663858617933847</v>
      </c>
      <c r="K18" s="64">
        <f>STDEV('1989:2025'!I18)/SQRT(1+$E$1-$C$1)</f>
        <v>0.87803309096866067</v>
      </c>
      <c r="L18" s="54">
        <f>AVERAGE('1989:2025'!J18)</f>
        <v>665.73706622222221</v>
      </c>
      <c r="M18" s="64">
        <f>STDEV('1989:2025'!J18)/SQRT(1+$E$1-$C$1)</f>
        <v>8.6654621589826331</v>
      </c>
      <c r="N18" s="54">
        <f>AVERAGE('1989:2025'!K18)</f>
        <v>2.1755860478108811</v>
      </c>
      <c r="O18" s="64">
        <f>STDEV('1989:2025'!K18)/SQRT(1+$E$1-$C$1)</f>
        <v>7.2250710466205792E-2</v>
      </c>
      <c r="P18" s="54">
        <f>AVERAGE('1989:2025'!N18)</f>
        <v>19.144594594594594</v>
      </c>
      <c r="Q18" s="64">
        <f>STDEV('1989:2025'!N18)/SQRT(1+$E$1-$C$1)</f>
        <v>2.9602997883704645</v>
      </c>
      <c r="R18" s="54">
        <f>AVERAGE('1989:2025'!O18)</f>
        <v>5.9459459459459456</v>
      </c>
      <c r="S18" s="64">
        <f>STDEV('1989:2025'!O18)/SQRT(1+$E$1-$C$1)</f>
        <v>0.53122605361461506</v>
      </c>
      <c r="T18" s="54">
        <f>AVERAGE('2005:2025'!R18)</f>
        <v>23.545143113159241</v>
      </c>
      <c r="U18" s="64">
        <f>STDEV('2005:2025'!R18)/SQRT(1+$E$1-2005)</f>
        <v>0.46238540022854718</v>
      </c>
      <c r="V18" s="54">
        <f>AVERAGE('1998:2025'!S18)</f>
        <v>143.64599351193897</v>
      </c>
      <c r="W18" s="64">
        <f>STDEV('1998:2025'!S18)/SQRT(1+$E$1-1998)</f>
        <v>8.1333001089083652</v>
      </c>
      <c r="Y18">
        <f>MAX('1989:2025'!N18)</f>
        <v>77.3</v>
      </c>
      <c r="Z18">
        <f>MIN('1989:2025'!N18)</f>
        <v>0</v>
      </c>
      <c r="AA18" s="52"/>
    </row>
    <row r="19" spans="1:27" x14ac:dyDescent="0.2">
      <c r="A19" s="1" t="s">
        <v>33</v>
      </c>
      <c r="B19" s="54">
        <f>AVERAGE('1989:2025'!B19)</f>
        <v>12.109875555680725</v>
      </c>
      <c r="C19" s="64">
        <f>STDEV('1989:2025'!B19)/SQRT(1+$E$1-$C$1)</f>
        <v>0.18731508468768707</v>
      </c>
      <c r="D19" s="54">
        <f>AVERAGE('1989:2025'!C19)</f>
        <v>25.456071239105722</v>
      </c>
      <c r="E19" s="64">
        <f>STDEV('1989:2025'!C19)/SQRT(1+$E$1-$C$1)</f>
        <v>0.26670076232441187</v>
      </c>
      <c r="F19" s="54">
        <f>AVERAGE('1989:2025'!D19)</f>
        <v>18.41496403208404</v>
      </c>
      <c r="G19" s="64">
        <f>STDEV('1989:2025'!D19)/SQRT(1+$E$1-$C$1)</f>
        <v>0.19249548541428629</v>
      </c>
      <c r="H19" s="54">
        <f>MAX('1989:2025'!E19)</f>
        <v>37.9</v>
      </c>
      <c r="I19" s="54">
        <f>MIN('1989:2025'!G19)</f>
        <v>2.0699999999999998</v>
      </c>
      <c r="J19" s="54">
        <f>AVERAGE('1989:2025'!I19)</f>
        <v>68.067700074571917</v>
      </c>
      <c r="K19" s="64">
        <f>STDEV('1989:2025'!I19)/SQRT(1+$E$1-$C$1)</f>
        <v>0.80756462492608094</v>
      </c>
      <c r="L19" s="54">
        <f>AVERAGE('1989:2025'!J19)</f>
        <v>479.87324000000012</v>
      </c>
      <c r="M19" s="64">
        <f>STDEV('1989:2025'!J19)/SQRT(1+$E$1-$C$1)</f>
        <v>7.880885469320333</v>
      </c>
      <c r="N19" s="54">
        <f>AVERAGE('1989:2025'!K19)</f>
        <v>2.0114890657651756</v>
      </c>
      <c r="O19" s="64">
        <f>STDEV('1989:2025'!K19)/SQRT(1+$E$1-$C$1)</f>
        <v>7.3673136061189179E-2</v>
      </c>
      <c r="P19" s="54">
        <f>AVERAGE('1989:2025'!N19)</f>
        <v>34.312189189189183</v>
      </c>
      <c r="Q19" s="64">
        <f>STDEV('1989:2025'!N19)/SQRT(1+$E$1-$C$1)</f>
        <v>4.234420488523833</v>
      </c>
      <c r="R19" s="54">
        <f>AVERAGE('1989:2025'!O19)</f>
        <v>8.5675675675675684</v>
      </c>
      <c r="S19" s="64">
        <f>STDEV('1989:2025'!O19)/SQRT(1+$E$1-$C$1)</f>
        <v>0.5528258561591064</v>
      </c>
      <c r="T19" s="54">
        <f>AVERAGE('2005:2025'!R19)</f>
        <v>20.034444320049253</v>
      </c>
      <c r="U19" s="64">
        <f>STDEV('2005:2025'!R19)/SQRT(1+$E$1-2005)</f>
        <v>0.30999173321871704</v>
      </c>
      <c r="V19" s="54">
        <f>AVERAGE('1998:2025'!S19)</f>
        <v>95.021411716402142</v>
      </c>
      <c r="W19" s="64">
        <f>STDEV('1998:2025'!S19)/SQRT(1+$E$1-1998)</f>
        <v>5.1535429025120392</v>
      </c>
      <c r="Y19">
        <f>MAX('1989:2025'!N19)</f>
        <v>120.37700000000002</v>
      </c>
      <c r="Z19">
        <f>MIN('1989:2025'!N19)</f>
        <v>0.4</v>
      </c>
      <c r="AA19" s="52"/>
    </row>
    <row r="20" spans="1:27" x14ac:dyDescent="0.2">
      <c r="A20" s="1" t="s">
        <v>34</v>
      </c>
      <c r="B20" s="54">
        <f>AVERAGE('1989:2025'!B20)</f>
        <v>8.4534507467144575</v>
      </c>
      <c r="C20" s="64">
        <f>STDEV('1989:2025'!B20)/SQRT(1+$E$1-$C$1)</f>
        <v>0.20075656957305019</v>
      </c>
      <c r="D20" s="54">
        <f>AVERAGE('1989:2025'!C20)</f>
        <v>20.446396057347666</v>
      </c>
      <c r="E20" s="64">
        <f>STDEV('1989:2025'!C20)/SQRT(1+$E$1-$C$1)</f>
        <v>0.36691283547016806</v>
      </c>
      <c r="F20" s="54">
        <f>AVERAGE('1989:2025'!D20)</f>
        <v>14.144031993934137</v>
      </c>
      <c r="G20" s="64">
        <f>STDEV('1989:2025'!D20)/SQRT(1+$E$1-$C$1)</f>
        <v>0.24040938394800032</v>
      </c>
      <c r="H20" s="54">
        <f>MAX('1989:2025'!E20)</f>
        <v>32.43</v>
      </c>
      <c r="I20" s="54">
        <f>MIN('1989:2025'!G20)</f>
        <v>-3.23</v>
      </c>
      <c r="J20" s="54">
        <f>AVERAGE('1989:2025'!I20)</f>
        <v>76.20422872697894</v>
      </c>
      <c r="K20" s="64">
        <f>STDEV('1989:2025'!I20)/SQRT(1+$E$1-$C$1)</f>
        <v>1.035852859967876</v>
      </c>
      <c r="L20" s="54">
        <f>AVERAGE('1989:2025'!J20)</f>
        <v>323.40643604444438</v>
      </c>
      <c r="M20" s="64">
        <f>STDEV('1989:2025'!J20)/SQRT(1+$E$1-$C$1)</f>
        <v>7.587515418128338</v>
      </c>
      <c r="N20" s="54">
        <f>AVERAGE('1989:2025'!K20)</f>
        <v>1.9433309674636887</v>
      </c>
      <c r="O20" s="64">
        <f>STDEV('1989:2025'!K20)/SQRT(1+$E$1-$C$1)</f>
        <v>8.9280209447485173E-2</v>
      </c>
      <c r="P20" s="54">
        <f>AVERAGE('1989:2025'!N20)</f>
        <v>39.278405405405401</v>
      </c>
      <c r="Q20" s="64">
        <f>STDEV('1989:2025'!N20)/SQRT(1+$E$1-$C$1)</f>
        <v>4.3870806474575446</v>
      </c>
      <c r="R20" s="54">
        <f>AVERAGE('1989:2025'!O20)</f>
        <v>12.594594594594595</v>
      </c>
      <c r="S20" s="64">
        <f>STDEV('1989:2025'!O20)/SQRT(1+$E$1-$C$1)</f>
        <v>0.71287964382198854</v>
      </c>
      <c r="T20" s="54">
        <f>AVERAGE('2005:2025'!R20)</f>
        <v>15.575789786716562</v>
      </c>
      <c r="U20" s="64">
        <f>STDEV('2005:2025'!R20)/SQRT(1+$E$1-2005)</f>
        <v>0.259560210150523</v>
      </c>
      <c r="V20" s="54">
        <f>AVERAGE('1998:2025'!S20)</f>
        <v>58.835354859653826</v>
      </c>
      <c r="W20" s="64">
        <f>STDEV('1998:2025'!S20)/SQRT(1+$E$1-1998)</f>
        <v>3.0518387051883478</v>
      </c>
      <c r="Y20">
        <f>MAX('1989:2025'!N20)</f>
        <v>105.4</v>
      </c>
      <c r="Z20">
        <f>MIN('1989:2025'!N20)</f>
        <v>1.4</v>
      </c>
      <c r="AA20" s="52"/>
    </row>
    <row r="21" spans="1:27" x14ac:dyDescent="0.2">
      <c r="A21" s="1" t="s">
        <v>35</v>
      </c>
      <c r="B21" s="54">
        <f>AVERAGE('1989:2025'!B21)</f>
        <v>4.8787453226530797</v>
      </c>
      <c r="C21" s="64">
        <f>STDEV('1989:2025'!B21)/SQRT(1+$E$1-$C$1)</f>
        <v>0.21806271494147533</v>
      </c>
      <c r="D21" s="54">
        <f>AVERAGE('1989:2025'!C21)</f>
        <v>13.944002004126141</v>
      </c>
      <c r="E21" s="64">
        <f>STDEV('1989:2025'!C21)/SQRT(1+$E$1-$C$1)</f>
        <v>0.24688346688552262</v>
      </c>
      <c r="F21" s="54">
        <f>AVERAGE('1989:2025'!D21)</f>
        <v>9.2317392977972688</v>
      </c>
      <c r="G21" s="64">
        <f>STDEV('1989:2025'!D21)/SQRT(1+$E$1-$C$1)</f>
        <v>0.21071745297020333</v>
      </c>
      <c r="H21" s="54">
        <f>MAX('1989:2025'!E21)</f>
        <v>25.37</v>
      </c>
      <c r="I21" s="54">
        <f>MIN('1989:2025'!G21)</f>
        <v>-6.97</v>
      </c>
      <c r="J21" s="54">
        <f>AVERAGE('1989:2025'!I21)</f>
        <v>82.50401500803612</v>
      </c>
      <c r="K21" s="64">
        <f>STDEV('1989:2025'!I21)/SQRT(1+$E$1-$C$1)</f>
        <v>0.97692143874480486</v>
      </c>
      <c r="L21" s="54">
        <f>AVERAGE('1989:2025'!J21)</f>
        <v>193.76342088888887</v>
      </c>
      <c r="M21" s="64">
        <f>STDEV('1989:2025'!J21)/SQRT(1+$E$1-$C$1)</f>
        <v>3.8246780173615003</v>
      </c>
      <c r="N21" s="54">
        <f>AVERAGE('1989:2025'!K21)</f>
        <v>2.1727487875167766</v>
      </c>
      <c r="O21" s="64">
        <f>STDEV('1989:2025'!K21)/SQRT(1+$E$1-$C$1)</f>
        <v>9.1910297997840479E-2</v>
      </c>
      <c r="P21" s="54">
        <f>AVERAGE('1989:2025'!N21)</f>
        <v>50.712864864864876</v>
      </c>
      <c r="Q21" s="64">
        <f>STDEV('1989:2025'!N21)/SQRT(1+$E$1-$C$1)</f>
        <v>4.4552531065571044</v>
      </c>
      <c r="R21" s="54">
        <f>AVERAGE('1989:2025'!O21)</f>
        <v>15.864864864864865</v>
      </c>
      <c r="S21" s="64">
        <f>STDEV('1989:2025'!O21)/SQRT(1+$E$1-$C$1)</f>
        <v>0.68899779477473533</v>
      </c>
      <c r="T21" s="54">
        <f>AVERAGE('2005:2025'!R21)</f>
        <v>10.504895202390783</v>
      </c>
      <c r="U21" s="64">
        <f>STDEV('2005:2025'!R21)/SQRT(1+$E$1-2005)</f>
        <v>0.25839891668309795</v>
      </c>
      <c r="V21" s="54">
        <f>AVERAGE('1998:2025'!S21)</f>
        <v>30.721838201321017</v>
      </c>
      <c r="W21" s="64">
        <f>STDEV('1998:2025'!S21)/SQRT(1+$E$1-1998)</f>
        <v>1.5447645295909704</v>
      </c>
      <c r="Y21">
        <f>MAX('1989:2025'!N21)</f>
        <v>113.47400000000003</v>
      </c>
      <c r="Z21">
        <f>MIN('1989:2025'!N21)</f>
        <v>7.01</v>
      </c>
      <c r="AA21" s="52"/>
    </row>
    <row r="22" spans="1:27" ht="13.5" thickBot="1" x14ac:dyDescent="0.25">
      <c r="A22" s="13" t="s">
        <v>36</v>
      </c>
      <c r="B22" s="66">
        <f>AVERAGE('1989:2025'!B22)</f>
        <v>2.6407965802684932</v>
      </c>
      <c r="C22" s="67">
        <f>STDEV('1989:2025'!B22)/SQRT(1+$E$1-$C$1)</f>
        <v>0.37954335741922018</v>
      </c>
      <c r="D22" s="66">
        <f>AVERAGE('1989:2025'!C22)</f>
        <v>10.458774127705093</v>
      </c>
      <c r="E22" s="67">
        <f>STDEV('1989:2025'!C22)/SQRT(1+$E$1-$C$1)</f>
        <v>0.22503513527010449</v>
      </c>
      <c r="F22" s="66">
        <f>AVERAGE('1989:2025'!D22)</f>
        <v>6.4075848228999304</v>
      </c>
      <c r="G22" s="67">
        <f>STDEV('1989:2025'!D22)/SQRT(1+$E$1-$C$1)</f>
        <v>0.29026154785894515</v>
      </c>
      <c r="H22" s="66">
        <f>MAX('1989:2025'!E22)</f>
        <v>21.69</v>
      </c>
      <c r="I22" s="66">
        <f>MIN('1989:2025'!G22)</f>
        <v>-10.88</v>
      </c>
      <c r="J22" s="66">
        <f>AVERAGE('1989:2025'!I22)</f>
        <v>85.976003537513748</v>
      </c>
      <c r="K22" s="67">
        <f>STDEV('1989:2025'!I22)/SQRT(1+$E$1-$C$1)</f>
        <v>1.1197317180700024</v>
      </c>
      <c r="L22" s="66">
        <f>AVERAGE('1989:2025'!J22)</f>
        <v>144.98767359999999</v>
      </c>
      <c r="M22" s="67">
        <f>STDEV('1989:2025'!J22)/SQRT(1+$E$1-$C$1)</f>
        <v>5.8512735363211199</v>
      </c>
      <c r="N22" s="66">
        <f>AVERAGE('1989:2025'!K22)</f>
        <v>2.1675484117840682</v>
      </c>
      <c r="O22" s="67">
        <f>STDEV('1989:2025'!K22)/SQRT(1+$E$1-$C$1)</f>
        <v>0.10463081748459166</v>
      </c>
      <c r="P22" s="66">
        <f>AVERAGE('1989:2025'!N22)</f>
        <v>37.127527777777772</v>
      </c>
      <c r="Q22" s="67">
        <f>STDEV('1989:2025'!N22)/SQRT(1+$E$1-$C$1)</f>
        <v>3.9760251272261593</v>
      </c>
      <c r="R22" s="66">
        <f>AVERAGE('1989:2025'!O22)</f>
        <v>15.305555555555555</v>
      </c>
      <c r="S22" s="67">
        <f>STDEV('1989:2025'!O22)/SQRT(1+$E$1-$C$1)</f>
        <v>0.73607478682949856</v>
      </c>
      <c r="T22" s="66">
        <f>AVERAGE('2005:2025'!R22)</f>
        <v>6.8827653929851502</v>
      </c>
      <c r="U22" s="67">
        <f>STDEV('2005:2025'!R22)/SQRT(1+$E$1-2005)</f>
        <v>0.23810693940466512</v>
      </c>
      <c r="V22" s="66">
        <f>AVERAGE('1998:2025'!S22)</f>
        <v>21.553535140631478</v>
      </c>
      <c r="W22" s="67">
        <f>STDEV('1998:2025'!S22)/SQRT(1+$E$1-1998)</f>
        <v>1.1015783747259815</v>
      </c>
      <c r="Y22" s="85">
        <f>MAX('1989:2025'!N22)</f>
        <v>109.2</v>
      </c>
      <c r="Z22" s="85">
        <f>MIN('1989:2025'!N22)</f>
        <v>2.4</v>
      </c>
      <c r="AA22" s="52"/>
    </row>
    <row r="23" spans="1:27" ht="13.5" thickTop="1" x14ac:dyDescent="0.2">
      <c r="A23" s="1" t="s">
        <v>37</v>
      </c>
      <c r="B23" s="68">
        <f>AVERAGE(B11:B22)</f>
        <v>7.771078544760976</v>
      </c>
      <c r="C23" s="68"/>
      <c r="D23" s="68">
        <f>AVERAGE(D11:D22)</f>
        <v>19.786118592688705</v>
      </c>
      <c r="E23" s="68"/>
      <c r="F23" s="68">
        <f>AVERAGE(F11:F22)</f>
        <v>13.518213667404261</v>
      </c>
      <c r="G23" s="68"/>
      <c r="H23" s="68">
        <f>MAX(H11:H22)</f>
        <v>41.96</v>
      </c>
      <c r="I23" s="68">
        <f>MIN(I11:I22)</f>
        <v>-10.88</v>
      </c>
      <c r="J23" s="68">
        <f>AVERAGE(J11:J22)</f>
        <v>72.034057280019383</v>
      </c>
      <c r="K23" s="69"/>
      <c r="L23" s="70">
        <f>SUM(L11:L22)</f>
        <v>5308.0771201650787</v>
      </c>
      <c r="M23" s="70"/>
      <c r="N23" s="68">
        <f>AVERAGE(N11:N22)</f>
        <v>2.2782838238445717</v>
      </c>
      <c r="O23" s="68"/>
      <c r="P23" s="70">
        <f>SUM(P11:P22)</f>
        <v>456.33169519519515</v>
      </c>
      <c r="Q23" s="68"/>
      <c r="R23" s="70">
        <f>SUM(R11:R22)</f>
        <v>136.39039039039039</v>
      </c>
      <c r="S23" s="68"/>
      <c r="T23" s="68">
        <f>AVERAGE(T11:T22)</f>
        <v>14.29585562485393</v>
      </c>
      <c r="U23" s="68"/>
      <c r="V23" s="70">
        <f>SUM(V11:V22)</f>
        <v>995.1433962243799</v>
      </c>
      <c r="W23" s="68"/>
      <c r="Y23">
        <f>MAX(Y11:Y22)</f>
        <v>220.57</v>
      </c>
      <c r="Z23">
        <f>MIN(Z11:Z22)</f>
        <v>0</v>
      </c>
    </row>
    <row r="38" spans="2:3" x14ac:dyDescent="0.2">
      <c r="B38" s="2"/>
    </row>
    <row r="39" spans="2:3" x14ac:dyDescent="0.2">
      <c r="C39" s="55"/>
    </row>
    <row r="40" spans="2:3" x14ac:dyDescent="0.2">
      <c r="C40" s="55"/>
    </row>
    <row r="41" spans="2:3" x14ac:dyDescent="0.2">
      <c r="C41" s="55"/>
    </row>
    <row r="42" spans="2:3" x14ac:dyDescent="0.2">
      <c r="C42" s="55"/>
    </row>
    <row r="43" spans="2:3" x14ac:dyDescent="0.2">
      <c r="C43" s="83"/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30" sqref="C30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87" t="s">
        <v>97</v>
      </c>
      <c r="B2" s="87" t="s">
        <v>98</v>
      </c>
      <c r="C2" s="2" t="s">
        <v>99</v>
      </c>
    </row>
    <row r="3" spans="1:3" x14ac:dyDescent="0.2">
      <c r="A3" s="88" t="s">
        <v>5</v>
      </c>
      <c r="B3" s="89" t="s">
        <v>83</v>
      </c>
      <c r="C3" t="s">
        <v>100</v>
      </c>
    </row>
    <row r="4" spans="1:3" x14ac:dyDescent="0.2">
      <c r="A4" s="88" t="s">
        <v>6</v>
      </c>
      <c r="B4" s="89" t="s">
        <v>83</v>
      </c>
      <c r="C4" t="s">
        <v>101</v>
      </c>
    </row>
    <row r="5" spans="1:3" x14ac:dyDescent="0.2">
      <c r="A5" s="88" t="s">
        <v>7</v>
      </c>
      <c r="B5" s="89" t="s">
        <v>83</v>
      </c>
      <c r="C5" t="s">
        <v>102</v>
      </c>
    </row>
    <row r="6" spans="1:3" x14ac:dyDescent="0.2">
      <c r="A6" s="88" t="s">
        <v>8</v>
      </c>
      <c r="B6" s="89" t="s">
        <v>83</v>
      </c>
      <c r="C6" t="s">
        <v>103</v>
      </c>
    </row>
    <row r="7" spans="1:3" x14ac:dyDescent="0.2">
      <c r="A7" s="88" t="s">
        <v>9</v>
      </c>
      <c r="B7" s="89"/>
      <c r="C7" t="s">
        <v>104</v>
      </c>
    </row>
    <row r="8" spans="1:3" x14ac:dyDescent="0.2">
      <c r="A8" s="88" t="s">
        <v>10</v>
      </c>
      <c r="B8" s="89" t="s">
        <v>83</v>
      </c>
      <c r="C8" t="s">
        <v>105</v>
      </c>
    </row>
    <row r="9" spans="1:3" x14ac:dyDescent="0.2">
      <c r="A9" s="88" t="s">
        <v>9</v>
      </c>
      <c r="B9" s="89"/>
      <c r="C9" t="s">
        <v>106</v>
      </c>
    </row>
    <row r="10" spans="1:3" x14ac:dyDescent="0.2">
      <c r="A10" s="88" t="s">
        <v>11</v>
      </c>
      <c r="B10" s="89" t="s">
        <v>107</v>
      </c>
      <c r="C10" t="s">
        <v>108</v>
      </c>
    </row>
    <row r="11" spans="1:3" x14ac:dyDescent="0.2">
      <c r="A11" s="88" t="s">
        <v>12</v>
      </c>
      <c r="B11" s="89" t="s">
        <v>22</v>
      </c>
      <c r="C11" t="s">
        <v>109</v>
      </c>
    </row>
    <row r="12" spans="1:3" x14ac:dyDescent="0.2">
      <c r="A12" s="88" t="s">
        <v>13</v>
      </c>
      <c r="B12" s="89" t="s">
        <v>23</v>
      </c>
      <c r="C12" t="s">
        <v>110</v>
      </c>
    </row>
    <row r="13" spans="1:3" x14ac:dyDescent="0.2">
      <c r="A13" s="88" t="s">
        <v>111</v>
      </c>
      <c r="B13" s="89" t="s">
        <v>23</v>
      </c>
      <c r="C13" t="s">
        <v>112</v>
      </c>
    </row>
    <row r="14" spans="1:3" x14ac:dyDescent="0.2">
      <c r="A14" s="88" t="s">
        <v>9</v>
      </c>
      <c r="B14" s="89"/>
      <c r="C14" t="s">
        <v>113</v>
      </c>
    </row>
    <row r="15" spans="1:3" x14ac:dyDescent="0.2">
      <c r="A15" s="88" t="s">
        <v>15</v>
      </c>
      <c r="B15" s="89" t="s">
        <v>89</v>
      </c>
      <c r="C15" t="s">
        <v>114</v>
      </c>
    </row>
    <row r="16" spans="1:3" x14ac:dyDescent="0.2">
      <c r="A16" s="88" t="s">
        <v>16</v>
      </c>
      <c r="B16" s="89"/>
      <c r="C16" t="s">
        <v>115</v>
      </c>
    </row>
    <row r="17" spans="1:4" x14ac:dyDescent="0.2">
      <c r="A17" s="88" t="s">
        <v>17</v>
      </c>
      <c r="B17" s="89" t="s">
        <v>89</v>
      </c>
      <c r="C17" t="s">
        <v>116</v>
      </c>
    </row>
    <row r="18" spans="1:4" x14ac:dyDescent="0.2">
      <c r="A18" s="88" t="s">
        <v>9</v>
      </c>
      <c r="B18" s="89"/>
      <c r="C18" t="s">
        <v>117</v>
      </c>
    </row>
    <row r="19" spans="1:4" x14ac:dyDescent="0.2">
      <c r="A19" s="88" t="s">
        <v>81</v>
      </c>
      <c r="B19" s="53" t="s">
        <v>20</v>
      </c>
      <c r="C19" t="s">
        <v>118</v>
      </c>
    </row>
    <row r="20" spans="1:4" x14ac:dyDescent="0.2">
      <c r="A20" s="88" t="s">
        <v>119</v>
      </c>
      <c r="B20" s="89" t="s">
        <v>89</v>
      </c>
      <c r="C20" t="s">
        <v>120</v>
      </c>
      <c r="D20" t="s">
        <v>121</v>
      </c>
    </row>
    <row r="24" spans="1:4" x14ac:dyDescent="0.2">
      <c r="A24" s="18"/>
      <c r="B24" s="18"/>
    </row>
    <row r="25" spans="1:4" x14ac:dyDescent="0.2">
      <c r="A25" s="52"/>
      <c r="B25" s="52"/>
    </row>
    <row r="26" spans="1:4" x14ac:dyDescent="0.2">
      <c r="A26" s="52"/>
      <c r="B26" s="52"/>
    </row>
    <row r="27" spans="1:4" x14ac:dyDescent="0.2">
      <c r="A27" s="52"/>
      <c r="B27" s="52"/>
    </row>
    <row r="28" spans="1:4" x14ac:dyDescent="0.2">
      <c r="A28" s="52"/>
      <c r="B28" s="52"/>
    </row>
    <row r="29" spans="1:4" x14ac:dyDescent="0.2">
      <c r="A29" s="52"/>
      <c r="B29" s="52"/>
    </row>
    <row r="30" spans="1:4" x14ac:dyDescent="0.2">
      <c r="A30" s="18"/>
      <c r="B30" s="18"/>
    </row>
    <row r="31" spans="1:4" x14ac:dyDescent="0.2">
      <c r="A31" s="52"/>
      <c r="B31" s="52"/>
    </row>
    <row r="32" spans="1:4" x14ac:dyDescent="0.2">
      <c r="A32" s="52"/>
    </row>
    <row r="33" spans="1:2" x14ac:dyDescent="0.2">
      <c r="A33" s="52"/>
    </row>
    <row r="34" spans="1:2" x14ac:dyDescent="0.2">
      <c r="A34" s="52"/>
      <c r="B34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27" sqref="R27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49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-0.13799999999999985</v>
      </c>
      <c r="C11" s="34">
        <v>6.8700967741935477</v>
      </c>
      <c r="D11" s="34">
        <v>3.145645161290322</v>
      </c>
      <c r="E11" s="34">
        <v>16.399999999999999</v>
      </c>
      <c r="F11" s="35">
        <v>42013</v>
      </c>
      <c r="G11" s="34">
        <v>-6.5369999999999999</v>
      </c>
      <c r="H11" s="35">
        <v>42033</v>
      </c>
      <c r="I11" s="34">
        <v>86.670967741935485</v>
      </c>
      <c r="J11" s="34">
        <v>137.736288</v>
      </c>
      <c r="K11" s="34">
        <v>2.7300967741935489</v>
      </c>
      <c r="L11" s="34"/>
      <c r="M11" s="35"/>
      <c r="N11" s="34">
        <v>5</v>
      </c>
      <c r="O11" s="36">
        <v>9</v>
      </c>
      <c r="P11" s="34">
        <v>1.8</v>
      </c>
      <c r="Q11" s="35">
        <v>42025</v>
      </c>
      <c r="R11" s="34"/>
      <c r="S11" s="34"/>
    </row>
    <row r="12" spans="1:19" x14ac:dyDescent="0.2">
      <c r="A12" s="1" t="s">
        <v>26</v>
      </c>
      <c r="B12" s="34">
        <v>-0.60010344827586226</v>
      </c>
      <c r="C12" s="34">
        <v>12.175068965517241</v>
      </c>
      <c r="D12" s="34">
        <v>5.1857241379310359</v>
      </c>
      <c r="E12" s="34">
        <v>16.04</v>
      </c>
      <c r="F12" s="35">
        <v>41673</v>
      </c>
      <c r="G12" s="34">
        <v>-6.29</v>
      </c>
      <c r="H12" s="35">
        <v>41672</v>
      </c>
      <c r="I12" s="34">
        <v>75.063448275862058</v>
      </c>
      <c r="J12" s="34">
        <v>270.94176000000004</v>
      </c>
      <c r="K12" s="34">
        <v>2.2541724137931034</v>
      </c>
      <c r="L12" s="34"/>
      <c r="M12" s="35"/>
      <c r="N12" s="34">
        <v>8.1999999999999993</v>
      </c>
      <c r="O12" s="36">
        <v>6</v>
      </c>
      <c r="P12" s="34">
        <v>6.8</v>
      </c>
      <c r="Q12" s="35">
        <v>41689</v>
      </c>
      <c r="R12" s="34"/>
      <c r="S12" s="34"/>
    </row>
    <row r="13" spans="1:19" x14ac:dyDescent="0.2">
      <c r="A13" s="1" t="s">
        <v>27</v>
      </c>
      <c r="B13" s="34">
        <v>3.5422258064516132</v>
      </c>
      <c r="C13" s="34">
        <v>15.04174193548387</v>
      </c>
      <c r="D13" s="34">
        <v>9.1240645161290335</v>
      </c>
      <c r="E13" s="34">
        <v>25.95</v>
      </c>
      <c r="F13" s="35">
        <v>41718</v>
      </c>
      <c r="G13" s="34">
        <v>-1.2629999999999999</v>
      </c>
      <c r="H13" s="35">
        <v>41708</v>
      </c>
      <c r="I13" s="34">
        <v>71.368064516129024</v>
      </c>
      <c r="J13" s="34">
        <v>363.95135999999997</v>
      </c>
      <c r="K13" s="34">
        <v>3.3375483870967746</v>
      </c>
      <c r="L13" s="34"/>
      <c r="M13" s="35"/>
      <c r="N13" s="34">
        <v>45.599999999999994</v>
      </c>
      <c r="O13" s="36">
        <v>7</v>
      </c>
      <c r="P13" s="34">
        <v>17.2</v>
      </c>
      <c r="Q13" s="35">
        <v>41724</v>
      </c>
      <c r="R13" s="34"/>
      <c r="S13" s="34"/>
    </row>
    <row r="14" spans="1:19" x14ac:dyDescent="0.2">
      <c r="A14" s="1" t="s">
        <v>28</v>
      </c>
      <c r="B14" s="34">
        <v>5.6326666666666663</v>
      </c>
      <c r="C14" s="34">
        <v>17.782333333333334</v>
      </c>
      <c r="D14" s="34">
        <v>11.578666666666667</v>
      </c>
      <c r="E14" s="34">
        <v>27.59</v>
      </c>
      <c r="F14" s="35">
        <v>41753</v>
      </c>
      <c r="G14" s="34">
        <v>0.126</v>
      </c>
      <c r="H14" s="35">
        <v>41743</v>
      </c>
      <c r="I14" s="34">
        <v>71.387666666666675</v>
      </c>
      <c r="J14" s="34">
        <v>523.98143999999991</v>
      </c>
      <c r="K14" s="34">
        <v>3.1585666666666676</v>
      </c>
      <c r="L14" s="34"/>
      <c r="M14" s="35"/>
      <c r="N14" s="34">
        <v>27.799999999999997</v>
      </c>
      <c r="O14" s="36">
        <v>12</v>
      </c>
      <c r="P14" s="34">
        <v>6.4</v>
      </c>
      <c r="Q14" s="35">
        <v>41731</v>
      </c>
      <c r="R14" s="34"/>
      <c r="S14" s="34"/>
    </row>
    <row r="15" spans="1:19" x14ac:dyDescent="0.2">
      <c r="A15" s="1" t="s">
        <v>29</v>
      </c>
      <c r="B15" s="34">
        <v>10.257225806451615</v>
      </c>
      <c r="C15" s="34">
        <v>23.491935483870972</v>
      </c>
      <c r="D15" s="34">
        <v>16.743870967741938</v>
      </c>
      <c r="E15" s="34">
        <v>32.22</v>
      </c>
      <c r="F15" s="35">
        <v>41776</v>
      </c>
      <c r="G15" s="34">
        <v>3.6739999999999999</v>
      </c>
      <c r="H15" s="35">
        <v>41771</v>
      </c>
      <c r="I15" s="34">
        <v>67.942258064516125</v>
      </c>
      <c r="J15" s="34">
        <v>643.69728000000021</v>
      </c>
      <c r="K15" s="34">
        <v>2.7891612903225802</v>
      </c>
      <c r="L15" s="34"/>
      <c r="M15" s="35"/>
      <c r="N15" s="34">
        <v>37.999999999999993</v>
      </c>
      <c r="O15" s="36">
        <v>13</v>
      </c>
      <c r="P15" s="34">
        <v>14</v>
      </c>
      <c r="Q15" s="35">
        <v>41760</v>
      </c>
      <c r="R15" s="34"/>
      <c r="S15" s="34"/>
    </row>
    <row r="16" spans="1:19" x14ac:dyDescent="0.2">
      <c r="A16" s="1" t="s">
        <v>30</v>
      </c>
      <c r="B16" s="34">
        <v>10.492466666666665</v>
      </c>
      <c r="C16" s="34">
        <v>21.312999999999999</v>
      </c>
      <c r="D16" s="34">
        <v>15.648666666666667</v>
      </c>
      <c r="E16" s="34">
        <v>29.99</v>
      </c>
      <c r="F16" s="35">
        <v>41817</v>
      </c>
      <c r="G16" s="34">
        <v>4.798</v>
      </c>
      <c r="H16" s="35">
        <v>41795</v>
      </c>
      <c r="I16" s="34">
        <v>80.472333333333339</v>
      </c>
      <c r="J16" s="34">
        <v>559.82361600000002</v>
      </c>
      <c r="K16" s="34">
        <v>2.3852666666666669</v>
      </c>
      <c r="L16" s="34"/>
      <c r="M16" s="35"/>
      <c r="N16" s="34">
        <v>126.60000000000001</v>
      </c>
      <c r="O16" s="36">
        <v>19</v>
      </c>
      <c r="P16" s="34">
        <v>39</v>
      </c>
      <c r="Q16" s="35">
        <v>41813</v>
      </c>
      <c r="R16" s="34"/>
      <c r="S16" s="34"/>
    </row>
    <row r="17" spans="1:19" x14ac:dyDescent="0.2">
      <c r="A17" s="1" t="s">
        <v>31</v>
      </c>
      <c r="B17" s="34">
        <v>14.782580645161294</v>
      </c>
      <c r="C17" s="34">
        <v>28.903225806451612</v>
      </c>
      <c r="D17" s="34">
        <v>21.496129032258064</v>
      </c>
      <c r="E17" s="34">
        <v>36.78</v>
      </c>
      <c r="F17" s="35">
        <v>41840</v>
      </c>
      <c r="G17" s="34">
        <v>9.61</v>
      </c>
      <c r="H17" s="35">
        <v>41831</v>
      </c>
      <c r="I17" s="34">
        <v>70.469032258064516</v>
      </c>
      <c r="J17" s="34">
        <v>678.59424000000001</v>
      </c>
      <c r="K17" s="34">
        <v>2.3518709677419354</v>
      </c>
      <c r="L17" s="34"/>
      <c r="M17" s="35"/>
      <c r="N17" s="34">
        <v>15</v>
      </c>
      <c r="O17" s="36">
        <v>12</v>
      </c>
      <c r="P17" s="34">
        <v>9.1999999999999993</v>
      </c>
      <c r="Q17" s="35">
        <v>41835</v>
      </c>
      <c r="R17" s="34"/>
      <c r="S17" s="34"/>
    </row>
    <row r="18" spans="1:19" x14ac:dyDescent="0.2">
      <c r="A18" s="1" t="s">
        <v>32</v>
      </c>
      <c r="B18" s="34">
        <v>15.566451612903226</v>
      </c>
      <c r="C18" s="34">
        <v>30.451290322580643</v>
      </c>
      <c r="D18" s="34">
        <v>22.440967741935488</v>
      </c>
      <c r="E18" s="34">
        <v>34.869999999999997</v>
      </c>
      <c r="F18" s="35">
        <v>41853</v>
      </c>
      <c r="G18" s="34">
        <v>9.6</v>
      </c>
      <c r="H18" s="35">
        <v>41882</v>
      </c>
      <c r="I18" s="34">
        <v>67.037419354838718</v>
      </c>
      <c r="J18" s="34">
        <v>635.7052799999999</v>
      </c>
      <c r="K18" s="34">
        <v>2.4915806451612905</v>
      </c>
      <c r="L18" s="34"/>
      <c r="M18" s="35"/>
      <c r="N18" s="34">
        <v>29.6</v>
      </c>
      <c r="O18" s="36">
        <v>12</v>
      </c>
      <c r="P18" s="34">
        <v>6.8</v>
      </c>
      <c r="Q18" s="35">
        <v>41870</v>
      </c>
      <c r="R18" s="34"/>
      <c r="S18" s="34"/>
    </row>
    <row r="19" spans="1:19" x14ac:dyDescent="0.2">
      <c r="A19" s="1" t="s">
        <v>33</v>
      </c>
      <c r="B19" s="34">
        <v>11.555607142857145</v>
      </c>
      <c r="C19" s="34">
        <v>24.524285714285721</v>
      </c>
      <c r="D19" s="34">
        <v>17.831428571428571</v>
      </c>
      <c r="E19" s="34">
        <v>30.32</v>
      </c>
      <c r="F19" s="35">
        <v>41898</v>
      </c>
      <c r="G19" s="34">
        <v>5.577</v>
      </c>
      <c r="H19" s="35">
        <v>41906</v>
      </c>
      <c r="I19" s="34">
        <v>73.945357142857148</v>
      </c>
      <c r="J19" s="34">
        <v>443.59055999999993</v>
      </c>
      <c r="K19" s="34">
        <v>2.3436071428571426</v>
      </c>
      <c r="L19" s="34"/>
      <c r="M19" s="35"/>
      <c r="N19" s="34">
        <v>31.2</v>
      </c>
      <c r="O19" s="36">
        <v>8</v>
      </c>
      <c r="P19" s="34">
        <v>23</v>
      </c>
      <c r="Q19" s="35">
        <v>41909</v>
      </c>
      <c r="R19" s="34"/>
      <c r="S19" s="34"/>
    </row>
    <row r="20" spans="1:19" x14ac:dyDescent="0.2">
      <c r="A20" s="1" t="s">
        <v>34</v>
      </c>
      <c r="B20" s="34">
        <v>8.1686129032258084</v>
      </c>
      <c r="C20" s="34">
        <v>15.74483870967742</v>
      </c>
      <c r="D20" s="34">
        <v>11.937645161290321</v>
      </c>
      <c r="E20" s="34">
        <v>23.73</v>
      </c>
      <c r="F20" s="35">
        <v>41913</v>
      </c>
      <c r="G20" s="34">
        <v>0.376</v>
      </c>
      <c r="H20" s="35">
        <v>41934</v>
      </c>
      <c r="I20" s="34">
        <v>89.835483870967735</v>
      </c>
      <c r="J20" s="34">
        <v>214.75324799999996</v>
      </c>
      <c r="K20" s="34">
        <v>2.4831935483870962</v>
      </c>
      <c r="L20" s="34"/>
      <c r="M20" s="35"/>
      <c r="N20" s="34">
        <v>99.400000000000034</v>
      </c>
      <c r="O20" s="36">
        <v>22</v>
      </c>
      <c r="P20" s="34">
        <v>17.399999999999999</v>
      </c>
      <c r="Q20" s="35">
        <v>41941</v>
      </c>
      <c r="R20" s="34"/>
      <c r="S20" s="34"/>
    </row>
    <row r="21" spans="1:19" x14ac:dyDescent="0.2">
      <c r="A21" s="1" t="s">
        <v>35</v>
      </c>
      <c r="B21" s="34">
        <v>5.8360666666666674</v>
      </c>
      <c r="C21" s="34">
        <v>14.649733333333332</v>
      </c>
      <c r="D21" s="34">
        <v>10.006533333333332</v>
      </c>
      <c r="E21" s="34">
        <v>20.86</v>
      </c>
      <c r="F21" s="35">
        <v>41948</v>
      </c>
      <c r="G21" s="34">
        <v>-1.804</v>
      </c>
      <c r="H21" s="35">
        <v>41966</v>
      </c>
      <c r="I21" s="34">
        <v>92.86666666666666</v>
      </c>
      <c r="J21" s="34">
        <v>167.10019200000002</v>
      </c>
      <c r="K21" s="34">
        <v>1.9485000000000006</v>
      </c>
      <c r="L21" s="34"/>
      <c r="M21" s="35"/>
      <c r="N21" s="34">
        <v>7.6000000000000005</v>
      </c>
      <c r="O21" s="36">
        <v>15</v>
      </c>
      <c r="P21" s="34">
        <v>2</v>
      </c>
      <c r="Q21" s="35">
        <v>41960</v>
      </c>
      <c r="R21" s="34"/>
      <c r="S21" s="34"/>
    </row>
    <row r="22" spans="1:19" ht="13.5" thickBot="1" x14ac:dyDescent="0.25">
      <c r="A22" s="13" t="s">
        <v>36</v>
      </c>
      <c r="B22" s="14">
        <v>4.2657741935483875</v>
      </c>
      <c r="C22" s="14">
        <v>10.260612903225804</v>
      </c>
      <c r="D22" s="14">
        <v>7.3780967741935477</v>
      </c>
      <c r="E22" s="14">
        <v>15.36</v>
      </c>
      <c r="F22" s="15">
        <v>41975</v>
      </c>
      <c r="G22" s="14">
        <v>-1.9279999999999999</v>
      </c>
      <c r="H22" s="15">
        <v>42004</v>
      </c>
      <c r="I22" s="14">
        <v>94.017741935483883</v>
      </c>
      <c r="J22" s="14">
        <v>119.74089600000003</v>
      </c>
      <c r="K22" s="14">
        <v>2.8625161290322585</v>
      </c>
      <c r="L22" s="14"/>
      <c r="M22" s="15"/>
      <c r="N22" s="14">
        <v>38.800000000000004</v>
      </c>
      <c r="O22" s="16">
        <v>15</v>
      </c>
      <c r="P22" s="14">
        <v>13.8</v>
      </c>
      <c r="Q22" s="15">
        <v>41977</v>
      </c>
      <c r="R22" s="14"/>
      <c r="S22" s="14"/>
    </row>
    <row r="23" spans="1:19" ht="13.5" thickTop="1" x14ac:dyDescent="0.2">
      <c r="A23" s="1" t="s">
        <v>37</v>
      </c>
      <c r="B23" s="34">
        <v>7.4467978885269348</v>
      </c>
      <c r="C23" s="34">
        <v>18.434013606829456</v>
      </c>
      <c r="D23" s="34">
        <v>12.709786560905416</v>
      </c>
      <c r="E23" s="34">
        <v>36.78</v>
      </c>
      <c r="F23" s="35">
        <v>33805</v>
      </c>
      <c r="G23" s="34">
        <v>-6.5369999999999999</v>
      </c>
      <c r="H23" s="35">
        <v>33632</v>
      </c>
      <c r="I23" s="34">
        <v>78.423036652276778</v>
      </c>
      <c r="J23" s="34">
        <v>4759.6161599999996</v>
      </c>
      <c r="K23" s="34">
        <v>2.5946733859932549</v>
      </c>
      <c r="L23" s="34"/>
      <c r="M23" s="35"/>
      <c r="N23" s="34">
        <v>472.80000000000007</v>
      </c>
      <c r="O23" s="36">
        <v>150</v>
      </c>
      <c r="P23" s="34">
        <v>39</v>
      </c>
      <c r="Q23" s="35">
        <v>33778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-1.804</v>
      </c>
      <c r="G28" s="3" t="s">
        <v>20</v>
      </c>
      <c r="H28" s="19">
        <v>33931</v>
      </c>
      <c r="I28" s="20"/>
    </row>
    <row r="29" spans="1:19" x14ac:dyDescent="0.2">
      <c r="B29" s="3" t="s">
        <v>40</v>
      </c>
      <c r="F29" s="3">
        <v>-1.2629999999999999</v>
      </c>
      <c r="G29" s="3" t="s">
        <v>20</v>
      </c>
      <c r="H29" s="19">
        <v>33673</v>
      </c>
      <c r="I29" s="20"/>
    </row>
    <row r="30" spans="1:19" x14ac:dyDescent="0.2">
      <c r="B30" s="3" t="s">
        <v>41</v>
      </c>
      <c r="F30" s="21">
        <v>257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12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15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6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5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29" sqref="O29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50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0.63790322580645153</v>
      </c>
      <c r="C11" s="34">
        <v>9.8258709677419311</v>
      </c>
      <c r="D11" s="34">
        <v>4.6595161290322578</v>
      </c>
      <c r="E11" s="34">
        <v>15.45</v>
      </c>
      <c r="F11" s="35">
        <v>42028</v>
      </c>
      <c r="G11" s="34">
        <v>-5.2839999999999998</v>
      </c>
      <c r="H11" s="35">
        <v>42028</v>
      </c>
      <c r="I11" s="34">
        <v>94.264516129032259</v>
      </c>
      <c r="J11" s="34">
        <v>174.15820799999997</v>
      </c>
      <c r="K11" s="34">
        <v>1.977193548387097</v>
      </c>
      <c r="L11" s="34"/>
      <c r="M11" s="35"/>
      <c r="N11" s="34">
        <v>3.4000000000000008</v>
      </c>
      <c r="O11" s="36">
        <v>11</v>
      </c>
      <c r="P11" s="34">
        <v>1</v>
      </c>
      <c r="Q11" s="35">
        <v>42007</v>
      </c>
      <c r="R11" s="34"/>
      <c r="S11" s="34"/>
    </row>
    <row r="12" spans="1:19" x14ac:dyDescent="0.2">
      <c r="A12" s="1" t="s">
        <v>26</v>
      </c>
      <c r="B12" s="34">
        <v>0.95982142857142871</v>
      </c>
      <c r="C12" s="34">
        <v>10.135428571428573</v>
      </c>
      <c r="D12" s="34">
        <v>5.3238571428571424</v>
      </c>
      <c r="E12" s="34">
        <v>15.39</v>
      </c>
      <c r="F12" s="35">
        <v>41685</v>
      </c>
      <c r="G12" s="34">
        <v>-4.4720000000000004</v>
      </c>
      <c r="H12" s="35">
        <v>41695</v>
      </c>
      <c r="I12" s="34">
        <v>84.262857142857129</v>
      </c>
      <c r="J12" s="34">
        <v>238.01126400000001</v>
      </c>
      <c r="K12" s="34">
        <v>3.1211071428571429</v>
      </c>
      <c r="L12" s="34"/>
      <c r="M12" s="35"/>
      <c r="N12" s="34">
        <v>26.8</v>
      </c>
      <c r="O12" s="36">
        <v>13</v>
      </c>
      <c r="P12" s="34">
        <v>10.8</v>
      </c>
      <c r="Q12" s="35">
        <v>41697</v>
      </c>
      <c r="R12" s="34"/>
      <c r="S12" s="34"/>
    </row>
    <row r="13" spans="1:19" x14ac:dyDescent="0.2">
      <c r="A13" s="1" t="s">
        <v>27</v>
      </c>
      <c r="B13" s="34">
        <v>3.8173225806451621</v>
      </c>
      <c r="C13" s="34">
        <v>15.123677419354838</v>
      </c>
      <c r="D13" s="34">
        <v>9.1207419354838688</v>
      </c>
      <c r="E13" s="34">
        <v>23.97</v>
      </c>
      <c r="F13" s="35">
        <v>41716</v>
      </c>
      <c r="G13" s="34">
        <v>-1.8129999999999999</v>
      </c>
      <c r="H13" s="35">
        <v>41699</v>
      </c>
      <c r="I13" s="34">
        <v>77.814516129032242</v>
      </c>
      <c r="J13" s="34">
        <v>416.31407999999988</v>
      </c>
      <c r="K13" s="34">
        <v>3.0707419354838712</v>
      </c>
      <c r="L13" s="34"/>
      <c r="M13" s="35"/>
      <c r="N13" s="34">
        <v>11.399999999999999</v>
      </c>
      <c r="O13" s="36">
        <v>8</v>
      </c>
      <c r="P13" s="34">
        <v>4.8</v>
      </c>
      <c r="Q13" s="35">
        <v>41721</v>
      </c>
      <c r="R13" s="34"/>
      <c r="S13" s="34"/>
    </row>
    <row r="14" spans="1:19" x14ac:dyDescent="0.2">
      <c r="A14" s="1" t="s">
        <v>28</v>
      </c>
      <c r="B14" s="34">
        <v>5.0728333333333326</v>
      </c>
      <c r="C14" s="34">
        <v>17.578666666666667</v>
      </c>
      <c r="D14" s="34">
        <v>11.233766666666666</v>
      </c>
      <c r="E14" s="34">
        <v>26.34</v>
      </c>
      <c r="F14" s="35">
        <v>41737</v>
      </c>
      <c r="G14" s="34">
        <v>1.3620000000000001</v>
      </c>
      <c r="H14" s="35">
        <v>41742</v>
      </c>
      <c r="I14" s="34">
        <v>75.434999999999988</v>
      </c>
      <c r="J14" s="34">
        <v>498.60143999999997</v>
      </c>
      <c r="K14" s="34">
        <v>2.8222999999999989</v>
      </c>
      <c r="L14" s="34"/>
      <c r="M14" s="35"/>
      <c r="N14" s="34">
        <v>69.899999999999991</v>
      </c>
      <c r="O14" s="36">
        <v>15</v>
      </c>
      <c r="P14" s="34">
        <v>18.2</v>
      </c>
      <c r="Q14" s="35">
        <v>41757</v>
      </c>
      <c r="R14" s="34"/>
      <c r="S14" s="34"/>
    </row>
    <row r="15" spans="1:19" x14ac:dyDescent="0.2">
      <c r="A15" s="1" t="s">
        <v>29</v>
      </c>
      <c r="B15" s="34">
        <v>9.131967741935485</v>
      </c>
      <c r="C15" s="34">
        <v>21.055483870967738</v>
      </c>
      <c r="D15" s="34">
        <v>15.03451612903226</v>
      </c>
      <c r="E15" s="34">
        <v>29.14</v>
      </c>
      <c r="F15" s="35">
        <v>41788</v>
      </c>
      <c r="G15" s="34">
        <v>2.2160000000000002</v>
      </c>
      <c r="H15" s="35">
        <v>41780</v>
      </c>
      <c r="I15" s="34">
        <v>80.519354838709674</v>
      </c>
      <c r="J15" s="34">
        <v>598.51699199999985</v>
      </c>
      <c r="K15" s="34">
        <v>2.8695806451612902</v>
      </c>
      <c r="L15" s="34"/>
      <c r="M15" s="35"/>
      <c r="N15" s="34">
        <v>66.8</v>
      </c>
      <c r="O15" s="36">
        <v>15</v>
      </c>
      <c r="P15" s="34">
        <v>16.5</v>
      </c>
      <c r="Q15" s="35">
        <v>41783</v>
      </c>
      <c r="R15" s="34"/>
      <c r="S15" s="34"/>
    </row>
    <row r="16" spans="1:19" x14ac:dyDescent="0.2">
      <c r="A16" s="1" t="s">
        <v>30</v>
      </c>
      <c r="B16" s="34">
        <v>13.003666666666666</v>
      </c>
      <c r="C16" s="34">
        <v>26.381666666666664</v>
      </c>
      <c r="D16" s="34">
        <v>19.545999999999996</v>
      </c>
      <c r="E16" s="34">
        <v>33.700000000000003</v>
      </c>
      <c r="F16" s="35">
        <v>41808</v>
      </c>
      <c r="G16" s="34">
        <v>8.1999999999999993</v>
      </c>
      <c r="H16" s="35">
        <v>41804</v>
      </c>
      <c r="I16" s="34">
        <v>71.387333333333316</v>
      </c>
      <c r="J16" s="34">
        <v>685.03104000000008</v>
      </c>
      <c r="K16" s="34">
        <v>2.513466666666667</v>
      </c>
      <c r="L16" s="34"/>
      <c r="M16" s="35"/>
      <c r="N16" s="34">
        <v>38.400000000000006</v>
      </c>
      <c r="O16" s="36">
        <v>15</v>
      </c>
      <c r="P16" s="34">
        <v>14.1</v>
      </c>
      <c r="Q16" s="35">
        <v>41811</v>
      </c>
      <c r="R16" s="34"/>
      <c r="S16" s="34"/>
    </row>
    <row r="17" spans="1:19" x14ac:dyDescent="0.2">
      <c r="A17" s="1" t="s">
        <v>31</v>
      </c>
      <c r="B17" s="34">
        <v>13.358387096774194</v>
      </c>
      <c r="C17" s="34">
        <v>27.369354838709675</v>
      </c>
      <c r="D17" s="34">
        <v>20.377419354838715</v>
      </c>
      <c r="E17" s="34">
        <v>37.46</v>
      </c>
      <c r="F17" s="35">
        <v>41849</v>
      </c>
      <c r="G17" s="34">
        <v>8.68</v>
      </c>
      <c r="H17" s="35">
        <v>41833</v>
      </c>
      <c r="I17" s="34">
        <v>63.925161290322585</v>
      </c>
      <c r="J17" s="34">
        <v>685.774944</v>
      </c>
      <c r="K17" s="34">
        <v>3.031870967741936</v>
      </c>
      <c r="L17" s="34"/>
      <c r="M17" s="35"/>
      <c r="N17" s="34">
        <v>2.8</v>
      </c>
      <c r="O17" s="36">
        <v>2</v>
      </c>
      <c r="P17" s="34">
        <v>2.5</v>
      </c>
      <c r="Q17" s="35">
        <v>41849</v>
      </c>
      <c r="R17" s="34"/>
      <c r="S17" s="34"/>
    </row>
    <row r="18" spans="1:19" x14ac:dyDescent="0.2">
      <c r="A18" s="1" t="s">
        <v>32</v>
      </c>
      <c r="B18" s="34">
        <v>14.965225806451615</v>
      </c>
      <c r="C18" s="34">
        <v>29.407741935483873</v>
      </c>
      <c r="D18" s="34">
        <v>21.535161290322577</v>
      </c>
      <c r="E18" s="34">
        <v>38.130000000000003</v>
      </c>
      <c r="F18" s="35">
        <v>41871</v>
      </c>
      <c r="G18" s="34">
        <v>6.9020000000000001</v>
      </c>
      <c r="H18" s="35">
        <v>41881</v>
      </c>
      <c r="I18" s="34">
        <v>68.142903225806464</v>
      </c>
      <c r="J18" s="34">
        <v>658.48031999999989</v>
      </c>
      <c r="K18" s="34">
        <v>2.7641290322580643</v>
      </c>
      <c r="L18" s="34"/>
      <c r="M18" s="35"/>
      <c r="N18" s="34">
        <v>32.6</v>
      </c>
      <c r="O18" s="36">
        <v>6</v>
      </c>
      <c r="P18" s="34">
        <v>11.6</v>
      </c>
      <c r="Q18" s="35">
        <v>41877</v>
      </c>
      <c r="R18" s="34"/>
      <c r="S18" s="34"/>
    </row>
    <row r="19" spans="1:19" x14ac:dyDescent="0.2">
      <c r="A19" s="1" t="s">
        <v>33</v>
      </c>
      <c r="B19" s="34">
        <v>10.855133333333333</v>
      </c>
      <c r="C19" s="34">
        <v>22.69233333333333</v>
      </c>
      <c r="D19" s="34">
        <v>16.641333333333328</v>
      </c>
      <c r="E19" s="34">
        <v>30.62</v>
      </c>
      <c r="F19" s="35">
        <v>41885</v>
      </c>
      <c r="G19" s="34">
        <v>4.3179999999999996</v>
      </c>
      <c r="H19" s="35">
        <v>41910</v>
      </c>
      <c r="I19" s="34">
        <v>77.067333333333337</v>
      </c>
      <c r="J19" s="34">
        <v>436.52995199999992</v>
      </c>
      <c r="K19" s="34">
        <v>2.4594000000000009</v>
      </c>
      <c r="L19" s="34"/>
      <c r="M19" s="35"/>
      <c r="N19" s="34">
        <v>36.1</v>
      </c>
      <c r="O19" s="36">
        <v>15</v>
      </c>
      <c r="P19" s="34">
        <v>12.1</v>
      </c>
      <c r="Q19" s="35">
        <v>41904</v>
      </c>
      <c r="R19" s="34"/>
      <c r="S19" s="34"/>
    </row>
    <row r="20" spans="1:19" x14ac:dyDescent="0.2">
      <c r="A20" s="1" t="s">
        <v>34</v>
      </c>
      <c r="B20" s="34">
        <v>7.1672903225806452</v>
      </c>
      <c r="C20" s="34">
        <v>16.262903225806451</v>
      </c>
      <c r="D20" s="34">
        <v>11.473548387096777</v>
      </c>
      <c r="E20" s="34">
        <v>23.33</v>
      </c>
      <c r="F20" s="35">
        <v>41917</v>
      </c>
      <c r="G20" s="34">
        <v>2.6970000000000001</v>
      </c>
      <c r="H20" s="35">
        <v>41921</v>
      </c>
      <c r="I20" s="34">
        <v>88.425483870967724</v>
      </c>
      <c r="J20" s="34">
        <v>241.35580800000002</v>
      </c>
      <c r="K20" s="34">
        <v>2.8006774193548387</v>
      </c>
      <c r="L20" s="34"/>
      <c r="M20" s="35"/>
      <c r="N20" s="34">
        <v>38.9</v>
      </c>
      <c r="O20" s="36">
        <v>16</v>
      </c>
      <c r="P20" s="34">
        <v>12.6</v>
      </c>
      <c r="Q20" s="35">
        <v>41921</v>
      </c>
      <c r="R20" s="34"/>
      <c r="S20" s="34"/>
    </row>
    <row r="21" spans="1:19" x14ac:dyDescent="0.2">
      <c r="A21" s="1" t="s">
        <v>35</v>
      </c>
      <c r="B21" s="34">
        <v>3.0573333333333341</v>
      </c>
      <c r="C21" s="34">
        <v>12.511333333333337</v>
      </c>
      <c r="D21" s="34">
        <v>7.4420666666666673</v>
      </c>
      <c r="E21" s="34">
        <v>19.5</v>
      </c>
      <c r="F21" s="35">
        <v>41947</v>
      </c>
      <c r="G21" s="34">
        <v>-4.968</v>
      </c>
      <c r="H21" s="35">
        <v>41960</v>
      </c>
      <c r="I21" s="34">
        <v>90.813333333333318</v>
      </c>
      <c r="J21" s="34">
        <v>182.84745600000002</v>
      </c>
      <c r="K21" s="34">
        <v>2.1754666666666664</v>
      </c>
      <c r="L21" s="34"/>
      <c r="M21" s="35"/>
      <c r="N21" s="34">
        <v>23.799999999999997</v>
      </c>
      <c r="O21" s="36">
        <v>12</v>
      </c>
      <c r="P21" s="34">
        <v>7.8</v>
      </c>
      <c r="Q21" s="35">
        <v>41973</v>
      </c>
      <c r="R21" s="34"/>
      <c r="S21" s="34"/>
    </row>
    <row r="22" spans="1:19" ht="13.5" thickBot="1" x14ac:dyDescent="0.25">
      <c r="A22" s="13" t="s">
        <v>36</v>
      </c>
      <c r="B22" s="14">
        <v>3.5152580645161295</v>
      </c>
      <c r="C22" s="14">
        <v>11.992096774193547</v>
      </c>
      <c r="D22" s="14">
        <v>7.7553870967741947</v>
      </c>
      <c r="E22" s="14">
        <v>16.79</v>
      </c>
      <c r="F22" s="15">
        <v>41993</v>
      </c>
      <c r="G22" s="14">
        <v>-3.004</v>
      </c>
      <c r="H22" s="15">
        <v>41988</v>
      </c>
      <c r="I22" s="14">
        <v>90.00967741935483</v>
      </c>
      <c r="J22" s="14">
        <v>149.12380800000003</v>
      </c>
      <c r="K22" s="14">
        <v>2.6770000000000005</v>
      </c>
      <c r="L22" s="14"/>
      <c r="M22" s="15"/>
      <c r="N22" s="14">
        <v>52.600000000000009</v>
      </c>
      <c r="O22" s="16">
        <v>14</v>
      </c>
      <c r="P22" s="14">
        <v>19.2</v>
      </c>
      <c r="Q22" s="15">
        <v>41998</v>
      </c>
      <c r="R22" s="14"/>
      <c r="S22" s="14"/>
    </row>
    <row r="23" spans="1:19" ht="13.5" thickTop="1" x14ac:dyDescent="0.2">
      <c r="A23" s="1" t="s">
        <v>37</v>
      </c>
      <c r="B23" s="34">
        <v>7.1285119111623141</v>
      </c>
      <c r="C23" s="34">
        <v>18.361379800307216</v>
      </c>
      <c r="D23" s="34">
        <v>12.511942844342039</v>
      </c>
      <c r="E23" s="34">
        <v>38.130000000000003</v>
      </c>
      <c r="F23" s="35">
        <v>34201</v>
      </c>
      <c r="G23" s="34">
        <v>-5.2839999999999998</v>
      </c>
      <c r="H23" s="35">
        <v>33993</v>
      </c>
      <c r="I23" s="34">
        <v>80.172289170506886</v>
      </c>
      <c r="J23" s="34">
        <v>4964.745312</v>
      </c>
      <c r="K23" s="34">
        <v>2.6902445020481309</v>
      </c>
      <c r="L23" s="34"/>
      <c r="M23" s="35"/>
      <c r="N23" s="34">
        <v>403.50000000000006</v>
      </c>
      <c r="O23" s="36">
        <v>142</v>
      </c>
      <c r="P23" s="34">
        <v>19.2</v>
      </c>
      <c r="Q23" s="35">
        <v>34328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-0.45700000000000002</v>
      </c>
      <c r="G28" s="3" t="s">
        <v>20</v>
      </c>
      <c r="H28" s="19">
        <v>34283</v>
      </c>
      <c r="I28" s="20"/>
    </row>
    <row r="29" spans="1:19" x14ac:dyDescent="0.2">
      <c r="B29" s="3" t="s">
        <v>40</v>
      </c>
      <c r="F29" s="3">
        <v>-1.3260000000000001</v>
      </c>
      <c r="G29" s="3" t="s">
        <v>20</v>
      </c>
      <c r="H29" s="19">
        <v>34055</v>
      </c>
      <c r="I29" s="20"/>
    </row>
    <row r="30" spans="1:19" x14ac:dyDescent="0.2">
      <c r="B30" s="3" t="s">
        <v>41</v>
      </c>
      <c r="F30" s="21">
        <v>227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7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20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10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1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3" sqref="O33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51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1.7282580645161294</v>
      </c>
      <c r="C11" s="34">
        <v>11.194677419354838</v>
      </c>
      <c r="D11" s="34">
        <v>6.103870967741936</v>
      </c>
      <c r="E11" s="34">
        <v>17.38</v>
      </c>
      <c r="F11" s="35">
        <v>42035</v>
      </c>
      <c r="G11" s="34">
        <v>-5.92</v>
      </c>
      <c r="H11" s="35">
        <v>42023</v>
      </c>
      <c r="I11" s="34">
        <v>82.97741935483873</v>
      </c>
      <c r="J11" s="34">
        <v>184.71974399999991</v>
      </c>
      <c r="K11" s="34">
        <v>2.9005806451612899</v>
      </c>
      <c r="L11" s="34"/>
      <c r="M11" s="35"/>
      <c r="N11" s="34">
        <v>21.6</v>
      </c>
      <c r="O11" s="36">
        <v>11</v>
      </c>
      <c r="P11" s="34">
        <v>5</v>
      </c>
      <c r="Q11" s="35">
        <v>42012</v>
      </c>
      <c r="R11" s="34"/>
      <c r="S11" s="34"/>
    </row>
    <row r="12" spans="1:19" x14ac:dyDescent="0.2">
      <c r="A12" s="1" t="s">
        <v>26</v>
      </c>
      <c r="B12" s="34">
        <v>1.3840000000000001</v>
      </c>
      <c r="C12" s="34">
        <v>12.85796428571429</v>
      </c>
      <c r="D12" s="34">
        <v>7.2859285714285713</v>
      </c>
      <c r="E12" s="34">
        <v>18.22</v>
      </c>
      <c r="F12" s="35">
        <v>41695</v>
      </c>
      <c r="G12" s="34">
        <v>-3.7330000000000001</v>
      </c>
      <c r="H12" s="35">
        <v>41671</v>
      </c>
      <c r="I12" s="34">
        <v>79.341071428571439</v>
      </c>
      <c r="J12" s="34">
        <v>255.18499199999997</v>
      </c>
      <c r="K12" s="34">
        <v>2.9477857142857142</v>
      </c>
      <c r="L12" s="34"/>
      <c r="M12" s="35"/>
      <c r="N12" s="34">
        <v>15.599999999999994</v>
      </c>
      <c r="O12" s="36">
        <v>13</v>
      </c>
      <c r="P12" s="34">
        <v>4.5999999999999996</v>
      </c>
      <c r="Q12" s="35">
        <v>41673</v>
      </c>
      <c r="R12" s="34"/>
      <c r="S12" s="34"/>
    </row>
    <row r="13" spans="1:19" x14ac:dyDescent="0.2">
      <c r="A13" s="1" t="s">
        <v>27</v>
      </c>
      <c r="B13" s="34">
        <v>4.2840000000000007</v>
      </c>
      <c r="C13" s="34">
        <v>18.285806451612906</v>
      </c>
      <c r="D13" s="34">
        <v>11.184516129032261</v>
      </c>
      <c r="E13" s="34">
        <v>25.36</v>
      </c>
      <c r="F13" s="35">
        <v>41722</v>
      </c>
      <c r="G13" s="34">
        <v>-1.0149999999999999</v>
      </c>
      <c r="H13" s="35">
        <v>41700</v>
      </c>
      <c r="I13" s="34">
        <v>76.550967741935466</v>
      </c>
      <c r="J13" s="34">
        <v>441.61718399999995</v>
      </c>
      <c r="K13" s="34">
        <v>2.5276129032258061</v>
      </c>
      <c r="L13" s="34"/>
      <c r="M13" s="35"/>
      <c r="N13" s="34">
        <v>14</v>
      </c>
      <c r="O13" s="36">
        <v>6</v>
      </c>
      <c r="P13" s="34">
        <v>7.4</v>
      </c>
      <c r="Q13" s="35">
        <v>41703</v>
      </c>
      <c r="R13" s="34"/>
      <c r="S13" s="34"/>
    </row>
    <row r="14" spans="1:19" x14ac:dyDescent="0.2">
      <c r="A14" s="1" t="s">
        <v>28</v>
      </c>
      <c r="B14" s="34">
        <v>4.182433333333333</v>
      </c>
      <c r="C14" s="34">
        <v>16.192000000000004</v>
      </c>
      <c r="D14" s="34">
        <v>10.129500000000002</v>
      </c>
      <c r="E14" s="34">
        <v>29.44</v>
      </c>
      <c r="F14" s="35">
        <v>41758</v>
      </c>
      <c r="G14" s="34">
        <v>-0.93500000000000005</v>
      </c>
      <c r="H14" s="35">
        <v>41745</v>
      </c>
      <c r="I14" s="34">
        <v>69.931333333333342</v>
      </c>
      <c r="J14" s="34">
        <v>465.41865600000006</v>
      </c>
      <c r="K14" s="34">
        <v>3.5683666666666665</v>
      </c>
      <c r="L14" s="34"/>
      <c r="M14" s="35"/>
      <c r="N14" s="34">
        <v>21.799999999999994</v>
      </c>
      <c r="O14" s="36">
        <v>14</v>
      </c>
      <c r="P14" s="34">
        <v>7.2</v>
      </c>
      <c r="Q14" s="35">
        <v>41740</v>
      </c>
      <c r="R14" s="34"/>
      <c r="S14" s="34"/>
    </row>
    <row r="15" spans="1:19" x14ac:dyDescent="0.2">
      <c r="A15" s="1" t="s">
        <v>29</v>
      </c>
      <c r="B15" s="34">
        <v>9.4719354838709666</v>
      </c>
      <c r="C15" s="34">
        <v>22.941290322580649</v>
      </c>
      <c r="D15" s="34">
        <v>16.33064516129032</v>
      </c>
      <c r="E15" s="34">
        <v>35.33</v>
      </c>
      <c r="F15" s="35">
        <v>41790</v>
      </c>
      <c r="G15" s="34">
        <v>3.9140000000000001</v>
      </c>
      <c r="H15" s="35">
        <v>41771</v>
      </c>
      <c r="I15" s="34">
        <v>71.629677419354834</v>
      </c>
      <c r="J15" s="34">
        <v>624.53289599999994</v>
      </c>
      <c r="K15" s="34">
        <v>2.6405483870967741</v>
      </c>
      <c r="L15" s="34"/>
      <c r="M15" s="35"/>
      <c r="N15" s="34">
        <v>59.2</v>
      </c>
      <c r="O15" s="36">
        <v>15</v>
      </c>
      <c r="P15" s="34">
        <v>30.2</v>
      </c>
      <c r="Q15" s="35">
        <v>41766</v>
      </c>
      <c r="R15" s="34"/>
      <c r="S15" s="34"/>
    </row>
    <row r="16" spans="1:19" x14ac:dyDescent="0.2">
      <c r="A16" s="1" t="s">
        <v>30</v>
      </c>
      <c r="B16" s="34">
        <v>12.259666666666668</v>
      </c>
      <c r="C16" s="34">
        <v>27.118000000000002</v>
      </c>
      <c r="D16" s="34">
        <v>19.50866666666667</v>
      </c>
      <c r="E16" s="34">
        <v>37.64</v>
      </c>
      <c r="F16" s="35">
        <v>41820</v>
      </c>
      <c r="G16" s="34">
        <v>7.99</v>
      </c>
      <c r="H16" s="35">
        <v>41797</v>
      </c>
      <c r="I16" s="34">
        <v>61.38866666666668</v>
      </c>
      <c r="J16" s="34">
        <v>735.60959999999989</v>
      </c>
      <c r="K16" s="34">
        <v>3.1833</v>
      </c>
      <c r="L16" s="34"/>
      <c r="M16" s="35"/>
      <c r="N16" s="34">
        <v>25.4</v>
      </c>
      <c r="O16" s="36">
        <v>8</v>
      </c>
      <c r="P16" s="34">
        <v>9.8000000000000007</v>
      </c>
      <c r="Q16" s="35">
        <v>41791</v>
      </c>
      <c r="R16" s="34"/>
      <c r="S16" s="34"/>
    </row>
    <row r="17" spans="1:19" x14ac:dyDescent="0.2">
      <c r="A17" s="1" t="s">
        <v>31</v>
      </c>
      <c r="B17" s="34">
        <v>17.119354838709679</v>
      </c>
      <c r="C17" s="34">
        <v>32.755161290322583</v>
      </c>
      <c r="D17" s="34">
        <v>24.078064516129032</v>
      </c>
      <c r="E17" s="34">
        <v>37.78</v>
      </c>
      <c r="F17" s="35">
        <v>41823</v>
      </c>
      <c r="G17" s="34">
        <v>13.48</v>
      </c>
      <c r="H17" s="35">
        <v>41840</v>
      </c>
      <c r="I17" s="34">
        <v>59.082258064516139</v>
      </c>
      <c r="J17" s="34">
        <v>766.45439999999996</v>
      </c>
      <c r="K17" s="34">
        <v>2.8500322580645161</v>
      </c>
      <c r="L17" s="34"/>
      <c r="M17" s="35"/>
      <c r="N17" s="34">
        <v>54.599999999999994</v>
      </c>
      <c r="O17" s="36">
        <v>8</v>
      </c>
      <c r="P17" s="34">
        <v>34.4</v>
      </c>
      <c r="Q17" s="35">
        <v>41849</v>
      </c>
      <c r="R17" s="34"/>
      <c r="S17" s="34"/>
    </row>
    <row r="18" spans="1:19" x14ac:dyDescent="0.2">
      <c r="A18" s="1" t="s">
        <v>32</v>
      </c>
      <c r="B18" s="34">
        <v>16.792580645161287</v>
      </c>
      <c r="C18" s="34">
        <v>30.897096774193546</v>
      </c>
      <c r="D18" s="34">
        <v>23.430645161290322</v>
      </c>
      <c r="E18" s="34">
        <v>39.04</v>
      </c>
      <c r="F18" s="35">
        <v>41872</v>
      </c>
      <c r="G18" s="34">
        <v>12.87</v>
      </c>
      <c r="H18" s="35">
        <v>41863</v>
      </c>
      <c r="I18" s="34">
        <v>62.854838709677416</v>
      </c>
      <c r="J18" s="34">
        <v>652.69152000000008</v>
      </c>
      <c r="K18" s="34">
        <v>2.8729677419354847</v>
      </c>
      <c r="L18" s="34"/>
      <c r="M18" s="35"/>
      <c r="N18" s="34">
        <v>5.2</v>
      </c>
      <c r="O18" s="36">
        <v>4</v>
      </c>
      <c r="P18" s="34">
        <v>3.2</v>
      </c>
      <c r="Q18" s="35">
        <v>41855</v>
      </c>
      <c r="R18" s="34"/>
      <c r="S18" s="34"/>
    </row>
    <row r="19" spans="1:19" x14ac:dyDescent="0.2">
      <c r="A19" s="1" t="s">
        <v>33</v>
      </c>
      <c r="B19" s="34">
        <v>11.733333333333333</v>
      </c>
      <c r="C19" s="34">
        <v>23.052</v>
      </c>
      <c r="D19" s="34">
        <v>17.201666666666661</v>
      </c>
      <c r="E19" s="34">
        <v>32.520000000000003</v>
      </c>
      <c r="F19" s="35">
        <v>41888</v>
      </c>
      <c r="G19" s="34">
        <v>7.22</v>
      </c>
      <c r="H19" s="35">
        <v>41901</v>
      </c>
      <c r="I19" s="34">
        <v>66.984999999999999</v>
      </c>
      <c r="J19" s="34">
        <v>437.17449600000009</v>
      </c>
      <c r="K19" s="34">
        <v>2.7015666666666664</v>
      </c>
      <c r="L19" s="34"/>
      <c r="M19" s="35"/>
      <c r="N19" s="34">
        <v>47.8</v>
      </c>
      <c r="O19" s="36">
        <v>10</v>
      </c>
      <c r="P19" s="34">
        <v>35</v>
      </c>
      <c r="Q19" s="35">
        <v>41905</v>
      </c>
      <c r="R19" s="34"/>
      <c r="S19" s="34"/>
    </row>
    <row r="20" spans="1:19" x14ac:dyDescent="0.2">
      <c r="A20" s="1" t="s">
        <v>34</v>
      </c>
      <c r="B20" s="34">
        <v>9.4063225806451616</v>
      </c>
      <c r="C20" s="34">
        <v>18.61096774193549</v>
      </c>
      <c r="D20" s="34">
        <v>13.795806451612904</v>
      </c>
      <c r="E20" s="34">
        <v>23.76</v>
      </c>
      <c r="F20" s="35">
        <v>41914</v>
      </c>
      <c r="G20" s="34">
        <v>3.621</v>
      </c>
      <c r="H20" s="35">
        <v>41941</v>
      </c>
      <c r="I20" s="34">
        <v>93.912903225806446</v>
      </c>
      <c r="J20" s="34">
        <v>286.92489599999999</v>
      </c>
      <c r="K20" s="34">
        <v>2.1381290322580644</v>
      </c>
      <c r="L20" s="34"/>
      <c r="M20" s="35"/>
      <c r="N20" s="34">
        <v>63.000000000000014</v>
      </c>
      <c r="O20" s="36">
        <v>18</v>
      </c>
      <c r="P20" s="34">
        <v>17.2</v>
      </c>
      <c r="Q20" s="35">
        <v>41939</v>
      </c>
      <c r="R20" s="34"/>
      <c r="S20" s="34"/>
    </row>
    <row r="21" spans="1:19" x14ac:dyDescent="0.2">
      <c r="A21" s="1" t="s">
        <v>35</v>
      </c>
      <c r="B21" s="34">
        <v>7.2898666666666667</v>
      </c>
      <c r="C21" s="34">
        <v>14.852666666666661</v>
      </c>
      <c r="D21" s="34">
        <v>10.676333333333332</v>
      </c>
      <c r="E21" s="34">
        <v>19.98</v>
      </c>
      <c r="F21" s="35">
        <v>41958</v>
      </c>
      <c r="G21" s="34">
        <v>2.1840000000000002</v>
      </c>
      <c r="H21" s="35">
        <v>41958</v>
      </c>
      <c r="I21" s="34">
        <v>94.710000000000008</v>
      </c>
      <c r="J21" s="34">
        <v>180.97171199999997</v>
      </c>
      <c r="K21" s="34">
        <v>2.5821666666666667</v>
      </c>
      <c r="L21" s="34"/>
      <c r="M21" s="35"/>
      <c r="N21" s="34">
        <v>41.400000000000006</v>
      </c>
      <c r="O21" s="36">
        <v>19</v>
      </c>
      <c r="P21" s="34">
        <v>12.4</v>
      </c>
      <c r="Q21" s="35">
        <v>41947</v>
      </c>
      <c r="R21" s="34"/>
      <c r="S21" s="34"/>
    </row>
    <row r="22" spans="1:19" ht="13.5" thickBot="1" x14ac:dyDescent="0.25">
      <c r="A22" s="13" t="s">
        <v>36</v>
      </c>
      <c r="B22" s="14">
        <v>3.3039999999999998</v>
      </c>
      <c r="C22" s="14">
        <v>10.476464285714286</v>
      </c>
      <c r="D22" s="14">
        <v>6.8742142857142863</v>
      </c>
      <c r="E22" s="14">
        <v>19.37</v>
      </c>
      <c r="F22" s="15">
        <v>42004</v>
      </c>
      <c r="G22" s="14">
        <v>-2.4169999999999998</v>
      </c>
      <c r="H22" s="15">
        <v>42002</v>
      </c>
      <c r="I22" s="14">
        <v>92.892857142857125</v>
      </c>
      <c r="J22" s="14">
        <v>115.89177600000002</v>
      </c>
      <c r="K22" s="14">
        <v>2.6050357142857146</v>
      </c>
      <c r="L22" s="14"/>
      <c r="M22" s="15"/>
      <c r="N22" s="14">
        <v>42</v>
      </c>
      <c r="O22" s="16">
        <v>14</v>
      </c>
      <c r="P22" s="14">
        <v>15.6</v>
      </c>
      <c r="Q22" s="15">
        <v>42004</v>
      </c>
      <c r="R22" s="14"/>
      <c r="S22" s="14"/>
    </row>
    <row r="23" spans="1:19" ht="13.5" thickTop="1" x14ac:dyDescent="0.2">
      <c r="A23" s="1" t="s">
        <v>37</v>
      </c>
      <c r="B23" s="34">
        <v>8.2463126344086035</v>
      </c>
      <c r="C23" s="34">
        <v>19.936174603174603</v>
      </c>
      <c r="D23" s="34">
        <v>13.883321492575524</v>
      </c>
      <c r="E23" s="34">
        <v>39.04</v>
      </c>
      <c r="F23" s="35">
        <v>34567</v>
      </c>
      <c r="G23" s="34">
        <v>-5.92</v>
      </c>
      <c r="H23" s="35">
        <v>34353</v>
      </c>
      <c r="I23" s="34">
        <v>76.021416090629799</v>
      </c>
      <c r="J23" s="34">
        <v>5147.1918720000003</v>
      </c>
      <c r="K23" s="34">
        <v>2.7931743663594464</v>
      </c>
      <c r="L23" s="34"/>
      <c r="M23" s="35"/>
      <c r="N23" s="34">
        <v>411.6</v>
      </c>
      <c r="O23" s="36">
        <v>140</v>
      </c>
      <c r="P23" s="34">
        <v>35</v>
      </c>
      <c r="Q23" s="35">
        <v>34600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-1.044</v>
      </c>
      <c r="G28" s="3" t="s">
        <v>20</v>
      </c>
      <c r="H28" s="19">
        <v>34685</v>
      </c>
      <c r="I28" s="20"/>
    </row>
    <row r="29" spans="1:19" x14ac:dyDescent="0.2">
      <c r="B29" s="3" t="s">
        <v>40</v>
      </c>
      <c r="F29" s="3">
        <v>-0.93500000000000005</v>
      </c>
      <c r="G29" s="3" t="s">
        <v>20</v>
      </c>
      <c r="H29" s="19">
        <v>34440</v>
      </c>
      <c r="I29" s="20"/>
    </row>
    <row r="30" spans="1:19" x14ac:dyDescent="0.2">
      <c r="B30" s="3" t="s">
        <v>41</v>
      </c>
      <c r="F30" s="21">
        <v>244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13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8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6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1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Q33" sqref="Q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710937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52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5" t="s">
        <v>14</v>
      </c>
      <c r="M9" s="5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5" t="s">
        <v>18</v>
      </c>
      <c r="S9" s="5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8" t="s">
        <v>23</v>
      </c>
      <c r="M10" s="8"/>
      <c r="N10" s="7" t="s">
        <v>24</v>
      </c>
      <c r="O10" s="7"/>
      <c r="P10" s="7" t="s">
        <v>24</v>
      </c>
      <c r="Q10" s="7"/>
      <c r="R10" s="8" t="s">
        <v>20</v>
      </c>
      <c r="S10" s="8" t="s">
        <v>24</v>
      </c>
    </row>
    <row r="11" spans="1:19" x14ac:dyDescent="0.2">
      <c r="A11" s="1" t="s">
        <v>25</v>
      </c>
      <c r="B11" s="9">
        <v>2.8197419354838713</v>
      </c>
      <c r="C11" s="9">
        <v>11.284709677419354</v>
      </c>
      <c r="D11" s="9">
        <v>6.8864838709677407</v>
      </c>
      <c r="E11" s="9">
        <v>17.690000000000001</v>
      </c>
      <c r="F11" s="10">
        <v>41664</v>
      </c>
      <c r="G11" s="9">
        <v>-3.1840000000000002</v>
      </c>
      <c r="H11" s="10">
        <v>41655</v>
      </c>
      <c r="I11" s="9">
        <v>85.336129032258071</v>
      </c>
      <c r="J11" s="9">
        <v>175.85510399999998</v>
      </c>
      <c r="K11" s="9">
        <v>3.2284193548387097</v>
      </c>
      <c r="L11" s="9"/>
      <c r="M11" s="10"/>
      <c r="N11" s="9">
        <v>58.6</v>
      </c>
      <c r="O11" s="11">
        <v>15</v>
      </c>
      <c r="P11" s="9">
        <v>16.2</v>
      </c>
      <c r="Q11" s="10">
        <v>41640</v>
      </c>
      <c r="R11" s="9"/>
      <c r="S11" s="12"/>
    </row>
    <row r="12" spans="1:19" x14ac:dyDescent="0.2">
      <c r="A12" s="1" t="s">
        <v>26</v>
      </c>
      <c r="B12" s="9">
        <v>2.9171785714285714</v>
      </c>
      <c r="C12" s="9">
        <v>14.141428571428573</v>
      </c>
      <c r="D12" s="9">
        <v>8.3813928571428562</v>
      </c>
      <c r="E12" s="9">
        <v>19.920000000000002</v>
      </c>
      <c r="F12" s="10">
        <v>41322</v>
      </c>
      <c r="G12" s="9">
        <v>-2.048</v>
      </c>
      <c r="H12" s="10">
        <v>41328</v>
      </c>
      <c r="I12" s="9">
        <v>86.785357142857137</v>
      </c>
      <c r="J12" s="9">
        <v>260.01734399999998</v>
      </c>
      <c r="K12" s="9">
        <v>2.506357142857143</v>
      </c>
      <c r="L12" s="9"/>
      <c r="M12" s="10"/>
      <c r="N12" s="9">
        <v>29.6</v>
      </c>
      <c r="O12" s="11">
        <v>15</v>
      </c>
      <c r="P12" s="9">
        <v>7.6</v>
      </c>
      <c r="Q12" s="10">
        <v>41331</v>
      </c>
      <c r="R12" s="9"/>
      <c r="S12" s="12"/>
    </row>
    <row r="13" spans="1:19" x14ac:dyDescent="0.2">
      <c r="A13" s="1" t="s">
        <v>27</v>
      </c>
      <c r="B13" s="9">
        <v>2.7652580645161295</v>
      </c>
      <c r="C13" s="9">
        <v>15.480645161290322</v>
      </c>
      <c r="D13" s="9">
        <v>8.8765806451612921</v>
      </c>
      <c r="E13" s="9">
        <v>22.39</v>
      </c>
      <c r="F13" s="10">
        <v>41357</v>
      </c>
      <c r="G13" s="9">
        <v>-2.613</v>
      </c>
      <c r="H13" s="10">
        <v>41334</v>
      </c>
      <c r="I13" s="9">
        <v>76.114193548387107</v>
      </c>
      <c r="J13" s="9">
        <v>459.35337599999997</v>
      </c>
      <c r="K13" s="9">
        <v>3.402967741935484</v>
      </c>
      <c r="L13" s="9"/>
      <c r="M13" s="10"/>
      <c r="N13" s="9">
        <v>30.4</v>
      </c>
      <c r="O13" s="11">
        <v>10</v>
      </c>
      <c r="P13" s="9">
        <v>16.2</v>
      </c>
      <c r="Q13" s="10">
        <v>41338</v>
      </c>
      <c r="R13" s="9"/>
      <c r="S13" s="12"/>
    </row>
    <row r="14" spans="1:19" x14ac:dyDescent="0.2">
      <c r="A14" s="1" t="s">
        <v>28</v>
      </c>
      <c r="B14" s="9">
        <v>4.7652666666666672</v>
      </c>
      <c r="C14" s="9">
        <v>19.471333333333337</v>
      </c>
      <c r="D14" s="9">
        <v>11.631699999999999</v>
      </c>
      <c r="E14" s="9">
        <v>25.12</v>
      </c>
      <c r="F14" s="10">
        <v>41394</v>
      </c>
      <c r="G14" s="9">
        <v>-0.46300000000000002</v>
      </c>
      <c r="H14" s="10">
        <v>41387</v>
      </c>
      <c r="I14" s="9">
        <v>70.732666666666674</v>
      </c>
      <c r="J14" s="9">
        <v>608.29919999999981</v>
      </c>
      <c r="K14" s="9">
        <v>2.8023333333333342</v>
      </c>
      <c r="L14" s="9"/>
      <c r="M14" s="10"/>
      <c r="N14" s="27">
        <v>13.6</v>
      </c>
      <c r="O14" s="11">
        <v>6</v>
      </c>
      <c r="P14" s="9">
        <v>4.4000000000000004</v>
      </c>
      <c r="Q14" s="10">
        <v>41385</v>
      </c>
      <c r="R14" s="9"/>
      <c r="S14" s="12"/>
    </row>
    <row r="15" spans="1:19" x14ac:dyDescent="0.2">
      <c r="A15" s="1" t="s">
        <v>29</v>
      </c>
      <c r="B15" s="9">
        <v>10.047677419354839</v>
      </c>
      <c r="C15" s="9">
        <v>23.332580645161297</v>
      </c>
      <c r="D15" s="9">
        <v>16.361290322580647</v>
      </c>
      <c r="E15" s="9">
        <v>31.88</v>
      </c>
      <c r="F15" s="10">
        <v>41422</v>
      </c>
      <c r="G15" s="9">
        <v>0.61899999999999999</v>
      </c>
      <c r="H15" s="10">
        <v>41408</v>
      </c>
      <c r="I15" s="9">
        <v>66.266129032258064</v>
      </c>
      <c r="J15" s="9">
        <v>647.20511999999997</v>
      </c>
      <c r="K15" s="9">
        <v>3.1738709677419354</v>
      </c>
      <c r="L15" s="9"/>
      <c r="M15" s="10"/>
      <c r="N15" s="9">
        <v>28.6</v>
      </c>
      <c r="O15" s="11">
        <v>9</v>
      </c>
      <c r="P15" s="9">
        <v>8.4</v>
      </c>
      <c r="Q15" s="10">
        <v>41412</v>
      </c>
      <c r="R15" s="9"/>
      <c r="S15" s="12"/>
    </row>
    <row r="16" spans="1:19" x14ac:dyDescent="0.2">
      <c r="A16" s="28" t="s">
        <v>30</v>
      </c>
      <c r="B16" s="9"/>
      <c r="C16" s="9"/>
      <c r="D16" s="9"/>
      <c r="E16" s="9"/>
      <c r="F16" s="10"/>
      <c r="G16" s="9"/>
      <c r="H16" s="10"/>
      <c r="I16" s="9"/>
      <c r="J16" s="9"/>
      <c r="K16" s="9"/>
      <c r="L16" s="9"/>
      <c r="M16" s="10"/>
      <c r="N16" s="9"/>
      <c r="O16" s="11"/>
      <c r="P16" s="9"/>
      <c r="Q16" s="10"/>
      <c r="R16" s="9"/>
      <c r="S16" s="12"/>
    </row>
    <row r="17" spans="1:19" x14ac:dyDescent="0.2">
      <c r="A17" s="1" t="s">
        <v>31</v>
      </c>
      <c r="B17" s="9">
        <v>16.91</v>
      </c>
      <c r="C17" s="9">
        <v>32.776296296296287</v>
      </c>
      <c r="D17" s="9">
        <v>24.298888888888886</v>
      </c>
      <c r="E17" s="9">
        <v>39.549999999999997</v>
      </c>
      <c r="F17" s="10">
        <v>41480</v>
      </c>
      <c r="G17" s="9">
        <v>11.51</v>
      </c>
      <c r="H17" s="10">
        <v>41461</v>
      </c>
      <c r="I17" s="9">
        <v>59.41185185185185</v>
      </c>
      <c r="J17" s="9">
        <v>676.99584000000004</v>
      </c>
      <c r="K17" s="9">
        <v>2.9332962962962967</v>
      </c>
      <c r="L17" s="9"/>
      <c r="M17" s="10"/>
      <c r="N17" s="9">
        <v>6.6</v>
      </c>
      <c r="O17" s="11">
        <v>6</v>
      </c>
      <c r="P17" s="9">
        <v>2.6</v>
      </c>
      <c r="Q17" s="10">
        <v>41464</v>
      </c>
      <c r="R17" s="9"/>
      <c r="S17" s="12"/>
    </row>
    <row r="18" spans="1:19" x14ac:dyDescent="0.2">
      <c r="A18" s="1" t="s">
        <v>32</v>
      </c>
      <c r="B18" s="9">
        <v>16.137096774193552</v>
      </c>
      <c r="C18" s="9">
        <v>29.381612903225808</v>
      </c>
      <c r="D18" s="9">
        <v>22.15258064516129</v>
      </c>
      <c r="E18" s="9">
        <v>37.04</v>
      </c>
      <c r="F18" s="10">
        <v>41503</v>
      </c>
      <c r="G18" s="9">
        <v>9.9700000000000006</v>
      </c>
      <c r="H18" s="10">
        <v>41515</v>
      </c>
      <c r="I18" s="9">
        <v>61.622903225806439</v>
      </c>
      <c r="J18" s="9">
        <v>659.45663999999999</v>
      </c>
      <c r="K18" s="9">
        <v>3.2199032258064526</v>
      </c>
      <c r="L18" s="9"/>
      <c r="M18" s="10"/>
      <c r="N18" s="9">
        <v>26.2</v>
      </c>
      <c r="O18" s="11">
        <v>3</v>
      </c>
      <c r="P18" s="9">
        <v>25.8</v>
      </c>
      <c r="Q18" s="10">
        <v>41508</v>
      </c>
      <c r="R18" s="9"/>
      <c r="S18" s="12"/>
    </row>
    <row r="19" spans="1:19" x14ac:dyDescent="0.2">
      <c r="A19" s="1" t="s">
        <v>33</v>
      </c>
      <c r="B19" s="9">
        <v>11.476333333333335</v>
      </c>
      <c r="C19" s="9">
        <v>22.732999999999997</v>
      </c>
      <c r="D19" s="9">
        <v>16.82833333333333</v>
      </c>
      <c r="E19" s="9">
        <v>31.22</v>
      </c>
      <c r="F19" s="10">
        <v>41519</v>
      </c>
      <c r="G19" s="9">
        <v>7.5</v>
      </c>
      <c r="H19" s="10">
        <v>41543</v>
      </c>
      <c r="I19" s="9">
        <v>69.64966666666669</v>
      </c>
      <c r="J19" s="9">
        <v>447.9122880000001</v>
      </c>
      <c r="K19" s="9">
        <v>2.9664999999999995</v>
      </c>
      <c r="L19" s="9"/>
      <c r="M19" s="10"/>
      <c r="N19" s="9">
        <v>3.2</v>
      </c>
      <c r="O19" s="11">
        <v>6</v>
      </c>
      <c r="P19" s="9">
        <v>1</v>
      </c>
      <c r="Q19" s="10">
        <v>41524</v>
      </c>
      <c r="R19" s="9"/>
      <c r="S19" s="12"/>
    </row>
    <row r="20" spans="1:19" x14ac:dyDescent="0.2">
      <c r="A20" s="1" t="s">
        <v>34</v>
      </c>
      <c r="B20" s="9">
        <v>10.628838709677419</v>
      </c>
      <c r="C20" s="9">
        <v>23.157419354838709</v>
      </c>
      <c r="D20" s="9">
        <v>16.70967741935484</v>
      </c>
      <c r="E20" s="9">
        <v>28.03</v>
      </c>
      <c r="F20" s="10">
        <v>41548</v>
      </c>
      <c r="G20" s="9">
        <v>3.7719999999999998</v>
      </c>
      <c r="H20" s="10">
        <v>41569</v>
      </c>
      <c r="I20" s="9">
        <v>73.801935483870963</v>
      </c>
      <c r="J20" s="9">
        <v>355.56451199999998</v>
      </c>
      <c r="K20" s="9">
        <v>2.8978709677419352</v>
      </c>
      <c r="L20" s="9"/>
      <c r="M20" s="10"/>
      <c r="N20" s="9">
        <v>1.4</v>
      </c>
      <c r="O20" s="11">
        <v>4</v>
      </c>
      <c r="P20" s="9">
        <v>0.6</v>
      </c>
      <c r="Q20" s="10">
        <v>41573</v>
      </c>
      <c r="R20" s="9"/>
      <c r="S20" s="12"/>
    </row>
    <row r="21" spans="1:19" x14ac:dyDescent="0.2">
      <c r="A21" s="1" t="s">
        <v>35</v>
      </c>
      <c r="B21" s="9">
        <v>4.9066333333333336</v>
      </c>
      <c r="C21" s="9">
        <v>15.544666666666664</v>
      </c>
      <c r="D21" s="9">
        <v>10.152833333333335</v>
      </c>
      <c r="E21" s="9">
        <v>22.56</v>
      </c>
      <c r="F21" s="10">
        <v>41586</v>
      </c>
      <c r="G21" s="9">
        <v>-2.5510000000000002</v>
      </c>
      <c r="H21" s="10">
        <v>41584</v>
      </c>
      <c r="I21" s="9">
        <v>89.096666666666664</v>
      </c>
      <c r="J21" s="9">
        <v>192.70656000000002</v>
      </c>
      <c r="K21" s="9">
        <v>2.7472666666666674</v>
      </c>
      <c r="L21" s="9"/>
      <c r="M21" s="10"/>
      <c r="N21" s="9">
        <v>19.8</v>
      </c>
      <c r="O21" s="11">
        <v>13</v>
      </c>
      <c r="P21" s="9">
        <v>13.2</v>
      </c>
      <c r="Q21" s="10">
        <v>41605</v>
      </c>
      <c r="R21" s="9"/>
      <c r="S21" s="12"/>
    </row>
    <row r="22" spans="1:19" ht="13.5" thickBot="1" x14ac:dyDescent="0.25">
      <c r="A22" s="13" t="s">
        <v>36</v>
      </c>
      <c r="B22" s="14">
        <v>3.4639677419354844</v>
      </c>
      <c r="C22" s="14">
        <v>9.7456129032258083</v>
      </c>
      <c r="D22" s="14">
        <v>6.4968387096774203</v>
      </c>
      <c r="E22" s="14">
        <v>16.690000000000001</v>
      </c>
      <c r="F22" s="15">
        <v>41631</v>
      </c>
      <c r="G22" s="14">
        <v>-2.5219999999999998</v>
      </c>
      <c r="H22" s="15">
        <v>41623</v>
      </c>
      <c r="I22" s="14">
        <v>113.34516129032259</v>
      </c>
      <c r="J22" s="14">
        <v>119.93279039999999</v>
      </c>
      <c r="K22" s="14">
        <v>2.4096774193548387</v>
      </c>
      <c r="L22" s="14"/>
      <c r="M22" s="15"/>
      <c r="N22" s="14">
        <v>109.2</v>
      </c>
      <c r="O22" s="16">
        <v>23</v>
      </c>
      <c r="P22" s="14">
        <v>41</v>
      </c>
      <c r="Q22" s="15">
        <v>41633</v>
      </c>
      <c r="R22" s="14"/>
      <c r="S22" s="17"/>
    </row>
    <row r="23" spans="1:19" ht="13.5" thickTop="1" x14ac:dyDescent="0.2">
      <c r="A23" s="1" t="s">
        <v>37</v>
      </c>
      <c r="B23" s="9">
        <v>7.894362959083927</v>
      </c>
      <c r="C23" s="9">
        <v>19.731755046626013</v>
      </c>
      <c r="D23" s="9">
        <v>13.525145456872878</v>
      </c>
      <c r="E23" s="9">
        <v>39.549999999999997</v>
      </c>
      <c r="F23" s="10">
        <v>41481</v>
      </c>
      <c r="G23" s="9">
        <v>-3.1840000000000002</v>
      </c>
      <c r="H23" s="10">
        <v>41290</v>
      </c>
      <c r="I23" s="9">
        <v>77.469332782510207</v>
      </c>
      <c r="J23" s="9">
        <v>4603.2987743999993</v>
      </c>
      <c r="K23" s="9">
        <v>2.9353148287793447</v>
      </c>
      <c r="L23" s="9"/>
      <c r="M23" s="10"/>
      <c r="N23" s="9">
        <v>327.2</v>
      </c>
      <c r="O23" s="11">
        <v>110</v>
      </c>
      <c r="P23" s="9">
        <v>41</v>
      </c>
      <c r="Q23" s="10">
        <v>41634</v>
      </c>
      <c r="R23" s="9"/>
      <c r="S23" s="12"/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-2.5510000000000002</v>
      </c>
      <c r="G28" s="3" t="s">
        <v>20</v>
      </c>
      <c r="H28" s="19">
        <v>35009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-0.46300000000000002</v>
      </c>
      <c r="G29" s="3" t="s">
        <v>20</v>
      </c>
      <c r="H29" s="19">
        <v>34812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196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17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9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4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29" sqref="R29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53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4.6904516129032254</v>
      </c>
      <c r="C11" s="34">
        <v>11.326451612903224</v>
      </c>
      <c r="D11" s="34">
        <v>7.9390967741935476</v>
      </c>
      <c r="E11" s="34">
        <v>16.75</v>
      </c>
      <c r="F11" s="35">
        <v>42005</v>
      </c>
      <c r="G11" s="34">
        <v>6.7000000000000004E-2</v>
      </c>
      <c r="H11" s="35">
        <v>42030</v>
      </c>
      <c r="I11" s="34">
        <v>95.522580645161284</v>
      </c>
      <c r="J11" s="34">
        <v>159.36479999999997</v>
      </c>
      <c r="K11" s="34">
        <v>3.9359354838709679</v>
      </c>
      <c r="L11" s="34"/>
      <c r="M11" s="35"/>
      <c r="N11" s="34">
        <v>57.600000000000009</v>
      </c>
      <c r="O11" s="36">
        <v>20</v>
      </c>
      <c r="P11" s="34">
        <v>14</v>
      </c>
      <c r="Q11" s="35">
        <v>42028</v>
      </c>
      <c r="R11" s="34"/>
      <c r="S11" s="34"/>
    </row>
    <row r="12" spans="1:19" x14ac:dyDescent="0.2">
      <c r="A12" s="1" t="s">
        <v>26</v>
      </c>
      <c r="B12" s="34">
        <v>1.8087931034482758</v>
      </c>
      <c r="C12" s="34">
        <v>10.38520689655172</v>
      </c>
      <c r="D12" s="34">
        <v>5.7142758620689662</v>
      </c>
      <c r="E12" s="34">
        <v>17.78</v>
      </c>
      <c r="F12" s="35">
        <v>41688</v>
      </c>
      <c r="G12" s="34">
        <v>-2.5270000000000001</v>
      </c>
      <c r="H12" s="35">
        <v>41694</v>
      </c>
      <c r="I12" s="34">
        <v>85.396551724137936</v>
      </c>
      <c r="J12" s="34">
        <v>269.71056000000004</v>
      </c>
      <c r="K12" s="34">
        <v>3.5155862068965513</v>
      </c>
      <c r="L12" s="34"/>
      <c r="M12" s="35"/>
      <c r="N12" s="34">
        <v>50.2</v>
      </c>
      <c r="O12" s="36">
        <v>17</v>
      </c>
      <c r="P12" s="34">
        <v>8.4</v>
      </c>
      <c r="Q12" s="35">
        <v>41696</v>
      </c>
      <c r="R12" s="34"/>
      <c r="S12" s="34"/>
    </row>
    <row r="13" spans="1:19" x14ac:dyDescent="0.2">
      <c r="A13" s="1" t="s">
        <v>27</v>
      </c>
      <c r="B13" s="34">
        <v>3.604741935483871</v>
      </c>
      <c r="C13" s="34">
        <v>14.758709677419354</v>
      </c>
      <c r="D13" s="34">
        <v>9.1796774193548387</v>
      </c>
      <c r="E13" s="34">
        <v>21.87</v>
      </c>
      <c r="F13" s="35">
        <v>41721</v>
      </c>
      <c r="G13" s="34">
        <v>-4.6559999999999997</v>
      </c>
      <c r="H13" s="35">
        <v>41710</v>
      </c>
      <c r="I13" s="34">
        <v>75.584516129032266</v>
      </c>
      <c r="J13" s="34">
        <v>453.02111999999983</v>
      </c>
      <c r="K13" s="34">
        <v>3.2299354838709684</v>
      </c>
      <c r="L13" s="34"/>
      <c r="M13" s="35"/>
      <c r="N13" s="34">
        <v>31.799999999999997</v>
      </c>
      <c r="O13" s="36">
        <v>8</v>
      </c>
      <c r="P13" s="34">
        <v>14.6</v>
      </c>
      <c r="Q13" s="35">
        <v>41712</v>
      </c>
      <c r="R13" s="34"/>
      <c r="S13" s="34"/>
    </row>
    <row r="14" spans="1:19" x14ac:dyDescent="0.2">
      <c r="A14" s="1" t="s">
        <v>28</v>
      </c>
      <c r="B14" s="34">
        <v>6.259500000000001</v>
      </c>
      <c r="C14" s="34">
        <v>18.243000000000002</v>
      </c>
      <c r="D14" s="34">
        <v>12.119733333333336</v>
      </c>
      <c r="E14" s="34">
        <v>24.04</v>
      </c>
      <c r="F14" s="35">
        <v>41741</v>
      </c>
      <c r="G14" s="34">
        <v>-2.383</v>
      </c>
      <c r="H14" s="35">
        <v>41733</v>
      </c>
      <c r="I14" s="34">
        <v>76.674000000000007</v>
      </c>
      <c r="J14" s="34">
        <v>545.48640000000012</v>
      </c>
      <c r="K14" s="34">
        <v>3.099933333333333</v>
      </c>
      <c r="L14" s="34"/>
      <c r="M14" s="35"/>
      <c r="N14" s="34">
        <v>34.200000000000003</v>
      </c>
      <c r="O14" s="36">
        <v>7</v>
      </c>
      <c r="P14" s="34">
        <v>11.2</v>
      </c>
      <c r="Q14" s="35">
        <v>41751</v>
      </c>
      <c r="R14" s="34"/>
      <c r="S14" s="34"/>
    </row>
    <row r="15" spans="1:19" x14ac:dyDescent="0.2">
      <c r="A15" s="1" t="s">
        <v>29</v>
      </c>
      <c r="B15" s="34">
        <v>8.5690000000000026</v>
      </c>
      <c r="C15" s="34">
        <v>21.587096774193554</v>
      </c>
      <c r="D15" s="34">
        <v>15.109677419354838</v>
      </c>
      <c r="E15" s="34">
        <v>32.159999999999997</v>
      </c>
      <c r="F15" s="35">
        <v>41789</v>
      </c>
      <c r="G15" s="34">
        <v>2.7930000000000001</v>
      </c>
      <c r="H15" s="35">
        <v>41772</v>
      </c>
      <c r="I15" s="34">
        <v>71.137419354838698</v>
      </c>
      <c r="J15" s="34">
        <v>653.17449600000009</v>
      </c>
      <c r="K15" s="34">
        <v>2.7713548387096778</v>
      </c>
      <c r="L15" s="34"/>
      <c r="M15" s="35"/>
      <c r="N15" s="34">
        <v>1.2000000000000002</v>
      </c>
      <c r="O15" s="36">
        <v>3</v>
      </c>
      <c r="P15" s="34">
        <v>0.8</v>
      </c>
      <c r="Q15" s="35">
        <v>41790</v>
      </c>
      <c r="R15" s="34"/>
      <c r="S15" s="34"/>
    </row>
    <row r="16" spans="1:19" x14ac:dyDescent="0.2">
      <c r="A16" s="1" t="s">
        <v>30</v>
      </c>
      <c r="B16" s="34">
        <v>13.720333333333333</v>
      </c>
      <c r="C16" s="34">
        <v>27.1</v>
      </c>
      <c r="D16" s="34">
        <v>20.187333333333338</v>
      </c>
      <c r="E16" s="34">
        <v>33.590000000000003</v>
      </c>
      <c r="F16" s="35">
        <v>41818</v>
      </c>
      <c r="G16" s="34">
        <v>8</v>
      </c>
      <c r="H16" s="35">
        <v>41794</v>
      </c>
      <c r="I16" s="34">
        <v>65.909333333333322</v>
      </c>
      <c r="J16" s="34">
        <v>712.15200000000004</v>
      </c>
      <c r="K16" s="34">
        <v>2.9788333333333332</v>
      </c>
      <c r="L16" s="34"/>
      <c r="M16" s="35"/>
      <c r="N16" s="34">
        <v>13.600000000000001</v>
      </c>
      <c r="O16" s="36">
        <v>7</v>
      </c>
      <c r="P16" s="34">
        <v>4</v>
      </c>
      <c r="Q16" s="35">
        <v>41802</v>
      </c>
      <c r="R16" s="34"/>
      <c r="S16" s="34"/>
    </row>
    <row r="17" spans="1:19" x14ac:dyDescent="0.2">
      <c r="A17" s="1" t="s">
        <v>31</v>
      </c>
      <c r="B17" s="34">
        <v>15.081612903225809</v>
      </c>
      <c r="C17" s="34">
        <v>29.154838709677417</v>
      </c>
      <c r="D17" s="34">
        <v>21.841290322580647</v>
      </c>
      <c r="E17" s="34">
        <v>37.4</v>
      </c>
      <c r="F17" s="35">
        <v>41843</v>
      </c>
      <c r="G17" s="34">
        <v>7.89</v>
      </c>
      <c r="H17" s="35">
        <v>41829</v>
      </c>
      <c r="I17" s="34">
        <v>62.920967741935478</v>
      </c>
      <c r="J17" s="34">
        <v>744.244416</v>
      </c>
      <c r="K17" s="34">
        <v>2.9251612903225812</v>
      </c>
      <c r="L17" s="34"/>
      <c r="M17" s="35"/>
      <c r="N17" s="34">
        <v>56</v>
      </c>
      <c r="O17" s="36">
        <v>5</v>
      </c>
      <c r="P17" s="34">
        <v>18.399999999999999</v>
      </c>
      <c r="Q17" s="35">
        <v>41847</v>
      </c>
      <c r="R17" s="34"/>
      <c r="S17" s="34"/>
    </row>
    <row r="18" spans="1:19" x14ac:dyDescent="0.2">
      <c r="A18" s="1" t="s">
        <v>32</v>
      </c>
      <c r="B18" s="34">
        <v>14.86032258064516</v>
      </c>
      <c r="C18" s="34">
        <v>27.236129032258066</v>
      </c>
      <c r="D18" s="34">
        <v>20.586129032258071</v>
      </c>
      <c r="E18" s="34">
        <v>34.950000000000003</v>
      </c>
      <c r="F18" s="35">
        <v>41868</v>
      </c>
      <c r="G18" s="34">
        <v>9.76</v>
      </c>
      <c r="H18" s="35">
        <v>41882</v>
      </c>
      <c r="I18" s="34">
        <v>70.390645161290323</v>
      </c>
      <c r="J18" s="34">
        <v>591.9004799999999</v>
      </c>
      <c r="K18" s="34">
        <v>2.2194838709677418</v>
      </c>
      <c r="L18" s="34"/>
      <c r="M18" s="35"/>
      <c r="N18" s="34">
        <v>10.199999999999998</v>
      </c>
      <c r="O18" s="36">
        <v>8</v>
      </c>
      <c r="P18" s="34">
        <v>5.4</v>
      </c>
      <c r="Q18" s="35">
        <v>41871</v>
      </c>
      <c r="R18" s="34"/>
      <c r="S18" s="34"/>
    </row>
    <row r="19" spans="1:19" x14ac:dyDescent="0.2">
      <c r="A19" s="1" t="s">
        <v>33</v>
      </c>
      <c r="B19" s="34">
        <v>10.591000000000001</v>
      </c>
      <c r="C19" s="34">
        <v>23.259666666666664</v>
      </c>
      <c r="D19" s="34">
        <v>16.694333333333336</v>
      </c>
      <c r="E19" s="34">
        <v>28.48</v>
      </c>
      <c r="F19" s="35">
        <v>41888</v>
      </c>
      <c r="G19" s="34">
        <v>7.21</v>
      </c>
      <c r="H19" s="35">
        <v>41897</v>
      </c>
      <c r="I19" s="34">
        <v>72.60566666666665</v>
      </c>
      <c r="J19" s="34">
        <v>468.921312</v>
      </c>
      <c r="K19" s="34">
        <v>2.6032333333333328</v>
      </c>
      <c r="L19" s="34"/>
      <c r="M19" s="35"/>
      <c r="N19" s="34">
        <v>31.599999999999998</v>
      </c>
      <c r="O19" s="36">
        <v>7</v>
      </c>
      <c r="P19" s="34">
        <v>16.8</v>
      </c>
      <c r="Q19" s="35">
        <v>41903</v>
      </c>
      <c r="R19" s="34"/>
      <c r="S19" s="34"/>
    </row>
    <row r="20" spans="1:19" x14ac:dyDescent="0.2">
      <c r="A20" s="1" t="s">
        <v>34</v>
      </c>
      <c r="B20" s="34">
        <v>7.9050967741935478</v>
      </c>
      <c r="C20" s="34">
        <v>19.478064516129038</v>
      </c>
      <c r="D20" s="34">
        <v>13.42741935483871</v>
      </c>
      <c r="E20" s="34">
        <v>26.62</v>
      </c>
      <c r="F20" s="35">
        <v>41934</v>
      </c>
      <c r="G20" s="34">
        <v>-1.4590000000000001</v>
      </c>
      <c r="H20" s="35">
        <v>41943</v>
      </c>
      <c r="I20" s="34">
        <v>82.418709677419358</v>
      </c>
      <c r="J20" s="34">
        <v>335.3106239999999</v>
      </c>
      <c r="K20" s="34">
        <v>2.5712580645161283</v>
      </c>
      <c r="L20" s="34"/>
      <c r="M20" s="35"/>
      <c r="N20" s="34">
        <v>10.399999999999997</v>
      </c>
      <c r="O20" s="36">
        <v>10</v>
      </c>
      <c r="P20" s="34">
        <v>3.6</v>
      </c>
      <c r="Q20" s="35">
        <v>41913</v>
      </c>
      <c r="R20" s="34"/>
      <c r="S20" s="34"/>
    </row>
    <row r="21" spans="1:19" x14ac:dyDescent="0.2">
      <c r="A21" s="1" t="s">
        <v>35</v>
      </c>
      <c r="B21" s="34">
        <v>4.916033333333333</v>
      </c>
      <c r="C21" s="34">
        <v>14.346333333333332</v>
      </c>
      <c r="D21" s="34">
        <v>9.4611666666666654</v>
      </c>
      <c r="E21" s="34">
        <v>25.37</v>
      </c>
      <c r="F21" s="35">
        <v>41945</v>
      </c>
      <c r="G21" s="34">
        <v>-3.8439999999999999</v>
      </c>
      <c r="H21" s="35">
        <v>41959</v>
      </c>
      <c r="I21" s="34">
        <v>88.865666666666655</v>
      </c>
      <c r="J21" s="34">
        <v>186.53587199999998</v>
      </c>
      <c r="K21" s="34">
        <v>2.6390666666666664</v>
      </c>
      <c r="L21" s="34"/>
      <c r="M21" s="35"/>
      <c r="N21" s="34">
        <v>75.399999999999991</v>
      </c>
      <c r="O21" s="36">
        <v>20</v>
      </c>
      <c r="P21" s="34">
        <v>12</v>
      </c>
      <c r="Q21" s="35">
        <v>41965</v>
      </c>
      <c r="R21" s="34"/>
      <c r="S21" s="34"/>
    </row>
    <row r="22" spans="1:19" ht="13.5" thickBot="1" x14ac:dyDescent="0.25">
      <c r="A22" s="13" t="s">
        <v>36</v>
      </c>
      <c r="B22" s="40">
        <v>11.07</v>
      </c>
      <c r="C22" s="40">
        <v>13.64</v>
      </c>
      <c r="D22" s="40">
        <v>12.34</v>
      </c>
      <c r="E22" s="41">
        <v>13.64</v>
      </c>
      <c r="F22" s="42">
        <v>41974</v>
      </c>
      <c r="G22" s="41">
        <v>11.07</v>
      </c>
      <c r="H22" s="42">
        <v>41974</v>
      </c>
      <c r="I22" s="40">
        <v>97</v>
      </c>
      <c r="J22" s="41">
        <v>2.6637119999999999</v>
      </c>
      <c r="K22" s="40">
        <v>4.0780000000000003</v>
      </c>
      <c r="L22" s="41"/>
      <c r="M22" s="42"/>
      <c r="N22" s="41">
        <v>3.4</v>
      </c>
      <c r="O22" s="43">
        <v>1</v>
      </c>
      <c r="P22" s="41">
        <v>3.4</v>
      </c>
      <c r="Q22" s="42">
        <v>41974</v>
      </c>
      <c r="R22" s="39"/>
      <c r="S22" s="14"/>
    </row>
    <row r="23" spans="1:19" ht="13.5" thickTop="1" x14ac:dyDescent="0.2">
      <c r="A23" s="1" t="s">
        <v>37</v>
      </c>
      <c r="B23" s="34">
        <v>8.5897404647138824</v>
      </c>
      <c r="C23" s="34">
        <v>19.209624768261033</v>
      </c>
      <c r="D23" s="34">
        <v>13.716677737609693</v>
      </c>
      <c r="E23" s="34">
        <v>37.4</v>
      </c>
      <c r="F23" s="35">
        <v>35269</v>
      </c>
      <c r="G23" s="34">
        <v>-4.6559999999999997</v>
      </c>
      <c r="H23" s="35">
        <v>35136</v>
      </c>
      <c r="I23" s="34">
        <v>78.702171425040163</v>
      </c>
      <c r="J23" s="34">
        <v>5122.4857920000004</v>
      </c>
      <c r="K23" s="34">
        <v>3.0473151588184404</v>
      </c>
      <c r="L23" s="34"/>
      <c r="M23" s="35"/>
      <c r="N23" s="34">
        <v>375.59999999999991</v>
      </c>
      <c r="O23" s="36">
        <v>113</v>
      </c>
      <c r="P23" s="34">
        <v>18.399999999999999</v>
      </c>
      <c r="Q23" s="35">
        <v>35273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-1.4590000000000001</v>
      </c>
      <c r="G28" s="3" t="s">
        <v>20</v>
      </c>
      <c r="H28" s="19">
        <v>35369</v>
      </c>
      <c r="I28" s="20"/>
    </row>
    <row r="29" spans="1:19" x14ac:dyDescent="0.2">
      <c r="B29" s="3" t="s">
        <v>40</v>
      </c>
      <c r="F29" s="3">
        <v>-0.48199999999999998</v>
      </c>
      <c r="G29" s="3" t="s">
        <v>20</v>
      </c>
      <c r="H29" s="19">
        <v>35160</v>
      </c>
      <c r="I29" s="20"/>
    </row>
    <row r="30" spans="1:19" x14ac:dyDescent="0.2">
      <c r="B30" s="3" t="s">
        <v>41</v>
      </c>
      <c r="F30" s="21">
        <v>208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10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5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4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0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Q30" sqref="Q30"/>
    </sheetView>
  </sheetViews>
  <sheetFormatPr baseColWidth="10" defaultRowHeight="12.75" x14ac:dyDescent="0.2"/>
  <cols>
    <col min="1" max="1" width="11.42578125" style="44"/>
    <col min="2" max="2" width="7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1" t="s">
        <v>54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1"/>
      <c r="C11" s="31"/>
      <c r="D11" s="31"/>
      <c r="E11" s="31"/>
      <c r="F11" s="32"/>
      <c r="G11" s="31"/>
      <c r="H11" s="32"/>
      <c r="I11" s="31"/>
      <c r="J11" s="31"/>
      <c r="K11" s="31"/>
      <c r="L11" s="31"/>
      <c r="M11" s="32"/>
      <c r="N11" s="31"/>
      <c r="O11" s="33"/>
      <c r="P11" s="31"/>
      <c r="Q11" s="32"/>
      <c r="R11" s="45"/>
      <c r="S11" s="45"/>
    </row>
    <row r="12" spans="1:19" x14ac:dyDescent="0.2">
      <c r="A12" s="1" t="s">
        <v>26</v>
      </c>
      <c r="B12" s="45"/>
      <c r="C12" s="45"/>
      <c r="D12" s="45"/>
      <c r="E12" s="45"/>
      <c r="F12" s="46"/>
      <c r="G12" s="45"/>
      <c r="H12" s="46"/>
      <c r="I12" s="45"/>
      <c r="J12" s="45"/>
      <c r="K12" s="45"/>
      <c r="L12" s="45"/>
      <c r="M12" s="46"/>
      <c r="N12" s="45"/>
      <c r="O12" s="47"/>
      <c r="P12" s="45"/>
      <c r="Q12" s="46"/>
      <c r="R12" s="45"/>
      <c r="S12" s="45"/>
    </row>
    <row r="13" spans="1:19" x14ac:dyDescent="0.2">
      <c r="A13" s="1" t="s">
        <v>27</v>
      </c>
      <c r="B13" s="45">
        <v>4.1726451612903226</v>
      </c>
      <c r="C13" s="45">
        <v>20.14709677419355</v>
      </c>
      <c r="D13" s="45">
        <v>11.677741935483869</v>
      </c>
      <c r="E13" s="45">
        <v>26.82</v>
      </c>
      <c r="F13" s="46">
        <v>41715</v>
      </c>
      <c r="G13" s="45">
        <v>0.125</v>
      </c>
      <c r="H13" s="46">
        <v>41709</v>
      </c>
      <c r="I13" s="45">
        <v>67.541612903225825</v>
      </c>
      <c r="J13" s="45">
        <v>538.17952000000002</v>
      </c>
      <c r="K13" s="45"/>
      <c r="L13" s="45"/>
      <c r="M13" s="46"/>
      <c r="N13" s="45">
        <v>0.60000000000000009</v>
      </c>
      <c r="O13" s="47">
        <v>2</v>
      </c>
      <c r="P13" s="45">
        <v>0.4</v>
      </c>
      <c r="Q13" s="46">
        <v>41723</v>
      </c>
      <c r="R13" s="45"/>
      <c r="S13" s="45"/>
    </row>
    <row r="14" spans="1:19" x14ac:dyDescent="0.2">
      <c r="A14" s="1" t="s">
        <v>28</v>
      </c>
      <c r="B14" s="45">
        <v>6.7804999999999991</v>
      </c>
      <c r="C14" s="45">
        <v>20.264666666666667</v>
      </c>
      <c r="D14" s="45">
        <v>13.375666666666667</v>
      </c>
      <c r="E14" s="45">
        <v>26.37</v>
      </c>
      <c r="F14" s="46">
        <v>41745</v>
      </c>
      <c r="G14" s="45">
        <v>2.2589999999999999</v>
      </c>
      <c r="H14" s="46">
        <v>41752</v>
      </c>
      <c r="I14" s="45">
        <v>67.853000000000009</v>
      </c>
      <c r="J14" s="45">
        <v>578.62425599999995</v>
      </c>
      <c r="K14" s="45">
        <v>2.9384333333333332</v>
      </c>
      <c r="L14" s="45"/>
      <c r="M14" s="46"/>
      <c r="N14" s="45">
        <v>41.8</v>
      </c>
      <c r="O14" s="47">
        <v>3</v>
      </c>
      <c r="P14" s="45">
        <v>23.4</v>
      </c>
      <c r="Q14" s="46">
        <v>41747</v>
      </c>
      <c r="R14" s="45"/>
      <c r="S14" s="45"/>
    </row>
    <row r="15" spans="1:19" x14ac:dyDescent="0.2">
      <c r="A15" s="1" t="s">
        <v>29</v>
      </c>
      <c r="B15" s="45">
        <v>10.473677419354836</v>
      </c>
      <c r="C15" s="45">
        <v>22.713548387096779</v>
      </c>
      <c r="D15" s="45">
        <v>16.591290322580644</v>
      </c>
      <c r="E15" s="45">
        <v>30.96</v>
      </c>
      <c r="F15" s="46">
        <v>41787</v>
      </c>
      <c r="G15" s="45">
        <v>3.8079999999999998</v>
      </c>
      <c r="H15" s="46">
        <v>41766</v>
      </c>
      <c r="I15" s="45">
        <v>76.026129032258083</v>
      </c>
      <c r="J15" s="45">
        <v>562.6039679999999</v>
      </c>
      <c r="K15" s="45">
        <v>3.0199032258064524</v>
      </c>
      <c r="L15" s="45"/>
      <c r="M15" s="46"/>
      <c r="N15" s="45">
        <v>66.599999999999994</v>
      </c>
      <c r="O15" s="47">
        <v>16</v>
      </c>
      <c r="P15" s="45">
        <v>28.2</v>
      </c>
      <c r="Q15" s="46">
        <v>41790</v>
      </c>
      <c r="R15" s="45"/>
      <c r="S15" s="45"/>
    </row>
    <row r="16" spans="1:19" x14ac:dyDescent="0.2">
      <c r="A16" s="1" t="s">
        <v>30</v>
      </c>
      <c r="B16" s="45">
        <v>12.550000000000002</v>
      </c>
      <c r="C16" s="45">
        <v>24.157000000000004</v>
      </c>
      <c r="D16" s="45">
        <v>18.283666666666662</v>
      </c>
      <c r="E16" s="45">
        <v>30.07</v>
      </c>
      <c r="F16" s="46">
        <v>41799</v>
      </c>
      <c r="G16" s="45">
        <v>7.88</v>
      </c>
      <c r="H16" s="46">
        <v>41814</v>
      </c>
      <c r="I16" s="45">
        <v>75.891000000000005</v>
      </c>
      <c r="J16" s="45">
        <v>606.61007999999993</v>
      </c>
      <c r="K16" s="45">
        <v>2.5024333333333333</v>
      </c>
      <c r="L16" s="45"/>
      <c r="M16" s="46"/>
      <c r="N16" s="45">
        <v>77.400000000000006</v>
      </c>
      <c r="O16" s="47">
        <v>10</v>
      </c>
      <c r="P16" s="45">
        <v>29.4</v>
      </c>
      <c r="Q16" s="46">
        <v>41794</v>
      </c>
      <c r="R16" s="45"/>
      <c r="S16" s="45"/>
    </row>
    <row r="17" spans="1:19" x14ac:dyDescent="0.2">
      <c r="A17" s="1" t="s">
        <v>31</v>
      </c>
      <c r="B17" s="45">
        <v>14.409032258064515</v>
      </c>
      <c r="C17" s="45">
        <v>26.492903225806455</v>
      </c>
      <c r="D17" s="45">
        <v>20.067419354838709</v>
      </c>
      <c r="E17" s="45">
        <v>33.74</v>
      </c>
      <c r="F17" s="46">
        <v>41847</v>
      </c>
      <c r="G17" s="45">
        <v>7.97</v>
      </c>
      <c r="H17" s="46">
        <v>41826</v>
      </c>
      <c r="I17" s="45">
        <v>80.693870967741944</v>
      </c>
      <c r="J17" s="45">
        <v>658.17964800000004</v>
      </c>
      <c r="K17" s="45">
        <v>2.5716774193548382</v>
      </c>
      <c r="L17" s="45"/>
      <c r="M17" s="46"/>
      <c r="N17" s="45">
        <v>48</v>
      </c>
      <c r="O17" s="47">
        <v>13</v>
      </c>
      <c r="P17" s="45">
        <v>12.4</v>
      </c>
      <c r="Q17" s="46">
        <v>41836</v>
      </c>
      <c r="R17" s="45"/>
      <c r="S17" s="45"/>
    </row>
    <row r="18" spans="1:19" x14ac:dyDescent="0.2">
      <c r="A18" s="1" t="s">
        <v>32</v>
      </c>
      <c r="B18" s="45">
        <v>16.221612903225807</v>
      </c>
      <c r="C18" s="45">
        <v>29.487096774193549</v>
      </c>
      <c r="D18" s="45">
        <v>22.43548387096774</v>
      </c>
      <c r="E18" s="45">
        <v>34.340000000000003</v>
      </c>
      <c r="F18" s="46">
        <v>41854</v>
      </c>
      <c r="G18" s="45">
        <v>9.08</v>
      </c>
      <c r="H18" s="46">
        <v>41880</v>
      </c>
      <c r="I18" s="45">
        <v>81.934516129032247</v>
      </c>
      <c r="J18" s="45">
        <v>606.85718399999985</v>
      </c>
      <c r="K18" s="45">
        <v>2.3325161290322582</v>
      </c>
      <c r="L18" s="45"/>
      <c r="M18" s="46"/>
      <c r="N18" s="45">
        <v>64.400000000000006</v>
      </c>
      <c r="O18" s="47">
        <v>16</v>
      </c>
      <c r="P18" s="45">
        <v>14.8</v>
      </c>
      <c r="Q18" s="46">
        <v>41866</v>
      </c>
      <c r="R18" s="45"/>
      <c r="S18" s="45"/>
    </row>
    <row r="19" spans="1:19" x14ac:dyDescent="0.2">
      <c r="A19" s="1" t="s">
        <v>33</v>
      </c>
      <c r="B19" s="45">
        <v>13.389333333333333</v>
      </c>
      <c r="C19" s="45">
        <v>26.399666666666668</v>
      </c>
      <c r="D19" s="45">
        <v>19.595999999999997</v>
      </c>
      <c r="E19" s="45">
        <v>33.1</v>
      </c>
      <c r="F19" s="46">
        <v>41892</v>
      </c>
      <c r="G19" s="45">
        <v>9.0500000000000007</v>
      </c>
      <c r="H19" s="46">
        <v>41885</v>
      </c>
      <c r="I19" s="45">
        <v>80.77266666666668</v>
      </c>
      <c r="J19" s="45">
        <v>489.22444800000011</v>
      </c>
      <c r="K19" s="45">
        <v>2.0878000000000001</v>
      </c>
      <c r="L19" s="45"/>
      <c r="M19" s="46"/>
      <c r="N19" s="45">
        <v>24.4</v>
      </c>
      <c r="O19" s="47">
        <v>4</v>
      </c>
      <c r="P19" s="45">
        <v>23.6</v>
      </c>
      <c r="Q19" s="46">
        <v>41883</v>
      </c>
      <c r="R19" s="45"/>
      <c r="S19" s="45"/>
    </row>
    <row r="20" spans="1:19" x14ac:dyDescent="0.2">
      <c r="A20" s="1" t="s">
        <v>34</v>
      </c>
      <c r="B20" s="45"/>
      <c r="C20" s="45"/>
      <c r="D20" s="45"/>
      <c r="E20" s="45"/>
      <c r="F20" s="46"/>
      <c r="G20" s="45"/>
      <c r="H20" s="46"/>
      <c r="I20" s="45"/>
      <c r="J20" s="45"/>
      <c r="K20" s="45">
        <v>2.5026129032258058</v>
      </c>
      <c r="L20" s="45"/>
      <c r="M20" s="46"/>
      <c r="N20" s="45">
        <v>13</v>
      </c>
      <c r="O20" s="47">
        <v>11</v>
      </c>
      <c r="P20" s="45">
        <v>2.6</v>
      </c>
      <c r="Q20" s="46">
        <v>41940</v>
      </c>
      <c r="R20" s="45"/>
      <c r="S20" s="45"/>
    </row>
    <row r="21" spans="1:19" x14ac:dyDescent="0.2">
      <c r="A21" s="1" t="s">
        <v>35</v>
      </c>
      <c r="B21" s="45"/>
      <c r="C21" s="45"/>
      <c r="D21" s="45"/>
      <c r="E21" s="45"/>
      <c r="F21" s="46"/>
      <c r="G21" s="45"/>
      <c r="H21" s="46"/>
      <c r="I21" s="45"/>
      <c r="J21" s="45"/>
      <c r="K21" s="45">
        <v>1.7973333333333332</v>
      </c>
      <c r="L21" s="45"/>
      <c r="M21" s="46"/>
      <c r="N21" s="45">
        <v>93.000000000000028</v>
      </c>
      <c r="O21" s="47">
        <v>20</v>
      </c>
      <c r="P21" s="45">
        <v>25</v>
      </c>
      <c r="Q21" s="46">
        <v>41949</v>
      </c>
      <c r="R21" s="45"/>
      <c r="S21" s="45"/>
    </row>
    <row r="22" spans="1:19" ht="13.5" thickBot="1" x14ac:dyDescent="0.25">
      <c r="A22" s="13" t="s">
        <v>36</v>
      </c>
      <c r="B22" s="39">
        <v>2.9138965517241378</v>
      </c>
      <c r="C22" s="39">
        <v>10.74286206896552</v>
      </c>
      <c r="D22" s="39">
        <v>6.540310344827585</v>
      </c>
      <c r="E22" s="14">
        <v>14.84</v>
      </c>
      <c r="F22" s="29">
        <v>41991</v>
      </c>
      <c r="G22" s="14">
        <v>-2.4209999999999998</v>
      </c>
      <c r="H22" s="29">
        <v>41980</v>
      </c>
      <c r="I22" s="39">
        <v>80.986896551724143</v>
      </c>
      <c r="J22" s="14">
        <v>145.11398399999999</v>
      </c>
      <c r="K22" s="39"/>
      <c r="L22" s="14"/>
      <c r="M22" s="29"/>
      <c r="N22" s="14">
        <v>61.000000000000014</v>
      </c>
      <c r="O22" s="16">
        <v>14</v>
      </c>
      <c r="P22" s="14">
        <v>21</v>
      </c>
      <c r="Q22" s="29">
        <v>41990</v>
      </c>
      <c r="R22" s="39"/>
      <c r="S22" s="14"/>
    </row>
    <row r="23" spans="1:19" ht="13.5" thickTop="1" x14ac:dyDescent="0.2">
      <c r="A23" s="1" t="s">
        <v>37</v>
      </c>
      <c r="B23" s="45">
        <v>10.11383720337412</v>
      </c>
      <c r="C23" s="45">
        <v>22.550605070448647</v>
      </c>
      <c r="D23" s="45">
        <v>16.070947395253985</v>
      </c>
      <c r="E23" s="45">
        <v>34.340000000000003</v>
      </c>
      <c r="F23" s="46">
        <v>35645</v>
      </c>
      <c r="G23" s="45">
        <v>-2.4209999999999998</v>
      </c>
      <c r="H23" s="46">
        <v>35771</v>
      </c>
      <c r="I23" s="45">
        <v>76.462461531331115</v>
      </c>
      <c r="J23" s="45">
        <v>4185.3930879999998</v>
      </c>
      <c r="K23" s="45">
        <v>2.4690887096774197</v>
      </c>
      <c r="L23" s="45"/>
      <c r="M23" s="46"/>
      <c r="N23" s="45">
        <v>490.20000000000005</v>
      </c>
      <c r="O23" s="47">
        <v>109</v>
      </c>
      <c r="P23" s="45">
        <v>29.4</v>
      </c>
      <c r="Q23" s="46">
        <v>35585</v>
      </c>
      <c r="R23" s="45"/>
      <c r="S23" s="45"/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-2.4209999999999998</v>
      </c>
      <c r="G28" s="3" t="s">
        <v>20</v>
      </c>
      <c r="H28" s="19">
        <v>35771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-0.32300000000000001</v>
      </c>
      <c r="G29" s="3" t="s">
        <v>20</v>
      </c>
      <c r="H29" s="19">
        <v>35489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281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4">
        <v>-1</v>
      </c>
      <c r="C34" s="44" t="s">
        <v>44</v>
      </c>
      <c r="D34" s="48">
        <v>0</v>
      </c>
      <c r="E34" s="44" t="s">
        <v>20</v>
      </c>
      <c r="F34" s="23">
        <v>3</v>
      </c>
      <c r="G34" s="3" t="s">
        <v>42</v>
      </c>
      <c r="H34" s="3"/>
      <c r="I34" s="3"/>
      <c r="J34" s="3"/>
    </row>
    <row r="35" spans="1:10" x14ac:dyDescent="0.2">
      <c r="A35" s="3"/>
      <c r="B35" s="44">
        <v>-2.5</v>
      </c>
      <c r="C35" s="44" t="s">
        <v>45</v>
      </c>
      <c r="D35" s="48">
        <v>-1</v>
      </c>
      <c r="E35" s="44" t="s">
        <v>20</v>
      </c>
      <c r="F35" s="23">
        <v>2</v>
      </c>
      <c r="G35" s="3" t="s">
        <v>42</v>
      </c>
      <c r="H35" s="3"/>
      <c r="I35" s="3"/>
      <c r="J35" s="3"/>
    </row>
    <row r="36" spans="1:10" x14ac:dyDescent="0.2">
      <c r="A36" s="3"/>
      <c r="B36" s="23">
        <v>-5</v>
      </c>
      <c r="C36" s="23" t="s">
        <v>45</v>
      </c>
      <c r="D36" s="37">
        <v>-2.5</v>
      </c>
      <c r="E36" s="3" t="s">
        <v>20</v>
      </c>
      <c r="F36" s="23">
        <v>0</v>
      </c>
      <c r="G36" s="3" t="s">
        <v>42</v>
      </c>
      <c r="H36" s="3"/>
      <c r="I36" s="3"/>
      <c r="J36" s="3"/>
    </row>
    <row r="37" spans="1:10" x14ac:dyDescent="0.2">
      <c r="A37" s="3"/>
      <c r="C37" s="23" t="s">
        <v>46</v>
      </c>
      <c r="D37" s="48">
        <v>-5</v>
      </c>
      <c r="E37" s="44" t="s">
        <v>20</v>
      </c>
      <c r="F37" s="23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1989</vt:lpstr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2014-08-05T11:43:33Z</dcterms:created>
  <dcterms:modified xsi:type="dcterms:W3CDTF">2026-01-26T09:01:47Z</dcterms:modified>
</cp:coreProperties>
</file>