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-15" yWindow="-180" windowWidth="12660" windowHeight="10245" tabRatio="622" firstSheet="5" activeTab="23"/>
  </bookViews>
  <sheets>
    <sheet name="2003" sheetId="1" r:id="rId1"/>
    <sheet name="2004" sheetId="17" r:id="rId2"/>
    <sheet name="2005" sheetId="3" r:id="rId3"/>
    <sheet name="2006" sheetId="8" r:id="rId4"/>
    <sheet name="2007" sheetId="9" r:id="rId5"/>
    <sheet name="2008" sheetId="10" r:id="rId6"/>
    <sheet name="2009" sheetId="11" r:id="rId7"/>
    <sheet name="2010" sheetId="12" r:id="rId8"/>
    <sheet name="2011" sheetId="13" r:id="rId9"/>
    <sheet name="2012" sheetId="14" r:id="rId10"/>
    <sheet name="2013" sheetId="15" r:id="rId11"/>
    <sheet name="2014" sheetId="16" r:id="rId12"/>
    <sheet name="2015" sheetId="18" r:id="rId13"/>
    <sheet name="2016" sheetId="19" r:id="rId14"/>
    <sheet name="2017" sheetId="20" r:id="rId15"/>
    <sheet name="2018" sheetId="21" r:id="rId16"/>
    <sheet name="2019" sheetId="23" r:id="rId17"/>
    <sheet name="2020" sheetId="24" r:id="rId18"/>
    <sheet name="2021" sheetId="25" r:id="rId19"/>
    <sheet name="2022" sheetId="26" r:id="rId20"/>
    <sheet name="2023" sheetId="28" r:id="rId21"/>
    <sheet name="2024" sheetId="29" r:id="rId22"/>
    <sheet name="2025" sheetId="30" r:id="rId23"/>
    <sheet name="Resumen" sheetId="4" r:id="rId24"/>
    <sheet name="Leyenda" sheetId="27" r:id="rId25"/>
  </sheets>
  <calcPr calcId="162913"/>
</workbook>
</file>

<file path=xl/calcChain.xml><?xml version="1.0" encoding="utf-8"?>
<calcChain xmlns="http://schemas.openxmlformats.org/spreadsheetml/2006/main">
  <c r="Z22" i="4" l="1"/>
  <c r="Y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Z21" i="4"/>
  <c r="Y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Z20" i="4"/>
  <c r="Y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Z19" i="4"/>
  <c r="Y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8" i="4"/>
  <c r="Y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Z17" i="4"/>
  <c r="Y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Z16" i="4"/>
  <c r="Y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Z15" i="4"/>
  <c r="Y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Z14" i="4"/>
  <c r="Y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Z13" i="4"/>
  <c r="Y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Z12" i="4"/>
  <c r="Y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Z11" i="4"/>
  <c r="Y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R23" i="4" l="1"/>
  <c r="P23" i="4"/>
  <c r="L23" i="4"/>
  <c r="I23" i="4"/>
  <c r="H23" i="4"/>
  <c r="B23" i="4"/>
  <c r="Z23" i="4"/>
  <c r="T23" i="4"/>
  <c r="D23" i="4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Y23" i="4"/>
  <c r="J23" i="4"/>
  <c r="V23" i="4" l="1"/>
  <c r="F23" i="4"/>
  <c r="N23" i="4"/>
</calcChain>
</file>

<file path=xl/comments1.xml><?xml version="1.0" encoding="utf-8"?>
<comments xmlns="http://schemas.openxmlformats.org/spreadsheetml/2006/main">
  <authors>
    <author>CAR</author>
  </authors>
  <commentList>
    <comment ref="J51" authorId="0" shapeId="0">
      <text>
        <r>
          <rPr>
            <b/>
            <sz val="8"/>
            <color indexed="81"/>
            <rFont val="Tahoma"/>
            <family val="2"/>
          </rPr>
          <t>Todos los datos son
del periodo 11-30 Abril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<sst xmlns="http://schemas.openxmlformats.org/spreadsheetml/2006/main" count="1842" uniqueCount="240">
  <si>
    <t>tmin</t>
  </si>
  <si>
    <t>tmax</t>
  </si>
  <si>
    <t>t</t>
  </si>
  <si>
    <t>hrmax</t>
  </si>
  <si>
    <t>hrmin</t>
  </si>
  <si>
    <t>rg1</t>
  </si>
  <si>
    <t>vv</t>
  </si>
  <si>
    <t>pl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</si>
  <si>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</si>
  <si>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</si>
  <si>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</si>
  <si>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</si>
  <si>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</si>
  <si>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</si>
  <si>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</si>
  <si>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</si>
  <si>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</si>
  <si>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</si>
  <si>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</si>
  <si>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</si>
  <si>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TM</t>
  </si>
  <si>
    <t>T</t>
  </si>
  <si>
    <t>MAX</t>
  </si>
  <si>
    <t>Fecha</t>
  </si>
  <si>
    <t>MIN</t>
  </si>
  <si>
    <t>Hr</t>
  </si>
  <si>
    <t>Rg</t>
  </si>
  <si>
    <t>VV</t>
  </si>
  <si>
    <t>VVMAX</t>
  </si>
  <si>
    <t>P</t>
  </si>
  <si>
    <t>N días</t>
  </si>
  <si>
    <t>P24</t>
  </si>
  <si>
    <t>(ºC)</t>
  </si>
  <si>
    <t>(%)</t>
  </si>
  <si>
    <t>MJ.m-2</t>
  </si>
  <si>
    <t>m.s-1</t>
  </si>
  <si>
    <t>(mm)</t>
  </si>
  <si>
    <t>Primera helada:</t>
  </si>
  <si>
    <t>ºC</t>
  </si>
  <si>
    <t>ESTACIÓN AGROCLIMÁTICA "CENTENALES"</t>
  </si>
  <si>
    <t>Tm</t>
  </si>
  <si>
    <t>ET0</t>
  </si>
  <si>
    <t>REGIMEN DE HELADAS:</t>
  </si>
  <si>
    <t>AÑO</t>
  </si>
  <si>
    <t>Última helada:</t>
  </si>
  <si>
    <t>Periodo libre de heladas</t>
  </si>
  <si>
    <t>días</t>
  </si>
  <si>
    <t>Días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</si>
  <si>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</si>
  <si>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</si>
  <si>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</si>
  <si>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</si>
  <si>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</si>
  <si>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18 de Noviembre</t>
  </si>
  <si>
    <t>28 de Marzo</t>
  </si>
  <si>
    <t>RESUMEN ANUAL POR PERIODOS MENSUALES.</t>
  </si>
  <si>
    <t xml:space="preserve"> VALORES MEDIOS DE LOS PARÁMETROS, precipitación, radiación y ET0 acumulada.</t>
  </si>
  <si>
    <t>Estación "Centenales". Uruñuela. AÑO 2003.</t>
  </si>
  <si>
    <t>Dias con temperaturas inferiores a los umbrales indicados</t>
  </si>
  <si>
    <t xml:space="preserve"> -7 =&lt; T = </t>
  </si>
  <si>
    <t>&lt; -5</t>
  </si>
  <si>
    <t xml:space="preserve"> T </t>
  </si>
  <si>
    <t>&lt; -7</t>
  </si>
  <si>
    <t>19 de Noviembre</t>
  </si>
  <si>
    <t xml:space="preserve"> -1,0 &lt; T &lt; 0 ºC</t>
  </si>
  <si>
    <t xml:space="preserve"> -2,5 &lt; T =&lt; - 1,0 ª</t>
  </si>
  <si>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</si>
  <si>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</si>
  <si>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</si>
  <si>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</si>
  <si>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</si>
  <si>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</si>
  <si>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VVmax</t>
  </si>
  <si>
    <t>N dias</t>
  </si>
  <si>
    <t>ETo</t>
  </si>
  <si>
    <t>%</t>
  </si>
  <si>
    <t>mm</t>
  </si>
  <si>
    <t xml:space="preserve">&lt; T &lt; </t>
  </si>
  <si>
    <t>&lt; T =&lt;</t>
  </si>
  <si>
    <t>T =&lt;</t>
  </si>
  <si>
    <t>AÑO 2003</t>
  </si>
  <si>
    <t>URUÑUELA.  AÑO 2003</t>
  </si>
  <si>
    <t>AÑO 2004</t>
  </si>
  <si>
    <t>URUÑUELA.  AÑO 2004</t>
  </si>
  <si>
    <t>error</t>
  </si>
  <si>
    <t>AÑO 2006</t>
  </si>
  <si>
    <t>AÑO 2007</t>
  </si>
  <si>
    <t>URUÑUELA.  AÑO 2007</t>
  </si>
  <si>
    <t>ESTACIÓN AGROCLIMÁTICA "CENTENALES" - "HOYOS"</t>
  </si>
  <si>
    <t>URUÑUELA - TORREMONTALBO.  AÑO 2008</t>
  </si>
  <si>
    <t>AÑO 2009</t>
  </si>
  <si>
    <t>ESTACIÓN AGROCLIMÁTICA "HOYOS"</t>
  </si>
  <si>
    <t>ESTACIÓN AGROCLIMÁTICA "CENTENALES" (hasta 2008) - "HOYOS" (a partir de 2008)</t>
  </si>
  <si>
    <t>AÑO 2010</t>
  </si>
  <si>
    <t>AÑO 2011</t>
  </si>
  <si>
    <t>AÑO 2012</t>
  </si>
  <si>
    <t>AÑO 2013</t>
  </si>
  <si>
    <t>Ts med</t>
  </si>
  <si>
    <t>a</t>
  </si>
  <si>
    <t>AÑOS</t>
  </si>
  <si>
    <t>TORRREMONTALBO - URUÑUELA</t>
  </si>
  <si>
    <t>URUÑUELA.  AÑO 2012</t>
  </si>
  <si>
    <t>URUÑUELA.  AÑO 2011</t>
  </si>
  <si>
    <t>URUÑUELA</t>
  </si>
  <si>
    <t>Uruñuela.  AÑO 2009</t>
  </si>
  <si>
    <t>ESTACIÓN AGROCLIMÁTICA "Centenales"</t>
  </si>
  <si>
    <t xml:space="preserve">URUÑUELA-TORREMONTALBO.  </t>
  </si>
  <si>
    <t>Ndias</t>
  </si>
  <si>
    <t>Tsmed</t>
  </si>
  <si>
    <t>AÑO 2014</t>
  </si>
  <si>
    <t>TORREMONTALBO - URUÑUELA</t>
  </si>
  <si>
    <t>AÑO 2015</t>
  </si>
  <si>
    <t>ANÁLISIS LLUVIA</t>
  </si>
  <si>
    <t>P Max</t>
  </si>
  <si>
    <t>P Min</t>
  </si>
  <si>
    <t>AÑO 2016</t>
  </si>
  <si>
    <t>ºc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</si>
  <si>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</si>
  <si>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</si>
  <si>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</si>
  <si>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</si>
  <si>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</si>
  <si>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</si>
  <si>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</si>
  <si>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</si>
  <si>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</si>
  <si>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</si>
  <si>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</si>
  <si>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</si>
  <si>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</si>
  <si>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</si>
  <si>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</si>
  <si>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</si>
  <si>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</si>
  <si>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</si>
  <si>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</si>
  <si>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</si>
  <si>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</si>
  <si>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</si>
  <si>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</si>
  <si>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</si>
  <si>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</si>
  <si>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</si>
  <si>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</si>
  <si>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</si>
  <si>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</si>
  <si>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</si>
  <si>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HOYOS</t>
  </si>
  <si>
    <t xml:space="preserve">MUNICIPIO: </t>
  </si>
  <si>
    <t>Ts10 med</t>
  </si>
  <si>
    <t>Ts30 med</t>
  </si>
  <si>
    <t>25-ene.</t>
  </si>
  <si>
    <t>21-ene.</t>
  </si>
  <si>
    <t>18-ene.</t>
  </si>
  <si>
    <t>06-ene.</t>
  </si>
  <si>
    <t>04-feb.</t>
  </si>
  <si>
    <t>29-feb.</t>
  </si>
  <si>
    <t>26-feb.</t>
  </si>
  <si>
    <t>22-mar.</t>
  </si>
  <si>
    <t>06-mar.</t>
  </si>
  <si>
    <t>28-mar.</t>
  </si>
  <si>
    <t>02-mar.</t>
  </si>
  <si>
    <t>13-abr.</t>
  </si>
  <si>
    <t>19-abr.</t>
  </si>
  <si>
    <t>08-abr.</t>
  </si>
  <si>
    <t>27-abr.</t>
  </si>
  <si>
    <t>10-may.</t>
  </si>
  <si>
    <t>02-may.</t>
  </si>
  <si>
    <t>19-may.</t>
  </si>
  <si>
    <t>05-jun.</t>
  </si>
  <si>
    <t>13-jun.</t>
  </si>
  <si>
    <t>18-jun.</t>
  </si>
  <si>
    <t>20-jun.</t>
  </si>
  <si>
    <t>19-jul.</t>
  </si>
  <si>
    <t>07-jul.</t>
  </si>
  <si>
    <t>05-jul.</t>
  </si>
  <si>
    <t>11-ago.</t>
  </si>
  <si>
    <t>16-ago.</t>
  </si>
  <si>
    <t>31-ago.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</si>
  <si>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</si>
  <si>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</si>
  <si>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</si>
  <si>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</si>
  <si>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</si>
  <si>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</si>
  <si>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</si>
  <si>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</si>
  <si>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17-oct.</t>
  </si>
  <si>
    <t>06-nov.</t>
  </si>
  <si>
    <t>28-nov.</t>
  </si>
  <si>
    <t>21-nov.</t>
  </si>
  <si>
    <t>25-nov.</t>
  </si>
  <si>
    <t>06-dic.</t>
  </si>
  <si>
    <t>17-dic.</t>
  </si>
  <si>
    <t>07-dic.</t>
  </si>
  <si>
    <t>08-dic.</t>
  </si>
  <si>
    <t>Uruñuela</t>
  </si>
  <si>
    <t>Urunuela-Torremontalbo</t>
  </si>
  <si>
    <t>27-ene.</t>
  </si>
  <si>
    <t>17-ene.</t>
  </si>
  <si>
    <t>30-ene.</t>
  </si>
  <si>
    <t>11-ene.</t>
  </si>
  <si>
    <t>16-feb.</t>
  </si>
  <si>
    <t>08-feb.</t>
  </si>
  <si>
    <t>01-feb.</t>
  </si>
  <si>
    <t>07-feb.</t>
  </si>
  <si>
    <t>31-mar.</t>
  </si>
  <si>
    <t>17-mar.</t>
  </si>
  <si>
    <t>20-mar.</t>
  </si>
  <si>
    <t>08-mar.</t>
  </si>
  <si>
    <t>25-abr.</t>
  </si>
  <si>
    <t>17-abr.</t>
  </si>
  <si>
    <t>18-abr.</t>
  </si>
  <si>
    <t>12-abr.</t>
  </si>
  <si>
    <t>29-may.</t>
  </si>
  <si>
    <t>07-may.</t>
  </si>
  <si>
    <t>30-may.</t>
  </si>
  <si>
    <t>30-jun.</t>
  </si>
  <si>
    <t>09-jun.</t>
  </si>
  <si>
    <t>24-jun.</t>
  </si>
  <si>
    <t>03-jun.</t>
  </si>
  <si>
    <t>17-jul.</t>
  </si>
  <si>
    <t>09-jul.</t>
  </si>
  <si>
    <t>11-jul.</t>
  </si>
  <si>
    <t>23-ago.</t>
  </si>
  <si>
    <t>17-ago.</t>
  </si>
  <si>
    <t>26-ago.</t>
  </si>
  <si>
    <t>18-sep.</t>
  </si>
  <si>
    <t>20-sep.</t>
  </si>
  <si>
    <t>07-oct.</t>
  </si>
  <si>
    <t>27-oct.</t>
  </si>
  <si>
    <t>23-oct.</t>
  </si>
  <si>
    <t>25-oct.</t>
  </si>
  <si>
    <t>14-nov.</t>
  </si>
  <si>
    <t>27-nov.</t>
  </si>
  <si>
    <t>12-nov.</t>
  </si>
  <si>
    <t>07-nov.</t>
  </si>
  <si>
    <t>31-dic.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</si>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</sst>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4" fillId="0" borderId="0" applyNumberFormat="0" applyFont="0" applyFill="0" applyBorder="0" applyProtection="0">
      <alignment wrapText="1"/>
    </xf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0" fillId="0" borderId="0" xfId="0" applyNumberFormat="1"/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14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0" xfId="0" applyFont="1" applyBorder="1"/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0" fontId="1" fillId="0" borderId="3" xfId="0" applyFont="1" applyBorder="1"/>
    <xf numFmtId="164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Alignment="1">
      <alignment horizontal="right"/>
    </xf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2" xfId="0" applyFont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" fontId="1" fillId="0" borderId="0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13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6" fontId="2" fillId="0" borderId="0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7" xfId="0" applyFont="1" applyFill="1" applyBorder="1"/>
    <xf numFmtId="0" fontId="0" fillId="0" borderId="8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42578125" customWidth="1"/>
    <col min="3" max="3" width="6.28515625" customWidth="1"/>
    <col min="4" max="4" width="5.28515625" bestFit="1" customWidth="1"/>
    <col min="5" max="5" width="7.42578125" customWidth="1"/>
    <col min="6" max="6" width="7.5703125" bestFit="1" customWidth="1"/>
    <col min="7" max="7" width="6" bestFit="1" customWidth="1"/>
    <col min="8" max="8" width="8" bestFit="1" customWidth="1"/>
    <col min="9" max="9" width="5.140625" bestFit="1" customWidth="1"/>
    <col min="10" max="10" width="7.42578125" bestFit="1" customWidth="1"/>
    <col min="11" max="11" width="5.7109375" customWidth="1"/>
    <col min="12" max="12" width="8" customWidth="1"/>
    <col min="13" max="13" width="8" bestFit="1" customWidth="1"/>
    <col min="14" max="14" width="6.42578125" bestFit="1" customWidth="1"/>
    <col min="15" max="15" width="8" bestFit="1" customWidth="1"/>
    <col min="16" max="16" width="5.42578125" bestFit="1" customWidth="1"/>
    <col min="17" max="18" width="8.28515625" customWidth="1"/>
    <col min="19" max="19" width="5.5703125" bestFit="1" customWidth="1"/>
  </cols>
  <sheetData>
    <row r="1" spans="1:22" x14ac:dyDescent="0.2">
      <c r="B1" s="75" t="s">
        <v>80</v>
      </c>
    </row>
    <row r="2" spans="1:22" x14ac:dyDescent="0.2">
      <c r="B2" s="75" t="s">
        <v>67</v>
      </c>
    </row>
    <row r="3" spans="1:22" x14ac:dyDescent="0.2">
      <c r="B3" s="1" t="s">
        <v>68</v>
      </c>
    </row>
    <row r="4" spans="1:22" x14ac:dyDescent="0.2">
      <c r="B4" s="81"/>
    </row>
    <row r="5" spans="1:22" x14ac:dyDescent="0.2">
      <c r="B5" s="81"/>
    </row>
    <row r="6" spans="1:22" x14ac:dyDescent="0.2">
      <c r="B6" s="75" t="s">
        <v>39</v>
      </c>
      <c r="K6" s="6"/>
      <c r="L6" s="7"/>
      <c r="M6" s="7"/>
      <c r="N6" s="7"/>
      <c r="O6" s="8"/>
      <c r="P6" s="8"/>
      <c r="Q6" s="7"/>
      <c r="R6" s="7"/>
      <c r="S6" s="7"/>
      <c r="T6" s="9"/>
      <c r="V6" s="7"/>
    </row>
    <row r="7" spans="1:22" x14ac:dyDescent="0.2">
      <c r="B7" s="75" t="s">
        <v>81</v>
      </c>
      <c r="K7" s="7"/>
      <c r="L7" s="11"/>
      <c r="M7" s="11"/>
      <c r="N7" s="11"/>
      <c r="O7" s="11"/>
      <c r="P7" s="11"/>
      <c r="Q7" s="11"/>
      <c r="R7" s="11"/>
      <c r="S7" s="11"/>
      <c r="T7" s="11"/>
    </row>
    <row r="8" spans="1:22" x14ac:dyDescent="0.2">
      <c r="L8" s="11"/>
      <c r="M8" s="11"/>
      <c r="N8" s="11"/>
      <c r="O8" s="11"/>
      <c r="P8" s="11"/>
      <c r="Q8" s="11"/>
      <c r="R8" s="11"/>
      <c r="S8" s="11"/>
      <c r="T8" s="11"/>
    </row>
    <row r="9" spans="1:22" x14ac:dyDescent="0.2">
      <c r="B9" s="15" t="s">
        <v>40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23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23</v>
      </c>
      <c r="N9" s="15" t="s">
        <v>29</v>
      </c>
      <c r="O9" s="15" t="s">
        <v>30</v>
      </c>
      <c r="P9" s="15" t="s">
        <v>31</v>
      </c>
      <c r="Q9" s="15" t="s">
        <v>23</v>
      </c>
      <c r="R9" s="15" t="s">
        <v>97</v>
      </c>
      <c r="S9" s="61" t="s">
        <v>41</v>
      </c>
    </row>
    <row r="10" spans="1:22" x14ac:dyDescent="0.2">
      <c r="B10" s="16" t="s">
        <v>32</v>
      </c>
      <c r="C10" s="16" t="s">
        <v>32</v>
      </c>
      <c r="D10" s="16" t="s">
        <v>32</v>
      </c>
      <c r="E10" s="16" t="s">
        <v>32</v>
      </c>
      <c r="F10" s="16"/>
      <c r="G10" s="16" t="s">
        <v>32</v>
      </c>
      <c r="H10" s="16"/>
      <c r="I10" s="16" t="s">
        <v>33</v>
      </c>
      <c r="J10" s="16" t="s">
        <v>34</v>
      </c>
      <c r="K10" s="16" t="s">
        <v>35</v>
      </c>
      <c r="L10" s="16" t="s">
        <v>35</v>
      </c>
      <c r="M10" s="16"/>
      <c r="N10" s="16" t="s">
        <v>36</v>
      </c>
      <c r="O10" s="16"/>
      <c r="P10" s="16" t="s">
        <v>36</v>
      </c>
      <c r="Q10" s="16"/>
      <c r="R10" s="111" t="s">
        <v>38</v>
      </c>
      <c r="S10" s="16" t="s">
        <v>36</v>
      </c>
    </row>
    <row r="11" spans="1:22" x14ac:dyDescent="0.2">
      <c r="A11" s="17" t="s">
        <v>8</v>
      </c>
      <c r="B11" s="3"/>
      <c r="C11" s="3"/>
      <c r="D11" s="4"/>
      <c r="E11" s="12"/>
      <c r="F11" s="18"/>
      <c r="G11" s="12"/>
      <c r="H11" s="18"/>
      <c r="J11" s="19"/>
      <c r="K11" s="3"/>
      <c r="L11" s="12"/>
      <c r="M11" s="18"/>
      <c r="N11" s="20"/>
      <c r="O11" s="21"/>
      <c r="P11" s="20"/>
      <c r="Q11" s="18"/>
      <c r="R11" s="18"/>
      <c r="S11" s="3"/>
    </row>
    <row r="12" spans="1:22" x14ac:dyDescent="0.2">
      <c r="A12" s="22" t="s">
        <v>9</v>
      </c>
      <c r="B12" s="3"/>
      <c r="C12" s="3"/>
      <c r="D12" s="3"/>
      <c r="E12" s="12"/>
      <c r="F12" s="18"/>
      <c r="G12" s="12"/>
      <c r="H12" s="23"/>
      <c r="I12" s="24"/>
      <c r="J12" s="25"/>
      <c r="K12" s="26"/>
      <c r="L12" s="27"/>
      <c r="M12" s="23"/>
      <c r="N12" s="3"/>
      <c r="O12" s="24"/>
      <c r="P12" s="13"/>
      <c r="Q12" s="23"/>
      <c r="R12" s="23"/>
      <c r="S12" s="3"/>
    </row>
    <row r="13" spans="1:22" x14ac:dyDescent="0.2">
      <c r="A13" s="22" t="s">
        <v>10</v>
      </c>
      <c r="B13" s="3"/>
      <c r="C13" s="3"/>
      <c r="D13" s="3"/>
      <c r="E13" s="13"/>
      <c r="F13" s="28"/>
      <c r="G13" s="13"/>
      <c r="H13" s="28"/>
      <c r="I13" s="29"/>
      <c r="J13" s="13"/>
      <c r="K13" s="13"/>
      <c r="L13" s="13"/>
      <c r="M13" s="28"/>
      <c r="N13" s="10"/>
      <c r="O13" s="29"/>
      <c r="P13" s="13"/>
      <c r="Q13" s="28"/>
      <c r="R13" s="28"/>
      <c r="S13" s="3"/>
    </row>
    <row r="14" spans="1:22" x14ac:dyDescent="0.2">
      <c r="A14" s="22" t="s">
        <v>11</v>
      </c>
      <c r="B14" s="37"/>
      <c r="C14" s="37"/>
      <c r="D14" s="37"/>
      <c r="E14" s="36"/>
      <c r="F14" s="45"/>
      <c r="G14" s="36"/>
      <c r="H14" s="45"/>
      <c r="I14" s="46"/>
      <c r="J14" s="36"/>
      <c r="K14" s="36"/>
      <c r="L14" s="36"/>
      <c r="M14" s="45"/>
      <c r="N14" s="47"/>
      <c r="O14" s="46"/>
      <c r="P14" s="36"/>
      <c r="Q14" s="45"/>
      <c r="R14" s="45"/>
      <c r="S14" s="48"/>
    </row>
    <row r="15" spans="1:22" x14ac:dyDescent="0.2">
      <c r="A15" s="22" t="s">
        <v>12</v>
      </c>
      <c r="B15" s="49">
        <v>8.4387096774193555</v>
      </c>
      <c r="C15" s="49">
        <v>21.812903225806448</v>
      </c>
      <c r="D15" s="49">
        <v>14.977419354838709</v>
      </c>
      <c r="E15" s="50">
        <v>31.6</v>
      </c>
      <c r="F15" s="113">
        <v>37764</v>
      </c>
      <c r="G15" s="52">
        <v>4.4000000000000004</v>
      </c>
      <c r="H15" s="113">
        <v>37755</v>
      </c>
      <c r="I15" s="51">
        <v>64.309677419354841</v>
      </c>
      <c r="J15" s="52">
        <v>679.1</v>
      </c>
      <c r="K15" s="52">
        <v>1.912903225806452</v>
      </c>
      <c r="L15" s="52">
        <v>11.5</v>
      </c>
      <c r="M15" s="113">
        <v>37772</v>
      </c>
      <c r="N15" s="53">
        <v>84.6</v>
      </c>
      <c r="O15" s="51">
        <v>9</v>
      </c>
      <c r="P15" s="50">
        <v>31.3</v>
      </c>
      <c r="Q15" s="113">
        <v>37748</v>
      </c>
      <c r="R15" s="113"/>
      <c r="S15" s="55">
        <v>128.32267606730855</v>
      </c>
    </row>
    <row r="16" spans="1:22" x14ac:dyDescent="0.2">
      <c r="A16" s="22" t="s">
        <v>13</v>
      </c>
      <c r="B16" s="49">
        <v>15.2</v>
      </c>
      <c r="C16" s="49">
        <v>29.076666666666668</v>
      </c>
      <c r="D16" s="49">
        <v>21.646666666666665</v>
      </c>
      <c r="E16" s="50">
        <v>38.700000000000003</v>
      </c>
      <c r="F16" s="114">
        <v>37794</v>
      </c>
      <c r="G16" s="50">
        <v>11.3</v>
      </c>
      <c r="H16" s="114">
        <v>37791</v>
      </c>
      <c r="I16" s="54">
        <v>64.013333333333335</v>
      </c>
      <c r="J16" s="55">
        <v>685.8</v>
      </c>
      <c r="K16" s="55">
        <v>1.7433333333333332</v>
      </c>
      <c r="L16" s="50">
        <v>13.1</v>
      </c>
      <c r="M16" s="114">
        <v>37779</v>
      </c>
      <c r="N16" s="53">
        <v>40.5</v>
      </c>
      <c r="O16" s="54">
        <v>11</v>
      </c>
      <c r="P16" s="50">
        <v>16</v>
      </c>
      <c r="Q16" s="114">
        <v>37795</v>
      </c>
      <c r="R16" s="114"/>
      <c r="S16" s="55">
        <v>157.15381730377621</v>
      </c>
    </row>
    <row r="17" spans="1:20" x14ac:dyDescent="0.2">
      <c r="A17" s="22" t="s">
        <v>14</v>
      </c>
      <c r="B17" s="49">
        <v>14.870967741935486</v>
      </c>
      <c r="C17" s="49">
        <v>29.858064516129041</v>
      </c>
      <c r="D17" s="49">
        <v>21.64516129032258</v>
      </c>
      <c r="E17" s="52">
        <v>35.700000000000003</v>
      </c>
      <c r="F17" s="113">
        <v>37815</v>
      </c>
      <c r="G17" s="52">
        <v>9.3000000000000007</v>
      </c>
      <c r="H17" s="113">
        <v>37806</v>
      </c>
      <c r="I17" s="51">
        <v>57.516129032258064</v>
      </c>
      <c r="J17" s="55">
        <v>783.4</v>
      </c>
      <c r="K17" s="55">
        <v>1.8451612903225807</v>
      </c>
      <c r="L17" s="52">
        <v>11.5</v>
      </c>
      <c r="M17" s="113">
        <v>37817</v>
      </c>
      <c r="N17" s="53">
        <v>10.1</v>
      </c>
      <c r="O17" s="51">
        <v>3</v>
      </c>
      <c r="P17" s="52">
        <v>8.9</v>
      </c>
      <c r="Q17" s="113">
        <v>37816</v>
      </c>
      <c r="R17" s="113"/>
      <c r="S17" s="55">
        <v>176.87532550630172</v>
      </c>
    </row>
    <row r="18" spans="1:20" x14ac:dyDescent="0.2">
      <c r="A18" s="22" t="s">
        <v>15</v>
      </c>
      <c r="B18" s="49">
        <v>16.174193548387098</v>
      </c>
      <c r="C18" s="49">
        <v>31.63870967741936</v>
      </c>
      <c r="D18" s="49">
        <v>23.5</v>
      </c>
      <c r="E18" s="52">
        <v>37.6</v>
      </c>
      <c r="F18" s="114">
        <v>37840</v>
      </c>
      <c r="G18" s="50">
        <v>12.5</v>
      </c>
      <c r="H18" s="114">
        <v>37834</v>
      </c>
      <c r="I18" s="54">
        <v>57.932258064516141</v>
      </c>
      <c r="J18" s="55">
        <v>622.79999999999995</v>
      </c>
      <c r="K18" s="55">
        <v>1.4935483870967745</v>
      </c>
      <c r="L18" s="50">
        <v>16.2</v>
      </c>
      <c r="M18" s="114">
        <v>37849</v>
      </c>
      <c r="N18" s="53">
        <v>77.400000000000006</v>
      </c>
      <c r="O18" s="54">
        <v>6</v>
      </c>
      <c r="P18" s="50">
        <v>43.4</v>
      </c>
      <c r="Q18" s="114">
        <v>37855</v>
      </c>
      <c r="R18" s="114"/>
      <c r="S18" s="60">
        <v>150.99470670460622</v>
      </c>
    </row>
    <row r="19" spans="1:20" x14ac:dyDescent="0.2">
      <c r="A19" s="22" t="s">
        <v>16</v>
      </c>
      <c r="B19" s="49">
        <v>12.303333333333331</v>
      </c>
      <c r="C19" s="49">
        <v>23.083333333333336</v>
      </c>
      <c r="D19" s="49">
        <v>17.190000000000001</v>
      </c>
      <c r="E19" s="50">
        <v>27.5</v>
      </c>
      <c r="F19" s="113">
        <v>37877</v>
      </c>
      <c r="G19" s="52">
        <v>8.4</v>
      </c>
      <c r="H19" s="113">
        <v>37874</v>
      </c>
      <c r="I19" s="51">
        <v>73.81</v>
      </c>
      <c r="J19" s="52">
        <v>434.2</v>
      </c>
      <c r="K19" s="52">
        <v>1.5066666666666664</v>
      </c>
      <c r="L19" s="52">
        <v>10.7</v>
      </c>
      <c r="M19" s="113">
        <v>37868</v>
      </c>
      <c r="N19" s="53">
        <v>48.4</v>
      </c>
      <c r="O19" s="51">
        <v>11</v>
      </c>
      <c r="P19" s="50">
        <v>14.5</v>
      </c>
      <c r="Q19" s="113">
        <v>37868</v>
      </c>
      <c r="R19" s="113"/>
      <c r="S19" s="55">
        <v>83.627720024736192</v>
      </c>
    </row>
    <row r="20" spans="1:20" x14ac:dyDescent="0.2">
      <c r="A20" s="22" t="s">
        <v>17</v>
      </c>
      <c r="B20" s="56">
        <v>8.1</v>
      </c>
      <c r="C20" s="56">
        <v>16.525806451612898</v>
      </c>
      <c r="D20" s="56">
        <v>11.958064516129033</v>
      </c>
      <c r="E20" s="50">
        <v>25.4</v>
      </c>
      <c r="F20" s="114">
        <v>37895</v>
      </c>
      <c r="G20" s="54">
        <v>0</v>
      </c>
      <c r="H20" s="114">
        <v>37919</v>
      </c>
      <c r="I20" s="54">
        <v>79.674193548387095</v>
      </c>
      <c r="J20" s="52">
        <v>271.39999999999998</v>
      </c>
      <c r="K20" s="50">
        <v>1.7677419354838713</v>
      </c>
      <c r="L20" s="50">
        <v>11.4</v>
      </c>
      <c r="M20" s="114">
        <v>37897</v>
      </c>
      <c r="N20" s="53">
        <v>77.099999999999994</v>
      </c>
      <c r="O20" s="54">
        <v>22</v>
      </c>
      <c r="P20" s="50">
        <v>13.3</v>
      </c>
      <c r="Q20" s="114">
        <v>37922</v>
      </c>
      <c r="R20" s="114"/>
      <c r="S20" s="52">
        <v>59.423966468605627</v>
      </c>
    </row>
    <row r="21" spans="1:20" x14ac:dyDescent="0.2">
      <c r="A21" s="22" t="s">
        <v>18</v>
      </c>
      <c r="B21" s="14">
        <v>4.62</v>
      </c>
      <c r="C21" s="14">
        <v>13.35</v>
      </c>
      <c r="D21" s="14">
        <v>8.59</v>
      </c>
      <c r="E21" s="50">
        <v>20.8</v>
      </c>
      <c r="F21" s="114">
        <v>37932</v>
      </c>
      <c r="G21" s="50">
        <v>-0.2</v>
      </c>
      <c r="H21" s="114">
        <v>37944</v>
      </c>
      <c r="I21" s="54">
        <v>83.86</v>
      </c>
      <c r="J21" s="50">
        <v>182.5</v>
      </c>
      <c r="K21" s="50">
        <v>1.8</v>
      </c>
      <c r="L21" s="50">
        <v>12.7</v>
      </c>
      <c r="M21" s="114">
        <v>37952</v>
      </c>
      <c r="N21" s="50">
        <v>42.8</v>
      </c>
      <c r="O21" s="54">
        <v>18</v>
      </c>
      <c r="P21" s="50">
        <v>8.6999999999999993</v>
      </c>
      <c r="Q21" s="114">
        <v>37941</v>
      </c>
      <c r="R21" s="114"/>
      <c r="S21" s="52">
        <v>28.684652609650414</v>
      </c>
    </row>
    <row r="22" spans="1:20" ht="13.5" thickBot="1" x14ac:dyDescent="0.25">
      <c r="A22" s="31" t="s">
        <v>19</v>
      </c>
      <c r="B22" s="57">
        <v>3.2838709677419349</v>
      </c>
      <c r="C22" s="57">
        <v>8.9</v>
      </c>
      <c r="D22" s="57">
        <v>6.119354838709679</v>
      </c>
      <c r="E22" s="57">
        <v>12.9</v>
      </c>
      <c r="F22" s="115">
        <v>37967</v>
      </c>
      <c r="G22" s="59">
        <v>-0.2</v>
      </c>
      <c r="H22" s="115">
        <v>37958</v>
      </c>
      <c r="I22" s="58">
        <v>84.3</v>
      </c>
      <c r="J22" s="57">
        <v>128.9</v>
      </c>
      <c r="K22" s="57">
        <v>2.3709677419354844</v>
      </c>
      <c r="L22" s="59">
        <v>13.6</v>
      </c>
      <c r="M22" s="115">
        <v>37959</v>
      </c>
      <c r="N22" s="59">
        <v>29.3</v>
      </c>
      <c r="O22" s="58">
        <v>18</v>
      </c>
      <c r="P22" s="57">
        <v>5.3</v>
      </c>
      <c r="Q22" s="115">
        <v>37973</v>
      </c>
      <c r="R22" s="115"/>
      <c r="S22" s="59">
        <v>21.459478500469888</v>
      </c>
    </row>
    <row r="23" spans="1:20" ht="13.5" thickTop="1" x14ac:dyDescent="0.2">
      <c r="A23" s="43"/>
      <c r="B23" s="41">
        <f>AVERAGE(B11:B22)</f>
        <v>10.37388440860215</v>
      </c>
      <c r="C23" s="41">
        <f>AVERAGE(C11:C22)</f>
        <v>21.780685483870968</v>
      </c>
      <c r="D23" s="41">
        <f>AVERAGE(D11:D22)</f>
        <v>15.703333333333333</v>
      </c>
      <c r="E23" s="40">
        <f>MAX(E11:E22)</f>
        <v>38.700000000000003</v>
      </c>
      <c r="F23" s="98">
        <v>37794</v>
      </c>
      <c r="G23" s="40">
        <f>MIN(G11:G22)</f>
        <v>-0.2</v>
      </c>
      <c r="H23" s="98">
        <v>37944</v>
      </c>
      <c r="I23" s="42">
        <f>AVERAGE(I11:I22)</f>
        <v>70.676948924731178</v>
      </c>
      <c r="J23" s="42">
        <f>SUM(J11:J22)</f>
        <v>3788.1000000000004</v>
      </c>
      <c r="K23" s="42">
        <f>AVERAGE(K11:K22)</f>
        <v>1.8050403225806453</v>
      </c>
      <c r="L23" s="44">
        <f>MAX(L11:L22)</f>
        <v>16.2</v>
      </c>
      <c r="M23" s="98">
        <v>37849</v>
      </c>
      <c r="N23" s="41">
        <f>SUM(N11:N22)</f>
        <v>410.20000000000005</v>
      </c>
      <c r="O23" s="42">
        <f>SUM(O11:O22)</f>
        <v>98</v>
      </c>
      <c r="P23" s="40">
        <f>MAX(P11:P22)</f>
        <v>43.4</v>
      </c>
      <c r="Q23" s="98">
        <v>37855</v>
      </c>
      <c r="R23" s="98"/>
      <c r="S23" s="42">
        <f>SUM(S11:S22)</f>
        <v>806.54234318545468</v>
      </c>
    </row>
    <row r="24" spans="1:20" ht="14.25" x14ac:dyDescent="0.2">
      <c r="B24" s="32"/>
      <c r="C24" s="32"/>
      <c r="D24" s="32"/>
      <c r="E24" s="33"/>
      <c r="F24" s="32"/>
      <c r="G24" s="25"/>
      <c r="H24" s="98">
        <v>37958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9"/>
    </row>
    <row r="25" spans="1:20" x14ac:dyDescent="0.2">
      <c r="A25" s="62"/>
      <c r="B25" s="62"/>
      <c r="C25" s="62"/>
      <c r="D25" s="34"/>
      <c r="E25" s="34"/>
      <c r="F25" s="34"/>
      <c r="G25" s="34"/>
      <c r="H25" s="34"/>
      <c r="I25" s="34"/>
    </row>
    <row r="26" spans="1:20" x14ac:dyDescent="0.2">
      <c r="A26" s="85" t="s">
        <v>42</v>
      </c>
      <c r="B26" s="85"/>
      <c r="C26" s="85"/>
      <c r="D26" s="34"/>
      <c r="E26" s="34"/>
      <c r="F26" s="34"/>
      <c r="G26" s="34"/>
      <c r="H26" s="34"/>
      <c r="I26" s="34"/>
    </row>
    <row r="27" spans="1:20" x14ac:dyDescent="0.2">
      <c r="A27" s="34"/>
      <c r="B27" s="34"/>
      <c r="C27" s="34"/>
      <c r="D27" s="34"/>
      <c r="E27" s="34"/>
      <c r="F27" s="34"/>
      <c r="G27" s="34"/>
      <c r="H27" s="34"/>
      <c r="I27" s="34"/>
    </row>
    <row r="28" spans="1:20" x14ac:dyDescent="0.2">
      <c r="A28" s="34"/>
      <c r="B28" s="34"/>
      <c r="C28" s="34"/>
      <c r="D28" s="34"/>
      <c r="E28" s="34"/>
      <c r="F28" s="34"/>
      <c r="G28" s="34"/>
      <c r="H28" s="34"/>
      <c r="I28" s="34"/>
    </row>
    <row r="29" spans="1:20" x14ac:dyDescent="0.2">
      <c r="A29" s="34"/>
      <c r="B29" s="38" t="s">
        <v>37</v>
      </c>
      <c r="C29" s="38"/>
      <c r="D29" s="38"/>
      <c r="E29" s="13">
        <v>-0.2</v>
      </c>
      <c r="F29" s="38" t="s">
        <v>38</v>
      </c>
      <c r="G29" s="38" t="s">
        <v>63</v>
      </c>
      <c r="H29" s="28"/>
      <c r="I29" s="34"/>
    </row>
    <row r="30" spans="1:20" x14ac:dyDescent="0.2">
      <c r="A30" s="34"/>
      <c r="B30" s="38" t="s">
        <v>44</v>
      </c>
      <c r="C30" s="38"/>
      <c r="D30" s="38"/>
      <c r="E30" s="36"/>
      <c r="F30" s="38"/>
      <c r="G30" s="38"/>
      <c r="H30" s="45"/>
      <c r="I30" s="34"/>
      <c r="T30" s="30"/>
    </row>
    <row r="31" spans="1:20" x14ac:dyDescent="0.2">
      <c r="A31" s="34"/>
      <c r="B31" s="38" t="s">
        <v>45</v>
      </c>
      <c r="C31" s="38"/>
      <c r="D31" s="38"/>
      <c r="E31" s="38"/>
      <c r="F31" s="38"/>
      <c r="G31" s="38"/>
      <c r="H31" s="34"/>
      <c r="I31" s="34"/>
    </row>
    <row r="32" spans="1:20" x14ac:dyDescent="0.2">
      <c r="A32" s="34"/>
      <c r="B32" s="34"/>
      <c r="C32" s="34"/>
      <c r="D32" s="34"/>
      <c r="E32" s="34"/>
      <c r="F32" s="34"/>
      <c r="G32" s="34"/>
      <c r="H32" s="34"/>
      <c r="I32" s="34"/>
    </row>
    <row r="33" spans="1:10" x14ac:dyDescent="0.2">
      <c r="A33" s="62" t="s">
        <v>58</v>
      </c>
      <c r="B33" s="62"/>
      <c r="C33" s="62"/>
      <c r="D33" s="62"/>
      <c r="E33" s="62"/>
      <c r="F33" s="62"/>
      <c r="G33" s="62"/>
      <c r="H33" s="62"/>
      <c r="I33" s="34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4"/>
    </row>
    <row r="35" spans="1:10" x14ac:dyDescent="0.2">
      <c r="A35" s="34"/>
      <c r="B35" s="34"/>
      <c r="C35" s="34"/>
      <c r="D35" s="35"/>
      <c r="E35" s="34"/>
      <c r="F35" s="34"/>
      <c r="G35" s="34"/>
      <c r="H35" s="34"/>
      <c r="I35" s="34"/>
    </row>
    <row r="36" spans="1:10" x14ac:dyDescent="0.2">
      <c r="A36" s="34"/>
      <c r="B36" t="s">
        <v>64</v>
      </c>
      <c r="E36" t="s">
        <v>38</v>
      </c>
      <c r="G36" t="s">
        <v>46</v>
      </c>
      <c r="H36" s="34"/>
      <c r="I36" s="34"/>
    </row>
    <row r="37" spans="1:10" x14ac:dyDescent="0.2">
      <c r="A37" s="34"/>
      <c r="B37" t="s">
        <v>65</v>
      </c>
      <c r="E37" t="s">
        <v>38</v>
      </c>
      <c r="G37" t="s">
        <v>46</v>
      </c>
      <c r="H37" s="34"/>
    </row>
    <row r="38" spans="1:10" x14ac:dyDescent="0.2">
      <c r="B38" t="s">
        <v>50</v>
      </c>
      <c r="E38" t="s">
        <v>38</v>
      </c>
      <c r="G38" t="s">
        <v>46</v>
      </c>
    </row>
    <row r="39" spans="1:10" x14ac:dyDescent="0.2">
      <c r="B39" t="s">
        <v>59</v>
      </c>
      <c r="C39" t="s">
        <v>60</v>
      </c>
      <c r="E39" t="s">
        <v>38</v>
      </c>
      <c r="G39" t="s">
        <v>46</v>
      </c>
    </row>
    <row r="40" spans="1:10" x14ac:dyDescent="0.2">
      <c r="B40" t="s">
        <v>61</v>
      </c>
      <c r="C40" t="s">
        <v>62</v>
      </c>
      <c r="E40" t="s">
        <v>38</v>
      </c>
      <c r="G40" t="s">
        <v>46</v>
      </c>
    </row>
    <row r="43" spans="1:10" ht="15.75" x14ac:dyDescent="0.25">
      <c r="A43" s="84" t="s">
        <v>57</v>
      </c>
      <c r="B43" s="1"/>
    </row>
    <row r="44" spans="1:10" ht="15.75" x14ac:dyDescent="0.25">
      <c r="A44" s="84"/>
      <c r="B44" s="1"/>
    </row>
    <row r="45" spans="1:10" x14ac:dyDescent="0.2">
      <c r="B45" s="1" t="s">
        <v>55</v>
      </c>
    </row>
    <row r="46" spans="1:10" x14ac:dyDescent="0.2">
      <c r="B46" t="s">
        <v>56</v>
      </c>
    </row>
    <row r="47" spans="1:10" x14ac:dyDescent="0.2">
      <c r="B47" s="2" t="s">
        <v>0</v>
      </c>
      <c r="C47" s="2" t="s">
        <v>1</v>
      </c>
      <c r="D47" s="2" t="s">
        <v>2</v>
      </c>
      <c r="E47" s="2" t="s">
        <v>3</v>
      </c>
      <c r="F47" s="2" t="s">
        <v>4</v>
      </c>
      <c r="G47" s="2" t="s">
        <v>5</v>
      </c>
      <c r="H47" s="2" t="s">
        <v>6</v>
      </c>
      <c r="I47" s="2" t="s">
        <v>7</v>
      </c>
      <c r="J47" s="63" t="s">
        <v>41</v>
      </c>
    </row>
    <row r="48" spans="1:10" x14ac:dyDescent="0.2">
      <c r="A48" s="1" t="s">
        <v>8</v>
      </c>
      <c r="B48" s="3"/>
      <c r="C48" s="3"/>
      <c r="D48" s="4"/>
      <c r="E48" s="3"/>
      <c r="F48" s="3"/>
      <c r="G48" s="3"/>
      <c r="H48" s="3"/>
      <c r="I48" s="3"/>
      <c r="J48" s="5"/>
    </row>
    <row r="49" spans="1:10" x14ac:dyDescent="0.2">
      <c r="A49" s="1" t="s">
        <v>9</v>
      </c>
      <c r="B49" s="3"/>
      <c r="C49" s="3"/>
      <c r="D49" s="3"/>
      <c r="E49" s="10"/>
      <c r="F49" s="10"/>
      <c r="G49" s="3"/>
      <c r="H49" s="3"/>
      <c r="I49" s="3"/>
      <c r="J49" s="5"/>
    </row>
    <row r="50" spans="1:10" x14ac:dyDescent="0.2">
      <c r="A50" s="1" t="s">
        <v>10</v>
      </c>
      <c r="B50" s="3"/>
      <c r="C50" s="3"/>
      <c r="D50" s="3"/>
      <c r="E50" s="3"/>
      <c r="F50" s="3"/>
      <c r="G50" s="3"/>
      <c r="H50" s="3"/>
      <c r="I50" s="10"/>
      <c r="J50" s="5"/>
    </row>
    <row r="51" spans="1:10" x14ac:dyDescent="0.2">
      <c r="A51" s="1" t="s">
        <v>11</v>
      </c>
      <c r="B51" s="64">
        <v>7.52</v>
      </c>
      <c r="C51" s="65">
        <v>19.149999999999999</v>
      </c>
      <c r="D51" s="65">
        <v>13.345000000000001</v>
      </c>
      <c r="E51" s="66">
        <v>91.55</v>
      </c>
      <c r="F51" s="66">
        <v>41.64</v>
      </c>
      <c r="G51" s="65">
        <v>548.4</v>
      </c>
      <c r="H51" s="65">
        <v>3.0350000000000001</v>
      </c>
      <c r="I51" s="67">
        <v>17.100000000000001</v>
      </c>
      <c r="J51" s="68">
        <v>71.203681039245893</v>
      </c>
    </row>
    <row r="52" spans="1:10" x14ac:dyDescent="0.2">
      <c r="A52" s="1" t="s">
        <v>12</v>
      </c>
      <c r="B52" s="55">
        <v>8.4387096774193555</v>
      </c>
      <c r="C52" s="55">
        <v>21.812903225806448</v>
      </c>
      <c r="D52" s="55">
        <v>14.977419354838709</v>
      </c>
      <c r="E52" s="55">
        <v>88.903225806451616</v>
      </c>
      <c r="F52" s="60">
        <v>38.290322580645153</v>
      </c>
      <c r="G52" s="69">
        <v>679.1</v>
      </c>
      <c r="H52" s="55">
        <v>1.912903225806452</v>
      </c>
      <c r="I52" s="55">
        <v>84.6</v>
      </c>
      <c r="J52" s="55">
        <v>128.32267606730855</v>
      </c>
    </row>
    <row r="53" spans="1:10" x14ac:dyDescent="0.2">
      <c r="A53" s="1" t="s">
        <v>13</v>
      </c>
      <c r="B53" s="55">
        <v>15.2</v>
      </c>
      <c r="C53" s="55">
        <v>29.076666666666668</v>
      </c>
      <c r="D53" s="55">
        <v>21.646666666666665</v>
      </c>
      <c r="E53" s="60">
        <v>87.766666666666666</v>
      </c>
      <c r="F53" s="60">
        <v>36.776666666666657</v>
      </c>
      <c r="G53" s="69">
        <v>685.8</v>
      </c>
      <c r="H53" s="55">
        <v>1.7433333333333332</v>
      </c>
      <c r="I53" s="55">
        <v>40.5</v>
      </c>
      <c r="J53" s="55">
        <v>157.15381730377621</v>
      </c>
    </row>
    <row r="54" spans="1:10" x14ac:dyDescent="0.2">
      <c r="A54" s="1" t="s">
        <v>14</v>
      </c>
      <c r="B54" s="55">
        <v>14.870967741935486</v>
      </c>
      <c r="C54" s="55">
        <v>29.858064516129041</v>
      </c>
      <c r="D54" s="55">
        <v>21.64516129032258</v>
      </c>
      <c r="E54" s="60">
        <v>83.645161290322577</v>
      </c>
      <c r="F54" s="60">
        <v>28.280645161290316</v>
      </c>
      <c r="G54" s="69">
        <v>783.4</v>
      </c>
      <c r="H54" s="55">
        <v>1.8451612903225807</v>
      </c>
      <c r="I54" s="55">
        <v>10.1</v>
      </c>
      <c r="J54" s="55">
        <v>176.87532550630172</v>
      </c>
    </row>
    <row r="55" spans="1:10" x14ac:dyDescent="0.2">
      <c r="A55" s="1" t="s">
        <v>15</v>
      </c>
      <c r="B55" s="55">
        <v>16.174193548387098</v>
      </c>
      <c r="C55" s="55">
        <v>31.63870967741936</v>
      </c>
      <c r="D55" s="55">
        <v>23.5</v>
      </c>
      <c r="E55" s="60">
        <v>83.58064516129032</v>
      </c>
      <c r="F55" s="60">
        <v>28.958064516129038</v>
      </c>
      <c r="G55" s="69">
        <v>622.79999999999995</v>
      </c>
      <c r="H55" s="55">
        <v>1.4935483870967745</v>
      </c>
      <c r="I55" s="55">
        <v>77.400000000000006</v>
      </c>
      <c r="J55" s="60">
        <v>150.99470670460622</v>
      </c>
    </row>
    <row r="56" spans="1:10" x14ac:dyDescent="0.2">
      <c r="A56" s="1" t="s">
        <v>16</v>
      </c>
      <c r="B56" s="55">
        <v>12.303333333333331</v>
      </c>
      <c r="C56" s="55">
        <v>23.083333333333336</v>
      </c>
      <c r="D56" s="55">
        <v>17.190000000000001</v>
      </c>
      <c r="E56" s="60">
        <v>91.8</v>
      </c>
      <c r="F56" s="60">
        <v>47.013333333333335</v>
      </c>
      <c r="G56" s="69">
        <v>434.2</v>
      </c>
      <c r="H56" s="55">
        <v>1.5066666666666664</v>
      </c>
      <c r="I56" s="55">
        <v>48.4</v>
      </c>
      <c r="J56" s="55">
        <v>83.627720024736192</v>
      </c>
    </row>
    <row r="57" spans="1:10" x14ac:dyDescent="0.2">
      <c r="A57" s="1" t="s">
        <v>17</v>
      </c>
      <c r="B57" s="52">
        <v>8.1</v>
      </c>
      <c r="C57" s="52">
        <v>16.525806451612898</v>
      </c>
      <c r="D57" s="52">
        <v>11.958064516129033</v>
      </c>
      <c r="E57" s="60">
        <v>93.548387096774192</v>
      </c>
      <c r="F57" s="60">
        <v>57.048387096774192</v>
      </c>
      <c r="G57" s="69">
        <v>271.39999999999998</v>
      </c>
      <c r="H57" s="55">
        <v>1.7677419354838713</v>
      </c>
      <c r="I57" s="55">
        <v>77.099999999999994</v>
      </c>
      <c r="J57" s="52">
        <v>59.423966468605627</v>
      </c>
    </row>
    <row r="58" spans="1:10" x14ac:dyDescent="0.2">
      <c r="A58" s="1" t="s">
        <v>18</v>
      </c>
      <c r="B58" s="55">
        <v>4.62</v>
      </c>
      <c r="C58" s="55">
        <v>13.35</v>
      </c>
      <c r="D58" s="55">
        <v>8.59</v>
      </c>
      <c r="E58" s="60">
        <v>94.266666666666666</v>
      </c>
      <c r="F58" s="60">
        <v>63.74666666666667</v>
      </c>
      <c r="G58" s="69">
        <v>182.5</v>
      </c>
      <c r="H58" s="55">
        <v>1.793333333333333</v>
      </c>
      <c r="I58" s="55">
        <v>42.8</v>
      </c>
      <c r="J58" s="55">
        <v>28.684652609650414</v>
      </c>
    </row>
    <row r="59" spans="1:10" x14ac:dyDescent="0.2">
      <c r="A59" s="1" t="s">
        <v>19</v>
      </c>
      <c r="B59" s="55">
        <v>3.2838709677419349</v>
      </c>
      <c r="C59" s="55">
        <v>8.9</v>
      </c>
      <c r="D59" s="55">
        <v>6.119354838709679</v>
      </c>
      <c r="E59" s="60">
        <v>93</v>
      </c>
      <c r="F59" s="60">
        <v>72.529032258064518</v>
      </c>
      <c r="G59" s="69">
        <v>128.9</v>
      </c>
      <c r="H59" s="55">
        <v>2.3709677419354844</v>
      </c>
      <c r="I59" s="55">
        <v>29.3</v>
      </c>
      <c r="J59" s="55">
        <v>21.459478500469888</v>
      </c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101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1.676129032258064</v>
      </c>
      <c r="C11" s="70">
        <v>9.6851612903225792</v>
      </c>
      <c r="D11" s="70">
        <v>5.6829569892473124</v>
      </c>
      <c r="E11" s="70">
        <v>15.75</v>
      </c>
      <c r="F11" s="104">
        <v>42023</v>
      </c>
      <c r="G11" s="70">
        <v>-5.37</v>
      </c>
      <c r="H11" s="104">
        <v>42015</v>
      </c>
      <c r="I11" s="70">
        <v>84.365712365591392</v>
      </c>
      <c r="J11" s="70">
        <v>171.53</v>
      </c>
      <c r="K11" s="70">
        <v>1.5762298387096774</v>
      </c>
      <c r="L11" s="70">
        <v>14.99</v>
      </c>
      <c r="M11" s="104">
        <v>42007</v>
      </c>
      <c r="N11" s="70">
        <v>16</v>
      </c>
      <c r="O11" s="30">
        <v>12</v>
      </c>
      <c r="P11" s="70">
        <v>5.6</v>
      </c>
      <c r="Q11" s="104">
        <v>42020</v>
      </c>
      <c r="R11" s="70">
        <v>6.1301209677419362</v>
      </c>
      <c r="S11" s="70">
        <v>23.138580432018706</v>
      </c>
    </row>
    <row r="12" spans="1:19" x14ac:dyDescent="0.2">
      <c r="A12" s="75" t="s">
        <v>9</v>
      </c>
      <c r="B12" s="70">
        <v>-0.24137931034482768</v>
      </c>
      <c r="C12" s="70">
        <v>8.69</v>
      </c>
      <c r="D12" s="70">
        <v>3.8095833333333333</v>
      </c>
      <c r="E12" s="70">
        <v>21.31</v>
      </c>
      <c r="F12" s="104">
        <v>41699</v>
      </c>
      <c r="G12" s="70">
        <v>-3.38</v>
      </c>
      <c r="H12" s="104">
        <v>41674</v>
      </c>
      <c r="I12" s="70">
        <v>73.46779454022986</v>
      </c>
      <c r="J12" s="70">
        <v>262.06</v>
      </c>
      <c r="K12" s="70">
        <v>2.1658189655172415</v>
      </c>
      <c r="L12" s="70">
        <v>17.54</v>
      </c>
      <c r="M12" s="104">
        <v>41675</v>
      </c>
      <c r="N12" s="70">
        <v>35</v>
      </c>
      <c r="O12" s="30">
        <v>10</v>
      </c>
      <c r="P12" s="70">
        <v>16.600000000000001</v>
      </c>
      <c r="Q12" s="104">
        <v>41675</v>
      </c>
      <c r="R12" s="70">
        <v>4.3547629310344824</v>
      </c>
      <c r="S12" s="70">
        <v>37.031540739476284</v>
      </c>
    </row>
    <row r="13" spans="1:19" x14ac:dyDescent="0.2">
      <c r="A13" s="75" t="s">
        <v>10</v>
      </c>
      <c r="B13" s="70">
        <v>2.0335483870967743</v>
      </c>
      <c r="C13" s="70">
        <v>17.218709677419358</v>
      </c>
      <c r="D13" s="70">
        <v>9.4144422043010767</v>
      </c>
      <c r="E13" s="70">
        <v>24.67</v>
      </c>
      <c r="F13" s="104">
        <v>41712</v>
      </c>
      <c r="G13" s="70">
        <v>-1.39</v>
      </c>
      <c r="H13" s="104">
        <v>41721</v>
      </c>
      <c r="I13" s="70">
        <v>64.391579301075268</v>
      </c>
      <c r="J13" s="70">
        <v>480.79</v>
      </c>
      <c r="K13" s="70">
        <v>1.8689583333333331</v>
      </c>
      <c r="L13" s="70">
        <v>15.68</v>
      </c>
      <c r="M13" s="104">
        <v>41716</v>
      </c>
      <c r="N13" s="70">
        <v>11</v>
      </c>
      <c r="O13" s="30">
        <v>8</v>
      </c>
      <c r="P13" s="70">
        <v>4.2</v>
      </c>
      <c r="Q13" s="104">
        <v>41719</v>
      </c>
      <c r="R13" s="70">
        <v>9.3323252688172058</v>
      </c>
      <c r="S13" s="70">
        <v>80.335373563317347</v>
      </c>
    </row>
    <row r="14" spans="1:19" x14ac:dyDescent="0.2">
      <c r="A14" s="75" t="s">
        <v>11</v>
      </c>
      <c r="B14" s="70">
        <v>4.807666666666667</v>
      </c>
      <c r="C14" s="70">
        <v>14.684666666666663</v>
      </c>
      <c r="D14" s="70">
        <v>9.3409097222222197</v>
      </c>
      <c r="E14" s="70">
        <v>22.2</v>
      </c>
      <c r="F14" s="104">
        <v>41738</v>
      </c>
      <c r="G14" s="70">
        <v>0.46</v>
      </c>
      <c r="H14" s="104">
        <v>41746</v>
      </c>
      <c r="I14" s="70">
        <v>75.740673611111106</v>
      </c>
      <c r="J14" s="70">
        <v>397.83</v>
      </c>
      <c r="K14" s="70">
        <v>2.0670625</v>
      </c>
      <c r="L14" s="70">
        <v>18.52</v>
      </c>
      <c r="M14" s="104">
        <v>41739</v>
      </c>
      <c r="N14" s="70">
        <v>70.599999999999994</v>
      </c>
      <c r="O14" s="30">
        <v>23</v>
      </c>
      <c r="P14" s="70">
        <v>11.2</v>
      </c>
      <c r="Q14" s="104">
        <v>41735</v>
      </c>
      <c r="R14" s="70">
        <v>11.506076388888888</v>
      </c>
      <c r="S14" s="70">
        <v>71.299235557475185</v>
      </c>
    </row>
    <row r="15" spans="1:19" x14ac:dyDescent="0.2">
      <c r="A15" s="75" t="s">
        <v>12</v>
      </c>
      <c r="B15" s="70">
        <v>9.0477419354838702</v>
      </c>
      <c r="C15" s="70">
        <v>23.324516129032261</v>
      </c>
      <c r="D15" s="70">
        <v>15.856364247311829</v>
      </c>
      <c r="E15" s="70">
        <v>32.5</v>
      </c>
      <c r="F15" s="104">
        <v>41790</v>
      </c>
      <c r="G15" s="70">
        <v>2.46</v>
      </c>
      <c r="H15" s="104">
        <v>41761</v>
      </c>
      <c r="I15" s="70">
        <v>68.621895161290325</v>
      </c>
      <c r="J15" s="70">
        <v>696.34</v>
      </c>
      <c r="K15" s="70">
        <v>1.6364314516129033</v>
      </c>
      <c r="L15" s="70">
        <v>15.48</v>
      </c>
      <c r="M15" s="104">
        <v>41780</v>
      </c>
      <c r="N15" s="70">
        <v>46.4</v>
      </c>
      <c r="O15" s="30">
        <v>12</v>
      </c>
      <c r="P15" s="70">
        <v>27.4</v>
      </c>
      <c r="Q15" s="104">
        <v>41778</v>
      </c>
      <c r="R15" s="70">
        <v>17.883723118279569</v>
      </c>
      <c r="S15" s="70">
        <v>131.3023025878995</v>
      </c>
    </row>
    <row r="16" spans="1:19" x14ac:dyDescent="0.2">
      <c r="A16" s="75" t="s">
        <v>13</v>
      </c>
      <c r="B16" s="70">
        <v>12.286000000000001</v>
      </c>
      <c r="C16" s="70">
        <v>28.475666666666665</v>
      </c>
      <c r="D16" s="70">
        <v>19.900201388888892</v>
      </c>
      <c r="E16" s="70">
        <v>37.39</v>
      </c>
      <c r="F16" s="104">
        <v>41816</v>
      </c>
      <c r="G16" s="70">
        <v>7.67</v>
      </c>
      <c r="H16" s="104">
        <v>41799</v>
      </c>
      <c r="I16" s="70">
        <v>62.027097222222217</v>
      </c>
      <c r="J16" s="70">
        <v>724.11</v>
      </c>
      <c r="K16" s="70">
        <v>1.6253819444444442</v>
      </c>
      <c r="L16" s="70">
        <v>15.68</v>
      </c>
      <c r="M16" s="104">
        <v>41801</v>
      </c>
      <c r="N16" s="70">
        <v>22.4</v>
      </c>
      <c r="O16" s="30">
        <v>6</v>
      </c>
      <c r="P16" s="70">
        <v>10.8</v>
      </c>
      <c r="Q16" s="104">
        <v>41809</v>
      </c>
      <c r="R16" s="70">
        <v>23.986361111111112</v>
      </c>
      <c r="S16" s="70">
        <v>155.46782238364193</v>
      </c>
    </row>
    <row r="17" spans="1:19" x14ac:dyDescent="0.2">
      <c r="A17" s="75" t="s">
        <v>14</v>
      </c>
      <c r="B17" s="70">
        <v>12.318387096774195</v>
      </c>
      <c r="C17" s="70">
        <v>28.835483870967742</v>
      </c>
      <c r="D17" s="70">
        <v>19.940710077785404</v>
      </c>
      <c r="E17" s="70">
        <v>38.76</v>
      </c>
      <c r="F17" s="104">
        <v>41838</v>
      </c>
      <c r="G17" s="70">
        <v>6.24</v>
      </c>
      <c r="H17" s="104">
        <v>41822</v>
      </c>
      <c r="I17" s="70">
        <v>61.132495281400125</v>
      </c>
      <c r="J17" s="70">
        <v>774.96</v>
      </c>
      <c r="K17" s="70">
        <v>1.527137525737817</v>
      </c>
      <c r="L17" s="70">
        <v>19.010000000000002</v>
      </c>
      <c r="M17" s="104">
        <v>41846</v>
      </c>
      <c r="N17" s="70">
        <v>20.399999999999999</v>
      </c>
      <c r="O17" s="30">
        <v>5</v>
      </c>
      <c r="P17" s="70">
        <v>7.8</v>
      </c>
      <c r="Q17" s="104">
        <v>41847</v>
      </c>
      <c r="R17" s="70">
        <v>26.679096745595963</v>
      </c>
      <c r="S17" s="70">
        <v>160.59335775295628</v>
      </c>
    </row>
    <row r="18" spans="1:19" x14ac:dyDescent="0.2">
      <c r="A18" s="75" t="s">
        <v>15</v>
      </c>
      <c r="B18" s="70">
        <v>14.124193548387099</v>
      </c>
      <c r="C18" s="70">
        <v>31.225161290322578</v>
      </c>
      <c r="D18" s="70">
        <v>21.992883064516128</v>
      </c>
      <c r="E18" s="70">
        <v>40.07</v>
      </c>
      <c r="F18" s="104">
        <v>41861</v>
      </c>
      <c r="G18" s="70">
        <v>9.6</v>
      </c>
      <c r="H18" s="104">
        <v>41867</v>
      </c>
      <c r="I18" s="70">
        <v>60.728185483870959</v>
      </c>
      <c r="J18" s="70">
        <v>681.05400000000009</v>
      </c>
      <c r="K18" s="70">
        <v>1.4550161290322583</v>
      </c>
      <c r="L18" s="70">
        <v>13.33</v>
      </c>
      <c r="M18" s="104">
        <v>41866</v>
      </c>
      <c r="N18" s="70">
        <v>18.399999999999999</v>
      </c>
      <c r="O18" s="30">
        <v>4</v>
      </c>
      <c r="P18" s="70">
        <v>11</v>
      </c>
      <c r="Q18" s="104">
        <v>41856</v>
      </c>
      <c r="R18" s="70">
        <v>26.019603494623656</v>
      </c>
      <c r="S18" s="70">
        <v>151.95392991009564</v>
      </c>
    </row>
    <row r="19" spans="1:19" x14ac:dyDescent="0.2">
      <c r="A19" s="75" t="s">
        <v>16</v>
      </c>
      <c r="B19" s="70">
        <v>11.160066666666665</v>
      </c>
      <c r="C19" s="70">
        <v>25.039666666666665</v>
      </c>
      <c r="D19" s="70">
        <v>17.517808333333338</v>
      </c>
      <c r="E19" s="70">
        <v>32.71</v>
      </c>
      <c r="F19" s="104">
        <v>41890</v>
      </c>
      <c r="G19" s="70">
        <v>6.0309999999999997</v>
      </c>
      <c r="H19" s="104">
        <v>41909</v>
      </c>
      <c r="I19" s="70">
        <v>68.408145833333336</v>
      </c>
      <c r="J19" s="70">
        <v>450.35300000000001</v>
      </c>
      <c r="K19" s="70">
        <v>1.4440868055555556</v>
      </c>
      <c r="L19" s="70">
        <v>17.25</v>
      </c>
      <c r="M19" s="104">
        <v>41905</v>
      </c>
      <c r="N19" s="70">
        <v>44</v>
      </c>
      <c r="O19" s="30">
        <v>9</v>
      </c>
      <c r="P19" s="70">
        <v>28</v>
      </c>
      <c r="Q19" s="104">
        <v>41911</v>
      </c>
      <c r="R19" s="70">
        <v>21.739513888888894</v>
      </c>
      <c r="S19" s="70">
        <v>92.048624706650401</v>
      </c>
    </row>
    <row r="20" spans="1:19" x14ac:dyDescent="0.2">
      <c r="A20" s="75" t="s">
        <v>17</v>
      </c>
      <c r="B20" s="70">
        <v>7.557483870967741</v>
      </c>
      <c r="C20" s="70">
        <v>19.380645161290328</v>
      </c>
      <c r="D20" s="70">
        <v>12.80925</v>
      </c>
      <c r="E20" s="70">
        <v>29.35</v>
      </c>
      <c r="F20" s="104">
        <v>41920</v>
      </c>
      <c r="G20" s="70">
        <v>-1.3149999999999999</v>
      </c>
      <c r="H20" s="104">
        <v>41941</v>
      </c>
      <c r="I20" s="70">
        <v>84.309227150537652</v>
      </c>
      <c r="J20" s="70">
        <v>314.06600000000003</v>
      </c>
      <c r="K20" s="70">
        <v>1.0799455645161291</v>
      </c>
      <c r="L20" s="70">
        <v>13.23</v>
      </c>
      <c r="M20" s="104">
        <v>41926</v>
      </c>
      <c r="N20" s="70">
        <v>78.2</v>
      </c>
      <c r="O20" s="30">
        <v>19</v>
      </c>
      <c r="P20" s="70">
        <v>18.600000000000001</v>
      </c>
      <c r="Q20" s="104">
        <v>41922</v>
      </c>
      <c r="R20" s="70">
        <v>15.689099462365597</v>
      </c>
      <c r="S20" s="70">
        <v>48.315382477672564</v>
      </c>
    </row>
    <row r="21" spans="1:19" x14ac:dyDescent="0.2">
      <c r="A21" s="75" t="s">
        <v>18</v>
      </c>
      <c r="B21" s="70">
        <v>4.0578666666666665</v>
      </c>
      <c r="C21" s="70">
        <v>11.955533333333335</v>
      </c>
      <c r="D21" s="70">
        <v>7.9362095410628006</v>
      </c>
      <c r="E21" s="70">
        <v>19.47</v>
      </c>
      <c r="F21" s="104">
        <v>41945</v>
      </c>
      <c r="G21" s="70">
        <v>-1.246</v>
      </c>
      <c r="H21" s="104">
        <v>41965</v>
      </c>
      <c r="I21" s="70">
        <v>86.7954842995169</v>
      </c>
      <c r="J21" s="70">
        <v>169.065</v>
      </c>
      <c r="K21" s="70">
        <v>1.4387303442028985</v>
      </c>
      <c r="L21" s="70">
        <v>13.43</v>
      </c>
      <c r="M21" s="104">
        <v>41945</v>
      </c>
      <c r="N21" s="70">
        <v>78.2</v>
      </c>
      <c r="O21" s="30">
        <v>16</v>
      </c>
      <c r="P21" s="70">
        <v>19.600000000000001</v>
      </c>
      <c r="Q21" s="104">
        <v>41971</v>
      </c>
      <c r="R21" s="70">
        <v>10.139967270531402</v>
      </c>
      <c r="S21" s="70">
        <v>23.61423503178634</v>
      </c>
    </row>
    <row r="22" spans="1:19" ht="13.5" thickBot="1" x14ac:dyDescent="0.25">
      <c r="A22" s="90" t="s">
        <v>19</v>
      </c>
      <c r="B22" s="91">
        <v>2.1640322580645157</v>
      </c>
      <c r="C22" s="91">
        <v>10.608677419354835</v>
      </c>
      <c r="D22" s="91">
        <v>6.2872291666666662</v>
      </c>
      <c r="E22" s="91">
        <v>16.04</v>
      </c>
      <c r="F22" s="105">
        <v>41995</v>
      </c>
      <c r="G22" s="91">
        <v>-2.141</v>
      </c>
      <c r="H22" s="105">
        <v>42004</v>
      </c>
      <c r="I22" s="91">
        <v>83.356754032258053</v>
      </c>
      <c r="J22" s="91">
        <v>161.53299999999999</v>
      </c>
      <c r="K22" s="91">
        <v>1.730966397849462</v>
      </c>
      <c r="L22" s="91">
        <v>16.07</v>
      </c>
      <c r="M22" s="105">
        <v>42000</v>
      </c>
      <c r="N22" s="91">
        <v>15.2</v>
      </c>
      <c r="O22" s="92">
        <v>12</v>
      </c>
      <c r="P22" s="91">
        <v>4</v>
      </c>
      <c r="Q22" s="105">
        <v>41977</v>
      </c>
      <c r="R22" s="91">
        <v>7.2076250000000011</v>
      </c>
      <c r="S22" s="91">
        <v>23.108460665972764</v>
      </c>
    </row>
    <row r="23" spans="1:19" ht="13.5" thickTop="1" x14ac:dyDescent="0.2">
      <c r="A23" s="75" t="s">
        <v>43</v>
      </c>
      <c r="B23" s="70">
        <v>6.7493114015572857</v>
      </c>
      <c r="C23" s="70">
        <v>19.093657347670252</v>
      </c>
      <c r="D23" s="70">
        <v>12.540712339055746</v>
      </c>
      <c r="E23" s="70">
        <v>40.07</v>
      </c>
      <c r="F23" s="104">
        <v>41131</v>
      </c>
      <c r="G23" s="70">
        <v>-5.37</v>
      </c>
      <c r="H23" s="104">
        <v>40919</v>
      </c>
      <c r="I23" s="70">
        <v>72.778753690203104</v>
      </c>
      <c r="J23" s="70">
        <v>5283.6909999999998</v>
      </c>
      <c r="K23" s="70">
        <v>1.6346471500426432</v>
      </c>
      <c r="L23" s="70">
        <v>19.010000000000002</v>
      </c>
      <c r="M23" s="104">
        <v>41116</v>
      </c>
      <c r="N23" s="70">
        <v>455.8</v>
      </c>
      <c r="O23" s="30">
        <v>136</v>
      </c>
      <c r="P23" s="70">
        <v>28</v>
      </c>
      <c r="Q23" s="104">
        <v>41181</v>
      </c>
      <c r="R23" s="70">
        <v>15.055689637323225</v>
      </c>
      <c r="S23" s="70">
        <v>998.20884580896302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-1.3149999999999999</v>
      </c>
      <c r="G28" s="81" t="s">
        <v>38</v>
      </c>
      <c r="H28" s="103">
        <v>41211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-0.15</v>
      </c>
      <c r="G29" s="81" t="s">
        <v>38</v>
      </c>
      <c r="H29" s="103">
        <v>40997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20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8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4" sqref="O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2.0881612903225806</v>
      </c>
      <c r="C11" s="70">
        <v>11.25883870967742</v>
      </c>
      <c r="D11" s="70">
        <v>6.5243252688172051</v>
      </c>
      <c r="E11" s="70">
        <v>17.48</v>
      </c>
      <c r="F11" s="104">
        <v>42010</v>
      </c>
      <c r="G11" s="70">
        <v>-2.21</v>
      </c>
      <c r="H11" s="104">
        <v>42013</v>
      </c>
      <c r="I11" s="70">
        <v>79.903514784946225</v>
      </c>
      <c r="J11" s="70">
        <v>193.91900000000001</v>
      </c>
      <c r="K11" s="70">
        <v>2.3291370967741933</v>
      </c>
      <c r="L11" s="70">
        <v>17.440000000000001</v>
      </c>
      <c r="M11" s="104">
        <v>42028</v>
      </c>
      <c r="N11" s="70">
        <v>65.599999999999994</v>
      </c>
      <c r="O11" s="30">
        <v>19</v>
      </c>
      <c r="P11" s="70">
        <v>21.6</v>
      </c>
      <c r="Q11" s="104">
        <v>42031</v>
      </c>
      <c r="R11" s="70">
        <v>6.5290087365591392</v>
      </c>
      <c r="S11" s="70">
        <v>30.133569581680817</v>
      </c>
    </row>
    <row r="12" spans="1:19" x14ac:dyDescent="0.2">
      <c r="A12" s="75" t="s">
        <v>9</v>
      </c>
      <c r="B12" s="70">
        <v>2.0282142857142857</v>
      </c>
      <c r="C12" s="70">
        <v>9.1289642857142859</v>
      </c>
      <c r="D12" s="70">
        <v>5.4488467261904763</v>
      </c>
      <c r="E12" s="70">
        <v>16.850000000000001</v>
      </c>
      <c r="F12" s="104">
        <v>41671</v>
      </c>
      <c r="G12" s="70">
        <v>-1.4530000000000001</v>
      </c>
      <c r="H12" s="104">
        <v>41687</v>
      </c>
      <c r="I12" s="70">
        <v>81.907544642857147</v>
      </c>
      <c r="J12" s="70">
        <v>202.023</v>
      </c>
      <c r="K12" s="70">
        <v>2.7071815476190482</v>
      </c>
      <c r="L12" s="70">
        <v>21.07</v>
      </c>
      <c r="M12" s="104">
        <v>41680</v>
      </c>
      <c r="N12" s="70">
        <v>89.6</v>
      </c>
      <c r="O12" s="30">
        <v>18</v>
      </c>
      <c r="P12" s="70">
        <v>24.4</v>
      </c>
      <c r="Q12" s="104">
        <v>41678</v>
      </c>
      <c r="R12" s="70">
        <v>6.6138043154761901</v>
      </c>
      <c r="S12" s="70">
        <v>31.558059005317325</v>
      </c>
    </row>
    <row r="13" spans="1:19" x14ac:dyDescent="0.2">
      <c r="A13" s="75" t="s">
        <v>10</v>
      </c>
      <c r="B13" s="70">
        <v>4.0056774193548383</v>
      </c>
      <c r="C13" s="70">
        <v>13.593032258064518</v>
      </c>
      <c r="D13" s="70">
        <v>8.3387291666666652</v>
      </c>
      <c r="E13" s="70">
        <v>19.399999999999999</v>
      </c>
      <c r="F13" s="104">
        <v>41705</v>
      </c>
      <c r="G13" s="70">
        <v>-1.59</v>
      </c>
      <c r="H13" s="104">
        <v>41701</v>
      </c>
      <c r="I13" s="70">
        <v>78.265268817204287</v>
      </c>
      <c r="J13" s="70">
        <v>366.77399999999994</v>
      </c>
      <c r="K13" s="70">
        <v>2.3162876344086021</v>
      </c>
      <c r="L13" s="70">
        <v>18.329999999999998</v>
      </c>
      <c r="M13" s="104">
        <v>41720</v>
      </c>
      <c r="N13" s="70">
        <v>114.4</v>
      </c>
      <c r="O13" s="30">
        <v>22</v>
      </c>
      <c r="P13" s="70">
        <v>24.2</v>
      </c>
      <c r="Q13" s="104">
        <v>41728</v>
      </c>
      <c r="R13" s="70">
        <v>8.8807520161290316</v>
      </c>
      <c r="S13" s="70">
        <v>59.66993113747354</v>
      </c>
    </row>
    <row r="14" spans="1:19" x14ac:dyDescent="0.2">
      <c r="A14" s="75" t="s">
        <v>11</v>
      </c>
      <c r="B14" s="70">
        <v>4.757933333333332</v>
      </c>
      <c r="C14" s="70">
        <v>16.24486666666667</v>
      </c>
      <c r="D14" s="70">
        <v>10.494481250000002</v>
      </c>
      <c r="E14" s="70">
        <v>27.35</v>
      </c>
      <c r="F14" s="104">
        <v>41746</v>
      </c>
      <c r="G14" s="70">
        <v>-1.3839999999999999</v>
      </c>
      <c r="H14" s="104">
        <v>41750</v>
      </c>
      <c r="I14" s="70">
        <v>70.676333333333332</v>
      </c>
      <c r="J14" s="70">
        <v>481.94299999999993</v>
      </c>
      <c r="K14" s="70">
        <v>2.1206041666666664</v>
      </c>
      <c r="L14" s="70">
        <v>17.25</v>
      </c>
      <c r="M14" s="104">
        <v>41740</v>
      </c>
      <c r="N14" s="70">
        <v>38.799999999999997</v>
      </c>
      <c r="O14" s="30">
        <v>13</v>
      </c>
      <c r="P14" s="70">
        <v>10.6</v>
      </c>
      <c r="Q14" s="104">
        <v>41730</v>
      </c>
      <c r="R14" s="70">
        <v>11.778544444444442</v>
      </c>
      <c r="S14" s="70">
        <v>84.771487390057814</v>
      </c>
    </row>
    <row r="15" spans="1:19" x14ac:dyDescent="0.2">
      <c r="A15" s="75" t="s">
        <v>12</v>
      </c>
      <c r="B15" s="70">
        <v>6.0961612903225779</v>
      </c>
      <c r="C15" s="70">
        <v>16.416774193548388</v>
      </c>
      <c r="D15" s="70">
        <v>10.896147849462364</v>
      </c>
      <c r="E15" s="70">
        <v>24.26</v>
      </c>
      <c r="F15" s="104">
        <v>41765</v>
      </c>
      <c r="G15" s="70">
        <v>0.74199999999999999</v>
      </c>
      <c r="H15" s="104">
        <v>41785</v>
      </c>
      <c r="I15" s="70">
        <v>75.741794354838717</v>
      </c>
      <c r="J15" s="70">
        <v>496.76900000000012</v>
      </c>
      <c r="K15" s="70">
        <v>1.5158306451612904</v>
      </c>
      <c r="L15" s="70">
        <v>11.66</v>
      </c>
      <c r="M15" s="104">
        <v>41790</v>
      </c>
      <c r="N15" s="70">
        <v>72.400000000000006</v>
      </c>
      <c r="O15" s="30">
        <v>17</v>
      </c>
      <c r="P15" s="70">
        <v>14.6</v>
      </c>
      <c r="Q15" s="104">
        <v>41776</v>
      </c>
      <c r="R15" s="70">
        <v>13.26970430107527</v>
      </c>
      <c r="S15" s="70">
        <v>83.661220273022778</v>
      </c>
    </row>
    <row r="16" spans="1:19" x14ac:dyDescent="0.2">
      <c r="A16" s="75" t="s">
        <v>13</v>
      </c>
      <c r="B16" s="70">
        <v>9.915733333333332</v>
      </c>
      <c r="C16" s="70">
        <v>22.062999999999995</v>
      </c>
      <c r="D16" s="70">
        <v>15.701086111111108</v>
      </c>
      <c r="E16" s="70">
        <v>31.75</v>
      </c>
      <c r="F16" s="104">
        <v>41806</v>
      </c>
      <c r="G16" s="70">
        <v>6.0880000000000001</v>
      </c>
      <c r="H16" s="104">
        <v>41793</v>
      </c>
      <c r="I16" s="70">
        <v>73.51881250000001</v>
      </c>
      <c r="J16" s="70">
        <v>629.4609999999999</v>
      </c>
      <c r="K16" s="70">
        <v>1.2768826388888885</v>
      </c>
      <c r="L16" s="70">
        <v>11.66</v>
      </c>
      <c r="M16" s="104">
        <v>41807</v>
      </c>
      <c r="N16" s="70">
        <v>85.8</v>
      </c>
      <c r="O16" s="30">
        <v>8</v>
      </c>
      <c r="P16" s="70">
        <v>25</v>
      </c>
      <c r="Q16" s="104">
        <v>41808</v>
      </c>
      <c r="R16" s="70">
        <v>17.108583333333335</v>
      </c>
      <c r="S16" s="70">
        <v>112.9323294195715</v>
      </c>
    </row>
    <row r="17" spans="1:19" x14ac:dyDescent="0.2">
      <c r="A17" s="75" t="s">
        <v>14</v>
      </c>
      <c r="B17" s="70">
        <v>14.674838709677422</v>
      </c>
      <c r="C17" s="70">
        <v>30.685806451612898</v>
      </c>
      <c r="D17" s="70">
        <v>22.104509408602144</v>
      </c>
      <c r="E17" s="70">
        <v>35.049999999999997</v>
      </c>
      <c r="F17" s="104">
        <v>41846</v>
      </c>
      <c r="G17" s="70">
        <v>11.04</v>
      </c>
      <c r="H17" s="104">
        <v>41849</v>
      </c>
      <c r="I17" s="70">
        <v>67.603696236559145</v>
      </c>
      <c r="J17" s="70">
        <v>760.23</v>
      </c>
      <c r="K17" s="70">
        <v>1.1218541666666666</v>
      </c>
      <c r="L17" s="70">
        <v>19.600000000000001</v>
      </c>
      <c r="M17" s="104">
        <v>41836</v>
      </c>
      <c r="N17" s="70">
        <v>43</v>
      </c>
      <c r="O17" s="30">
        <v>7</v>
      </c>
      <c r="P17" s="70">
        <v>30.2</v>
      </c>
      <c r="Q17" s="104">
        <v>41836</v>
      </c>
      <c r="R17" s="70">
        <v>23.144623655913978</v>
      </c>
      <c r="S17" s="70">
        <v>156.10106646538611</v>
      </c>
    </row>
    <row r="18" spans="1:19" x14ac:dyDescent="0.2">
      <c r="A18" s="75" t="s">
        <v>15</v>
      </c>
      <c r="B18" s="70">
        <v>13.729354838709677</v>
      </c>
      <c r="C18" s="70">
        <v>28.184516129032264</v>
      </c>
      <c r="D18" s="70">
        <v>20.255026881720429</v>
      </c>
      <c r="E18" s="70">
        <v>36.979999999999997</v>
      </c>
      <c r="F18" s="104">
        <v>41852</v>
      </c>
      <c r="G18" s="70">
        <v>9.18</v>
      </c>
      <c r="H18" s="104">
        <v>41872</v>
      </c>
      <c r="I18" s="70">
        <v>65.757990591397856</v>
      </c>
      <c r="J18" s="70">
        <v>666.38200000000006</v>
      </c>
      <c r="K18" s="70">
        <v>1.2193037634408603</v>
      </c>
      <c r="L18" s="70">
        <v>12.45</v>
      </c>
      <c r="M18" s="104">
        <v>41858</v>
      </c>
      <c r="N18" s="70">
        <v>5.2</v>
      </c>
      <c r="O18" s="30">
        <v>2</v>
      </c>
      <c r="P18" s="70">
        <v>5</v>
      </c>
      <c r="Q18" s="104">
        <v>41858</v>
      </c>
      <c r="R18" s="70">
        <v>23.311102150537639</v>
      </c>
      <c r="S18" s="70">
        <v>132.22716245324921</v>
      </c>
    </row>
    <row r="19" spans="1:19" x14ac:dyDescent="0.2">
      <c r="A19" s="75" t="s">
        <v>16</v>
      </c>
      <c r="B19" s="70">
        <v>10.953600000000002</v>
      </c>
      <c r="C19" s="70">
        <v>25.021333333333327</v>
      </c>
      <c r="D19" s="70">
        <v>17.318166031323877</v>
      </c>
      <c r="E19" s="70">
        <v>30.79</v>
      </c>
      <c r="F19" s="104">
        <v>41886</v>
      </c>
      <c r="G19" s="70">
        <v>6.3760000000000003</v>
      </c>
      <c r="H19" s="104">
        <v>41904</v>
      </c>
      <c r="I19" s="70">
        <v>74.209265661938545</v>
      </c>
      <c r="J19" s="70">
        <v>489.42800000000011</v>
      </c>
      <c r="K19" s="70">
        <v>1.1396424497635935</v>
      </c>
      <c r="L19" s="70">
        <v>12.54</v>
      </c>
      <c r="M19" s="104">
        <v>41912</v>
      </c>
      <c r="N19" s="70">
        <v>27.4</v>
      </c>
      <c r="O19" s="30">
        <v>6</v>
      </c>
      <c r="P19" s="70">
        <v>10.4</v>
      </c>
      <c r="Q19" s="104">
        <v>41887</v>
      </c>
      <c r="R19" s="70">
        <v>20.363758126477546</v>
      </c>
      <c r="S19" s="70">
        <v>88.978728342277762</v>
      </c>
    </row>
    <row r="20" spans="1:19" x14ac:dyDescent="0.2">
      <c r="A20" s="75" t="s">
        <v>17</v>
      </c>
      <c r="B20" s="70">
        <v>8.6726774193548408</v>
      </c>
      <c r="C20" s="70">
        <v>20.81</v>
      </c>
      <c r="D20" s="70">
        <v>14.230762096774198</v>
      </c>
      <c r="E20" s="70">
        <v>29.42</v>
      </c>
      <c r="F20" s="104">
        <v>41915</v>
      </c>
      <c r="G20" s="70">
        <v>1.2869999999999999</v>
      </c>
      <c r="H20" s="104">
        <v>41924</v>
      </c>
      <c r="I20" s="70">
        <v>78.564038978494608</v>
      </c>
      <c r="J20" s="70">
        <v>316.46099999999996</v>
      </c>
      <c r="K20" s="70">
        <v>0.9268306451612901</v>
      </c>
      <c r="L20" s="70">
        <v>11.96</v>
      </c>
      <c r="M20" s="104">
        <v>41928</v>
      </c>
      <c r="N20" s="70">
        <v>41.4</v>
      </c>
      <c r="O20" s="30">
        <v>13</v>
      </c>
      <c r="P20" s="70">
        <v>15</v>
      </c>
      <c r="Q20" s="104">
        <v>41916</v>
      </c>
      <c r="R20" s="70">
        <v>16.330073924731181</v>
      </c>
      <c r="S20" s="70">
        <v>51.382753642150881</v>
      </c>
    </row>
    <row r="21" spans="1:19" x14ac:dyDescent="0.2">
      <c r="A21" s="75" t="s">
        <v>18</v>
      </c>
      <c r="B21" s="70">
        <v>5.0486666666666666</v>
      </c>
      <c r="C21" s="70">
        <v>11.939866666666664</v>
      </c>
      <c r="D21" s="70">
        <v>8.2796597222222221</v>
      </c>
      <c r="E21" s="70">
        <v>21.66</v>
      </c>
      <c r="F21" s="104">
        <v>41948</v>
      </c>
      <c r="G21" s="70">
        <v>-5.0890000000000004</v>
      </c>
      <c r="H21" s="104">
        <v>41971</v>
      </c>
      <c r="I21" s="70">
        <v>80.784215277777776</v>
      </c>
      <c r="J21" s="70">
        <v>152.24800000000002</v>
      </c>
      <c r="K21" s="70">
        <v>1.9575013888888892</v>
      </c>
      <c r="L21" s="70">
        <v>14.31</v>
      </c>
      <c r="M21" s="104">
        <v>41964</v>
      </c>
      <c r="N21" s="70">
        <v>68.8</v>
      </c>
      <c r="O21" s="30">
        <v>20</v>
      </c>
      <c r="P21" s="70">
        <v>12.8</v>
      </c>
      <c r="Q21" s="104">
        <v>41958</v>
      </c>
      <c r="R21" s="70">
        <v>10.327595138888887</v>
      </c>
      <c r="S21" s="70">
        <v>30.957088891838229</v>
      </c>
    </row>
    <row r="22" spans="1:19" ht="13.5" thickBot="1" x14ac:dyDescent="0.25">
      <c r="A22" s="90" t="s">
        <v>19</v>
      </c>
      <c r="B22" s="91">
        <v>0.16251612903225809</v>
      </c>
      <c r="C22" s="91">
        <v>8.2740967741935485</v>
      </c>
      <c r="D22" s="91">
        <v>3.997014784946237</v>
      </c>
      <c r="E22" s="91">
        <v>14.94</v>
      </c>
      <c r="F22" s="105">
        <v>41997</v>
      </c>
      <c r="G22" s="91">
        <v>-3.036</v>
      </c>
      <c r="H22" s="105">
        <v>41982</v>
      </c>
      <c r="I22" s="91">
        <v>85.773642473118272</v>
      </c>
      <c r="J22" s="91">
        <v>153.68199999999993</v>
      </c>
      <c r="K22" s="91">
        <v>1.3363354838709676</v>
      </c>
      <c r="L22" s="91">
        <v>13.03</v>
      </c>
      <c r="M22" s="105">
        <v>41999</v>
      </c>
      <c r="N22" s="91">
        <v>25.2</v>
      </c>
      <c r="O22" s="92">
        <v>10</v>
      </c>
      <c r="P22" s="91">
        <v>8.1999999999999993</v>
      </c>
      <c r="Q22" s="105">
        <v>41992</v>
      </c>
      <c r="R22" s="91">
        <v>5.5012137096774181</v>
      </c>
      <c r="S22" s="91">
        <v>17.603046050469946</v>
      </c>
    </row>
    <row r="23" spans="1:19" ht="13.5" thickTop="1" x14ac:dyDescent="0.2">
      <c r="A23" s="75" t="s">
        <v>43</v>
      </c>
      <c r="B23" s="70">
        <v>6.844461226318483</v>
      </c>
      <c r="C23" s="70">
        <v>17.801757955709164</v>
      </c>
      <c r="D23" s="70">
        <v>11.965729608153076</v>
      </c>
      <c r="E23" s="70">
        <v>36.979999999999997</v>
      </c>
      <c r="F23" s="104">
        <v>41487</v>
      </c>
      <c r="G23" s="70">
        <v>-5.0890000000000004</v>
      </c>
      <c r="H23" s="104">
        <v>41606</v>
      </c>
      <c r="I23" s="70">
        <v>76.058843137705495</v>
      </c>
      <c r="J23" s="70">
        <v>4909.32</v>
      </c>
      <c r="K23" s="70">
        <v>1.6639493022759133</v>
      </c>
      <c r="L23" s="70">
        <v>21.07</v>
      </c>
      <c r="M23" s="104">
        <v>41315</v>
      </c>
      <c r="N23" s="70">
        <v>677.6</v>
      </c>
      <c r="O23" s="30">
        <v>155</v>
      </c>
      <c r="P23" s="70">
        <v>30.2</v>
      </c>
      <c r="Q23" s="104">
        <v>41471</v>
      </c>
      <c r="R23" s="70">
        <v>13.596563654437004</v>
      </c>
      <c r="S23" s="70">
        <v>879.97644265249596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-1.59</v>
      </c>
      <c r="G28" s="81" t="s">
        <v>38</v>
      </c>
      <c r="H28" s="103">
        <v>41605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-1.3839999999999999</v>
      </c>
      <c r="G29" s="81" t="s">
        <v>38</v>
      </c>
      <c r="H29" s="103">
        <v>41385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219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4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2" sqref="M32"/>
    </sheetView>
  </sheetViews>
  <sheetFormatPr baseColWidth="10" defaultRowHeight="12.75" x14ac:dyDescent="0.2"/>
  <cols>
    <col min="1" max="1" width="11.42578125" style="81"/>
    <col min="2" max="2" width="6.140625" style="81" customWidth="1"/>
    <col min="3" max="4" width="7.5703125" style="81" bestFit="1" customWidth="1"/>
    <col min="5" max="5" width="6.42578125" style="81" bestFit="1" customWidth="1"/>
    <col min="6" max="6" width="7.5703125" style="81" customWidth="1"/>
    <col min="7" max="7" width="5.7109375" style="81" customWidth="1"/>
    <col min="8" max="8" width="7.5703125" style="81" customWidth="1"/>
    <col min="9" max="9" width="7.5703125" style="81" bestFit="1" customWidth="1"/>
    <col min="10" max="11" width="7.5703125" style="81" customWidth="1"/>
    <col min="12" max="12" width="8.140625" style="81" bestFit="1" customWidth="1"/>
    <col min="13" max="13" width="7.5703125" style="81" bestFit="1" customWidth="1"/>
    <col min="14" max="14" width="6.5703125" style="81" customWidth="1"/>
    <col min="15" max="15" width="7.7109375" style="81" bestFit="1" customWidth="1"/>
    <col min="16" max="16" width="5.42578125" style="81" bestFit="1" customWidth="1"/>
    <col min="17" max="17" width="7.5703125" style="81" bestFit="1" customWidth="1"/>
    <col min="18" max="18" width="7.5703125" style="81" customWidth="1"/>
    <col min="19" max="19" width="6.5703125" style="81" customWidth="1"/>
    <col min="20" max="16384" width="11.42578125" style="81"/>
  </cols>
  <sheetData>
    <row r="1" spans="1:19" x14ac:dyDescent="0.2">
      <c r="B1" s="75" t="s">
        <v>109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07">
        <v>3.4218387096774192</v>
      </c>
      <c r="C11" s="107">
        <v>10.587967741935485</v>
      </c>
      <c r="D11" s="107">
        <v>6.8190141129032265</v>
      </c>
      <c r="E11" s="107">
        <v>15.22</v>
      </c>
      <c r="F11" s="108">
        <v>42394</v>
      </c>
      <c r="G11" s="107">
        <v>-1.728</v>
      </c>
      <c r="H11" s="108">
        <v>42379</v>
      </c>
      <c r="I11" s="107">
        <v>82.792184139784951</v>
      </c>
      <c r="J11" s="107">
        <v>154.06999999999996</v>
      </c>
      <c r="K11" s="107">
        <v>1.7977661290322582</v>
      </c>
      <c r="L11" s="107">
        <v>16.46</v>
      </c>
      <c r="M11" s="108">
        <v>42396</v>
      </c>
      <c r="N11" s="107">
        <v>44.199999999999996</v>
      </c>
      <c r="O11" s="109">
        <v>20</v>
      </c>
      <c r="P11" s="107">
        <v>12.6</v>
      </c>
      <c r="Q11" s="108">
        <v>42396</v>
      </c>
      <c r="R11" s="107">
        <v>6.8589153225806454</v>
      </c>
      <c r="S11" s="107">
        <v>26.910328307102102</v>
      </c>
    </row>
    <row r="12" spans="1:19" x14ac:dyDescent="0.2">
      <c r="A12" s="75" t="s">
        <v>9</v>
      </c>
      <c r="B12" s="107">
        <v>1.1898571428571429</v>
      </c>
      <c r="C12" s="107">
        <v>12.278607142857142</v>
      </c>
      <c r="D12" s="107">
        <v>6.4030840773809521</v>
      </c>
      <c r="E12" s="107">
        <v>22.28</v>
      </c>
      <c r="F12" s="108">
        <v>42049</v>
      </c>
      <c r="G12" s="107">
        <v>-3.242</v>
      </c>
      <c r="H12" s="108">
        <v>42052</v>
      </c>
      <c r="I12" s="107">
        <v>73.198422619047619</v>
      </c>
      <c r="J12" s="107">
        <v>241.49000000000004</v>
      </c>
      <c r="K12" s="107">
        <v>2.2794858630952382</v>
      </c>
      <c r="L12" s="107">
        <v>19.5</v>
      </c>
      <c r="M12" s="108">
        <v>42063</v>
      </c>
      <c r="N12" s="107">
        <v>21.599999999999998</v>
      </c>
      <c r="O12" s="109">
        <v>14</v>
      </c>
      <c r="P12" s="107">
        <v>7</v>
      </c>
      <c r="Q12" s="108">
        <v>42063</v>
      </c>
      <c r="R12" s="107">
        <v>6.5070989583333327</v>
      </c>
      <c r="S12" s="107">
        <v>43.741243431490425</v>
      </c>
    </row>
    <row r="13" spans="1:19" x14ac:dyDescent="0.2">
      <c r="A13" s="75" t="s">
        <v>10</v>
      </c>
      <c r="B13" s="107">
        <v>2.9295483870967747</v>
      </c>
      <c r="C13" s="107">
        <v>15.314483870967743</v>
      </c>
      <c r="D13" s="107">
        <v>8.9653205645161282</v>
      </c>
      <c r="E13" s="107">
        <v>23.71</v>
      </c>
      <c r="F13" s="108">
        <v>42080</v>
      </c>
      <c r="G13" s="107">
        <v>-2.278</v>
      </c>
      <c r="H13" s="108">
        <v>42087</v>
      </c>
      <c r="I13" s="107">
        <v>70.170981182795714</v>
      </c>
      <c r="J13" s="107">
        <v>421.63</v>
      </c>
      <c r="K13" s="107">
        <v>2.344623655913979</v>
      </c>
      <c r="L13" s="107">
        <v>18.72</v>
      </c>
      <c r="M13" s="108">
        <v>42066</v>
      </c>
      <c r="N13" s="107">
        <v>72.599999999999994</v>
      </c>
      <c r="O13" s="109">
        <v>12</v>
      </c>
      <c r="P13" s="107">
        <v>21.2</v>
      </c>
      <c r="Q13" s="108">
        <v>42089</v>
      </c>
      <c r="R13" s="107">
        <v>9.0982291666666644</v>
      </c>
      <c r="S13" s="107">
        <v>70.939475814971004</v>
      </c>
    </row>
    <row r="14" spans="1:19" x14ac:dyDescent="0.2">
      <c r="A14" s="75" t="s">
        <v>11</v>
      </c>
      <c r="B14" s="107">
        <v>7.4881666666666673</v>
      </c>
      <c r="C14" s="107">
        <v>20.006333333333338</v>
      </c>
      <c r="D14" s="107">
        <v>13.278815972222221</v>
      </c>
      <c r="E14" s="107">
        <v>26.67</v>
      </c>
      <c r="F14" s="108">
        <v>42110</v>
      </c>
      <c r="G14" s="107">
        <v>2.8010000000000002</v>
      </c>
      <c r="H14" s="108">
        <v>42112</v>
      </c>
      <c r="I14" s="107">
        <v>68.735569444444451</v>
      </c>
      <c r="J14" s="107">
        <v>520.55399999999997</v>
      </c>
      <c r="K14" s="107">
        <v>1.7109041666666669</v>
      </c>
      <c r="L14" s="107">
        <v>15.39</v>
      </c>
      <c r="M14" s="108">
        <v>42098</v>
      </c>
      <c r="N14" s="107">
        <v>48.599999999999994</v>
      </c>
      <c r="O14" s="109">
        <v>11</v>
      </c>
      <c r="P14" s="107">
        <v>12</v>
      </c>
      <c r="Q14" s="108">
        <v>42114</v>
      </c>
      <c r="R14" s="107">
        <v>13.971041666666668</v>
      </c>
      <c r="S14" s="107">
        <v>94.229708330829467</v>
      </c>
    </row>
    <row r="15" spans="1:19" x14ac:dyDescent="0.2">
      <c r="A15" s="75" t="s">
        <v>12</v>
      </c>
      <c r="B15" s="107">
        <v>7.586645161290325</v>
      </c>
      <c r="C15" s="107">
        <v>20.581935483870975</v>
      </c>
      <c r="D15" s="107">
        <v>13.725778897849464</v>
      </c>
      <c r="E15" s="107">
        <v>26.6</v>
      </c>
      <c r="F15" s="108">
        <v>42134</v>
      </c>
      <c r="G15" s="107">
        <v>1.7</v>
      </c>
      <c r="H15" s="108">
        <v>42138</v>
      </c>
      <c r="I15" s="107">
        <v>65.167372311827947</v>
      </c>
      <c r="J15" s="107">
        <v>665.71400000000028</v>
      </c>
      <c r="K15" s="107">
        <v>1.5872977150537635</v>
      </c>
      <c r="L15" s="107">
        <v>12.74</v>
      </c>
      <c r="M15" s="108">
        <v>42147</v>
      </c>
      <c r="N15" s="107">
        <v>34.4</v>
      </c>
      <c r="O15" s="109">
        <v>10</v>
      </c>
      <c r="P15" s="107">
        <v>9.8000000000000007</v>
      </c>
      <c r="Q15" s="108">
        <v>42149</v>
      </c>
      <c r="R15" s="107">
        <v>16.865698924731181</v>
      </c>
      <c r="S15" s="107">
        <v>118.64159253520023</v>
      </c>
    </row>
    <row r="16" spans="1:19" x14ac:dyDescent="0.2">
      <c r="A16" s="75" t="s">
        <v>13</v>
      </c>
      <c r="B16" s="107">
        <v>11.652966666666666</v>
      </c>
      <c r="C16" s="107">
        <v>26.46166666666667</v>
      </c>
      <c r="D16" s="107">
        <v>18.546208333333329</v>
      </c>
      <c r="E16" s="107">
        <v>32.51</v>
      </c>
      <c r="F16" s="108">
        <v>42167</v>
      </c>
      <c r="G16" s="107">
        <v>6.7759999999999998</v>
      </c>
      <c r="H16" s="108">
        <v>42157</v>
      </c>
      <c r="I16" s="107">
        <v>65.297548611111111</v>
      </c>
      <c r="J16" s="107">
        <v>704.42400000000009</v>
      </c>
      <c r="K16" s="107">
        <v>1.2818881944444442</v>
      </c>
      <c r="L16" s="107">
        <v>14.99</v>
      </c>
      <c r="M16" s="108">
        <v>42161</v>
      </c>
      <c r="N16" s="107">
        <v>42.4</v>
      </c>
      <c r="O16" s="109">
        <v>9</v>
      </c>
      <c r="P16" s="107">
        <v>16.399999999999999</v>
      </c>
      <c r="Q16" s="108">
        <v>42179</v>
      </c>
      <c r="R16" s="107">
        <v>21.116201388888889</v>
      </c>
      <c r="S16" s="107">
        <v>139.02004539313364</v>
      </c>
    </row>
    <row r="17" spans="1:19" x14ac:dyDescent="0.2">
      <c r="A17" s="75" t="s">
        <v>14</v>
      </c>
      <c r="B17" s="107">
        <v>13.231612903225809</v>
      </c>
      <c r="C17" s="107">
        <v>27.741612903225811</v>
      </c>
      <c r="D17" s="107">
        <v>19.698145161290324</v>
      </c>
      <c r="E17" s="107">
        <v>37.46</v>
      </c>
      <c r="F17" s="108">
        <v>42203</v>
      </c>
      <c r="G17" s="107">
        <v>10.28</v>
      </c>
      <c r="H17" s="108">
        <v>42198</v>
      </c>
      <c r="I17" s="107">
        <v>66.448353494623674</v>
      </c>
      <c r="J17" s="107">
        <v>689.327</v>
      </c>
      <c r="K17" s="107">
        <v>1.2453803763440856</v>
      </c>
      <c r="L17" s="107">
        <v>11.86</v>
      </c>
      <c r="M17" s="108">
        <v>42204</v>
      </c>
      <c r="N17" s="107">
        <v>18.399999999999999</v>
      </c>
      <c r="O17" s="109">
        <v>11</v>
      </c>
      <c r="P17" s="107">
        <v>3.8</v>
      </c>
      <c r="Q17" s="108">
        <v>42188</v>
      </c>
      <c r="R17" s="107">
        <v>22.732325268817203</v>
      </c>
      <c r="S17" s="107">
        <v>141.91616363332733</v>
      </c>
    </row>
    <row r="18" spans="1:19" x14ac:dyDescent="0.2">
      <c r="A18" s="75" t="s">
        <v>15</v>
      </c>
      <c r="B18" s="107">
        <v>13.466032258064512</v>
      </c>
      <c r="C18" s="107">
        <v>28.211612903225802</v>
      </c>
      <c r="D18" s="107">
        <v>20.055188172043007</v>
      </c>
      <c r="E18" s="107">
        <v>34.36</v>
      </c>
      <c r="F18" s="108">
        <v>42241</v>
      </c>
      <c r="G18" s="107">
        <v>5.827</v>
      </c>
      <c r="H18" s="108">
        <v>42233</v>
      </c>
      <c r="I18" s="107">
        <v>63.731827956989257</v>
      </c>
      <c r="J18" s="107">
        <v>643.75800000000015</v>
      </c>
      <c r="K18" s="107">
        <v>1.2495826612903227</v>
      </c>
      <c r="L18" s="107">
        <v>13.33</v>
      </c>
      <c r="M18" s="108">
        <v>42242</v>
      </c>
      <c r="N18" s="107">
        <v>4.4000000000000004</v>
      </c>
      <c r="O18" s="109">
        <v>5</v>
      </c>
      <c r="P18" s="107">
        <v>2.2000000000000002</v>
      </c>
      <c r="Q18" s="108">
        <v>42229</v>
      </c>
      <c r="R18" s="107">
        <v>24.861485215053765</v>
      </c>
      <c r="S18" s="107">
        <v>130.9719347995501</v>
      </c>
    </row>
    <row r="19" spans="1:19" x14ac:dyDescent="0.2">
      <c r="A19" s="75" t="s">
        <v>16</v>
      </c>
      <c r="B19" s="107">
        <v>12.273033333333331</v>
      </c>
      <c r="C19" s="107">
        <v>27.247333333333344</v>
      </c>
      <c r="D19" s="107">
        <v>18.84139027777778</v>
      </c>
      <c r="E19" s="107">
        <v>34.36</v>
      </c>
      <c r="F19" s="108">
        <v>42250</v>
      </c>
      <c r="G19" s="107">
        <v>6.3780000000000001</v>
      </c>
      <c r="H19" s="108">
        <v>42274</v>
      </c>
      <c r="I19" s="107">
        <v>70.901916666666679</v>
      </c>
      <c r="J19" s="107">
        <v>496.28200000000004</v>
      </c>
      <c r="K19" s="107">
        <v>1.0007305555555557</v>
      </c>
      <c r="L19" s="107">
        <v>16.86</v>
      </c>
      <c r="M19" s="108">
        <v>42260</v>
      </c>
      <c r="N19" s="107">
        <v>53.400000000000006</v>
      </c>
      <c r="O19" s="109">
        <v>16</v>
      </c>
      <c r="P19" s="107">
        <v>25.6</v>
      </c>
      <c r="Q19" s="108">
        <v>42269</v>
      </c>
      <c r="R19" s="107">
        <v>22.398347222222231</v>
      </c>
      <c r="S19" s="107">
        <v>93.274954951833124</v>
      </c>
    </row>
    <row r="20" spans="1:19" x14ac:dyDescent="0.2">
      <c r="A20" s="75" t="s">
        <v>17</v>
      </c>
      <c r="B20" s="107">
        <v>9.5914516129032243</v>
      </c>
      <c r="C20" s="107">
        <v>22.5158064516129</v>
      </c>
      <c r="D20" s="107">
        <v>15.109647177419349</v>
      </c>
      <c r="E20" s="107">
        <v>27.22</v>
      </c>
      <c r="F20" s="108">
        <v>42294</v>
      </c>
      <c r="G20" s="107">
        <v>2.5939999999999999</v>
      </c>
      <c r="H20" s="108">
        <v>42300</v>
      </c>
      <c r="I20" s="107">
        <v>78.88805107526882</v>
      </c>
      <c r="J20" s="107">
        <v>345.73899999999998</v>
      </c>
      <c r="K20" s="107">
        <v>0.82645497311827987</v>
      </c>
      <c r="L20" s="107">
        <v>9.41</v>
      </c>
      <c r="M20" s="108">
        <v>42288</v>
      </c>
      <c r="N20" s="107">
        <v>33.400000000000013</v>
      </c>
      <c r="O20" s="109">
        <v>11</v>
      </c>
      <c r="P20" s="107">
        <v>17.8</v>
      </c>
      <c r="Q20" s="108">
        <v>42286</v>
      </c>
      <c r="R20" s="107">
        <v>17.316337365591391</v>
      </c>
      <c r="S20" s="107">
        <v>52.60795571945318</v>
      </c>
    </row>
    <row r="21" spans="1:19" x14ac:dyDescent="0.2">
      <c r="A21" s="75" t="s">
        <v>18</v>
      </c>
      <c r="B21" s="107">
        <v>6.2072999999999992</v>
      </c>
      <c r="C21" s="107">
        <v>13.826333333333332</v>
      </c>
      <c r="D21" s="107">
        <v>9.8058069444444449</v>
      </c>
      <c r="E21" s="107">
        <v>18.64</v>
      </c>
      <c r="F21" s="108">
        <v>42309</v>
      </c>
      <c r="G21" s="107">
        <v>-1.1080000000000001</v>
      </c>
      <c r="H21" s="108">
        <v>42318</v>
      </c>
      <c r="I21" s="107">
        <v>85.323437499999997</v>
      </c>
      <c r="J21" s="107">
        <v>155.05099999999999</v>
      </c>
      <c r="K21" s="107">
        <v>1.3877263888888891</v>
      </c>
      <c r="L21" s="107">
        <v>12.05</v>
      </c>
      <c r="M21" s="108">
        <v>42324</v>
      </c>
      <c r="N21" s="107">
        <v>132.6</v>
      </c>
      <c r="O21" s="109">
        <v>19</v>
      </c>
      <c r="P21" s="107">
        <v>60.6</v>
      </c>
      <c r="Q21" s="108">
        <v>42337</v>
      </c>
      <c r="R21" s="107">
        <v>11.756118055555557</v>
      </c>
      <c r="S21" s="107">
        <v>26.264600524358649</v>
      </c>
    </row>
    <row r="22" spans="1:19" ht="13.5" thickBot="1" x14ac:dyDescent="0.25">
      <c r="A22" s="90" t="s">
        <v>19</v>
      </c>
      <c r="B22" s="91">
        <v>2.5088387096774194</v>
      </c>
      <c r="C22" s="91">
        <v>9.2809677419354824</v>
      </c>
      <c r="D22" s="91">
        <v>5.807278225806451</v>
      </c>
      <c r="E22" s="91">
        <v>13.17</v>
      </c>
      <c r="F22" s="105">
        <v>42358</v>
      </c>
      <c r="G22" s="91">
        <v>-3.911</v>
      </c>
      <c r="H22" s="105">
        <v>42369</v>
      </c>
      <c r="I22" s="91">
        <v>84.794649393731405</v>
      </c>
      <c r="J22" s="91">
        <v>138.601</v>
      </c>
      <c r="K22" s="91">
        <v>1.6553631320064062</v>
      </c>
      <c r="L22" s="91">
        <v>13.23</v>
      </c>
      <c r="M22" s="105">
        <v>42339</v>
      </c>
      <c r="N22" s="91">
        <v>53.199999999999989</v>
      </c>
      <c r="O22" s="92">
        <v>17</v>
      </c>
      <c r="P22" s="91">
        <v>9.1999999999999993</v>
      </c>
      <c r="Q22" s="105">
        <v>42352</v>
      </c>
      <c r="R22" s="91">
        <v>8.4295220201326941</v>
      </c>
      <c r="S22" s="91">
        <v>19.660894541069673</v>
      </c>
    </row>
    <row r="23" spans="1:19" ht="13.5" thickTop="1" x14ac:dyDescent="0.2">
      <c r="A23" s="75" t="s">
        <v>43</v>
      </c>
      <c r="B23" s="107">
        <v>7.6289409626216083</v>
      </c>
      <c r="C23" s="107">
        <v>19.504555075524834</v>
      </c>
      <c r="D23" s="107">
        <v>13.08797315974889</v>
      </c>
      <c r="E23" s="107">
        <v>37.46</v>
      </c>
      <c r="F23" s="108">
        <v>41838</v>
      </c>
      <c r="G23" s="107">
        <v>-3.911</v>
      </c>
      <c r="H23" s="108">
        <v>42004</v>
      </c>
      <c r="I23" s="107">
        <v>72.95419286635763</v>
      </c>
      <c r="J23" s="107">
        <v>5176.6400000000003</v>
      </c>
      <c r="K23" s="107">
        <v>1.5306003176174909</v>
      </c>
      <c r="L23" s="107">
        <v>19.5</v>
      </c>
      <c r="M23" s="108">
        <v>41698</v>
      </c>
      <c r="N23" s="107">
        <v>559.19999999999982</v>
      </c>
      <c r="O23" s="109">
        <v>155</v>
      </c>
      <c r="P23" s="107">
        <v>60.6</v>
      </c>
      <c r="Q23" s="108">
        <v>41972</v>
      </c>
      <c r="R23" s="107">
        <v>15.159276714603351</v>
      </c>
      <c r="S23" s="107">
        <v>958.17889798231897</v>
      </c>
    </row>
    <row r="26" spans="1:19" x14ac:dyDescent="0.2">
      <c r="A26" s="94" t="s">
        <v>42</v>
      </c>
      <c r="B26" s="94"/>
      <c r="C26" s="94"/>
    </row>
    <row r="28" spans="1:19" x14ac:dyDescent="0.2">
      <c r="B28" s="81" t="s">
        <v>37</v>
      </c>
      <c r="F28" s="81">
        <v>-1.1080000000000001</v>
      </c>
      <c r="G28" s="81" t="s">
        <v>38</v>
      </c>
      <c r="H28" s="103">
        <v>41953</v>
      </c>
      <c r="I28" s="95"/>
    </row>
    <row r="29" spans="1:19" x14ac:dyDescent="0.2">
      <c r="B29" s="81" t="s">
        <v>44</v>
      </c>
      <c r="F29" s="81">
        <v>-2.278</v>
      </c>
      <c r="G29" s="81" t="s">
        <v>38</v>
      </c>
      <c r="H29" s="103">
        <v>41722</v>
      </c>
      <c r="I29" s="95"/>
    </row>
    <row r="30" spans="1:19" x14ac:dyDescent="0.2">
      <c r="B30" s="81" t="s">
        <v>45</v>
      </c>
      <c r="F30" s="89">
        <v>230</v>
      </c>
      <c r="G30" s="81" t="s">
        <v>46</v>
      </c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</row>
    <row r="34" spans="2:7" x14ac:dyDescent="0.2">
      <c r="B34" s="81">
        <v>-1</v>
      </c>
      <c r="C34" s="81" t="s">
        <v>77</v>
      </c>
      <c r="D34" s="110">
        <v>0</v>
      </c>
      <c r="E34" s="81" t="s">
        <v>38</v>
      </c>
      <c r="F34" s="88">
        <v>8</v>
      </c>
      <c r="G34" s="81" t="s">
        <v>46</v>
      </c>
    </row>
    <row r="35" spans="2:7" x14ac:dyDescent="0.2">
      <c r="B35" s="81">
        <v>-2.5</v>
      </c>
      <c r="C35" s="81" t="s">
        <v>78</v>
      </c>
      <c r="D35" s="110">
        <v>-1</v>
      </c>
      <c r="E35" s="81" t="s">
        <v>38</v>
      </c>
      <c r="F35" s="88">
        <v>10</v>
      </c>
      <c r="G35" s="81" t="s">
        <v>46</v>
      </c>
    </row>
    <row r="36" spans="2:7" x14ac:dyDescent="0.2">
      <c r="B36" s="88">
        <v>-5</v>
      </c>
      <c r="C36" s="88" t="s">
        <v>78</v>
      </c>
      <c r="D36" s="110">
        <v>-2.5</v>
      </c>
      <c r="E36" s="81" t="s">
        <v>38</v>
      </c>
      <c r="F36" s="88">
        <v>7</v>
      </c>
      <c r="G36" s="81" t="s">
        <v>46</v>
      </c>
    </row>
    <row r="37" spans="2:7" x14ac:dyDescent="0.2">
      <c r="C37" s="88" t="s">
        <v>79</v>
      </c>
      <c r="D37" s="110">
        <v>-5</v>
      </c>
      <c r="E37" s="81" t="s">
        <v>38</v>
      </c>
      <c r="F37" s="88">
        <v>0</v>
      </c>
      <c r="G37" s="81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N38" sqref="N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111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-0.30899999999999994</v>
      </c>
      <c r="C11" s="70">
        <v>9.3459677419354872</v>
      </c>
      <c r="D11" s="70">
        <v>4.1318776881720432</v>
      </c>
      <c r="E11" s="70">
        <v>15.9</v>
      </c>
      <c r="F11" s="104">
        <v>42744</v>
      </c>
      <c r="G11" s="70">
        <v>-4.673</v>
      </c>
      <c r="H11" s="104">
        <v>42747</v>
      </c>
      <c r="I11" s="70">
        <v>82.359334677419355</v>
      </c>
      <c r="J11" s="70">
        <v>179.75900000000004</v>
      </c>
      <c r="K11" s="70">
        <v>1.7677056451612903</v>
      </c>
      <c r="L11" s="70">
        <v>16.27</v>
      </c>
      <c r="M11" s="104">
        <v>42765</v>
      </c>
      <c r="N11" s="70">
        <v>50.8</v>
      </c>
      <c r="O11" s="30">
        <v>12</v>
      </c>
      <c r="P11" s="70">
        <v>15.2</v>
      </c>
      <c r="Q11" s="104">
        <v>42765</v>
      </c>
      <c r="R11" s="70">
        <v>5.4795080645161303</v>
      </c>
      <c r="S11" s="70">
        <v>23.605277050547553</v>
      </c>
    </row>
    <row r="12" spans="1:19" x14ac:dyDescent="0.2">
      <c r="A12" s="75" t="s">
        <v>9</v>
      </c>
      <c r="B12" s="70">
        <v>0.61396428571428563</v>
      </c>
      <c r="C12" s="70">
        <v>7.4058928571428551</v>
      </c>
      <c r="D12" s="70">
        <v>3.7231019345238101</v>
      </c>
      <c r="E12" s="70">
        <v>15.02</v>
      </c>
      <c r="F12" s="104">
        <v>42423</v>
      </c>
      <c r="G12" s="70">
        <v>-5.556</v>
      </c>
      <c r="H12" s="104">
        <v>42410</v>
      </c>
      <c r="I12" s="70">
        <v>86.133943452380962</v>
      </c>
      <c r="J12" s="70">
        <v>188.62500000000006</v>
      </c>
      <c r="K12" s="70">
        <v>2.0690967261904758</v>
      </c>
      <c r="L12" s="70">
        <v>15.19</v>
      </c>
      <c r="M12" s="104">
        <v>42423</v>
      </c>
      <c r="N12" s="70">
        <v>90.400000000000034</v>
      </c>
      <c r="O12" s="30">
        <v>24</v>
      </c>
      <c r="P12" s="70">
        <v>18.600000000000001</v>
      </c>
      <c r="Q12" s="104">
        <v>42401</v>
      </c>
      <c r="R12" s="70">
        <v>5.5912514880952386</v>
      </c>
      <c r="S12" s="70">
        <v>25.896278141090921</v>
      </c>
    </row>
    <row r="13" spans="1:19" x14ac:dyDescent="0.2">
      <c r="A13" s="75" t="s">
        <v>10</v>
      </c>
      <c r="B13" s="70">
        <v>3.4695161290322574</v>
      </c>
      <c r="C13" s="70">
        <v>14.224225806451612</v>
      </c>
      <c r="D13" s="70">
        <v>8.5050604838709685</v>
      </c>
      <c r="E13" s="70">
        <v>21.81</v>
      </c>
      <c r="F13" s="104">
        <v>42436</v>
      </c>
      <c r="G13" s="70">
        <v>-0.88800000000000001</v>
      </c>
      <c r="H13" s="104">
        <v>42436</v>
      </c>
      <c r="I13" s="70">
        <v>74.442869623655923</v>
      </c>
      <c r="J13" s="70">
        <v>373.44500000000005</v>
      </c>
      <c r="K13" s="70">
        <v>1.8310174731182789</v>
      </c>
      <c r="L13" s="70">
        <v>14.31</v>
      </c>
      <c r="M13" s="104">
        <v>42431</v>
      </c>
      <c r="N13" s="70">
        <v>67</v>
      </c>
      <c r="O13" s="30">
        <v>16</v>
      </c>
      <c r="P13" s="70">
        <v>22.2</v>
      </c>
      <c r="Q13" s="104">
        <v>42452</v>
      </c>
      <c r="R13" s="70">
        <v>9.0979200268817202</v>
      </c>
      <c r="S13" s="70">
        <v>60.704161887050731</v>
      </c>
    </row>
    <row r="14" spans="1:19" x14ac:dyDescent="0.2">
      <c r="A14" s="75" t="s">
        <v>11</v>
      </c>
      <c r="B14" s="70">
        <v>6.0127666666666659</v>
      </c>
      <c r="C14" s="70">
        <v>18.48</v>
      </c>
      <c r="D14" s="70">
        <v>12.117662500000002</v>
      </c>
      <c r="E14" s="70">
        <v>24.28</v>
      </c>
      <c r="F14" s="104">
        <v>42474</v>
      </c>
      <c r="G14" s="70">
        <v>0.27500000000000002</v>
      </c>
      <c r="H14" s="104">
        <v>42466</v>
      </c>
      <c r="I14" s="70">
        <v>66.905437499999991</v>
      </c>
      <c r="J14" s="70">
        <v>538.73899999999981</v>
      </c>
      <c r="K14" s="70">
        <v>2.3157208333333328</v>
      </c>
      <c r="L14" s="70">
        <v>16.27</v>
      </c>
      <c r="M14" s="104">
        <v>42468</v>
      </c>
      <c r="N14" s="70">
        <v>13.799999999999999</v>
      </c>
      <c r="O14" s="30">
        <v>11</v>
      </c>
      <c r="P14" s="70">
        <v>4.6000000000000005</v>
      </c>
      <c r="Q14" s="104">
        <v>42486</v>
      </c>
      <c r="R14" s="70">
        <v>12.649805555555556</v>
      </c>
      <c r="S14" s="70">
        <v>100.18842451868736</v>
      </c>
    </row>
    <row r="15" spans="1:19" x14ac:dyDescent="0.2">
      <c r="A15" s="75" t="s">
        <v>12</v>
      </c>
      <c r="B15" s="70">
        <v>9.3961612903225813</v>
      </c>
      <c r="C15" s="70">
        <v>22.260967741935485</v>
      </c>
      <c r="D15" s="70">
        <v>15.386065188172047</v>
      </c>
      <c r="E15" s="70">
        <v>33</v>
      </c>
      <c r="F15" s="104">
        <v>42503</v>
      </c>
      <c r="G15" s="70">
        <v>5.43</v>
      </c>
      <c r="H15" s="104">
        <v>42508</v>
      </c>
      <c r="I15" s="70">
        <v>64.750490591397863</v>
      </c>
      <c r="J15" s="70">
        <v>664.6629999999999</v>
      </c>
      <c r="K15" s="70">
        <v>1.9095725806451613</v>
      </c>
      <c r="L15" s="70">
        <v>15.19</v>
      </c>
      <c r="M15" s="104">
        <v>42495</v>
      </c>
      <c r="N15" s="70">
        <v>4.2</v>
      </c>
      <c r="O15" s="30">
        <v>4</v>
      </c>
      <c r="P15" s="70">
        <v>1.6</v>
      </c>
      <c r="Q15" s="104">
        <v>42493</v>
      </c>
      <c r="R15" s="70">
        <v>18.147862903225803</v>
      </c>
      <c r="S15" s="70">
        <v>128.69025752277622</v>
      </c>
    </row>
    <row r="16" spans="1:19" x14ac:dyDescent="0.2">
      <c r="A16" s="75" t="s">
        <v>13</v>
      </c>
      <c r="B16" s="70">
        <v>12.237666666666668</v>
      </c>
      <c r="C16" s="70">
        <v>27.164999999999999</v>
      </c>
      <c r="D16" s="70">
        <v>19.089126388888893</v>
      </c>
      <c r="E16" s="70">
        <v>35.96</v>
      </c>
      <c r="F16" s="104">
        <v>42551</v>
      </c>
      <c r="G16" s="70">
        <v>8.7899999999999991</v>
      </c>
      <c r="H16" s="104">
        <v>42539</v>
      </c>
      <c r="I16" s="70">
        <v>67.364825000000025</v>
      </c>
      <c r="J16" s="70">
        <v>730.89400000000012</v>
      </c>
      <c r="K16" s="70">
        <v>1.3818476851851853</v>
      </c>
      <c r="L16" s="70">
        <v>11.56</v>
      </c>
      <c r="M16" s="104">
        <v>42536</v>
      </c>
      <c r="N16" s="70">
        <v>60.399999999999991</v>
      </c>
      <c r="O16" s="30">
        <v>8</v>
      </c>
      <c r="P16" s="70">
        <v>18.999999999999996</v>
      </c>
      <c r="Q16" s="104">
        <v>42532</v>
      </c>
      <c r="R16" s="70">
        <v>22.871776851851855</v>
      </c>
      <c r="S16" s="70">
        <v>145.28389975937563</v>
      </c>
    </row>
    <row r="17" spans="1:19" x14ac:dyDescent="0.2">
      <c r="A17" s="75" t="s">
        <v>14</v>
      </c>
      <c r="B17" s="70">
        <v>15.461612903225804</v>
      </c>
      <c r="C17" s="70">
        <v>31.283548387096769</v>
      </c>
      <c r="D17" s="70">
        <v>22.190987903225807</v>
      </c>
      <c r="E17" s="70">
        <v>37.75</v>
      </c>
      <c r="F17" s="104">
        <v>42554</v>
      </c>
      <c r="G17" s="70">
        <v>10.09</v>
      </c>
      <c r="H17" s="104">
        <v>42577</v>
      </c>
      <c r="I17" s="70">
        <v>63.38106182795697</v>
      </c>
      <c r="J17" s="70">
        <v>759.82000000000016</v>
      </c>
      <c r="K17" s="70">
        <v>1.4216565860215056</v>
      </c>
      <c r="L17" s="70">
        <v>15.29</v>
      </c>
      <c r="M17" s="104">
        <v>42572</v>
      </c>
      <c r="N17" s="70">
        <v>23.200000000000003</v>
      </c>
      <c r="O17" s="30">
        <v>8</v>
      </c>
      <c r="P17" s="70">
        <v>14.4</v>
      </c>
      <c r="Q17" s="104">
        <v>42572</v>
      </c>
      <c r="R17" s="70">
        <v>26.613138440860212</v>
      </c>
      <c r="S17" s="70">
        <v>167.59300236229544</v>
      </c>
    </row>
    <row r="18" spans="1:19" x14ac:dyDescent="0.2">
      <c r="A18" s="75" t="s">
        <v>15</v>
      </c>
      <c r="B18" s="70">
        <v>13.266451612903227</v>
      </c>
      <c r="C18" s="70">
        <v>28.82516129032258</v>
      </c>
      <c r="D18" s="70">
        <v>20.410537634408602</v>
      </c>
      <c r="E18" s="70">
        <v>34.450000000000003</v>
      </c>
      <c r="F18" s="104">
        <v>42587</v>
      </c>
      <c r="G18" s="70">
        <v>8.3000000000000007</v>
      </c>
      <c r="H18" s="104">
        <v>42607</v>
      </c>
      <c r="I18" s="70">
        <v>65.308723118279573</v>
      </c>
      <c r="J18" s="70">
        <v>651.20299999999997</v>
      </c>
      <c r="K18" s="70">
        <v>1.3712049731182798</v>
      </c>
      <c r="L18" s="70">
        <v>18.82</v>
      </c>
      <c r="M18" s="104">
        <v>42613</v>
      </c>
      <c r="N18" s="70">
        <v>52.999999999999993</v>
      </c>
      <c r="O18" s="30">
        <v>9</v>
      </c>
      <c r="P18" s="70">
        <v>19.399999999999999</v>
      </c>
      <c r="Q18" s="104">
        <v>42613</v>
      </c>
      <c r="R18" s="70">
        <v>23.771384408602149</v>
      </c>
      <c r="S18" s="70">
        <v>134.94264188430154</v>
      </c>
    </row>
    <row r="19" spans="1:19" x14ac:dyDescent="0.2">
      <c r="A19" s="75" t="s">
        <v>16</v>
      </c>
      <c r="B19" s="70">
        <v>9.6443666666666648</v>
      </c>
      <c r="C19" s="70">
        <v>22.625000000000004</v>
      </c>
      <c r="D19" s="70">
        <v>15.544322916666665</v>
      </c>
      <c r="E19" s="70">
        <v>27.92</v>
      </c>
      <c r="F19" s="104">
        <v>42634</v>
      </c>
      <c r="G19" s="70">
        <v>4.8109999999999999</v>
      </c>
      <c r="H19" s="104">
        <v>42631</v>
      </c>
      <c r="I19" s="70">
        <v>73.408659722222225</v>
      </c>
      <c r="J19" s="70">
        <v>465.59299999999985</v>
      </c>
      <c r="K19" s="70">
        <v>1.2071090277777781</v>
      </c>
      <c r="L19" s="70">
        <v>16.07</v>
      </c>
      <c r="M19" s="104">
        <v>42629</v>
      </c>
      <c r="N19" s="70">
        <v>16.600000000000001</v>
      </c>
      <c r="O19" s="30">
        <v>9</v>
      </c>
      <c r="P19" s="70">
        <v>8.4</v>
      </c>
      <c r="Q19" s="104">
        <v>42615</v>
      </c>
      <c r="R19" s="70">
        <v>18.876173611111106</v>
      </c>
      <c r="S19" s="70">
        <v>80.600994263122715</v>
      </c>
    </row>
    <row r="20" spans="1:19" x14ac:dyDescent="0.2">
      <c r="A20" s="75" t="s">
        <v>17</v>
      </c>
      <c r="B20" s="70">
        <v>7.1662580645161276</v>
      </c>
      <c r="C20" s="70">
        <v>18.297096774193548</v>
      </c>
      <c r="D20" s="70">
        <v>12.331873655913977</v>
      </c>
      <c r="E20" s="70">
        <v>26.14</v>
      </c>
      <c r="F20" s="104">
        <v>42648</v>
      </c>
      <c r="G20" s="70">
        <v>-0.61099999999999999</v>
      </c>
      <c r="H20" s="104">
        <v>42659</v>
      </c>
      <c r="I20" s="70">
        <v>79.966646505376346</v>
      </c>
      <c r="J20" s="70">
        <v>311.07999999999993</v>
      </c>
      <c r="K20" s="70">
        <v>1.1552600806451612</v>
      </c>
      <c r="L20" s="70">
        <v>13.23</v>
      </c>
      <c r="M20" s="104">
        <v>42649</v>
      </c>
      <c r="N20" s="70">
        <v>50.6</v>
      </c>
      <c r="O20" s="30">
        <v>13</v>
      </c>
      <c r="P20" s="70">
        <v>21.4</v>
      </c>
      <c r="Q20" s="104">
        <v>42655</v>
      </c>
      <c r="R20" s="70">
        <v>15.095712365591396</v>
      </c>
      <c r="S20" s="70">
        <v>47.753467715616772</v>
      </c>
    </row>
    <row r="21" spans="1:19" x14ac:dyDescent="0.2">
      <c r="A21" s="75" t="s">
        <v>18</v>
      </c>
      <c r="B21" s="70">
        <v>4.9071333333333342</v>
      </c>
      <c r="C21" s="70">
        <v>14.449366666666663</v>
      </c>
      <c r="D21" s="70">
        <v>9.2247652777777756</v>
      </c>
      <c r="E21" s="70">
        <v>21.8</v>
      </c>
      <c r="F21" s="104">
        <v>42684</v>
      </c>
      <c r="G21" s="70">
        <v>-1.85</v>
      </c>
      <c r="H21" s="104">
        <v>42704</v>
      </c>
      <c r="I21" s="70">
        <v>86.284645833333343</v>
      </c>
      <c r="J21" s="70">
        <v>195.06199999999995</v>
      </c>
      <c r="K21" s="70">
        <v>1.4206763888888889</v>
      </c>
      <c r="L21" s="70">
        <v>14.6</v>
      </c>
      <c r="M21" s="104">
        <v>42695</v>
      </c>
      <c r="N21" s="70">
        <v>28</v>
      </c>
      <c r="O21" s="30">
        <v>20</v>
      </c>
      <c r="P21" s="70">
        <v>13.799999999999999</v>
      </c>
      <c r="Q21" s="104">
        <v>42695</v>
      </c>
      <c r="R21" s="70">
        <v>11.039304861111113</v>
      </c>
      <c r="S21" s="70">
        <v>26.597222548190686</v>
      </c>
    </row>
    <row r="22" spans="1:19" ht="13.5" thickBot="1" x14ac:dyDescent="0.25">
      <c r="A22" s="90" t="s">
        <v>19</v>
      </c>
      <c r="B22" s="91">
        <v>1.5430322580645162</v>
      </c>
      <c r="C22" s="91">
        <v>10.576580645161291</v>
      </c>
      <c r="D22" s="91">
        <v>5.666653225806451</v>
      </c>
      <c r="E22" s="91">
        <v>16.18</v>
      </c>
      <c r="F22" s="105">
        <v>42720</v>
      </c>
      <c r="G22" s="91">
        <v>-4.0460000000000003</v>
      </c>
      <c r="H22" s="105">
        <v>42705</v>
      </c>
      <c r="I22" s="91">
        <v>91.978103494623667</v>
      </c>
      <c r="J22" s="91">
        <v>144.82400000000004</v>
      </c>
      <c r="K22" s="91">
        <v>1.0555860215053763</v>
      </c>
      <c r="L22" s="91">
        <v>13.62</v>
      </c>
      <c r="M22" s="105">
        <v>42732</v>
      </c>
      <c r="N22" s="91">
        <v>7.2380000000000013</v>
      </c>
      <c r="O22" s="92">
        <v>15</v>
      </c>
      <c r="P22" s="91">
        <v>2.4420000000000002</v>
      </c>
      <c r="Q22" s="105">
        <v>42732</v>
      </c>
      <c r="R22" s="91">
        <v>7.1263776881720453</v>
      </c>
      <c r="S22" s="91">
        <v>13.652646378676373</v>
      </c>
    </row>
    <row r="23" spans="1:19" ht="13.5" thickTop="1" x14ac:dyDescent="0.2">
      <c r="A23" s="75" t="s">
        <v>43</v>
      </c>
      <c r="B23" s="70">
        <v>6.9508274897593445</v>
      </c>
      <c r="C23" s="70">
        <v>18.744900659242191</v>
      </c>
      <c r="D23" s="70">
        <v>12.360169566452251</v>
      </c>
      <c r="E23" s="70">
        <v>37.75</v>
      </c>
      <c r="F23" s="104">
        <v>42188</v>
      </c>
      <c r="G23" s="70">
        <v>-5.556</v>
      </c>
      <c r="H23" s="104">
        <v>42045</v>
      </c>
      <c r="I23" s="70">
        <v>75.190395112220514</v>
      </c>
      <c r="J23" s="70">
        <v>5203.7069999999994</v>
      </c>
      <c r="K23" s="70">
        <v>1.5755378351325595</v>
      </c>
      <c r="L23" s="70">
        <v>18.82</v>
      </c>
      <c r="M23" s="104">
        <v>42247</v>
      </c>
      <c r="N23" s="70">
        <v>465.23800000000006</v>
      </c>
      <c r="O23" s="30">
        <v>149</v>
      </c>
      <c r="P23" s="70">
        <v>22.2</v>
      </c>
      <c r="Q23" s="104">
        <v>42086</v>
      </c>
      <c r="R23" s="70">
        <v>14.696684688797859</v>
      </c>
      <c r="S23" s="70">
        <v>955.50827403173207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-0.61099999999999999</v>
      </c>
      <c r="G28" s="81" t="s">
        <v>38</v>
      </c>
      <c r="H28" s="103">
        <v>42293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-0.625</v>
      </c>
      <c r="G29" s="81" t="s">
        <v>38</v>
      </c>
      <c r="H29" s="103">
        <v>42086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206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18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7" sqref="L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3.7987741935483861</v>
      </c>
      <c r="C11" s="70">
        <v>11.54645161290323</v>
      </c>
      <c r="D11" s="70">
        <v>7.5216323924731192</v>
      </c>
      <c r="E11" s="70">
        <v>20.29</v>
      </c>
      <c r="F11" s="104">
        <v>42742</v>
      </c>
      <c r="G11" s="70">
        <v>-1.52</v>
      </c>
      <c r="H11" s="104">
        <v>42748</v>
      </c>
      <c r="I11" s="70">
        <v>83.505826612903206</v>
      </c>
      <c r="J11" s="70">
        <v>156.31200000000001</v>
      </c>
      <c r="K11" s="70">
        <v>1.6872580645161293</v>
      </c>
      <c r="L11" s="70">
        <v>17.84</v>
      </c>
      <c r="M11" s="104">
        <v>42746</v>
      </c>
      <c r="N11" s="70">
        <v>71.706000000000003</v>
      </c>
      <c r="O11" s="30">
        <v>20</v>
      </c>
      <c r="P11" s="70">
        <v>24.64200000000001</v>
      </c>
      <c r="Q11" s="104">
        <v>42739</v>
      </c>
      <c r="R11" s="70">
        <v>7.1293111559139781</v>
      </c>
      <c r="S11" s="70">
        <v>27.730604876881877</v>
      </c>
    </row>
    <row r="12" spans="1:19" x14ac:dyDescent="0.2">
      <c r="A12" s="75" t="s">
        <v>9</v>
      </c>
      <c r="B12" s="70">
        <v>3.297482758620689</v>
      </c>
      <c r="C12" s="70">
        <v>12.222344827586205</v>
      </c>
      <c r="D12" s="70">
        <v>7.4286752873563202</v>
      </c>
      <c r="E12" s="70">
        <v>18.23</v>
      </c>
      <c r="F12" s="104">
        <v>42413</v>
      </c>
      <c r="G12" s="70">
        <v>-2.8969999999999998</v>
      </c>
      <c r="H12" s="104">
        <v>42406</v>
      </c>
      <c r="I12" s="70">
        <v>79.126551724137911</v>
      </c>
      <c r="J12" s="70">
        <v>250.23099999999991</v>
      </c>
      <c r="K12" s="70">
        <v>2.2163290229885053</v>
      </c>
      <c r="L12" s="70">
        <v>21.56</v>
      </c>
      <c r="M12" s="104">
        <v>42409</v>
      </c>
      <c r="N12" s="70">
        <v>106.56</v>
      </c>
      <c r="O12" s="30">
        <v>21</v>
      </c>
      <c r="P12" s="70">
        <v>29.970000000000002</v>
      </c>
      <c r="Q12" s="104">
        <v>42410</v>
      </c>
      <c r="R12" s="70">
        <v>7.4930323275862056</v>
      </c>
      <c r="S12" s="70">
        <v>39.965430232598841</v>
      </c>
    </row>
    <row r="13" spans="1:19" x14ac:dyDescent="0.2">
      <c r="A13" s="75" t="s">
        <v>10</v>
      </c>
      <c r="B13" s="70">
        <v>3.8421290322580632</v>
      </c>
      <c r="C13" s="70">
        <v>12.67274193548387</v>
      </c>
      <c r="D13" s="70">
        <v>7.8485752688172044</v>
      </c>
      <c r="E13" s="70">
        <v>23.3</v>
      </c>
      <c r="F13" s="104">
        <v>42459</v>
      </c>
      <c r="G13" s="70">
        <v>-0.157</v>
      </c>
      <c r="H13" s="104">
        <v>42444</v>
      </c>
      <c r="I13" s="70">
        <v>77.06006048387097</v>
      </c>
      <c r="J13" s="70">
        <v>340.12200000000007</v>
      </c>
      <c r="K13" s="70">
        <v>2.0419771505376341</v>
      </c>
      <c r="L13" s="70">
        <v>15.97</v>
      </c>
      <c r="M13" s="104">
        <v>42433</v>
      </c>
      <c r="N13" s="70">
        <v>76.146000000000015</v>
      </c>
      <c r="O13" s="30">
        <v>17</v>
      </c>
      <c r="P13" s="70">
        <v>25.75200000000001</v>
      </c>
      <c r="Q13" s="104">
        <v>42439</v>
      </c>
      <c r="R13" s="70">
        <v>8.3287372311827959</v>
      </c>
      <c r="S13" s="70">
        <v>54.913530609281253</v>
      </c>
    </row>
    <row r="14" spans="1:19" x14ac:dyDescent="0.2">
      <c r="A14" s="75" t="s">
        <v>11</v>
      </c>
      <c r="B14" s="70">
        <v>5.126433333333333</v>
      </c>
      <c r="C14" s="70">
        <v>16.400000000000002</v>
      </c>
      <c r="D14" s="70">
        <v>10.247979166666669</v>
      </c>
      <c r="E14" s="70">
        <v>22.89</v>
      </c>
      <c r="F14" s="104">
        <v>42475</v>
      </c>
      <c r="G14" s="70">
        <v>-1.4510000000000001</v>
      </c>
      <c r="H14" s="104">
        <v>42462</v>
      </c>
      <c r="I14" s="70">
        <v>74.671604166666668</v>
      </c>
      <c r="J14" s="70">
        <v>496.00899999999996</v>
      </c>
      <c r="K14" s="70">
        <v>1.8501305555555558</v>
      </c>
      <c r="L14" s="70">
        <v>21.95</v>
      </c>
      <c r="M14" s="104">
        <v>42476</v>
      </c>
      <c r="N14" s="70">
        <v>39.959999999999994</v>
      </c>
      <c r="O14" s="30">
        <v>18</v>
      </c>
      <c r="P14" s="70">
        <v>10.655999999999999</v>
      </c>
      <c r="Q14" s="104">
        <v>42480</v>
      </c>
      <c r="R14" s="70">
        <v>11.77505833333333</v>
      </c>
      <c r="S14" s="70">
        <v>80.551359640170801</v>
      </c>
    </row>
    <row r="15" spans="1:19" x14ac:dyDescent="0.2">
      <c r="A15" s="75" t="s">
        <v>12</v>
      </c>
      <c r="B15" s="70">
        <v>8.7733225806451625</v>
      </c>
      <c r="C15" s="70">
        <v>21.952580645161291</v>
      </c>
      <c r="D15" s="70">
        <v>14.991579973118279</v>
      </c>
      <c r="E15" s="70">
        <v>29.76</v>
      </c>
      <c r="F15" s="104">
        <v>42511</v>
      </c>
      <c r="G15" s="70">
        <v>1.6319999999999999</v>
      </c>
      <c r="H15" s="104">
        <v>42492</v>
      </c>
      <c r="I15" s="70">
        <v>67.730114247311832</v>
      </c>
      <c r="J15" s="70">
        <v>660.27700000000016</v>
      </c>
      <c r="K15" s="70">
        <v>1.8819287634408601</v>
      </c>
      <c r="L15" s="70">
        <v>14.7</v>
      </c>
      <c r="M15" s="104">
        <v>42498</v>
      </c>
      <c r="N15" s="70">
        <v>20.202000000000002</v>
      </c>
      <c r="O15" s="30">
        <v>12</v>
      </c>
      <c r="P15" s="70">
        <v>4.8840000000000003</v>
      </c>
      <c r="Q15" s="104">
        <v>42518</v>
      </c>
      <c r="R15" s="70">
        <v>16.589348118279567</v>
      </c>
      <c r="S15" s="70">
        <v>124.52024603617124</v>
      </c>
    </row>
    <row r="16" spans="1:19" x14ac:dyDescent="0.2">
      <c r="A16" s="75" t="s">
        <v>13</v>
      </c>
      <c r="B16" s="70">
        <v>12.334900000000001</v>
      </c>
      <c r="C16" s="70">
        <v>26.878999999999998</v>
      </c>
      <c r="D16" s="70">
        <v>19.189859027777768</v>
      </c>
      <c r="E16" s="70">
        <v>35.47</v>
      </c>
      <c r="F16" s="104">
        <v>42543</v>
      </c>
      <c r="G16" s="70">
        <v>5.0720000000000001</v>
      </c>
      <c r="H16" s="104">
        <v>42522</v>
      </c>
      <c r="I16" s="70">
        <v>63.379625000000004</v>
      </c>
      <c r="J16" s="70">
        <v>712.90199999999982</v>
      </c>
      <c r="K16" s="70">
        <v>1.4778104166666666</v>
      </c>
      <c r="L16" s="70">
        <v>14.6</v>
      </c>
      <c r="M16" s="104">
        <v>42537</v>
      </c>
      <c r="N16" s="70">
        <v>16.872000000000003</v>
      </c>
      <c r="O16" s="30">
        <v>6</v>
      </c>
      <c r="P16" s="70">
        <v>9.1020000000000039</v>
      </c>
      <c r="Q16" s="104">
        <v>42538</v>
      </c>
      <c r="R16" s="70">
        <v>22.715590277777775</v>
      </c>
      <c r="S16" s="70">
        <v>144.83447953586926</v>
      </c>
    </row>
    <row r="17" spans="1:19" x14ac:dyDescent="0.2">
      <c r="A17" s="75" t="s">
        <v>14</v>
      </c>
      <c r="B17" s="70">
        <v>15.115548387096773</v>
      </c>
      <c r="C17" s="70">
        <v>29.809032258064516</v>
      </c>
      <c r="D17" s="70">
        <v>21.517190860215056</v>
      </c>
      <c r="E17" s="70">
        <v>37.53</v>
      </c>
      <c r="F17" s="104">
        <v>42570</v>
      </c>
      <c r="G17" s="70">
        <v>7.742</v>
      </c>
      <c r="H17" s="104">
        <v>42566</v>
      </c>
      <c r="I17" s="70">
        <v>63.407594086021518</v>
      </c>
      <c r="J17" s="70">
        <v>722.62600000000009</v>
      </c>
      <c r="K17" s="70">
        <v>1.4493427419354843</v>
      </c>
      <c r="L17" s="70">
        <v>12.35</v>
      </c>
      <c r="M17" s="104">
        <v>42557</v>
      </c>
      <c r="N17" s="70">
        <v>16.652000000000001</v>
      </c>
      <c r="O17" s="30">
        <v>4</v>
      </c>
      <c r="P17" s="70">
        <v>11.99</v>
      </c>
      <c r="Q17" s="104">
        <v>42557</v>
      </c>
      <c r="R17" s="70">
        <v>26.345409946236561</v>
      </c>
      <c r="S17" s="70">
        <v>156.3369845996443</v>
      </c>
    </row>
    <row r="18" spans="1:19" x14ac:dyDescent="0.2">
      <c r="A18" s="75" t="s">
        <v>15</v>
      </c>
      <c r="B18" s="70">
        <v>14.299354838709675</v>
      </c>
      <c r="C18" s="70">
        <v>30.554193548387097</v>
      </c>
      <c r="D18" s="70">
        <v>21.72690188172043</v>
      </c>
      <c r="E18" s="70">
        <v>35.950000000000003</v>
      </c>
      <c r="F18" s="104">
        <v>42585</v>
      </c>
      <c r="G18" s="70">
        <v>9.1199999999999992</v>
      </c>
      <c r="H18" s="104">
        <v>42594</v>
      </c>
      <c r="I18" s="70">
        <v>59.327325268817198</v>
      </c>
      <c r="J18" s="70">
        <v>684.31899999999996</v>
      </c>
      <c r="K18" s="70">
        <v>1.4545766129032258</v>
      </c>
      <c r="L18" s="70">
        <v>14.21</v>
      </c>
      <c r="M18" s="104">
        <v>42608</v>
      </c>
      <c r="N18" s="70">
        <v>7.104000000000001</v>
      </c>
      <c r="O18" s="30">
        <v>4</v>
      </c>
      <c r="P18" s="70">
        <v>2.8860000000000001</v>
      </c>
      <c r="Q18" s="104">
        <v>42608</v>
      </c>
      <c r="R18" s="70">
        <v>26.626485215053762</v>
      </c>
      <c r="S18" s="70">
        <v>149.85554588131575</v>
      </c>
    </row>
    <row r="19" spans="1:19" x14ac:dyDescent="0.2">
      <c r="A19" s="75" t="s">
        <v>16</v>
      </c>
      <c r="B19" s="70">
        <v>12.341466666666667</v>
      </c>
      <c r="C19" s="70">
        <v>27.202999999999996</v>
      </c>
      <c r="D19" s="70">
        <v>19.173917361111112</v>
      </c>
      <c r="E19" s="70">
        <v>36.5</v>
      </c>
      <c r="F19" s="104">
        <v>42619</v>
      </c>
      <c r="G19" s="70">
        <v>7.0540000000000003</v>
      </c>
      <c r="H19" s="104">
        <v>42634</v>
      </c>
      <c r="I19" s="70">
        <v>67.334055555555551</v>
      </c>
      <c r="J19" s="70">
        <v>465.11300000000006</v>
      </c>
      <c r="K19" s="70">
        <v>1.1026236111111107</v>
      </c>
      <c r="L19" s="70">
        <v>17.54</v>
      </c>
      <c r="M19" s="104">
        <v>42626</v>
      </c>
      <c r="N19" s="70">
        <v>17.315999999999999</v>
      </c>
      <c r="O19" s="30">
        <v>7</v>
      </c>
      <c r="P19" s="70">
        <v>13.763999999999998</v>
      </c>
      <c r="Q19" s="104">
        <v>42629</v>
      </c>
      <c r="R19" s="70">
        <v>22.735562500000011</v>
      </c>
      <c r="S19" s="70">
        <v>93.247655250131146</v>
      </c>
    </row>
    <row r="20" spans="1:19" x14ac:dyDescent="0.2">
      <c r="A20" s="75" t="s">
        <v>17</v>
      </c>
      <c r="B20" s="70">
        <v>7.4864838709677413</v>
      </c>
      <c r="C20" s="70">
        <v>21.217096774193553</v>
      </c>
      <c r="D20" s="70">
        <v>13.515821236559139</v>
      </c>
      <c r="E20" s="70">
        <v>28.59</v>
      </c>
      <c r="F20" s="104">
        <v>42647</v>
      </c>
      <c r="G20" s="70">
        <v>0.60699999999999998</v>
      </c>
      <c r="H20" s="104">
        <v>42664</v>
      </c>
      <c r="I20" s="70">
        <v>77.321780913978472</v>
      </c>
      <c r="J20" s="70">
        <v>356.85600000000005</v>
      </c>
      <c r="K20" s="70">
        <v>0.87110282258064509</v>
      </c>
      <c r="L20" s="70">
        <v>13.23</v>
      </c>
      <c r="M20" s="104">
        <v>42666</v>
      </c>
      <c r="N20" s="70">
        <v>17.316000000000003</v>
      </c>
      <c r="O20" s="30">
        <v>11</v>
      </c>
      <c r="P20" s="70">
        <v>10.656000000000001</v>
      </c>
      <c r="Q20" s="104">
        <v>42656</v>
      </c>
      <c r="R20" s="70">
        <v>16.395732526881723</v>
      </c>
      <c r="S20" s="70">
        <v>51.987430375079995</v>
      </c>
    </row>
    <row r="21" spans="1:19" x14ac:dyDescent="0.2">
      <c r="A21" s="75" t="s">
        <v>18</v>
      </c>
      <c r="B21" s="70">
        <v>4.2068666666666665</v>
      </c>
      <c r="C21" s="70">
        <v>13.340999999999999</v>
      </c>
      <c r="D21" s="70">
        <v>8.5743437500000024</v>
      </c>
      <c r="E21" s="70">
        <v>24.19</v>
      </c>
      <c r="F21" s="104">
        <v>42676</v>
      </c>
      <c r="G21" s="70">
        <v>-0.36199999999999999</v>
      </c>
      <c r="H21" s="104">
        <v>42699</v>
      </c>
      <c r="I21" s="70">
        <v>82.550659722222193</v>
      </c>
      <c r="J21" s="70">
        <v>192.29900000000006</v>
      </c>
      <c r="K21" s="70">
        <v>1.4092395833333335</v>
      </c>
      <c r="L21" s="70">
        <v>12.45</v>
      </c>
      <c r="M21" s="104">
        <v>42683</v>
      </c>
      <c r="N21" s="70">
        <v>82.584000000000017</v>
      </c>
      <c r="O21" s="30">
        <v>13</v>
      </c>
      <c r="P21" s="70">
        <v>34.632000000000012</v>
      </c>
      <c r="Q21" s="104">
        <v>42697</v>
      </c>
      <c r="R21" s="70">
        <v>9.8124451388888847</v>
      </c>
      <c r="S21" s="70">
        <v>26.025484070412624</v>
      </c>
    </row>
    <row r="22" spans="1:19" ht="13.5" thickBot="1" x14ac:dyDescent="0.25">
      <c r="A22" s="90" t="s">
        <v>19</v>
      </c>
      <c r="B22" s="91">
        <v>2.8577096774193556</v>
      </c>
      <c r="C22" s="91">
        <v>9.7696129032258021</v>
      </c>
      <c r="D22" s="91">
        <v>6.0775423387096774</v>
      </c>
      <c r="E22" s="91">
        <v>16.03</v>
      </c>
      <c r="F22" s="105">
        <v>43075</v>
      </c>
      <c r="G22" s="91">
        <v>-4.1360000000000001</v>
      </c>
      <c r="H22" s="105">
        <v>43098</v>
      </c>
      <c r="I22" s="91">
        <v>92.353440860215059</v>
      </c>
      <c r="J22" s="91">
        <v>129.75699999999998</v>
      </c>
      <c r="K22" s="91">
        <v>1.2672204301075272</v>
      </c>
      <c r="L22" s="91">
        <v>12.15</v>
      </c>
      <c r="M22" s="105">
        <v>43073</v>
      </c>
      <c r="N22" s="91">
        <v>8.4359999999999999</v>
      </c>
      <c r="O22" s="92">
        <v>14</v>
      </c>
      <c r="P22" s="91">
        <v>1.3320000000000001</v>
      </c>
      <c r="Q22" s="105">
        <v>43090</v>
      </c>
      <c r="R22" s="91">
        <v>7.4130866935483857</v>
      </c>
      <c r="S22" s="91">
        <v>13.563409979960653</v>
      </c>
    </row>
    <row r="23" spans="1:19" ht="13.5" thickTop="1" x14ac:dyDescent="0.2">
      <c r="A23" s="75" t="s">
        <v>43</v>
      </c>
      <c r="B23" s="70">
        <v>7.7900393338277079</v>
      </c>
      <c r="C23" s="70">
        <v>19.463921208750467</v>
      </c>
      <c r="D23" s="70">
        <v>13.15116821204373</v>
      </c>
      <c r="E23" s="70">
        <v>37.53</v>
      </c>
      <c r="F23" s="104">
        <v>42570</v>
      </c>
      <c r="G23" s="70">
        <v>-4.1360000000000001</v>
      </c>
      <c r="H23" s="104">
        <v>42733</v>
      </c>
      <c r="I23" s="70">
        <v>73.980719886808387</v>
      </c>
      <c r="J23" s="70">
        <v>5166.8229999999994</v>
      </c>
      <c r="K23" s="70">
        <v>1.5591283146397237</v>
      </c>
      <c r="L23" s="70">
        <v>21.95</v>
      </c>
      <c r="M23" s="104">
        <v>42476</v>
      </c>
      <c r="N23" s="70">
        <v>480.85399999999993</v>
      </c>
      <c r="O23" s="30">
        <v>147</v>
      </c>
      <c r="P23" s="70">
        <v>34.632000000000012</v>
      </c>
      <c r="Q23" s="104">
        <v>42697</v>
      </c>
      <c r="R23" s="70">
        <v>15.27998328872358</v>
      </c>
      <c r="S23" s="70">
        <v>963.53216108751769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-0.36199999999999999</v>
      </c>
      <c r="G28" s="81" t="s">
        <v>38</v>
      </c>
      <c r="H28" s="103">
        <v>42699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-1.4510000000000001</v>
      </c>
      <c r="G29" s="81" t="s">
        <v>38</v>
      </c>
      <c r="H29" s="103">
        <v>42462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236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4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29" sqref="O29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75" t="s">
        <v>117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0.46522580645161288</v>
      </c>
      <c r="C11" s="70">
        <v>9.2225806451612851</v>
      </c>
      <c r="D11" s="70">
        <v>4.4758404684282773</v>
      </c>
      <c r="E11" s="70">
        <v>15.08</v>
      </c>
      <c r="F11" s="104">
        <v>43111</v>
      </c>
      <c r="G11" s="70">
        <v>-3.9940000000000002</v>
      </c>
      <c r="H11" s="104">
        <v>43120</v>
      </c>
      <c r="I11" s="70">
        <v>77.616747883779439</v>
      </c>
      <c r="J11" s="70">
        <v>204.85900000000004</v>
      </c>
      <c r="K11" s="70">
        <v>1.7653219086021503</v>
      </c>
      <c r="L11" s="70">
        <v>14.5</v>
      </c>
      <c r="M11" s="104">
        <v>43116</v>
      </c>
      <c r="N11" s="70">
        <v>36.852000000000011</v>
      </c>
      <c r="O11" s="30">
        <v>10</v>
      </c>
      <c r="P11" s="70">
        <v>13.098000000000006</v>
      </c>
      <c r="Q11" s="104">
        <v>43116</v>
      </c>
      <c r="R11" s="70">
        <v>4.4311471774193558</v>
      </c>
      <c r="S11" s="70">
        <v>25.157691612019935</v>
      </c>
    </row>
    <row r="12" spans="1:19" x14ac:dyDescent="0.2">
      <c r="A12" s="75" t="s">
        <v>9</v>
      </c>
      <c r="B12" s="70">
        <v>2.6277142857142861</v>
      </c>
      <c r="C12" s="70">
        <v>13.548785714285714</v>
      </c>
      <c r="D12" s="70">
        <v>7.8150944940476199</v>
      </c>
      <c r="E12" s="70">
        <v>19.66</v>
      </c>
      <c r="F12" s="104">
        <v>42791</v>
      </c>
      <c r="G12" s="70">
        <v>-1.321</v>
      </c>
      <c r="H12" s="104">
        <v>42775</v>
      </c>
      <c r="I12" s="70">
        <v>77.950617559523806</v>
      </c>
      <c r="J12" s="70">
        <v>227.20000000000002</v>
      </c>
      <c r="K12" s="70">
        <v>2.1728601190476189</v>
      </c>
      <c r="L12" s="70">
        <v>24.99</v>
      </c>
      <c r="M12" s="104">
        <v>42770</v>
      </c>
      <c r="N12" s="70">
        <v>31.30200000000001</v>
      </c>
      <c r="O12" s="30">
        <v>15</v>
      </c>
      <c r="P12" s="70">
        <v>6.4380000000000015</v>
      </c>
      <c r="Q12" s="104">
        <v>42773</v>
      </c>
      <c r="R12" s="70">
        <v>7.2276659226190461</v>
      </c>
      <c r="S12" s="70">
        <v>39.086653030370719</v>
      </c>
    </row>
    <row r="13" spans="1:19" x14ac:dyDescent="0.2">
      <c r="A13" s="75" t="s">
        <v>10</v>
      </c>
      <c r="B13" s="70">
        <v>4.314516129032258</v>
      </c>
      <c r="C13" s="70">
        <v>17.858129032258066</v>
      </c>
      <c r="D13" s="70">
        <v>10.474345430107526</v>
      </c>
      <c r="E13" s="70">
        <v>27.49</v>
      </c>
      <c r="F13" s="104">
        <v>42804</v>
      </c>
      <c r="G13" s="70">
        <v>-2.76</v>
      </c>
      <c r="H13" s="104">
        <v>42818</v>
      </c>
      <c r="I13" s="70">
        <v>69.398575268817197</v>
      </c>
      <c r="J13" s="70">
        <v>433.28699999999998</v>
      </c>
      <c r="K13" s="70">
        <v>1.8520275537634405</v>
      </c>
      <c r="L13" s="70">
        <v>15.19</v>
      </c>
      <c r="M13" s="104">
        <v>42800</v>
      </c>
      <c r="N13" s="70">
        <v>34.188000000000002</v>
      </c>
      <c r="O13" s="30">
        <v>10</v>
      </c>
      <c r="P13" s="70">
        <v>20.202000000000002</v>
      </c>
      <c r="Q13" s="104">
        <v>42819</v>
      </c>
      <c r="R13" s="70">
        <v>10.347889112903228</v>
      </c>
      <c r="S13" s="70">
        <v>75.450296705339156</v>
      </c>
    </row>
    <row r="14" spans="1:19" x14ac:dyDescent="0.2">
      <c r="A14" s="75" t="s">
        <v>11</v>
      </c>
      <c r="B14" s="70">
        <v>4.6792666666666669</v>
      </c>
      <c r="C14" s="70">
        <v>20.446666666666662</v>
      </c>
      <c r="D14" s="70">
        <v>12.20665</v>
      </c>
      <c r="E14" s="70">
        <v>26.94</v>
      </c>
      <c r="F14" s="104">
        <v>42838</v>
      </c>
      <c r="G14" s="70">
        <v>-2.254</v>
      </c>
      <c r="H14" s="104">
        <v>42853</v>
      </c>
      <c r="I14" s="70">
        <v>59.073098847517734</v>
      </c>
      <c r="J14" s="70">
        <v>632.00199999999995</v>
      </c>
      <c r="K14" s="70">
        <v>1.8495340277777776</v>
      </c>
      <c r="L14" s="70">
        <v>15.78</v>
      </c>
      <c r="M14" s="104">
        <v>42855</v>
      </c>
      <c r="N14" s="70">
        <v>10.434000000000001</v>
      </c>
      <c r="O14" s="30">
        <v>7</v>
      </c>
      <c r="P14" s="70">
        <v>4.2180000000000009</v>
      </c>
      <c r="Q14" s="104">
        <v>42850</v>
      </c>
      <c r="R14" s="70">
        <v>14.254568750000002</v>
      </c>
      <c r="S14" s="70">
        <v>110.71280587843431</v>
      </c>
    </row>
    <row r="15" spans="1:19" x14ac:dyDescent="0.2">
      <c r="A15" s="75" t="s">
        <v>12</v>
      </c>
      <c r="B15" s="70">
        <v>9.8789677419354849</v>
      </c>
      <c r="C15" s="70">
        <v>25.053225806451611</v>
      </c>
      <c r="D15" s="70">
        <v>17.159103494623661</v>
      </c>
      <c r="E15" s="70">
        <v>33.86</v>
      </c>
      <c r="F15" s="104">
        <v>42880</v>
      </c>
      <c r="G15" s="70">
        <v>-0.18</v>
      </c>
      <c r="H15" s="104">
        <v>42856</v>
      </c>
      <c r="I15" s="70">
        <v>63.835443548387104</v>
      </c>
      <c r="J15" s="70">
        <v>668.346</v>
      </c>
      <c r="K15" s="70">
        <v>1.7319509408602154</v>
      </c>
      <c r="L15" s="70">
        <v>16.170000000000002</v>
      </c>
      <c r="M15" s="104">
        <v>42860</v>
      </c>
      <c r="N15" s="70">
        <v>41.070000000000007</v>
      </c>
      <c r="O15" s="30">
        <v>10</v>
      </c>
      <c r="P15" s="70">
        <v>12.654</v>
      </c>
      <c r="Q15" s="104">
        <v>42873</v>
      </c>
      <c r="R15" s="70">
        <v>19.161505376344085</v>
      </c>
      <c r="S15" s="70">
        <v>136.41322029270145</v>
      </c>
    </row>
    <row r="16" spans="1:19" x14ac:dyDescent="0.2">
      <c r="A16" s="75" t="s">
        <v>13</v>
      </c>
      <c r="B16" s="70">
        <v>14.636333333333335</v>
      </c>
      <c r="C16" s="70">
        <v>28.919333333333327</v>
      </c>
      <c r="D16" s="70">
        <v>20.72763194444444</v>
      </c>
      <c r="E16" s="70">
        <v>37.79</v>
      </c>
      <c r="F16" s="104">
        <v>42908</v>
      </c>
      <c r="G16" s="70">
        <v>9</v>
      </c>
      <c r="H16" s="104">
        <v>42893</v>
      </c>
      <c r="I16" s="70">
        <v>67.82490277777778</v>
      </c>
      <c r="J16" s="70">
        <v>678.99799999999993</v>
      </c>
      <c r="K16" s="70">
        <v>1.485760416666666</v>
      </c>
      <c r="L16" s="70">
        <v>15.48</v>
      </c>
      <c r="M16" s="104">
        <v>42908</v>
      </c>
      <c r="N16" s="70">
        <v>53.276000000000003</v>
      </c>
      <c r="O16" s="30">
        <v>12</v>
      </c>
      <c r="P16" s="70">
        <v>11.765999999999998</v>
      </c>
      <c r="Q16" s="104">
        <v>42890</v>
      </c>
      <c r="R16" s="70">
        <v>24.420520833333338</v>
      </c>
      <c r="S16" s="70">
        <v>146.77921121477448</v>
      </c>
    </row>
    <row r="17" spans="1:19" x14ac:dyDescent="0.2">
      <c r="A17" s="75" t="s">
        <v>14</v>
      </c>
      <c r="B17" s="70">
        <v>14.796774193548385</v>
      </c>
      <c r="C17" s="70">
        <v>30.115806451612901</v>
      </c>
      <c r="D17" s="70">
        <v>21.55622983870968</v>
      </c>
      <c r="E17" s="70">
        <v>36.520000000000003</v>
      </c>
      <c r="F17" s="104">
        <v>42945</v>
      </c>
      <c r="G17" s="70">
        <v>9.06</v>
      </c>
      <c r="H17" s="104">
        <v>42918</v>
      </c>
      <c r="I17" s="70">
        <v>61.886088709677445</v>
      </c>
      <c r="J17" s="70">
        <v>732.13199999999983</v>
      </c>
      <c r="K17" s="70">
        <v>1.5744112903225804</v>
      </c>
      <c r="L17" s="70">
        <v>13.43</v>
      </c>
      <c r="M17" s="104">
        <v>42934</v>
      </c>
      <c r="N17" s="70">
        <v>25.304000000000002</v>
      </c>
      <c r="O17" s="30">
        <v>6</v>
      </c>
      <c r="P17" s="70">
        <v>15.092000000000001</v>
      </c>
      <c r="Q17" s="104">
        <v>42924</v>
      </c>
      <c r="R17" s="70">
        <v>26.189052419354841</v>
      </c>
      <c r="S17" s="70">
        <v>162.23483691985544</v>
      </c>
    </row>
    <row r="18" spans="1:19" x14ac:dyDescent="0.2">
      <c r="A18" s="75" t="s">
        <v>15</v>
      </c>
      <c r="B18" s="70">
        <v>14.614903225806453</v>
      </c>
      <c r="C18" s="70">
        <v>29.529032258064515</v>
      </c>
      <c r="D18" s="70">
        <v>21.151135752688173</v>
      </c>
      <c r="E18" s="70">
        <v>36.78</v>
      </c>
      <c r="F18" s="104">
        <v>42951</v>
      </c>
      <c r="G18" s="70">
        <v>7.992</v>
      </c>
      <c r="H18" s="104">
        <v>42959</v>
      </c>
      <c r="I18" s="70">
        <v>62.445564516129025</v>
      </c>
      <c r="J18" s="70">
        <v>624.33199999999999</v>
      </c>
      <c r="K18" s="70">
        <v>1.3791491935483868</v>
      </c>
      <c r="L18" s="70">
        <v>11.37</v>
      </c>
      <c r="M18" s="104">
        <v>42954</v>
      </c>
      <c r="N18" s="70">
        <v>48.396000000000001</v>
      </c>
      <c r="O18" s="30">
        <v>6</v>
      </c>
      <c r="P18" s="70">
        <v>17.538</v>
      </c>
      <c r="Q18" s="104">
        <v>42977</v>
      </c>
      <c r="R18" s="70">
        <v>26.989401881720433</v>
      </c>
      <c r="S18" s="70">
        <v>136.1949411420953</v>
      </c>
    </row>
    <row r="19" spans="1:19" x14ac:dyDescent="0.2">
      <c r="A19" s="75" t="s">
        <v>16</v>
      </c>
      <c r="B19" s="70">
        <v>10.306000000000001</v>
      </c>
      <c r="C19" s="70">
        <v>24.085000000000004</v>
      </c>
      <c r="D19" s="70">
        <v>16.3154875</v>
      </c>
      <c r="E19" s="70">
        <v>30.72</v>
      </c>
      <c r="F19" s="104">
        <v>42983</v>
      </c>
      <c r="G19" s="70">
        <v>4.1079999999999997</v>
      </c>
      <c r="H19" s="104">
        <v>42998</v>
      </c>
      <c r="I19" s="70">
        <v>70.52096527777779</v>
      </c>
      <c r="J19" s="70">
        <v>485.50399999999996</v>
      </c>
      <c r="K19" s="70">
        <v>1.1127944444444446</v>
      </c>
      <c r="L19" s="70">
        <v>9.8000000000000007</v>
      </c>
      <c r="M19" s="104">
        <v>42993</v>
      </c>
      <c r="N19" s="70">
        <v>8.786999999999999</v>
      </c>
      <c r="O19" s="30">
        <v>8</v>
      </c>
      <c r="P19" s="70">
        <v>4.218</v>
      </c>
      <c r="Q19" s="104">
        <v>42987</v>
      </c>
      <c r="R19" s="70">
        <v>19.751638888888888</v>
      </c>
      <c r="S19" s="70">
        <v>85.568558752351393</v>
      </c>
    </row>
    <row r="20" spans="1:19" x14ac:dyDescent="0.2">
      <c r="A20" s="75" t="s">
        <v>17</v>
      </c>
      <c r="B20" s="70">
        <v>7.8199032258064527</v>
      </c>
      <c r="C20" s="70">
        <v>22.504516129032254</v>
      </c>
      <c r="D20" s="70">
        <v>14.323979166666669</v>
      </c>
      <c r="E20" s="70">
        <v>27.64</v>
      </c>
      <c r="F20" s="104">
        <v>43018</v>
      </c>
      <c r="G20" s="70">
        <v>3.0379999999999998</v>
      </c>
      <c r="H20" s="104">
        <v>43039</v>
      </c>
      <c r="I20" s="70">
        <v>72.357264784946224</v>
      </c>
      <c r="J20" s="70">
        <v>359.43200000000007</v>
      </c>
      <c r="K20" s="70">
        <v>1.0168326612903227</v>
      </c>
      <c r="L20" s="70">
        <v>10.39</v>
      </c>
      <c r="M20" s="104">
        <v>43025</v>
      </c>
      <c r="N20" s="70">
        <v>17.181000000000001</v>
      </c>
      <c r="O20" s="30">
        <v>8</v>
      </c>
      <c r="P20" s="70">
        <v>13.041</v>
      </c>
      <c r="Q20" s="104">
        <v>43026</v>
      </c>
      <c r="R20" s="70">
        <v>16.363602150537634</v>
      </c>
      <c r="S20" s="70">
        <v>56.797677926207285</v>
      </c>
    </row>
    <row r="21" spans="1:19" x14ac:dyDescent="0.2">
      <c r="A21" s="75" t="s">
        <v>18</v>
      </c>
      <c r="B21" s="70">
        <v>2.7829666666666668</v>
      </c>
      <c r="C21" s="70">
        <v>13.80596666666667</v>
      </c>
      <c r="D21" s="70">
        <v>7.852301388888888</v>
      </c>
      <c r="E21" s="70">
        <v>19.37</v>
      </c>
      <c r="F21" s="104">
        <v>43055</v>
      </c>
      <c r="G21" s="70">
        <v>-3.2610000000000001</v>
      </c>
      <c r="H21" s="104">
        <v>43061</v>
      </c>
      <c r="I21" s="70">
        <v>75.390194444444447</v>
      </c>
      <c r="J21" s="70">
        <v>213.655</v>
      </c>
      <c r="K21" s="70">
        <v>1.2489944444444443</v>
      </c>
      <c r="L21" s="70">
        <v>10.49</v>
      </c>
      <c r="M21" s="104">
        <v>43044</v>
      </c>
      <c r="N21" s="70">
        <v>28.134000000000004</v>
      </c>
      <c r="O21" s="30">
        <v>13</v>
      </c>
      <c r="P21" s="70">
        <v>9.7020000000000035</v>
      </c>
      <c r="Q21" s="104">
        <v>43064</v>
      </c>
      <c r="R21" s="70">
        <v>8.939061111111112</v>
      </c>
      <c r="S21" s="70">
        <v>27.934761867721583</v>
      </c>
    </row>
    <row r="22" spans="1:19" ht="13.5" thickBot="1" x14ac:dyDescent="0.25">
      <c r="A22" s="90" t="s">
        <v>19</v>
      </c>
      <c r="B22" s="91">
        <v>2.2952580645161293</v>
      </c>
      <c r="C22" s="91">
        <v>10.247838709677421</v>
      </c>
      <c r="D22" s="91">
        <v>5.9489435483870965</v>
      </c>
      <c r="E22" s="91">
        <v>18.100000000000001</v>
      </c>
      <c r="F22" s="105">
        <v>43464</v>
      </c>
      <c r="G22" s="91">
        <v>-3.5939999999999999</v>
      </c>
      <c r="H22" s="105">
        <v>43440</v>
      </c>
      <c r="I22" s="91">
        <v>80.534536290322578</v>
      </c>
      <c r="J22" s="91">
        <v>157.23799999999997</v>
      </c>
      <c r="K22" s="91">
        <v>1.8079422043010753</v>
      </c>
      <c r="L22" s="91">
        <v>19.89</v>
      </c>
      <c r="M22" s="105">
        <v>43461</v>
      </c>
      <c r="N22" s="91">
        <v>64.350000000000023</v>
      </c>
      <c r="O22" s="92">
        <v>18</v>
      </c>
      <c r="P22" s="91">
        <v>13.860000000000005</v>
      </c>
      <c r="Q22" s="105">
        <v>43435</v>
      </c>
      <c r="R22" s="91">
        <v>5.9561357526881702</v>
      </c>
      <c r="S22" s="91">
        <v>24.328979466531965</v>
      </c>
    </row>
    <row r="23" spans="1:19" ht="13.5" thickTop="1" x14ac:dyDescent="0.2">
      <c r="A23" s="75" t="s">
        <v>43</v>
      </c>
      <c r="B23" s="70">
        <v>7.4348191116231446</v>
      </c>
      <c r="C23" s="70">
        <v>20.444740117767534</v>
      </c>
      <c r="D23" s="70">
        <v>13.333895252249336</v>
      </c>
      <c r="E23" s="70">
        <v>37.79</v>
      </c>
      <c r="F23" s="104">
        <v>42908</v>
      </c>
      <c r="G23" s="70">
        <v>-3.9940000000000002</v>
      </c>
      <c r="H23" s="104">
        <v>42755</v>
      </c>
      <c r="I23" s="70">
        <v>69.90283332575838</v>
      </c>
      <c r="J23" s="70">
        <v>5416.9849999999997</v>
      </c>
      <c r="K23" s="70">
        <v>1.583131600422427</v>
      </c>
      <c r="L23" s="70">
        <v>24.99</v>
      </c>
      <c r="M23" s="104">
        <v>42770</v>
      </c>
      <c r="N23" s="70">
        <v>399.27400000000006</v>
      </c>
      <c r="O23" s="30">
        <v>123</v>
      </c>
      <c r="P23" s="70">
        <v>20.202000000000002</v>
      </c>
      <c r="Q23" s="104">
        <v>42819</v>
      </c>
      <c r="R23" s="70">
        <v>15.336015781410012</v>
      </c>
      <c r="S23" s="70">
        <v>1026.6596348084029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-0.78</v>
      </c>
      <c r="G28" s="81" t="s">
        <v>38</v>
      </c>
      <c r="H28" s="103">
        <v>43054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-0.18</v>
      </c>
      <c r="G29" s="81" t="s">
        <v>38</v>
      </c>
      <c r="H29" s="103">
        <v>42856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4" sqref="P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118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2.1184193548387102</v>
      </c>
      <c r="C11" s="70">
        <v>11.041645161290324</v>
      </c>
      <c r="D11" s="70">
        <v>6.5963790322580644</v>
      </c>
      <c r="E11" s="70">
        <v>18.23</v>
      </c>
      <c r="F11" s="104">
        <v>43833</v>
      </c>
      <c r="G11" s="70">
        <v>-3.5259999999999998</v>
      </c>
      <c r="H11" s="104">
        <v>43839</v>
      </c>
      <c r="I11" s="70">
        <v>79.349737903225815</v>
      </c>
      <c r="J11" s="70">
        <v>195.78900000000002</v>
      </c>
      <c r="K11" s="70">
        <v>1.9467500000000004</v>
      </c>
      <c r="L11" s="70">
        <v>18.52</v>
      </c>
      <c r="M11" s="104">
        <v>43831</v>
      </c>
      <c r="N11" s="70">
        <v>80.19</v>
      </c>
      <c r="O11" s="30">
        <v>16</v>
      </c>
      <c r="P11" s="70">
        <v>25.542000000000009</v>
      </c>
      <c r="Q11" s="104">
        <v>43836</v>
      </c>
      <c r="R11" s="70">
        <v>6.305321908602151</v>
      </c>
      <c r="S11" s="70">
        <v>29.008245555074048</v>
      </c>
    </row>
    <row r="12" spans="1:19" x14ac:dyDescent="0.2">
      <c r="A12" s="75" t="s">
        <v>9</v>
      </c>
      <c r="B12" s="70">
        <v>1.350785714285714</v>
      </c>
      <c r="C12" s="70">
        <v>8.5279642857142868</v>
      </c>
      <c r="D12" s="70">
        <v>4.6775133928571426</v>
      </c>
      <c r="E12" s="70">
        <v>17.43</v>
      </c>
      <c r="F12" s="104">
        <v>43512</v>
      </c>
      <c r="G12" s="70">
        <v>-4.6660000000000004</v>
      </c>
      <c r="H12" s="104">
        <v>43523</v>
      </c>
      <c r="I12" s="70">
        <v>77.317180059523807</v>
      </c>
      <c r="J12" s="70">
        <v>211.64100000000002</v>
      </c>
      <c r="K12" s="70">
        <v>2.0206733630952383</v>
      </c>
      <c r="L12" s="70">
        <v>14.5</v>
      </c>
      <c r="M12" s="104">
        <v>43524</v>
      </c>
      <c r="N12" s="70">
        <v>39.006000000000007</v>
      </c>
      <c r="O12" s="30">
        <v>18</v>
      </c>
      <c r="P12" s="70">
        <v>8.7120000000000015</v>
      </c>
      <c r="Q12" s="104">
        <v>43524</v>
      </c>
      <c r="R12" s="70">
        <v>5.7185781249999996</v>
      </c>
      <c r="S12" s="70">
        <v>32.010341503152496</v>
      </c>
    </row>
    <row r="13" spans="1:19" x14ac:dyDescent="0.2">
      <c r="A13" s="75" t="s">
        <v>10</v>
      </c>
      <c r="B13" s="70">
        <v>3.8276129032258073</v>
      </c>
      <c r="C13" s="70">
        <v>13.570290322580645</v>
      </c>
      <c r="D13" s="70">
        <v>8.1901767473118294</v>
      </c>
      <c r="E13" s="70">
        <v>21.51</v>
      </c>
      <c r="F13" s="104">
        <v>43552</v>
      </c>
      <c r="G13" s="70">
        <v>-0.57899999999999996</v>
      </c>
      <c r="H13" s="104">
        <v>43547</v>
      </c>
      <c r="I13" s="70">
        <v>68.047930107526881</v>
      </c>
      <c r="J13" s="70">
        <v>406.16500000000008</v>
      </c>
      <c r="K13" s="70">
        <v>2.3700456989247312</v>
      </c>
      <c r="L13" s="70">
        <v>19.600000000000001</v>
      </c>
      <c r="M13" s="104">
        <v>43525</v>
      </c>
      <c r="N13" s="70">
        <v>46.728000000000009</v>
      </c>
      <c r="O13" s="30">
        <v>22</v>
      </c>
      <c r="P13" s="70">
        <v>8.1180000000000003</v>
      </c>
      <c r="Q13" s="104">
        <v>43552</v>
      </c>
      <c r="R13" s="70">
        <v>8.2387627688172032</v>
      </c>
      <c r="S13" s="70">
        <v>69.085989213298177</v>
      </c>
    </row>
    <row r="14" spans="1:19" x14ac:dyDescent="0.2">
      <c r="A14" s="75" t="s">
        <v>11</v>
      </c>
      <c r="B14" s="70">
        <v>6.8510333333333326</v>
      </c>
      <c r="C14" s="70">
        <v>17.958499999999997</v>
      </c>
      <c r="D14" s="70">
        <v>11.866491666666667</v>
      </c>
      <c r="E14" s="70">
        <v>25.45</v>
      </c>
      <c r="F14" s="104">
        <v>43579</v>
      </c>
      <c r="G14" s="70">
        <v>1.4259999999999999</v>
      </c>
      <c r="H14" s="104">
        <v>43556</v>
      </c>
      <c r="I14" s="70">
        <v>73.532520833333351</v>
      </c>
      <c r="J14" s="70">
        <v>502.91900000000015</v>
      </c>
      <c r="K14" s="70">
        <v>2.1507437499999997</v>
      </c>
      <c r="L14" s="70">
        <v>14.9</v>
      </c>
      <c r="M14" s="104">
        <v>43561</v>
      </c>
      <c r="N14" s="70">
        <v>90.486000000000004</v>
      </c>
      <c r="O14" s="30">
        <v>19</v>
      </c>
      <c r="P14" s="70">
        <v>19.602</v>
      </c>
      <c r="Q14" s="104">
        <v>43565</v>
      </c>
      <c r="R14" s="70">
        <v>12.559278472222223</v>
      </c>
      <c r="S14" s="70">
        <v>92.001289941054281</v>
      </c>
    </row>
    <row r="15" spans="1:19" x14ac:dyDescent="0.2">
      <c r="A15" s="75" t="s">
        <v>12</v>
      </c>
      <c r="B15" s="70">
        <v>8.794612903225806</v>
      </c>
      <c r="C15" s="70">
        <v>20.489677419354837</v>
      </c>
      <c r="D15" s="70">
        <v>14.088237903225806</v>
      </c>
      <c r="E15" s="70">
        <v>26.86</v>
      </c>
      <c r="F15" s="104">
        <v>43592</v>
      </c>
      <c r="G15" s="70">
        <v>0.82699999999999996</v>
      </c>
      <c r="H15" s="104">
        <v>43598</v>
      </c>
      <c r="I15" s="70">
        <v>72.251627807328589</v>
      </c>
      <c r="J15" s="70">
        <v>628.74</v>
      </c>
      <c r="K15" s="70">
        <v>1.4298004032258063</v>
      </c>
      <c r="L15" s="70">
        <v>12.45</v>
      </c>
      <c r="M15" s="104">
        <v>43587</v>
      </c>
      <c r="N15" s="70">
        <v>59.594000000000001</v>
      </c>
      <c r="O15" s="30">
        <v>19</v>
      </c>
      <c r="P15" s="70">
        <v>13.46</v>
      </c>
      <c r="Q15" s="104">
        <v>43610</v>
      </c>
      <c r="R15" s="70">
        <v>16.526915322580646</v>
      </c>
      <c r="S15" s="70">
        <v>108.5955318337856</v>
      </c>
    </row>
    <row r="16" spans="1:19" x14ac:dyDescent="0.2">
      <c r="A16" s="75" t="s">
        <v>13</v>
      </c>
      <c r="B16" s="70">
        <v>12.686999999999996</v>
      </c>
      <c r="C16" s="70">
        <v>25.451333333333341</v>
      </c>
      <c r="D16" s="70">
        <v>18.417819444444444</v>
      </c>
      <c r="E16" s="70">
        <v>34.33</v>
      </c>
      <c r="F16" s="104">
        <v>43641</v>
      </c>
      <c r="G16" s="70">
        <v>9.07</v>
      </c>
      <c r="H16" s="104">
        <v>43626</v>
      </c>
      <c r="I16" s="70">
        <v>71.109993055555577</v>
      </c>
      <c r="J16" s="70">
        <v>658.39</v>
      </c>
      <c r="K16" s="70">
        <v>1.3193291666666664</v>
      </c>
      <c r="L16" s="70">
        <v>11.56</v>
      </c>
      <c r="M16" s="104">
        <v>43620</v>
      </c>
      <c r="N16" s="70">
        <v>19.799999999999997</v>
      </c>
      <c r="O16" s="30">
        <v>12</v>
      </c>
      <c r="P16" s="70">
        <v>6.7319999999999993</v>
      </c>
      <c r="Q16" s="104">
        <v>43617</v>
      </c>
      <c r="R16" s="70">
        <v>21.419812499999995</v>
      </c>
      <c r="S16" s="70">
        <v>127.59452305844384</v>
      </c>
    </row>
    <row r="17" spans="1:19" x14ac:dyDescent="0.2">
      <c r="A17" s="75" t="s">
        <v>14</v>
      </c>
      <c r="B17" s="70">
        <v>15.485161290322578</v>
      </c>
      <c r="C17" s="70">
        <v>29.180967741935479</v>
      </c>
      <c r="D17" s="70">
        <v>21.433629032258068</v>
      </c>
      <c r="E17" s="70">
        <v>33.520000000000003</v>
      </c>
      <c r="F17" s="104">
        <v>43676</v>
      </c>
      <c r="G17" s="70">
        <v>12.54</v>
      </c>
      <c r="H17" s="104">
        <v>43663</v>
      </c>
      <c r="I17" s="70">
        <v>71.218521505376359</v>
      </c>
      <c r="J17" s="70">
        <v>757.6600000000002</v>
      </c>
      <c r="K17" s="70">
        <v>1.0847661290322581</v>
      </c>
      <c r="L17" s="70">
        <v>18.420000000000002</v>
      </c>
      <c r="M17" s="104">
        <v>43650</v>
      </c>
      <c r="N17" s="70">
        <v>82.372000000000014</v>
      </c>
      <c r="O17" s="30">
        <v>9</v>
      </c>
      <c r="P17" s="70">
        <v>30.096</v>
      </c>
      <c r="Q17" s="104">
        <v>43653</v>
      </c>
      <c r="R17" s="70">
        <v>24.990356182795701</v>
      </c>
      <c r="S17" s="70">
        <v>149.55738565195537</v>
      </c>
    </row>
    <row r="18" spans="1:19" x14ac:dyDescent="0.2">
      <c r="A18" s="75" t="s">
        <v>15</v>
      </c>
      <c r="B18" s="70">
        <v>14.609032258064518</v>
      </c>
      <c r="C18" s="70">
        <v>29.958709677419357</v>
      </c>
      <c r="D18" s="70">
        <v>21.554005376344087</v>
      </c>
      <c r="E18" s="70">
        <v>36.32</v>
      </c>
      <c r="F18" s="104">
        <v>43683</v>
      </c>
      <c r="G18" s="70">
        <v>9.8000000000000007</v>
      </c>
      <c r="H18" s="104">
        <v>43695</v>
      </c>
      <c r="I18" s="70">
        <v>64.696740591397841</v>
      </c>
      <c r="J18" s="70">
        <v>702.11200000000019</v>
      </c>
      <c r="K18" s="70">
        <v>1.2203555107526882</v>
      </c>
      <c r="L18" s="70">
        <v>10.49</v>
      </c>
      <c r="M18" s="104">
        <v>43694</v>
      </c>
      <c r="N18" s="70">
        <v>0</v>
      </c>
      <c r="O18" s="30">
        <v>0</v>
      </c>
      <c r="P18" s="70">
        <v>0</v>
      </c>
      <c r="Q18" s="104">
        <v>43678</v>
      </c>
      <c r="R18" s="70">
        <v>26.983676075268814</v>
      </c>
      <c r="S18" s="70">
        <v>140.89589301534247</v>
      </c>
    </row>
    <row r="19" spans="1:19" x14ac:dyDescent="0.2">
      <c r="A19" s="75" t="s">
        <v>16</v>
      </c>
      <c r="B19" s="70">
        <v>12.815366666666668</v>
      </c>
      <c r="C19" s="70">
        <v>27.877666666666673</v>
      </c>
      <c r="D19" s="70">
        <v>19.262702777777779</v>
      </c>
      <c r="E19" s="70">
        <v>33.65</v>
      </c>
      <c r="F19" s="104">
        <v>43710</v>
      </c>
      <c r="G19" s="70">
        <v>6.931</v>
      </c>
      <c r="H19" s="104">
        <v>43733</v>
      </c>
      <c r="I19" s="70">
        <v>73.400847222222239</v>
      </c>
      <c r="J19" s="70">
        <v>542.35199999999998</v>
      </c>
      <c r="K19" s="70">
        <v>1.0514131944444443</v>
      </c>
      <c r="L19" s="70">
        <v>13.43</v>
      </c>
      <c r="M19" s="104">
        <v>43734</v>
      </c>
      <c r="N19" s="70">
        <v>21.978000000000002</v>
      </c>
      <c r="O19" s="30">
        <v>7</v>
      </c>
      <c r="P19" s="70">
        <v>9.3060000000000009</v>
      </c>
      <c r="Q19" s="104">
        <v>43725</v>
      </c>
      <c r="R19" s="70">
        <v>23.180451388888887</v>
      </c>
      <c r="S19" s="70">
        <v>97.72908243131846</v>
      </c>
    </row>
    <row r="20" spans="1:19" x14ac:dyDescent="0.2">
      <c r="A20" s="75" t="s">
        <v>17</v>
      </c>
      <c r="B20" s="70">
        <v>7.5671290322580633</v>
      </c>
      <c r="C20" s="70">
        <v>19.337419354838708</v>
      </c>
      <c r="D20" s="70">
        <v>12.692752016129035</v>
      </c>
      <c r="E20" s="70">
        <v>26.45</v>
      </c>
      <c r="F20" s="104">
        <v>43750</v>
      </c>
      <c r="G20" s="70">
        <v>-0.65100000000000002</v>
      </c>
      <c r="H20" s="104">
        <v>43768</v>
      </c>
      <c r="I20" s="70">
        <v>79.687150537634423</v>
      </c>
      <c r="J20" s="70">
        <v>328.58799999999997</v>
      </c>
      <c r="K20" s="70">
        <v>1.3541317204301069</v>
      </c>
      <c r="L20" s="70">
        <v>12.25</v>
      </c>
      <c r="M20" s="104">
        <v>43767</v>
      </c>
      <c r="N20" s="70">
        <v>47.718000000000004</v>
      </c>
      <c r="O20" s="30">
        <v>13</v>
      </c>
      <c r="P20" s="70">
        <v>16.830000000000002</v>
      </c>
      <c r="Q20" s="104">
        <v>43769</v>
      </c>
      <c r="R20" s="70">
        <v>16.14840725806452</v>
      </c>
      <c r="S20" s="70">
        <v>54.269113101652167</v>
      </c>
    </row>
    <row r="21" spans="1:19" x14ac:dyDescent="0.2">
      <c r="A21" s="75" t="s">
        <v>18</v>
      </c>
      <c r="B21" s="70">
        <v>4.7408666666666655</v>
      </c>
      <c r="C21" s="70">
        <v>13.880333333333333</v>
      </c>
      <c r="D21" s="70">
        <v>8.7571055555555528</v>
      </c>
      <c r="E21" s="70">
        <v>17.899999999999999</v>
      </c>
      <c r="F21" s="104">
        <v>43784</v>
      </c>
      <c r="G21" s="70">
        <v>-0.97599999999999998</v>
      </c>
      <c r="H21" s="104">
        <v>43798</v>
      </c>
      <c r="I21" s="70">
        <v>89.122590277777789</v>
      </c>
      <c r="J21" s="70">
        <v>194.327</v>
      </c>
      <c r="K21" s="70">
        <v>1.0585736111111113</v>
      </c>
      <c r="L21" s="70">
        <v>12.25</v>
      </c>
      <c r="M21" s="104">
        <v>43777</v>
      </c>
      <c r="N21" s="70">
        <v>76.428000000000011</v>
      </c>
      <c r="O21" s="30">
        <v>19</v>
      </c>
      <c r="P21" s="70">
        <v>13.860000000000001</v>
      </c>
      <c r="Q21" s="104">
        <v>43789</v>
      </c>
      <c r="R21" s="70">
        <v>10.507952777777779</v>
      </c>
      <c r="S21" s="70">
        <v>23.7650007201158</v>
      </c>
    </row>
    <row r="22" spans="1:19" ht="13.5" thickBot="1" x14ac:dyDescent="0.25">
      <c r="A22" s="90" t="s">
        <v>19</v>
      </c>
      <c r="B22" s="91">
        <v>2.516064516129032</v>
      </c>
      <c r="C22" s="91">
        <v>12.205258064516132</v>
      </c>
      <c r="D22" s="91">
        <v>7.115972446236559</v>
      </c>
      <c r="E22" s="91">
        <v>17.03</v>
      </c>
      <c r="F22" s="105">
        <v>43803</v>
      </c>
      <c r="G22" s="91">
        <v>-1.722</v>
      </c>
      <c r="H22" s="105">
        <v>43826</v>
      </c>
      <c r="I22" s="91">
        <v>86.574354838709667</v>
      </c>
      <c r="J22" s="91">
        <v>176.19500000000005</v>
      </c>
      <c r="K22" s="91">
        <v>1.3064301075268816</v>
      </c>
      <c r="L22" s="91">
        <v>15.19</v>
      </c>
      <c r="M22" s="105">
        <v>43815</v>
      </c>
      <c r="N22" s="91">
        <v>36.036000000000008</v>
      </c>
      <c r="O22" s="92">
        <v>8</v>
      </c>
      <c r="P22" s="91">
        <v>19.206000000000003</v>
      </c>
      <c r="Q22" s="105">
        <v>43815</v>
      </c>
      <c r="R22" s="91">
        <v>7.4636102150537615</v>
      </c>
      <c r="S22" s="91">
        <v>19.134448171944172</v>
      </c>
    </row>
    <row r="23" spans="1:19" ht="13.5" thickTop="1" x14ac:dyDescent="0.2">
      <c r="A23" s="75" t="s">
        <v>43</v>
      </c>
      <c r="B23" s="70">
        <v>7.7802570532514075</v>
      </c>
      <c r="C23" s="70">
        <v>19.123313780081926</v>
      </c>
      <c r="D23" s="70">
        <v>12.887732115922084</v>
      </c>
      <c r="E23" s="70">
        <v>36.32</v>
      </c>
      <c r="F23" s="104">
        <v>43318</v>
      </c>
      <c r="G23" s="70">
        <v>-4.6660000000000004</v>
      </c>
      <c r="H23" s="104">
        <v>43158</v>
      </c>
      <c r="I23" s="70">
        <v>75.525766228301038</v>
      </c>
      <c r="J23" s="70">
        <v>5304.8780000000006</v>
      </c>
      <c r="K23" s="70">
        <v>1.5260843879341612</v>
      </c>
      <c r="L23" s="70">
        <v>19.600000000000001</v>
      </c>
      <c r="M23" s="104">
        <v>43160</v>
      </c>
      <c r="N23" s="70">
        <v>600.33600000000013</v>
      </c>
      <c r="O23" s="30">
        <v>162</v>
      </c>
      <c r="P23" s="70">
        <v>30.096</v>
      </c>
      <c r="Q23" s="104">
        <v>43288</v>
      </c>
      <c r="R23" s="70">
        <v>15.003593582922639</v>
      </c>
      <c r="S23" s="70">
        <v>943.64684419713694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-0.65100000000000002</v>
      </c>
      <c r="G28" s="81" t="s">
        <v>38</v>
      </c>
      <c r="H28" s="103">
        <v>43403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-0.57899999999999996</v>
      </c>
      <c r="G29" s="81" t="s">
        <v>38</v>
      </c>
      <c r="H29" s="103">
        <v>43182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220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11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9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5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41" sqref="A41"/>
    </sheetView>
  </sheetViews>
  <sheetFormatPr baseColWidth="10" defaultRowHeight="12.75" x14ac:dyDescent="0.2"/>
  <cols>
    <col min="1" max="1" width="11.42578125" style="118"/>
    <col min="2" max="2" width="6.140625" style="118" customWidth="1"/>
    <col min="3" max="4" width="7.5703125" style="118" bestFit="1" customWidth="1"/>
    <col min="5" max="5" width="6.42578125" style="118" bestFit="1" customWidth="1"/>
    <col min="6" max="6" width="7.5703125" style="118" customWidth="1"/>
    <col min="7" max="7" width="5.7109375" style="118" customWidth="1"/>
    <col min="8" max="8" width="7.5703125" style="118" customWidth="1"/>
    <col min="9" max="9" width="7.5703125" style="118" bestFit="1" customWidth="1"/>
    <col min="10" max="11" width="7.5703125" style="118" customWidth="1"/>
    <col min="12" max="12" width="8.140625" style="118" bestFit="1" customWidth="1"/>
    <col min="13" max="13" width="7.5703125" style="118" bestFit="1" customWidth="1"/>
    <col min="14" max="14" width="5.5703125" style="118" bestFit="1" customWidth="1"/>
    <col min="15" max="15" width="7.7109375" style="118" bestFit="1" customWidth="1"/>
    <col min="16" max="16" width="5.42578125" style="118" bestFit="1" customWidth="1"/>
    <col min="17" max="17" width="7.5703125" style="118" bestFit="1" customWidth="1"/>
    <col min="18" max="18" width="7.5703125" style="118" customWidth="1"/>
    <col min="19" max="19" width="6.5703125" style="118" customWidth="1"/>
    <col min="20" max="16384" width="11.42578125" style="118"/>
  </cols>
  <sheetData>
    <row r="1" spans="1:19" x14ac:dyDescent="0.2">
      <c r="B1" s="75" t="s">
        <v>119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19">
        <v>1.8370967741935487</v>
      </c>
      <c r="C11" s="119">
        <v>9.125967741935483</v>
      </c>
      <c r="D11" s="119">
        <v>5.3550369623655918</v>
      </c>
      <c r="E11" s="119">
        <v>14.49</v>
      </c>
      <c r="F11" s="120">
        <v>43831</v>
      </c>
      <c r="G11" s="119">
        <v>-2.9929999999999999</v>
      </c>
      <c r="H11" s="120">
        <v>43834</v>
      </c>
      <c r="I11" s="119">
        <v>80.903662634408619</v>
      </c>
      <c r="J11" s="119">
        <v>164.51900000000003</v>
      </c>
      <c r="K11" s="119">
        <v>2.0087479838709679</v>
      </c>
      <c r="L11" s="119">
        <v>15.88</v>
      </c>
      <c r="M11" s="120">
        <v>43859</v>
      </c>
      <c r="N11" s="119">
        <v>49.896000000000008</v>
      </c>
      <c r="O11" s="121">
        <v>15</v>
      </c>
      <c r="P11" s="119">
        <v>10.692000000000002</v>
      </c>
      <c r="Q11" s="120">
        <v>43861</v>
      </c>
      <c r="R11" s="119">
        <v>5.5282788978494635</v>
      </c>
      <c r="S11" s="119">
        <v>24.097492429502552</v>
      </c>
    </row>
    <row r="12" spans="1:19" x14ac:dyDescent="0.2">
      <c r="A12" s="75" t="s">
        <v>9</v>
      </c>
      <c r="B12" s="119">
        <v>0.8136785714285717</v>
      </c>
      <c r="C12" s="119">
        <v>13.955357142857142</v>
      </c>
      <c r="D12" s="119">
        <v>6.7869657738095244</v>
      </c>
      <c r="E12" s="119">
        <v>22.51</v>
      </c>
      <c r="F12" s="120">
        <v>43523</v>
      </c>
      <c r="G12" s="119">
        <v>-2.456</v>
      </c>
      <c r="H12" s="120">
        <v>43517</v>
      </c>
      <c r="I12" s="119">
        <v>78.283839285714279</v>
      </c>
      <c r="J12" s="119">
        <v>328.49599999999998</v>
      </c>
      <c r="K12" s="119">
        <v>1.5183325892857142</v>
      </c>
      <c r="L12" s="119">
        <v>16.46</v>
      </c>
      <c r="M12" s="120">
        <v>43498</v>
      </c>
      <c r="N12" s="119">
        <v>42.768000000000015</v>
      </c>
      <c r="O12" s="121">
        <v>6</v>
      </c>
      <c r="P12" s="119">
        <v>34.848000000000013</v>
      </c>
      <c r="Q12" s="120">
        <v>43498</v>
      </c>
      <c r="R12" s="119">
        <v>6.577136160714284</v>
      </c>
      <c r="S12" s="119">
        <v>39.629289083559577</v>
      </c>
    </row>
    <row r="13" spans="1:19" x14ac:dyDescent="0.2">
      <c r="A13" s="75" t="s">
        <v>10</v>
      </c>
      <c r="B13" s="119">
        <v>2.5077741935483866</v>
      </c>
      <c r="C13" s="119">
        <v>17.102903225806454</v>
      </c>
      <c r="D13" s="119">
        <v>9.5454966397849503</v>
      </c>
      <c r="E13" s="119">
        <v>22.97</v>
      </c>
      <c r="F13" s="120">
        <v>43548</v>
      </c>
      <c r="G13" s="119">
        <v>-1.9850000000000001</v>
      </c>
      <c r="H13" s="120">
        <v>43546</v>
      </c>
      <c r="I13" s="119">
        <v>60.787869623655922</v>
      </c>
      <c r="J13" s="119">
        <v>528.01400000000001</v>
      </c>
      <c r="K13" s="119">
        <v>1.8106256720430109</v>
      </c>
      <c r="L13" s="119">
        <v>15.58</v>
      </c>
      <c r="M13" s="120">
        <v>43528</v>
      </c>
      <c r="N13" s="119">
        <v>4.7519999999999998</v>
      </c>
      <c r="O13" s="121">
        <v>6</v>
      </c>
      <c r="P13" s="119">
        <v>1.782</v>
      </c>
      <c r="Q13" s="120">
        <v>43530</v>
      </c>
      <c r="R13" s="119">
        <v>10.091015456989247</v>
      </c>
      <c r="S13" s="119">
        <v>83.172193001827253</v>
      </c>
    </row>
    <row r="14" spans="1:19" x14ac:dyDescent="0.2">
      <c r="A14" s="75" t="s">
        <v>11</v>
      </c>
      <c r="B14" s="119">
        <v>5.579933333333333</v>
      </c>
      <c r="C14" s="119">
        <v>17.233666666666668</v>
      </c>
      <c r="D14" s="119">
        <v>11.07674513888889</v>
      </c>
      <c r="E14" s="119">
        <v>23.75</v>
      </c>
      <c r="F14" s="120">
        <v>43570</v>
      </c>
      <c r="G14" s="119">
        <v>-0.67900000000000005</v>
      </c>
      <c r="H14" s="120">
        <v>43568</v>
      </c>
      <c r="I14" s="119">
        <v>69.422138888888867</v>
      </c>
      <c r="J14" s="119">
        <v>522.76700000000005</v>
      </c>
      <c r="K14" s="119">
        <v>1.8926048611111115</v>
      </c>
      <c r="L14" s="119">
        <v>15.58</v>
      </c>
      <c r="M14" s="120">
        <v>43580</v>
      </c>
      <c r="N14" s="119">
        <v>69.300000000000011</v>
      </c>
      <c r="O14" s="121">
        <v>15</v>
      </c>
      <c r="P14" s="119">
        <v>19.602000000000004</v>
      </c>
      <c r="Q14" s="120">
        <v>43573</v>
      </c>
      <c r="R14" s="119">
        <v>12.965161805555555</v>
      </c>
      <c r="S14" s="119">
        <v>89.907486829883297</v>
      </c>
    </row>
    <row r="15" spans="1:19" x14ac:dyDescent="0.2">
      <c r="A15" s="75" t="s">
        <v>12</v>
      </c>
      <c r="B15" s="119">
        <v>7.4550645161290312</v>
      </c>
      <c r="C15" s="119">
        <v>20.62290322580645</v>
      </c>
      <c r="D15" s="119">
        <v>13.709788306451612</v>
      </c>
      <c r="E15" s="119">
        <v>30.1</v>
      </c>
      <c r="F15" s="120">
        <v>43616</v>
      </c>
      <c r="G15" s="119">
        <v>-0.40699999999999997</v>
      </c>
      <c r="H15" s="120">
        <v>43591</v>
      </c>
      <c r="I15" s="119">
        <v>63.451142473118274</v>
      </c>
      <c r="J15" s="119">
        <v>654.43500000000017</v>
      </c>
      <c r="K15" s="119">
        <v>1.576932795698925</v>
      </c>
      <c r="L15" s="119">
        <v>16.95</v>
      </c>
      <c r="M15" s="120">
        <v>43593</v>
      </c>
      <c r="N15" s="119">
        <v>38.61</v>
      </c>
      <c r="O15" s="121">
        <v>10</v>
      </c>
      <c r="P15" s="119">
        <v>16.236000000000001</v>
      </c>
      <c r="Q15" s="120">
        <v>43601</v>
      </c>
      <c r="R15" s="119">
        <v>16.966102150537637</v>
      </c>
      <c r="S15" s="119">
        <v>116.87438263055061</v>
      </c>
    </row>
    <row r="16" spans="1:19" x14ac:dyDescent="0.2">
      <c r="A16" s="75" t="s">
        <v>13</v>
      </c>
      <c r="B16" s="119">
        <v>12.0425</v>
      </c>
      <c r="C16" s="119">
        <v>28.472333333333335</v>
      </c>
      <c r="D16" s="119">
        <v>19.642999305555559</v>
      </c>
      <c r="E16" s="119">
        <v>41.56</v>
      </c>
      <c r="F16" s="120">
        <v>43645</v>
      </c>
      <c r="G16" s="119">
        <v>5.7489999999999997</v>
      </c>
      <c r="H16" s="120">
        <v>43624</v>
      </c>
      <c r="I16" s="119">
        <v>58.569500000000012</v>
      </c>
      <c r="J16" s="119">
        <v>773.29200000000003</v>
      </c>
      <c r="K16" s="119">
        <v>1.5860548611111112</v>
      </c>
      <c r="L16" s="119">
        <v>16.37</v>
      </c>
      <c r="M16" s="120">
        <v>43640</v>
      </c>
      <c r="N16" s="119">
        <v>38.412000000000006</v>
      </c>
      <c r="O16" s="121">
        <v>7</v>
      </c>
      <c r="P16" s="119">
        <v>13.266000000000004</v>
      </c>
      <c r="Q16" s="120">
        <v>43621</v>
      </c>
      <c r="R16" s="119">
        <v>22.865298611111104</v>
      </c>
      <c r="S16" s="119">
        <v>161.66402725661152</v>
      </c>
    </row>
    <row r="17" spans="1:19" x14ac:dyDescent="0.2">
      <c r="A17" s="75" t="s">
        <v>14</v>
      </c>
      <c r="B17" s="119">
        <v>15.103548387096772</v>
      </c>
      <c r="C17" s="119">
        <v>30.708387096774199</v>
      </c>
      <c r="D17" s="119">
        <v>22.05487231182796</v>
      </c>
      <c r="E17" s="119">
        <v>39.119999999999997</v>
      </c>
      <c r="F17" s="120">
        <v>43669</v>
      </c>
      <c r="G17" s="119">
        <v>8.94</v>
      </c>
      <c r="H17" s="120">
        <v>43677</v>
      </c>
      <c r="I17" s="119">
        <v>62.68375672043009</v>
      </c>
      <c r="J17" s="119">
        <v>738.471</v>
      </c>
      <c r="K17" s="119">
        <v>1.3390920698924733</v>
      </c>
      <c r="L17" s="119">
        <v>14.5</v>
      </c>
      <c r="M17" s="120">
        <v>43671</v>
      </c>
      <c r="N17" s="119">
        <v>36.036000000000008</v>
      </c>
      <c r="O17" s="121">
        <v>12</v>
      </c>
      <c r="P17" s="119">
        <v>12.672000000000001</v>
      </c>
      <c r="Q17" s="120">
        <v>43660</v>
      </c>
      <c r="R17" s="119">
        <v>26.302150537634411</v>
      </c>
      <c r="S17" s="119">
        <v>158.17741787503044</v>
      </c>
    </row>
    <row r="18" spans="1:19" x14ac:dyDescent="0.2">
      <c r="A18" s="75" t="s">
        <v>15</v>
      </c>
      <c r="B18" s="119">
        <v>14.305483870967745</v>
      </c>
      <c r="C18" s="119">
        <v>30.574516129032261</v>
      </c>
      <c r="D18" s="119">
        <v>21.412090053763443</v>
      </c>
      <c r="E18" s="119">
        <v>35.590000000000003</v>
      </c>
      <c r="F18" s="120">
        <v>43694</v>
      </c>
      <c r="G18" s="119">
        <v>8.8699999999999992</v>
      </c>
      <c r="H18" s="120">
        <v>43700</v>
      </c>
      <c r="I18" s="119">
        <v>65.083454301075278</v>
      </c>
      <c r="J18" s="119">
        <v>699.24199999999996</v>
      </c>
      <c r="K18" s="119">
        <v>1.2023118279569891</v>
      </c>
      <c r="L18" s="119">
        <v>10.68</v>
      </c>
      <c r="M18" s="120">
        <v>43686</v>
      </c>
      <c r="N18" s="119">
        <v>18.612000000000002</v>
      </c>
      <c r="O18" s="121">
        <v>5</v>
      </c>
      <c r="P18" s="119">
        <v>5.9400000000000013</v>
      </c>
      <c r="Q18" s="120">
        <v>43703</v>
      </c>
      <c r="R18" s="119">
        <v>26.19463037634408</v>
      </c>
      <c r="S18" s="119">
        <v>142.13065681043778</v>
      </c>
    </row>
    <row r="19" spans="1:19" x14ac:dyDescent="0.2">
      <c r="A19" s="75" t="s">
        <v>16</v>
      </c>
      <c r="B19" s="119">
        <v>11.976866666666666</v>
      </c>
      <c r="C19" s="119">
        <v>25.061</v>
      </c>
      <c r="D19" s="119">
        <v>17.696883333333339</v>
      </c>
      <c r="E19" s="119">
        <v>29.98</v>
      </c>
      <c r="F19" s="120">
        <v>43737</v>
      </c>
      <c r="G19" s="119">
        <v>6.7670000000000003</v>
      </c>
      <c r="H19" s="120">
        <v>43717</v>
      </c>
      <c r="I19" s="119">
        <v>72.657999999999987</v>
      </c>
      <c r="J19" s="119">
        <v>504.52499999999998</v>
      </c>
      <c r="K19" s="119">
        <v>1.275048611111111</v>
      </c>
      <c r="L19" s="119">
        <v>11.66</v>
      </c>
      <c r="M19" s="120">
        <v>43730</v>
      </c>
      <c r="N19" s="119">
        <v>61.972000000000008</v>
      </c>
      <c r="O19" s="121">
        <v>8</v>
      </c>
      <c r="P19" s="119">
        <v>23.758000000000003</v>
      </c>
      <c r="Q19" s="120">
        <v>43726</v>
      </c>
      <c r="R19" s="119">
        <v>21.250562500000004</v>
      </c>
      <c r="S19" s="119">
        <v>90.988642989157938</v>
      </c>
    </row>
    <row r="20" spans="1:19" x14ac:dyDescent="0.2">
      <c r="A20" s="75" t="s">
        <v>17</v>
      </c>
      <c r="B20" s="119">
        <v>8.8843225806451613</v>
      </c>
      <c r="C20" s="119">
        <v>21.506774193548388</v>
      </c>
      <c r="D20" s="119">
        <v>14.509329301075267</v>
      </c>
      <c r="E20" s="119">
        <v>28.89</v>
      </c>
      <c r="F20" s="120">
        <v>43751</v>
      </c>
      <c r="G20" s="119">
        <v>2.8420000000000001</v>
      </c>
      <c r="H20" s="120">
        <v>43759</v>
      </c>
      <c r="I20" s="119">
        <v>77.823501344085997</v>
      </c>
      <c r="J20" s="119">
        <v>365.11099999999993</v>
      </c>
      <c r="K20" s="119">
        <v>1.1381303763440862</v>
      </c>
      <c r="L20" s="119">
        <v>18.03</v>
      </c>
      <c r="M20" s="120">
        <v>43752</v>
      </c>
      <c r="N20" s="119">
        <v>28.512000000000008</v>
      </c>
      <c r="O20" s="121">
        <v>11</v>
      </c>
      <c r="P20" s="119">
        <v>8.3160000000000007</v>
      </c>
      <c r="Q20" s="120">
        <v>43761</v>
      </c>
      <c r="R20" s="119">
        <v>16.470329301075271</v>
      </c>
      <c r="S20" s="119">
        <v>58.324430127539607</v>
      </c>
    </row>
    <row r="21" spans="1:19" x14ac:dyDescent="0.2">
      <c r="A21" s="75" t="s">
        <v>18</v>
      </c>
      <c r="B21" s="119">
        <v>5.6794333333333329</v>
      </c>
      <c r="C21" s="119">
        <v>12.816700000000001</v>
      </c>
      <c r="D21" s="119">
        <v>8.9921791666666646</v>
      </c>
      <c r="E21" s="119">
        <v>23.42</v>
      </c>
      <c r="F21" s="120">
        <v>43770</v>
      </c>
      <c r="G21" s="119">
        <v>-0.747</v>
      </c>
      <c r="H21" s="120">
        <v>43789</v>
      </c>
      <c r="I21" s="119">
        <v>81.24974305555557</v>
      </c>
      <c r="J21" s="119">
        <v>170.596</v>
      </c>
      <c r="K21" s="119">
        <v>1.9938583333333335</v>
      </c>
      <c r="L21" s="119">
        <v>18.52</v>
      </c>
      <c r="M21" s="120">
        <v>43792</v>
      </c>
      <c r="N21" s="119">
        <v>116.02799999999999</v>
      </c>
      <c r="O21" s="121">
        <v>27</v>
      </c>
      <c r="P21" s="119">
        <v>21.384000000000004</v>
      </c>
      <c r="Q21" s="120">
        <v>43779</v>
      </c>
      <c r="R21" s="119">
        <v>10.046009027777778</v>
      </c>
      <c r="S21" s="119">
        <v>32.410867475899344</v>
      </c>
    </row>
    <row r="22" spans="1:19" ht="13.5" thickBot="1" x14ac:dyDescent="0.25">
      <c r="A22" s="90" t="s">
        <v>19</v>
      </c>
      <c r="B22" s="91">
        <v>3.1197741935483863</v>
      </c>
      <c r="C22" s="91">
        <v>12.129258064516131</v>
      </c>
      <c r="D22" s="91">
        <v>7.2021505376344086</v>
      </c>
      <c r="E22" s="91">
        <v>19.510000000000002</v>
      </c>
      <c r="F22" s="105">
        <v>44186</v>
      </c>
      <c r="G22" s="91">
        <v>-2.778</v>
      </c>
      <c r="H22" s="105">
        <v>44193</v>
      </c>
      <c r="I22" s="91">
        <v>84.695020161290316</v>
      </c>
      <c r="J22" s="91">
        <v>155.37600000000003</v>
      </c>
      <c r="K22" s="91">
        <v>1.7528702956989248</v>
      </c>
      <c r="L22" s="91">
        <v>22.05</v>
      </c>
      <c r="M22" s="105">
        <v>44187</v>
      </c>
      <c r="N22" s="91">
        <v>29.304000000000006</v>
      </c>
      <c r="O22" s="92">
        <v>16</v>
      </c>
      <c r="P22" s="91">
        <v>12.078000000000005</v>
      </c>
      <c r="Q22" s="105">
        <v>44185</v>
      </c>
      <c r="R22" s="91">
        <v>7.6285638440860213</v>
      </c>
      <c r="S22" s="91">
        <v>25.285867262798025</v>
      </c>
    </row>
    <row r="23" spans="1:19" ht="13.5" thickTop="1" x14ac:dyDescent="0.2">
      <c r="A23" s="75" t="s">
        <v>43</v>
      </c>
      <c r="B23" s="119">
        <v>7.4421230350742453</v>
      </c>
      <c r="C23" s="119">
        <v>19.942480568356377</v>
      </c>
      <c r="D23" s="119">
        <v>13.165378069263101</v>
      </c>
      <c r="E23" s="119">
        <v>41.56</v>
      </c>
      <c r="F23" s="120">
        <v>43645</v>
      </c>
      <c r="G23" s="119">
        <v>-2.9929999999999999</v>
      </c>
      <c r="H23" s="120">
        <v>43469</v>
      </c>
      <c r="I23" s="119">
        <v>71.300969040685274</v>
      </c>
      <c r="J23" s="119">
        <v>5604.8439999999991</v>
      </c>
      <c r="K23" s="119">
        <v>1.5912175231214798</v>
      </c>
      <c r="L23" s="119">
        <v>22.05</v>
      </c>
      <c r="M23" s="120">
        <v>43821</v>
      </c>
      <c r="N23" s="119">
        <v>534.202</v>
      </c>
      <c r="O23" s="121">
        <v>138</v>
      </c>
      <c r="P23" s="119">
        <v>34.848000000000013</v>
      </c>
      <c r="Q23" s="120">
        <v>43498</v>
      </c>
      <c r="R23" s="119">
        <v>15.240436555806241</v>
      </c>
      <c r="S23" s="119">
        <v>1022.6627537727978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-0.747</v>
      </c>
      <c r="G28" s="81" t="s">
        <v>38</v>
      </c>
      <c r="H28" s="103">
        <v>43789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-0.40699999999999997</v>
      </c>
      <c r="G29" s="81" t="s">
        <v>38</v>
      </c>
      <c r="H29" s="103">
        <v>43591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 s="118">
        <v>-1</v>
      </c>
      <c r="C34" s="118" t="s">
        <v>77</v>
      </c>
      <c r="D34" s="122">
        <v>0</v>
      </c>
      <c r="E34" s="118" t="s">
        <v>38</v>
      </c>
      <c r="F34" s="88">
        <v>10</v>
      </c>
      <c r="G34" s="81" t="s">
        <v>46</v>
      </c>
      <c r="H34" s="81"/>
      <c r="I34" s="81"/>
      <c r="J34" s="81"/>
    </row>
    <row r="35" spans="1:10" x14ac:dyDescent="0.2">
      <c r="A35" s="81"/>
      <c r="B35" s="118">
        <v>-2.5</v>
      </c>
      <c r="C35" s="118" t="s">
        <v>78</v>
      </c>
      <c r="D35" s="122">
        <v>-1</v>
      </c>
      <c r="E35" s="118" t="s">
        <v>38</v>
      </c>
      <c r="F35" s="88">
        <v>13</v>
      </c>
      <c r="G35" s="81" t="s">
        <v>46</v>
      </c>
      <c r="H35" s="81"/>
      <c r="I35" s="81"/>
      <c r="J35" s="81"/>
    </row>
    <row r="36" spans="1:10" x14ac:dyDescent="0.2">
      <c r="A36" s="81"/>
      <c r="B36" s="88">
        <v>-5</v>
      </c>
      <c r="C36" s="88" t="s">
        <v>78</v>
      </c>
      <c r="D36" s="110">
        <v>-2.5</v>
      </c>
      <c r="E36" s="81" t="s">
        <v>38</v>
      </c>
      <c r="F36" s="88">
        <v>5</v>
      </c>
      <c r="G36" s="81" t="s">
        <v>46</v>
      </c>
      <c r="H36" s="81"/>
      <c r="I36" s="81"/>
      <c r="J36" s="81"/>
    </row>
    <row r="37" spans="1:10" x14ac:dyDescent="0.2">
      <c r="A37" s="81"/>
      <c r="C37" s="88" t="s">
        <v>79</v>
      </c>
      <c r="D37" s="122">
        <v>-5</v>
      </c>
      <c r="E37" s="118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8" sqref="R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120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1.0289032258064517</v>
      </c>
      <c r="C11" s="70">
        <v>9.5582903225806444</v>
      </c>
      <c r="D11" s="70">
        <v>4.8837016129032262</v>
      </c>
      <c r="E11" s="70">
        <v>18.89</v>
      </c>
      <c r="F11" s="104">
        <v>44592</v>
      </c>
      <c r="G11" s="70">
        <v>-3.9329999999999998</v>
      </c>
      <c r="H11" s="104">
        <v>44562</v>
      </c>
      <c r="I11" s="70">
        <v>87.875698924731182</v>
      </c>
      <c r="J11" s="70">
        <v>184.79400000000001</v>
      </c>
      <c r="K11" s="70">
        <v>1.2893514784946236</v>
      </c>
      <c r="L11" s="70">
        <v>14.5</v>
      </c>
      <c r="M11" s="104">
        <v>44580</v>
      </c>
      <c r="N11" s="70">
        <v>35.244000000000007</v>
      </c>
      <c r="O11" s="30">
        <v>15</v>
      </c>
      <c r="P11" s="70">
        <v>12.870000000000001</v>
      </c>
      <c r="Q11" s="104">
        <v>44579</v>
      </c>
      <c r="R11" s="70">
        <v>5.5397318548387089</v>
      </c>
      <c r="S11" s="70">
        <v>20.343673856050394</v>
      </c>
    </row>
    <row r="12" spans="1:19" x14ac:dyDescent="0.2">
      <c r="A12" s="75" t="s">
        <v>9</v>
      </c>
      <c r="B12" s="70">
        <v>3.043241379310345</v>
      </c>
      <c r="C12" s="70">
        <v>15.497586206896553</v>
      </c>
      <c r="D12" s="70">
        <v>8.9597622126436764</v>
      </c>
      <c r="E12" s="70">
        <v>22.27</v>
      </c>
      <c r="F12" s="104">
        <v>44251</v>
      </c>
      <c r="G12" s="70">
        <v>-2.0990000000000002</v>
      </c>
      <c r="H12" s="104">
        <v>44247</v>
      </c>
      <c r="I12" s="70">
        <v>79.421961206896569</v>
      </c>
      <c r="J12" s="70">
        <v>301.73699999999997</v>
      </c>
      <c r="K12" s="70">
        <v>1.3220560344827583</v>
      </c>
      <c r="L12" s="70">
        <v>16.07</v>
      </c>
      <c r="M12" s="104">
        <v>44254</v>
      </c>
      <c r="N12" s="70">
        <v>6.732000000000002</v>
      </c>
      <c r="O12" s="30">
        <v>10</v>
      </c>
      <c r="P12" s="70">
        <v>1.98</v>
      </c>
      <c r="Q12" s="104">
        <v>44228</v>
      </c>
      <c r="R12" s="70">
        <v>8.5048793103448261</v>
      </c>
      <c r="S12" s="70">
        <v>40.276423060995654</v>
      </c>
    </row>
    <row r="13" spans="1:19" x14ac:dyDescent="0.2">
      <c r="A13" s="75" t="s">
        <v>10</v>
      </c>
      <c r="B13" s="70">
        <v>4.3625483870967745</v>
      </c>
      <c r="C13" s="70">
        <v>15.198903225806452</v>
      </c>
      <c r="D13" s="70">
        <v>9.3302271505376329</v>
      </c>
      <c r="E13" s="70">
        <v>24.03</v>
      </c>
      <c r="F13" s="104">
        <v>44266</v>
      </c>
      <c r="G13" s="70">
        <v>-6.8000000000000005E-2</v>
      </c>
      <c r="H13" s="104">
        <v>44283</v>
      </c>
      <c r="I13" s="70">
        <v>76.719516129032257</v>
      </c>
      <c r="J13" s="70">
        <v>421.54900000000004</v>
      </c>
      <c r="K13" s="70">
        <v>2.3342728494623661</v>
      </c>
      <c r="L13" s="70">
        <v>23.23</v>
      </c>
      <c r="M13" s="104">
        <v>44257</v>
      </c>
      <c r="N13" s="70">
        <v>73.458000000000027</v>
      </c>
      <c r="O13" s="30">
        <v>12</v>
      </c>
      <c r="P13" s="70">
        <v>38.41200000000002</v>
      </c>
      <c r="Q13" s="104">
        <v>44271</v>
      </c>
      <c r="R13" s="70">
        <v>10.078273521505377</v>
      </c>
      <c r="S13" s="70">
        <v>66.817559713871958</v>
      </c>
    </row>
    <row r="14" spans="1:19" x14ac:dyDescent="0.2">
      <c r="A14" s="75" t="s">
        <v>11</v>
      </c>
      <c r="B14" s="70">
        <v>8.6306333333333338</v>
      </c>
      <c r="C14" s="70">
        <v>17.544666666666664</v>
      </c>
      <c r="D14" s="70">
        <v>12.656572916666667</v>
      </c>
      <c r="E14" s="70">
        <v>22.74</v>
      </c>
      <c r="F14" s="104">
        <v>44311</v>
      </c>
      <c r="G14" s="70">
        <v>-0.14199999999999999</v>
      </c>
      <c r="H14" s="104">
        <v>44290</v>
      </c>
      <c r="I14" s="70">
        <v>83.883104166666669</v>
      </c>
      <c r="J14" s="70">
        <v>408.74200000000008</v>
      </c>
      <c r="K14" s="70">
        <v>2.0689875</v>
      </c>
      <c r="L14" s="70">
        <v>15.58</v>
      </c>
      <c r="M14" s="104">
        <v>44303</v>
      </c>
      <c r="N14" s="70">
        <v>57.816000000000003</v>
      </c>
      <c r="O14" s="30">
        <v>21</v>
      </c>
      <c r="P14" s="70">
        <v>8.5140000000000011</v>
      </c>
      <c r="Q14" s="104">
        <v>44310</v>
      </c>
      <c r="R14" s="70">
        <v>13.36557013888889</v>
      </c>
      <c r="S14" s="70">
        <v>72.690207646203802</v>
      </c>
    </row>
    <row r="15" spans="1:19" x14ac:dyDescent="0.2">
      <c r="A15" s="75" t="s">
        <v>12</v>
      </c>
      <c r="B15" s="70">
        <v>10.735741935483873</v>
      </c>
      <c r="C15" s="70">
        <v>24.449354838709674</v>
      </c>
      <c r="D15" s="70">
        <v>17.180116935483873</v>
      </c>
      <c r="E15" s="70">
        <v>32.840000000000003</v>
      </c>
      <c r="F15" s="104">
        <v>44320</v>
      </c>
      <c r="G15" s="70">
        <v>6.1559999999999997</v>
      </c>
      <c r="H15" s="104">
        <v>44333</v>
      </c>
      <c r="I15" s="70">
        <v>71.92840725806451</v>
      </c>
      <c r="J15" s="70">
        <v>684.60400000000004</v>
      </c>
      <c r="K15" s="70">
        <v>1.5384697580645164</v>
      </c>
      <c r="L15" s="70">
        <v>16.559999999999999</v>
      </c>
      <c r="M15" s="104">
        <v>44317</v>
      </c>
      <c r="N15" s="70">
        <v>73.847999999999999</v>
      </c>
      <c r="O15" s="30">
        <v>10</v>
      </c>
      <c r="P15" s="70">
        <v>34.648000000000003</v>
      </c>
      <c r="Q15" s="104">
        <v>44328</v>
      </c>
      <c r="R15" s="70">
        <v>18.395100806451616</v>
      </c>
      <c r="S15" s="70">
        <v>129.65634120086543</v>
      </c>
    </row>
    <row r="16" spans="1:19" x14ac:dyDescent="0.2">
      <c r="A16" s="75" t="s">
        <v>13</v>
      </c>
      <c r="B16" s="70">
        <v>11.929200000000002</v>
      </c>
      <c r="C16" s="70">
        <v>24.942666666666671</v>
      </c>
      <c r="D16" s="70">
        <v>17.880368749999999</v>
      </c>
      <c r="E16" s="70">
        <v>33.65</v>
      </c>
      <c r="F16" s="104">
        <v>44371</v>
      </c>
      <c r="G16" s="70">
        <v>6.0890000000000004</v>
      </c>
      <c r="H16" s="104">
        <v>44359</v>
      </c>
      <c r="I16" s="70">
        <v>70.627972222222226</v>
      </c>
      <c r="J16" s="70">
        <v>642.69799999999998</v>
      </c>
      <c r="K16" s="70">
        <v>1.1049979166666668</v>
      </c>
      <c r="L16" s="70">
        <v>15.09</v>
      </c>
      <c r="M16" s="104">
        <v>44363</v>
      </c>
      <c r="N16" s="70">
        <v>45.342000000000006</v>
      </c>
      <c r="O16" s="30">
        <v>14</v>
      </c>
      <c r="P16" s="70">
        <v>7.5239999999999991</v>
      </c>
      <c r="Q16" s="104">
        <v>44350</v>
      </c>
      <c r="R16" s="70">
        <v>20.674291666666669</v>
      </c>
      <c r="S16" s="70">
        <v>122.64261807584191</v>
      </c>
    </row>
    <row r="17" spans="1:19" x14ac:dyDescent="0.2">
      <c r="A17" s="75" t="s">
        <v>14</v>
      </c>
      <c r="B17" s="70">
        <v>14.485483870967744</v>
      </c>
      <c r="C17" s="70">
        <v>30.125161290322573</v>
      </c>
      <c r="D17" s="70">
        <v>21.54648521505376</v>
      </c>
      <c r="E17" s="70">
        <v>37.15</v>
      </c>
      <c r="F17" s="104">
        <v>44404</v>
      </c>
      <c r="G17" s="70">
        <v>8.94</v>
      </c>
      <c r="H17" s="104">
        <v>44381</v>
      </c>
      <c r="I17" s="70">
        <v>62.398340053763448</v>
      </c>
      <c r="J17" s="70">
        <v>786.43</v>
      </c>
      <c r="K17" s="70">
        <v>1.4194576612903227</v>
      </c>
      <c r="L17" s="70">
        <v>14.11</v>
      </c>
      <c r="M17" s="104">
        <v>44386</v>
      </c>
      <c r="N17" s="70">
        <v>11.484</v>
      </c>
      <c r="O17" s="30">
        <v>7</v>
      </c>
      <c r="P17" s="70">
        <v>4.3559999999999999</v>
      </c>
      <c r="Q17" s="104">
        <v>44407</v>
      </c>
      <c r="R17" s="70">
        <v>26.262002688172039</v>
      </c>
      <c r="S17" s="70">
        <v>163.1657137214176</v>
      </c>
    </row>
    <row r="18" spans="1:19" x14ac:dyDescent="0.2">
      <c r="A18" s="75" t="s">
        <v>15</v>
      </c>
      <c r="B18" s="70">
        <v>14.324741935483871</v>
      </c>
      <c r="C18" s="70">
        <v>29.534838709677416</v>
      </c>
      <c r="D18" s="70">
        <v>20.973341397849467</v>
      </c>
      <c r="E18" s="70">
        <v>36.950000000000003</v>
      </c>
      <c r="F18" s="104">
        <v>44428</v>
      </c>
      <c r="G18" s="70">
        <v>5.7569999999999997</v>
      </c>
      <c r="H18" s="104">
        <v>44439</v>
      </c>
      <c r="I18" s="70">
        <v>66.420598118279571</v>
      </c>
      <c r="J18" s="70">
        <v>650.01600000000008</v>
      </c>
      <c r="K18" s="70">
        <v>1.1685006720430107</v>
      </c>
      <c r="L18" s="70">
        <v>13.43</v>
      </c>
      <c r="M18" s="104">
        <v>44429</v>
      </c>
      <c r="N18" s="70">
        <v>33.066000000000003</v>
      </c>
      <c r="O18" s="30">
        <v>7</v>
      </c>
      <c r="P18" s="70">
        <v>16.038</v>
      </c>
      <c r="Q18" s="104">
        <v>44415</v>
      </c>
      <c r="R18" s="70">
        <v>25.349455645161289</v>
      </c>
      <c r="S18" s="70">
        <v>132.45839640946824</v>
      </c>
    </row>
    <row r="19" spans="1:19" x14ac:dyDescent="0.2">
      <c r="A19" s="75" t="s">
        <v>16</v>
      </c>
      <c r="B19" s="70">
        <v>10.937233333333333</v>
      </c>
      <c r="C19" s="70">
        <v>25.675000000000001</v>
      </c>
      <c r="D19" s="70">
        <v>17.685434027777777</v>
      </c>
      <c r="E19" s="70">
        <v>32.5</v>
      </c>
      <c r="F19" s="104">
        <v>44452</v>
      </c>
      <c r="G19" s="70">
        <v>4.6779999999999999</v>
      </c>
      <c r="H19" s="104">
        <v>44469</v>
      </c>
      <c r="I19" s="70">
        <v>66.438333333333347</v>
      </c>
      <c r="J19" s="70">
        <v>515.53</v>
      </c>
      <c r="K19" s="70">
        <v>1.2393013888888889</v>
      </c>
      <c r="L19" s="70">
        <v>15.09</v>
      </c>
      <c r="M19" s="104">
        <v>44463</v>
      </c>
      <c r="N19" s="70">
        <v>29.502000000000002</v>
      </c>
      <c r="O19" s="30">
        <v>9</v>
      </c>
      <c r="P19" s="70">
        <v>9.1080000000000023</v>
      </c>
      <c r="Q19" s="104">
        <v>44458</v>
      </c>
      <c r="R19" s="70">
        <v>21.135194444444444</v>
      </c>
      <c r="S19" s="70">
        <v>94.981117111552948</v>
      </c>
    </row>
    <row r="20" spans="1:19" x14ac:dyDescent="0.2">
      <c r="A20" s="75" t="s">
        <v>17</v>
      </c>
      <c r="B20" s="70">
        <v>6.7974838709677439</v>
      </c>
      <c r="C20" s="70">
        <v>18.589354838709678</v>
      </c>
      <c r="D20" s="70">
        <v>12.140001344086018</v>
      </c>
      <c r="E20" s="70">
        <v>24.11</v>
      </c>
      <c r="F20" s="104">
        <v>44475</v>
      </c>
      <c r="G20" s="70">
        <v>7.0000000000000001E-3</v>
      </c>
      <c r="H20" s="104">
        <v>44486</v>
      </c>
      <c r="I20" s="70">
        <v>75.921189516129033</v>
      </c>
      <c r="J20" s="70">
        <v>312.82100000000003</v>
      </c>
      <c r="K20" s="70">
        <v>1.3534623655913978</v>
      </c>
      <c r="L20" s="70">
        <v>14.8</v>
      </c>
      <c r="M20" s="104">
        <v>44489</v>
      </c>
      <c r="N20" s="70">
        <v>34.452000000000005</v>
      </c>
      <c r="O20" s="30">
        <v>18</v>
      </c>
      <c r="P20" s="70">
        <v>9.5039999999999996</v>
      </c>
      <c r="Q20" s="104">
        <v>44471</v>
      </c>
      <c r="R20" s="70">
        <v>13.654180107526882</v>
      </c>
      <c r="S20" s="70">
        <v>51.62275108839362</v>
      </c>
    </row>
    <row r="21" spans="1:19" x14ac:dyDescent="0.2">
      <c r="A21" s="75" t="s">
        <v>18</v>
      </c>
      <c r="B21" s="70">
        <v>4.7708666666666657</v>
      </c>
      <c r="C21" s="70">
        <v>14.66</v>
      </c>
      <c r="D21" s="70">
        <v>9.102775694444448</v>
      </c>
      <c r="E21" s="70">
        <v>22.32</v>
      </c>
      <c r="F21" s="104">
        <v>44501</v>
      </c>
      <c r="G21" s="70">
        <v>-2.5430000000000001</v>
      </c>
      <c r="H21" s="104">
        <v>44522</v>
      </c>
      <c r="I21" s="70">
        <v>84.519638888888878</v>
      </c>
      <c r="J21" s="70">
        <v>196.983</v>
      </c>
      <c r="K21" s="70">
        <v>1.2298986111111114</v>
      </c>
      <c r="L21" s="70">
        <v>12.64</v>
      </c>
      <c r="M21" s="104">
        <v>44506</v>
      </c>
      <c r="N21" s="70">
        <v>17.226000000000006</v>
      </c>
      <c r="O21" s="30">
        <v>13</v>
      </c>
      <c r="P21" s="70">
        <v>9.9</v>
      </c>
      <c r="Q21" s="104">
        <v>44507</v>
      </c>
      <c r="R21" s="70">
        <v>10.540700694444444</v>
      </c>
      <c r="S21" s="70">
        <v>24.29226496640678</v>
      </c>
    </row>
    <row r="22" spans="1:19" ht="13.5" thickBot="1" x14ac:dyDescent="0.25">
      <c r="A22" s="90" t="s">
        <v>19</v>
      </c>
      <c r="B22" s="91">
        <v>2.9476129032258065</v>
      </c>
      <c r="C22" s="91">
        <v>10.385129032258064</v>
      </c>
      <c r="D22" s="91">
        <v>6.4640745967741919</v>
      </c>
      <c r="E22" s="91">
        <v>17.71</v>
      </c>
      <c r="F22" s="105">
        <v>44541</v>
      </c>
      <c r="G22" s="91">
        <v>-1.597</v>
      </c>
      <c r="H22" s="105">
        <v>44548</v>
      </c>
      <c r="I22" s="91">
        <v>79.607137096774196</v>
      </c>
      <c r="J22" s="91">
        <v>146.435</v>
      </c>
      <c r="K22" s="91">
        <v>1.8971532258064512</v>
      </c>
      <c r="L22" s="91">
        <v>16.95</v>
      </c>
      <c r="M22" s="105">
        <v>44558</v>
      </c>
      <c r="N22" s="91">
        <v>54.054000000000016</v>
      </c>
      <c r="O22" s="92">
        <v>23</v>
      </c>
      <c r="P22" s="91">
        <v>9.1080000000000005</v>
      </c>
      <c r="Q22" s="105">
        <v>44537</v>
      </c>
      <c r="R22" s="91">
        <v>6.9307526881720438</v>
      </c>
      <c r="S22" s="91">
        <v>25.934420305928295</v>
      </c>
    </row>
    <row r="23" spans="1:19" ht="13.5" thickTop="1" x14ac:dyDescent="0.2">
      <c r="A23" s="75" t="s">
        <v>43</v>
      </c>
      <c r="B23" s="70">
        <v>7.8328075701396616</v>
      </c>
      <c r="C23" s="70">
        <v>19.68007931652453</v>
      </c>
      <c r="D23" s="70">
        <v>13.233571821185064</v>
      </c>
      <c r="E23" s="70">
        <v>37.15</v>
      </c>
      <c r="F23" s="104">
        <v>44039</v>
      </c>
      <c r="G23" s="70">
        <v>-3.9329999999999998</v>
      </c>
      <c r="H23" s="104">
        <v>43831</v>
      </c>
      <c r="I23" s="70">
        <v>75.480158076231831</v>
      </c>
      <c r="J23" s="70">
        <v>5252.3390000000009</v>
      </c>
      <c r="K23" s="70">
        <v>1.4971591218251765</v>
      </c>
      <c r="L23" s="70">
        <v>23.23</v>
      </c>
      <c r="M23" s="104">
        <v>43892</v>
      </c>
      <c r="N23" s="70">
        <v>472.22400000000005</v>
      </c>
      <c r="O23" s="30">
        <v>159</v>
      </c>
      <c r="P23" s="70">
        <v>38.41200000000002</v>
      </c>
      <c r="Q23" s="104">
        <v>43906</v>
      </c>
      <c r="R23" s="70">
        <v>15.03584446388477</v>
      </c>
      <c r="S23" s="70">
        <v>944.88148715699674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-2.5430000000000001</v>
      </c>
      <c r="G28" s="81" t="s">
        <v>38</v>
      </c>
      <c r="H28" s="103">
        <v>44157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-0.14199999999999999</v>
      </c>
      <c r="G29" s="81" t="s">
        <v>38</v>
      </c>
      <c r="H29" s="103">
        <v>43925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231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12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49" sqref="T49"/>
    </sheetView>
  </sheetViews>
  <sheetFormatPr baseColWidth="10" defaultRowHeight="12.75" x14ac:dyDescent="0.2"/>
  <cols>
    <col min="1" max="1" width="11.42578125" style="118"/>
    <col min="2" max="2" width="6.140625" style="118" customWidth="1"/>
    <col min="3" max="4" width="7.5703125" style="118" bestFit="1" customWidth="1"/>
    <col min="5" max="5" width="6.42578125" style="118" bestFit="1" customWidth="1"/>
    <col min="6" max="6" width="7.5703125" style="118" customWidth="1"/>
    <col min="7" max="7" width="5.7109375" style="118" customWidth="1"/>
    <col min="8" max="8" width="7.5703125" style="118" customWidth="1"/>
    <col min="9" max="9" width="7.5703125" style="118" bestFit="1" customWidth="1"/>
    <col min="10" max="11" width="7.5703125" style="118" customWidth="1"/>
    <col min="12" max="12" width="8.140625" style="118" bestFit="1" customWidth="1"/>
    <col min="13" max="13" width="7.5703125" style="118" bestFit="1" customWidth="1"/>
    <col min="14" max="14" width="5.5703125" style="118" bestFit="1" customWidth="1"/>
    <col min="15" max="15" width="7.7109375" style="118" bestFit="1" customWidth="1"/>
    <col min="16" max="16" width="5.42578125" style="118" bestFit="1" customWidth="1"/>
    <col min="17" max="17" width="7.5703125" style="118" bestFit="1" customWidth="1"/>
    <col min="18" max="18" width="7.5703125" style="118" customWidth="1"/>
    <col min="19" max="19" width="6.5703125" style="118" customWidth="1"/>
    <col min="20" max="16384" width="11.42578125" style="118"/>
  </cols>
  <sheetData>
    <row r="1" spans="1:19" x14ac:dyDescent="0.2">
      <c r="B1" s="75" t="s">
        <v>121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19">
        <v>1.6671290322580647</v>
      </c>
      <c r="C11" s="119">
        <v>9.5534838709677405</v>
      </c>
      <c r="D11" s="119">
        <v>5.5034455645161291</v>
      </c>
      <c r="E11" s="119">
        <v>18.73</v>
      </c>
      <c r="F11" s="120">
        <v>44588</v>
      </c>
      <c r="G11" s="119">
        <v>-5.2619999999999996</v>
      </c>
      <c r="H11" s="120">
        <v>44568</v>
      </c>
      <c r="I11" s="119">
        <v>76.757325268817226</v>
      </c>
      <c r="J11" s="119">
        <v>187.67699999999999</v>
      </c>
      <c r="K11" s="119">
        <v>1.907360887096774</v>
      </c>
      <c r="L11" s="119">
        <v>18.62</v>
      </c>
      <c r="M11" s="120">
        <v>44592</v>
      </c>
      <c r="N11" s="119">
        <v>57.618000000000016</v>
      </c>
      <c r="O11" s="121">
        <v>14</v>
      </c>
      <c r="P11" s="119">
        <v>28.710000000000004</v>
      </c>
      <c r="Q11" s="120">
        <v>44586</v>
      </c>
      <c r="R11" s="119">
        <v>5.0606720430107517</v>
      </c>
      <c r="S11" s="119">
        <v>29.794124488339413</v>
      </c>
    </row>
    <row r="12" spans="1:19" x14ac:dyDescent="0.2">
      <c r="A12" s="75" t="s">
        <v>9</v>
      </c>
      <c r="B12" s="119">
        <v>4.5498214285714296</v>
      </c>
      <c r="C12" s="119">
        <v>14.248928571428573</v>
      </c>
      <c r="D12" s="119">
        <v>9.0858869047619031</v>
      </c>
      <c r="E12" s="119">
        <v>20.83</v>
      </c>
      <c r="F12" s="120">
        <v>44251</v>
      </c>
      <c r="G12" s="119">
        <v>0.56399999999999995</v>
      </c>
      <c r="H12" s="120">
        <v>44250</v>
      </c>
      <c r="I12" s="119">
        <v>79.287433035714301</v>
      </c>
      <c r="J12" s="119">
        <v>227.76599999999996</v>
      </c>
      <c r="K12" s="119">
        <v>2.1689925595238093</v>
      </c>
      <c r="L12" s="119">
        <v>16.559999999999999</v>
      </c>
      <c r="M12" s="120">
        <v>44228</v>
      </c>
      <c r="N12" s="119">
        <v>37.224000000000011</v>
      </c>
      <c r="O12" s="121">
        <v>12</v>
      </c>
      <c r="P12" s="119">
        <v>13.266000000000007</v>
      </c>
      <c r="Q12" s="120">
        <v>44249</v>
      </c>
      <c r="R12" s="119">
        <v>8.6793214285714289</v>
      </c>
      <c r="S12" s="119">
        <v>42.724283500155842</v>
      </c>
    </row>
    <row r="13" spans="1:19" x14ac:dyDescent="0.2">
      <c r="A13" s="75" t="s">
        <v>10</v>
      </c>
      <c r="B13" s="119">
        <v>4.4898709677419353</v>
      </c>
      <c r="C13" s="119">
        <v>15.016774193548388</v>
      </c>
      <c r="D13" s="119">
        <v>9.3142486559139765</v>
      </c>
      <c r="E13" s="119">
        <v>23.41</v>
      </c>
      <c r="F13" s="120">
        <v>44286</v>
      </c>
      <c r="G13" s="119">
        <v>-2.6850000000000001</v>
      </c>
      <c r="H13" s="120">
        <v>44265</v>
      </c>
      <c r="I13" s="119">
        <v>66.462661290322586</v>
      </c>
      <c r="J13" s="119">
        <v>457.62</v>
      </c>
      <c r="K13" s="119">
        <v>2.2232627688172042</v>
      </c>
      <c r="L13" s="119">
        <v>17.05</v>
      </c>
      <c r="M13" s="120">
        <v>44266</v>
      </c>
      <c r="N13" s="119">
        <v>13.464</v>
      </c>
      <c r="O13" s="121">
        <v>7</v>
      </c>
      <c r="P13" s="119">
        <v>6.3360000000000003</v>
      </c>
      <c r="Q13" s="120">
        <v>44274</v>
      </c>
      <c r="R13" s="119">
        <v>9.996700268817202</v>
      </c>
      <c r="S13" s="119">
        <v>77.285011454393242</v>
      </c>
    </row>
    <row r="14" spans="1:19" x14ac:dyDescent="0.2">
      <c r="A14" s="75" t="s">
        <v>11</v>
      </c>
      <c r="B14" s="119">
        <v>5.8234000000000004</v>
      </c>
      <c r="C14" s="119">
        <v>16.523999999999997</v>
      </c>
      <c r="D14" s="119">
        <v>10.636019444444441</v>
      </c>
      <c r="E14" s="119">
        <v>23.61</v>
      </c>
      <c r="F14" s="120">
        <v>44288</v>
      </c>
      <c r="G14" s="119">
        <v>3.4000000000000002E-2</v>
      </c>
      <c r="H14" s="120">
        <v>44302</v>
      </c>
      <c r="I14" s="119">
        <v>68.662159722222228</v>
      </c>
      <c r="J14" s="119">
        <v>490.18099999999993</v>
      </c>
      <c r="K14" s="119">
        <v>2.0959104166666664</v>
      </c>
      <c r="L14" s="119">
        <v>14.6</v>
      </c>
      <c r="M14" s="120">
        <v>44310</v>
      </c>
      <c r="N14" s="119">
        <v>39.996000000000002</v>
      </c>
      <c r="O14" s="121">
        <v>13</v>
      </c>
      <c r="P14" s="119">
        <v>12.672000000000002</v>
      </c>
      <c r="Q14" s="120">
        <v>44313</v>
      </c>
      <c r="R14" s="119">
        <v>12.676527777777778</v>
      </c>
      <c r="S14" s="119">
        <v>83.640638312335255</v>
      </c>
    </row>
    <row r="15" spans="1:19" x14ac:dyDescent="0.2">
      <c r="A15" s="75" t="s">
        <v>12</v>
      </c>
      <c r="B15" s="119">
        <v>8.1750645161290336</v>
      </c>
      <c r="C15" s="119">
        <v>22.506129032258066</v>
      </c>
      <c r="D15" s="119">
        <v>14.815016129032262</v>
      </c>
      <c r="E15" s="119">
        <v>30.34</v>
      </c>
      <c r="F15" s="120">
        <v>44324</v>
      </c>
      <c r="G15" s="119">
        <v>2.738</v>
      </c>
      <c r="H15" s="120">
        <v>44318</v>
      </c>
      <c r="I15" s="119">
        <v>65.844603494623655</v>
      </c>
      <c r="J15" s="119">
        <v>689.17099999999994</v>
      </c>
      <c r="K15" s="119">
        <v>1.442988575268817</v>
      </c>
      <c r="L15" s="119">
        <v>16.37</v>
      </c>
      <c r="M15" s="120">
        <v>44328</v>
      </c>
      <c r="N15" s="119">
        <v>30.492000000000008</v>
      </c>
      <c r="O15" s="121">
        <v>9</v>
      </c>
      <c r="P15" s="119">
        <v>17.622000000000003</v>
      </c>
      <c r="Q15" s="120">
        <v>44329</v>
      </c>
      <c r="R15" s="119">
        <v>17.586754032258067</v>
      </c>
      <c r="S15" s="119">
        <v>125.26347059641104</v>
      </c>
    </row>
    <row r="16" spans="1:19" x14ac:dyDescent="0.2">
      <c r="A16" s="75" t="s">
        <v>13</v>
      </c>
      <c r="B16" s="119">
        <v>12.448333333333331</v>
      </c>
      <c r="C16" s="119">
        <v>25.948000000000004</v>
      </c>
      <c r="D16" s="119">
        <v>18.377104166666662</v>
      </c>
      <c r="E16" s="119">
        <v>33.47</v>
      </c>
      <c r="F16" s="120">
        <v>44360</v>
      </c>
      <c r="G16" s="119">
        <v>8.24</v>
      </c>
      <c r="H16" s="120">
        <v>44375</v>
      </c>
      <c r="I16" s="119">
        <v>73.814104166666667</v>
      </c>
      <c r="J16" s="119">
        <v>707.61399999999981</v>
      </c>
      <c r="K16" s="119">
        <v>1.3693430555555557</v>
      </c>
      <c r="L16" s="119">
        <v>14.01</v>
      </c>
      <c r="M16" s="120">
        <v>44363</v>
      </c>
      <c r="N16" s="119">
        <v>120.17999999999999</v>
      </c>
      <c r="O16" s="121">
        <v>13</v>
      </c>
      <c r="P16" s="119">
        <v>39.79</v>
      </c>
      <c r="Q16" s="120">
        <v>44361</v>
      </c>
      <c r="R16" s="119">
        <v>22.149944444444444</v>
      </c>
      <c r="S16" s="119">
        <v>134.72023987296501</v>
      </c>
    </row>
    <row r="17" spans="1:19" x14ac:dyDescent="0.2">
      <c r="A17" s="75" t="s">
        <v>14</v>
      </c>
      <c r="B17" s="119">
        <v>14.048064516129035</v>
      </c>
      <c r="C17" s="119">
        <v>28.865806451612901</v>
      </c>
      <c r="D17" s="119">
        <v>20.774213709677422</v>
      </c>
      <c r="E17" s="119">
        <v>38.15</v>
      </c>
      <c r="F17" s="120">
        <v>44399</v>
      </c>
      <c r="G17" s="119">
        <v>9.4600000000000009</v>
      </c>
      <c r="H17" s="120">
        <v>44386</v>
      </c>
      <c r="I17" s="119">
        <v>63.825678763440855</v>
      </c>
      <c r="J17" s="119">
        <v>766.94300000000021</v>
      </c>
      <c r="K17" s="119">
        <v>1.5178965053763442</v>
      </c>
      <c r="L17" s="119">
        <v>12.15</v>
      </c>
      <c r="M17" s="120">
        <v>44400</v>
      </c>
      <c r="N17" s="119">
        <v>2.3759999999999999</v>
      </c>
      <c r="O17" s="121">
        <v>2</v>
      </c>
      <c r="P17" s="119">
        <v>1.98</v>
      </c>
      <c r="Q17" s="120">
        <v>44384</v>
      </c>
      <c r="R17" s="119">
        <v>25.152123655913972</v>
      </c>
      <c r="S17" s="119">
        <v>160.40503520330853</v>
      </c>
    </row>
    <row r="18" spans="1:19" x14ac:dyDescent="0.2">
      <c r="A18" s="75" t="s">
        <v>15</v>
      </c>
      <c r="B18" s="119">
        <v>13.917741935483873</v>
      </c>
      <c r="C18" s="119">
        <v>29.983548387096771</v>
      </c>
      <c r="D18" s="119">
        <v>20.838743279569897</v>
      </c>
      <c r="E18" s="119">
        <v>40.47</v>
      </c>
      <c r="F18" s="120">
        <v>44422</v>
      </c>
      <c r="G18" s="119">
        <v>9.26</v>
      </c>
      <c r="H18" s="120">
        <v>44410</v>
      </c>
      <c r="I18" s="119">
        <v>65.502842741935481</v>
      </c>
      <c r="J18" s="119">
        <v>736.87400000000014</v>
      </c>
      <c r="K18" s="119">
        <v>1.399407258064516</v>
      </c>
      <c r="L18" s="119">
        <v>11.86</v>
      </c>
      <c r="M18" s="120">
        <v>44413</v>
      </c>
      <c r="N18" s="119">
        <v>2.9699999999999998</v>
      </c>
      <c r="O18" s="121">
        <v>1</v>
      </c>
      <c r="P18" s="119">
        <v>2.9699999999999998</v>
      </c>
      <c r="Q18" s="120">
        <v>44412</v>
      </c>
      <c r="R18" s="119">
        <v>27.086915322580648</v>
      </c>
      <c r="S18" s="119">
        <v>149.49400428627348</v>
      </c>
    </row>
    <row r="19" spans="1:19" x14ac:dyDescent="0.2">
      <c r="A19" s="75" t="s">
        <v>16</v>
      </c>
      <c r="B19" s="119">
        <v>13.322166666666668</v>
      </c>
      <c r="C19" s="119">
        <v>25.102333333333331</v>
      </c>
      <c r="D19" s="119">
        <v>18.441055555555558</v>
      </c>
      <c r="E19" s="119">
        <v>29.94</v>
      </c>
      <c r="F19" s="120">
        <v>44443</v>
      </c>
      <c r="G19" s="119">
        <v>7.625</v>
      </c>
      <c r="H19" s="120">
        <v>44458</v>
      </c>
      <c r="I19" s="119">
        <v>78.86019444444446</v>
      </c>
      <c r="J19" s="119">
        <v>459.02299999999991</v>
      </c>
      <c r="K19" s="119">
        <v>1.1458250000000001</v>
      </c>
      <c r="L19" s="119">
        <v>12.25</v>
      </c>
      <c r="M19" s="120">
        <v>44464</v>
      </c>
      <c r="N19" s="119">
        <v>46.332000000000015</v>
      </c>
      <c r="O19" s="121">
        <v>11</v>
      </c>
      <c r="P19" s="119">
        <v>26.532000000000004</v>
      </c>
      <c r="Q19" s="120">
        <v>44440</v>
      </c>
      <c r="R19" s="119">
        <v>21.558895833333334</v>
      </c>
      <c r="S19" s="119">
        <v>83.72154283560009</v>
      </c>
    </row>
    <row r="20" spans="1:19" x14ac:dyDescent="0.2">
      <c r="A20" s="75" t="s">
        <v>17</v>
      </c>
      <c r="B20" s="119">
        <v>6.5023225806451617</v>
      </c>
      <c r="C20" s="119">
        <v>20.268709677419348</v>
      </c>
      <c r="D20" s="119">
        <v>12.828817204301076</v>
      </c>
      <c r="E20" s="119">
        <v>24.63</v>
      </c>
      <c r="F20" s="120">
        <v>44484</v>
      </c>
      <c r="G20" s="119">
        <v>-3.4000000000000002E-2</v>
      </c>
      <c r="H20" s="120">
        <v>44493</v>
      </c>
      <c r="I20" s="119">
        <v>75.654206989247342</v>
      </c>
      <c r="J20" s="119">
        <v>377.29399999999993</v>
      </c>
      <c r="K20" s="119">
        <v>1.0768252688172042</v>
      </c>
      <c r="L20" s="119">
        <v>15.48</v>
      </c>
      <c r="M20" s="120">
        <v>44489</v>
      </c>
      <c r="N20" s="119">
        <v>30.492000000000004</v>
      </c>
      <c r="O20" s="121">
        <v>8</v>
      </c>
      <c r="P20" s="119">
        <v>12.276000000000003</v>
      </c>
      <c r="Q20" s="120">
        <v>44500</v>
      </c>
      <c r="R20" s="119">
        <v>15.65268817204301</v>
      </c>
      <c r="S20" s="119">
        <v>54.17447109538238</v>
      </c>
    </row>
    <row r="21" spans="1:19" x14ac:dyDescent="0.2">
      <c r="A21" s="75" t="s">
        <v>18</v>
      </c>
      <c r="B21" s="119">
        <v>4.434166666666667</v>
      </c>
      <c r="C21" s="119">
        <v>11.592233333333333</v>
      </c>
      <c r="D21" s="119">
        <v>7.8648548611111115</v>
      </c>
      <c r="E21" s="119">
        <v>18.329999999999998</v>
      </c>
      <c r="F21" s="120">
        <v>44867</v>
      </c>
      <c r="G21" s="119">
        <v>-1.4059999999999999</v>
      </c>
      <c r="H21" s="120">
        <v>44884</v>
      </c>
      <c r="I21" s="119">
        <v>82.020416666666648</v>
      </c>
      <c r="J21" s="119">
        <v>182.84000000000006</v>
      </c>
      <c r="K21" s="119">
        <v>2.219192627068558</v>
      </c>
      <c r="L21" s="119">
        <v>15.78</v>
      </c>
      <c r="M21" s="120">
        <v>44867</v>
      </c>
      <c r="N21" s="119">
        <v>107.71200000000005</v>
      </c>
      <c r="O21" s="121">
        <v>18</v>
      </c>
      <c r="P21" s="119">
        <v>38.214000000000013</v>
      </c>
      <c r="Q21" s="120">
        <v>44888</v>
      </c>
      <c r="R21" s="119">
        <v>9.0314534722222231</v>
      </c>
      <c r="S21" s="119">
        <v>30.080894278642205</v>
      </c>
    </row>
    <row r="22" spans="1:19" ht="13.5" thickBot="1" x14ac:dyDescent="0.25">
      <c r="A22" s="90" t="s">
        <v>19</v>
      </c>
      <c r="B22" s="91">
        <v>2.8098064516129031</v>
      </c>
      <c r="C22" s="91">
        <v>9.940483870967741</v>
      </c>
      <c r="D22" s="91">
        <v>6.179245295698923</v>
      </c>
      <c r="E22" s="91">
        <v>18.23</v>
      </c>
      <c r="F22" s="105">
        <v>44923</v>
      </c>
      <c r="G22" s="91">
        <v>-1.141</v>
      </c>
      <c r="H22" s="105">
        <v>44915</v>
      </c>
      <c r="I22" s="91">
        <v>87.922412634408644</v>
      </c>
      <c r="J22" s="91">
        <v>129.76699999999997</v>
      </c>
      <c r="K22" s="91">
        <v>2.2549731182795694</v>
      </c>
      <c r="L22" s="91">
        <v>17</v>
      </c>
      <c r="M22" s="105">
        <v>44905</v>
      </c>
      <c r="N22" s="91">
        <v>60.984000000000016</v>
      </c>
      <c r="O22" s="92">
        <v>20</v>
      </c>
      <c r="P22" s="91">
        <v>19.404000000000003</v>
      </c>
      <c r="Q22" s="105">
        <v>44900</v>
      </c>
      <c r="R22" s="91">
        <v>6.8091229838709673</v>
      </c>
      <c r="S22" s="91">
        <v>22.94760295153408</v>
      </c>
    </row>
    <row r="23" spans="1:19" ht="13.5" thickTop="1" x14ac:dyDescent="0.2">
      <c r="A23" s="75" t="s">
        <v>43</v>
      </c>
      <c r="B23" s="119">
        <v>7.6823240079365087</v>
      </c>
      <c r="C23" s="119">
        <v>19.129202560163847</v>
      </c>
      <c r="D23" s="119">
        <v>12.888220897604114</v>
      </c>
      <c r="E23" s="119">
        <v>40.47</v>
      </c>
      <c r="F23" s="120">
        <v>44422</v>
      </c>
      <c r="G23" s="119">
        <v>-5.2619999999999996</v>
      </c>
      <c r="H23" s="120">
        <v>44203</v>
      </c>
      <c r="I23" s="119">
        <v>73.717836601542501</v>
      </c>
      <c r="J23" s="119">
        <v>5412.7699999999995</v>
      </c>
      <c r="K23" s="119">
        <v>1.7351648367112513</v>
      </c>
      <c r="L23" s="119">
        <v>18.62</v>
      </c>
      <c r="M23" s="120">
        <v>44227</v>
      </c>
      <c r="N23" s="119">
        <v>549.84000000000015</v>
      </c>
      <c r="O23" s="121">
        <v>128</v>
      </c>
      <c r="P23" s="119">
        <v>39.79</v>
      </c>
      <c r="Q23" s="120">
        <v>44361</v>
      </c>
      <c r="R23" s="119">
        <v>15.120093286236985</v>
      </c>
      <c r="S23" s="119">
        <v>994.25131887534053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-3.4000000000000002E-2</v>
      </c>
      <c r="G28" s="81" t="s">
        <v>38</v>
      </c>
      <c r="H28" s="103">
        <v>44493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-1.7330000000000001</v>
      </c>
      <c r="G29" s="81" t="s">
        <v>38</v>
      </c>
      <c r="H29" s="103">
        <v>44279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 s="118">
        <v>-1</v>
      </c>
      <c r="C34" s="118" t="s">
        <v>77</v>
      </c>
      <c r="D34" s="122">
        <v>0</v>
      </c>
      <c r="E34" s="118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 s="118">
        <v>-2.5</v>
      </c>
      <c r="C35" s="118" t="s">
        <v>78</v>
      </c>
      <c r="D35" s="122">
        <v>-1</v>
      </c>
      <c r="E35" s="118" t="s">
        <v>38</v>
      </c>
      <c r="F35" s="88">
        <v>7</v>
      </c>
      <c r="G35" s="81" t="s">
        <v>46</v>
      </c>
      <c r="H35" s="81"/>
      <c r="I35" s="81"/>
      <c r="J35" s="81"/>
    </row>
    <row r="36" spans="1:10" x14ac:dyDescent="0.2">
      <c r="A36" s="81"/>
      <c r="B36" s="88">
        <v>-5</v>
      </c>
      <c r="C36" s="88" t="s">
        <v>78</v>
      </c>
      <c r="D36" s="110">
        <v>-2.5</v>
      </c>
      <c r="E36" s="81" t="s">
        <v>38</v>
      </c>
      <c r="F36" s="88">
        <v>2</v>
      </c>
      <c r="G36" s="81" t="s">
        <v>46</v>
      </c>
      <c r="H36" s="81"/>
      <c r="I36" s="81"/>
      <c r="J36" s="81"/>
    </row>
    <row r="37" spans="1:10" x14ac:dyDescent="0.2">
      <c r="A37" s="81"/>
      <c r="C37" s="88" t="s">
        <v>79</v>
      </c>
      <c r="D37" s="122">
        <v>-5</v>
      </c>
      <c r="E37" s="118" t="s">
        <v>38</v>
      </c>
      <c r="F37" s="88">
        <v>1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6" workbookViewId="0">
      <selection activeCell="L44" sqref="L44"/>
    </sheetView>
  </sheetViews>
  <sheetFormatPr baseColWidth="10" defaultColWidth="11.5703125" defaultRowHeight="12.75" x14ac:dyDescent="0.2"/>
  <cols>
    <col min="1" max="1" width="12" customWidth="1"/>
    <col min="2" max="2" width="6.140625" customWidth="1"/>
    <col min="3" max="3" width="5.140625" bestFit="1" customWidth="1"/>
    <col min="4" max="4" width="4.5703125" customWidth="1"/>
    <col min="5" max="5" width="6.140625" bestFit="1" customWidth="1"/>
    <col min="6" max="6" width="6.5703125" bestFit="1" customWidth="1"/>
    <col min="7" max="7" width="6" bestFit="1" customWidth="1"/>
    <col min="8" max="8" width="8.28515625" bestFit="1" customWidth="1"/>
    <col min="9" max="9" width="3.85546875" bestFit="1" customWidth="1"/>
    <col min="10" max="10" width="7.140625" bestFit="1" customWidth="1"/>
    <col min="11" max="11" width="5.7109375" bestFit="1" customWidth="1"/>
    <col min="12" max="13" width="7.7109375" bestFit="1" customWidth="1"/>
    <col min="14" max="14" width="6.42578125" bestFit="1" customWidth="1"/>
    <col min="15" max="15" width="6.5703125" bestFit="1" customWidth="1"/>
    <col min="16" max="16" width="6.85546875" bestFit="1" customWidth="1"/>
    <col min="17" max="18" width="8.140625" customWidth="1"/>
    <col min="19" max="19" width="6.85546875" bestFit="1" customWidth="1"/>
  </cols>
  <sheetData>
    <row r="1" spans="1:19" x14ac:dyDescent="0.2">
      <c r="B1" s="75" t="s">
        <v>82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  <c r="C4" s="70"/>
      <c r="D4" s="70"/>
      <c r="E4" s="70"/>
      <c r="F4" s="70"/>
    </row>
    <row r="5" spans="1:19" x14ac:dyDescent="0.2">
      <c r="B5" s="81"/>
      <c r="E5" s="70"/>
      <c r="F5" s="70"/>
    </row>
    <row r="6" spans="1:19" x14ac:dyDescent="0.2">
      <c r="B6" s="75" t="s">
        <v>39</v>
      </c>
      <c r="E6" s="70"/>
      <c r="F6" s="70"/>
    </row>
    <row r="7" spans="1:19" x14ac:dyDescent="0.2">
      <c r="B7" s="75" t="s">
        <v>83</v>
      </c>
    </row>
    <row r="9" spans="1:19" x14ac:dyDescent="0.2">
      <c r="B9" s="15" t="s">
        <v>40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23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23</v>
      </c>
      <c r="N9" s="15" t="s">
        <v>29</v>
      </c>
      <c r="O9" s="15" t="s">
        <v>30</v>
      </c>
      <c r="P9" s="15" t="s">
        <v>31</v>
      </c>
      <c r="Q9" s="15" t="s">
        <v>23</v>
      </c>
      <c r="R9" s="15" t="s">
        <v>97</v>
      </c>
      <c r="S9" s="61" t="s">
        <v>41</v>
      </c>
    </row>
    <row r="10" spans="1:19" x14ac:dyDescent="0.2">
      <c r="B10" s="16" t="s">
        <v>32</v>
      </c>
      <c r="C10" s="16" t="s">
        <v>32</v>
      </c>
      <c r="D10" s="16" t="s">
        <v>32</v>
      </c>
      <c r="E10" s="16" t="s">
        <v>32</v>
      </c>
      <c r="F10" s="16"/>
      <c r="G10" s="16" t="s">
        <v>32</v>
      </c>
      <c r="H10" s="16"/>
      <c r="I10" s="16" t="s">
        <v>33</v>
      </c>
      <c r="J10" s="16" t="s">
        <v>34</v>
      </c>
      <c r="K10" s="16" t="s">
        <v>35</v>
      </c>
      <c r="L10" s="16" t="s">
        <v>35</v>
      </c>
      <c r="M10" s="16"/>
      <c r="N10" s="16" t="s">
        <v>36</v>
      </c>
      <c r="O10" s="16"/>
      <c r="P10" s="16" t="s">
        <v>36</v>
      </c>
      <c r="Q10" s="16"/>
      <c r="R10" s="111" t="s">
        <v>116</v>
      </c>
      <c r="S10" s="16" t="s">
        <v>36</v>
      </c>
    </row>
    <row r="11" spans="1:19" x14ac:dyDescent="0.2">
      <c r="A11" s="17" t="s">
        <v>8</v>
      </c>
      <c r="B11" s="14">
        <v>3.5</v>
      </c>
      <c r="C11" s="14">
        <v>10.5</v>
      </c>
      <c r="D11" s="14">
        <v>7</v>
      </c>
      <c r="E11" s="69">
        <v>16.899999999999999</v>
      </c>
      <c r="F11" s="116">
        <v>37997</v>
      </c>
      <c r="G11" s="69">
        <v>-1.9</v>
      </c>
      <c r="H11" s="116">
        <v>37993</v>
      </c>
      <c r="I11" s="33">
        <v>80</v>
      </c>
      <c r="J11" s="14">
        <v>157.19999999999999</v>
      </c>
      <c r="K11" s="14">
        <v>2.2999999999999998</v>
      </c>
      <c r="L11" s="69">
        <v>17.399999999999999</v>
      </c>
      <c r="M11" s="116">
        <v>38003</v>
      </c>
      <c r="N11" s="14">
        <v>70.400000000000006</v>
      </c>
      <c r="O11" s="71">
        <v>17</v>
      </c>
      <c r="P11" s="72">
        <v>22.8</v>
      </c>
      <c r="Q11" s="116">
        <v>38004</v>
      </c>
      <c r="R11" s="116"/>
      <c r="S11" s="55">
        <v>29.7</v>
      </c>
    </row>
    <row r="12" spans="1:19" x14ac:dyDescent="0.2">
      <c r="A12" s="22" t="s">
        <v>9</v>
      </c>
      <c r="B12" s="14">
        <v>0.9</v>
      </c>
      <c r="C12" s="14">
        <v>7.7</v>
      </c>
      <c r="D12" s="14">
        <v>4.0999999999999996</v>
      </c>
      <c r="E12" s="55">
        <v>16.8</v>
      </c>
      <c r="F12" s="116">
        <v>38028</v>
      </c>
      <c r="G12" s="73">
        <v>-2.5</v>
      </c>
      <c r="H12" s="116">
        <v>38028</v>
      </c>
      <c r="I12" s="51">
        <v>83</v>
      </c>
      <c r="J12" s="14">
        <v>207.1</v>
      </c>
      <c r="K12" s="14">
        <v>1.9</v>
      </c>
      <c r="L12" s="73">
        <v>15.3</v>
      </c>
      <c r="M12" s="116">
        <v>38044</v>
      </c>
      <c r="N12" s="14">
        <v>26.3</v>
      </c>
      <c r="O12" s="51">
        <v>19</v>
      </c>
      <c r="P12" s="50">
        <v>6.5</v>
      </c>
      <c r="Q12" s="116">
        <v>38040</v>
      </c>
      <c r="R12" s="116"/>
      <c r="S12" s="55">
        <v>28.1</v>
      </c>
    </row>
    <row r="13" spans="1:19" x14ac:dyDescent="0.2">
      <c r="A13" s="22" t="s">
        <v>10</v>
      </c>
      <c r="B13" s="14">
        <v>2.6</v>
      </c>
      <c r="C13" s="14">
        <v>11.4</v>
      </c>
      <c r="D13" s="14">
        <v>6.9</v>
      </c>
      <c r="E13" s="50">
        <v>21.5</v>
      </c>
      <c r="F13" s="114">
        <v>38066</v>
      </c>
      <c r="G13" s="50">
        <v>-2.5</v>
      </c>
      <c r="H13" s="113">
        <v>38049</v>
      </c>
      <c r="I13" s="54">
        <v>75</v>
      </c>
      <c r="J13" s="14">
        <v>362.6</v>
      </c>
      <c r="K13" s="14">
        <v>2</v>
      </c>
      <c r="L13" s="50">
        <v>11.7</v>
      </c>
      <c r="M13" s="114">
        <v>38074</v>
      </c>
      <c r="N13" s="14">
        <v>35.6</v>
      </c>
      <c r="O13" s="54">
        <v>15</v>
      </c>
      <c r="P13" s="50">
        <v>8.6999999999999993</v>
      </c>
      <c r="Q13" s="114">
        <v>38058</v>
      </c>
      <c r="R13" s="114"/>
      <c r="S13" s="55">
        <v>54.4</v>
      </c>
    </row>
    <row r="14" spans="1:19" x14ac:dyDescent="0.2">
      <c r="A14" s="22" t="s">
        <v>11</v>
      </c>
      <c r="B14" s="14">
        <v>4.7</v>
      </c>
      <c r="C14" s="14">
        <v>14.8</v>
      </c>
      <c r="D14" s="14">
        <v>9.6</v>
      </c>
      <c r="E14" s="56">
        <v>23.9</v>
      </c>
      <c r="F14" s="117">
        <v>38103</v>
      </c>
      <c r="G14" s="56">
        <v>0.6</v>
      </c>
      <c r="H14" s="117">
        <v>38087</v>
      </c>
      <c r="I14" s="74">
        <v>70</v>
      </c>
      <c r="J14" s="14">
        <v>489.2</v>
      </c>
      <c r="K14" s="14">
        <v>2.2999999999999998</v>
      </c>
      <c r="L14" s="56">
        <v>12.4</v>
      </c>
      <c r="M14" s="117">
        <v>38092</v>
      </c>
      <c r="N14" s="14">
        <v>42.9</v>
      </c>
      <c r="O14" s="74">
        <v>13</v>
      </c>
      <c r="P14" s="56">
        <v>14.3</v>
      </c>
      <c r="Q14" s="117">
        <v>38105</v>
      </c>
      <c r="R14" s="117"/>
      <c r="S14" s="53">
        <v>82.1</v>
      </c>
    </row>
    <row r="15" spans="1:19" x14ac:dyDescent="0.2">
      <c r="A15" s="22" t="s">
        <v>12</v>
      </c>
      <c r="B15" s="49">
        <v>8.1</v>
      </c>
      <c r="C15" s="49">
        <v>19.2</v>
      </c>
      <c r="D15" s="49">
        <v>13.4</v>
      </c>
      <c r="E15" s="50">
        <v>26.5</v>
      </c>
      <c r="F15" s="113">
        <v>38127</v>
      </c>
      <c r="G15" s="52">
        <v>2.7</v>
      </c>
      <c r="H15" s="113">
        <v>38109</v>
      </c>
      <c r="I15" s="51">
        <v>71</v>
      </c>
      <c r="J15" s="52">
        <v>588.9</v>
      </c>
      <c r="K15" s="52">
        <v>2</v>
      </c>
      <c r="L15" s="52">
        <v>11.8</v>
      </c>
      <c r="M15" s="113">
        <v>38113</v>
      </c>
      <c r="N15" s="53">
        <v>57.6</v>
      </c>
      <c r="O15" s="51">
        <v>13</v>
      </c>
      <c r="P15" s="50">
        <v>22</v>
      </c>
      <c r="Q15" s="113">
        <v>38112</v>
      </c>
      <c r="R15" s="113"/>
      <c r="S15" s="55">
        <v>108.5</v>
      </c>
    </row>
    <row r="16" spans="1:19" x14ac:dyDescent="0.2">
      <c r="A16" s="22" t="s">
        <v>13</v>
      </c>
      <c r="B16" s="49">
        <v>13</v>
      </c>
      <c r="C16" s="49">
        <v>27.2</v>
      </c>
      <c r="D16" s="49">
        <v>19.899999999999999</v>
      </c>
      <c r="E16" s="50">
        <v>34.700000000000003</v>
      </c>
      <c r="F16" s="114">
        <v>38164</v>
      </c>
      <c r="G16" s="50">
        <v>8.9</v>
      </c>
      <c r="H16" s="114">
        <v>38141</v>
      </c>
      <c r="I16" s="54">
        <v>63</v>
      </c>
      <c r="J16" s="55">
        <v>726.4</v>
      </c>
      <c r="K16" s="55">
        <v>1.7</v>
      </c>
      <c r="L16" s="50">
        <v>12.6</v>
      </c>
      <c r="M16" s="114">
        <v>38145</v>
      </c>
      <c r="N16" s="53">
        <v>18.100000000000001</v>
      </c>
      <c r="O16" s="54">
        <v>6</v>
      </c>
      <c r="P16" s="50">
        <v>12.7</v>
      </c>
      <c r="Q16" s="114">
        <v>38145</v>
      </c>
      <c r="R16" s="114"/>
      <c r="S16" s="55">
        <v>151</v>
      </c>
    </row>
    <row r="17" spans="1:19" x14ac:dyDescent="0.2">
      <c r="A17" s="22" t="s">
        <v>14</v>
      </c>
      <c r="B17" s="49">
        <v>13.1</v>
      </c>
      <c r="C17" s="49">
        <v>28</v>
      </c>
      <c r="D17" s="49">
        <v>20.100000000000001</v>
      </c>
      <c r="E17" s="52">
        <v>35.4</v>
      </c>
      <c r="F17" s="113">
        <v>38199</v>
      </c>
      <c r="G17" s="52">
        <v>6.6</v>
      </c>
      <c r="H17" s="113">
        <v>38177</v>
      </c>
      <c r="I17" s="51">
        <v>61</v>
      </c>
      <c r="J17" s="55">
        <v>741.3</v>
      </c>
      <c r="K17" s="55">
        <v>1.8</v>
      </c>
      <c r="L17" s="52">
        <v>10.7</v>
      </c>
      <c r="M17" s="113">
        <v>38184</v>
      </c>
      <c r="N17" s="53">
        <v>11.9</v>
      </c>
      <c r="O17" s="51">
        <v>5</v>
      </c>
      <c r="P17" s="52">
        <v>7.3</v>
      </c>
      <c r="Q17" s="113">
        <v>38185</v>
      </c>
      <c r="R17" s="113"/>
      <c r="S17" s="55">
        <v>160.1</v>
      </c>
    </row>
    <row r="18" spans="1:19" x14ac:dyDescent="0.2">
      <c r="A18" s="22" t="s">
        <v>15</v>
      </c>
      <c r="B18" s="49">
        <v>13.9</v>
      </c>
      <c r="C18" s="49">
        <v>27.9</v>
      </c>
      <c r="D18" s="49">
        <v>20.399999999999999</v>
      </c>
      <c r="E18" s="52">
        <v>34.299999999999997</v>
      </c>
      <c r="F18" s="114">
        <v>38214</v>
      </c>
      <c r="G18" s="50">
        <v>9.1</v>
      </c>
      <c r="H18" s="114">
        <v>38226</v>
      </c>
      <c r="I18" s="54">
        <v>65</v>
      </c>
      <c r="J18" s="55">
        <v>624.29999999999995</v>
      </c>
      <c r="K18" s="55">
        <v>1.6</v>
      </c>
      <c r="L18" s="50">
        <v>12</v>
      </c>
      <c r="M18" s="114">
        <v>38202</v>
      </c>
      <c r="N18" s="53">
        <v>43.7</v>
      </c>
      <c r="O18" s="54">
        <v>9</v>
      </c>
      <c r="P18" s="50">
        <v>24.8</v>
      </c>
      <c r="Q18" s="114">
        <v>38202</v>
      </c>
      <c r="R18" s="114"/>
      <c r="S18" s="60">
        <v>135.1</v>
      </c>
    </row>
    <row r="19" spans="1:19" x14ac:dyDescent="0.2">
      <c r="A19" s="22" t="s">
        <v>16</v>
      </c>
      <c r="B19" s="49">
        <v>12.2</v>
      </c>
      <c r="C19" s="49">
        <v>24.1</v>
      </c>
      <c r="D19" s="49">
        <v>17.5</v>
      </c>
      <c r="E19" s="50">
        <v>31.8</v>
      </c>
      <c r="F19" s="113">
        <v>38235</v>
      </c>
      <c r="G19" s="52">
        <v>5.2</v>
      </c>
      <c r="H19" s="113">
        <v>38259</v>
      </c>
      <c r="I19" s="51">
        <v>74</v>
      </c>
      <c r="J19" s="52">
        <v>466.4</v>
      </c>
      <c r="K19" s="52">
        <v>1.8</v>
      </c>
      <c r="L19" s="52">
        <v>14.9</v>
      </c>
      <c r="M19" s="113">
        <v>38239</v>
      </c>
      <c r="N19" s="53">
        <v>80.5</v>
      </c>
      <c r="O19" s="51">
        <v>12</v>
      </c>
      <c r="P19" s="50">
        <v>24</v>
      </c>
      <c r="Q19" s="113">
        <v>38236</v>
      </c>
      <c r="R19" s="113"/>
      <c r="S19" s="55">
        <v>90.4</v>
      </c>
    </row>
    <row r="20" spans="1:19" x14ac:dyDescent="0.2">
      <c r="A20" s="22" t="s">
        <v>17</v>
      </c>
      <c r="B20" s="56">
        <v>9</v>
      </c>
      <c r="C20" s="56">
        <v>19.7</v>
      </c>
      <c r="D20" s="56">
        <v>13.9</v>
      </c>
      <c r="E20" s="50">
        <v>27.3</v>
      </c>
      <c r="F20" s="114">
        <v>38268</v>
      </c>
      <c r="G20" s="54">
        <v>3.1</v>
      </c>
      <c r="H20" s="114">
        <v>38273</v>
      </c>
      <c r="I20" s="54">
        <v>74</v>
      </c>
      <c r="J20" s="52">
        <v>305.7</v>
      </c>
      <c r="K20" s="50">
        <v>1.6</v>
      </c>
      <c r="L20" s="50">
        <v>12.8</v>
      </c>
      <c r="M20" s="114">
        <v>38276</v>
      </c>
      <c r="N20" s="53">
        <v>37</v>
      </c>
      <c r="O20" s="54">
        <v>18</v>
      </c>
      <c r="P20" s="50">
        <v>12.1</v>
      </c>
      <c r="Q20" s="114">
        <v>38276</v>
      </c>
      <c r="R20" s="114"/>
      <c r="S20" s="52">
        <v>60.6</v>
      </c>
    </row>
    <row r="21" spans="1:19" x14ac:dyDescent="0.2">
      <c r="A21" s="22" t="s">
        <v>18</v>
      </c>
      <c r="B21" s="14">
        <v>3.2</v>
      </c>
      <c r="C21" s="14">
        <v>10.199999999999999</v>
      </c>
      <c r="D21" s="14">
        <v>6.6</v>
      </c>
      <c r="E21" s="50">
        <v>15.7</v>
      </c>
      <c r="F21" s="114">
        <v>38293</v>
      </c>
      <c r="G21" s="50">
        <v>-2.5</v>
      </c>
      <c r="H21" s="114">
        <v>38321</v>
      </c>
      <c r="I21" s="54">
        <v>83</v>
      </c>
      <c r="J21" s="50">
        <v>163.6</v>
      </c>
      <c r="K21" s="50">
        <v>1.6</v>
      </c>
      <c r="L21" s="50">
        <v>10</v>
      </c>
      <c r="M21" s="114">
        <v>38302</v>
      </c>
      <c r="N21" s="50">
        <v>52.4</v>
      </c>
      <c r="O21" s="54">
        <v>13</v>
      </c>
      <c r="P21" s="50">
        <v>20.6</v>
      </c>
      <c r="Q21" s="114">
        <v>38301</v>
      </c>
      <c r="R21" s="114"/>
      <c r="S21" s="52">
        <v>25.4</v>
      </c>
    </row>
    <row r="22" spans="1:19" ht="13.5" thickBot="1" x14ac:dyDescent="0.25">
      <c r="A22" s="31" t="s">
        <v>19</v>
      </c>
      <c r="B22" s="57">
        <v>3.3</v>
      </c>
      <c r="C22" s="57">
        <v>8.6</v>
      </c>
      <c r="D22" s="57">
        <v>6</v>
      </c>
      <c r="E22" s="57">
        <v>13.9</v>
      </c>
      <c r="F22" s="115">
        <v>38339</v>
      </c>
      <c r="G22" s="59">
        <v>-1.4</v>
      </c>
      <c r="H22" s="115">
        <v>38332</v>
      </c>
      <c r="I22" s="58">
        <v>83</v>
      </c>
      <c r="J22" s="57">
        <v>104.4</v>
      </c>
      <c r="K22" s="57">
        <v>2.1</v>
      </c>
      <c r="L22" s="59">
        <v>14.8</v>
      </c>
      <c r="M22" s="115">
        <v>38322</v>
      </c>
      <c r="N22" s="59">
        <v>52.7</v>
      </c>
      <c r="O22" s="58">
        <v>15</v>
      </c>
      <c r="P22" s="57">
        <v>7.5</v>
      </c>
      <c r="Q22" s="115">
        <v>38324</v>
      </c>
      <c r="R22" s="115"/>
      <c r="S22" s="59">
        <v>22.3</v>
      </c>
    </row>
    <row r="23" spans="1:19" ht="13.5" thickTop="1" x14ac:dyDescent="0.2">
      <c r="A23" s="75" t="s">
        <v>43</v>
      </c>
      <c r="B23" s="76">
        <v>7.291666666666667</v>
      </c>
      <c r="C23" s="76">
        <v>17.441666666666666</v>
      </c>
      <c r="D23" s="76">
        <v>12.116666666666667</v>
      </c>
      <c r="E23" s="76">
        <v>35.4</v>
      </c>
      <c r="F23" s="77">
        <v>38199</v>
      </c>
      <c r="G23" s="78">
        <v>-2.5</v>
      </c>
      <c r="H23" s="77">
        <v>38028</v>
      </c>
      <c r="I23" s="79">
        <v>73.5</v>
      </c>
      <c r="J23" s="79">
        <v>4937.0999999999995</v>
      </c>
      <c r="K23" s="76">
        <v>1.8916666666666668</v>
      </c>
      <c r="L23" s="78">
        <v>17.399999999999999</v>
      </c>
      <c r="M23" s="77">
        <v>38003</v>
      </c>
      <c r="N23" s="76">
        <v>529.1</v>
      </c>
      <c r="O23" s="79">
        <v>155</v>
      </c>
      <c r="P23" s="93">
        <v>24.8</v>
      </c>
      <c r="Q23" s="77">
        <v>38202</v>
      </c>
      <c r="R23" s="77"/>
      <c r="S23" s="76">
        <v>947.69999999999993</v>
      </c>
    </row>
    <row r="24" spans="1:19" x14ac:dyDescent="0.2">
      <c r="A24" s="75"/>
      <c r="B24" s="76"/>
      <c r="C24" s="76"/>
      <c r="D24" s="76"/>
      <c r="E24" s="76"/>
      <c r="F24" s="77"/>
      <c r="G24" s="78"/>
      <c r="H24" s="77">
        <v>38049</v>
      </c>
      <c r="I24" s="79"/>
      <c r="J24" s="79"/>
      <c r="K24" s="76"/>
      <c r="L24" s="78"/>
      <c r="M24" s="77"/>
      <c r="N24" s="76"/>
      <c r="O24" s="79"/>
      <c r="P24" s="80"/>
      <c r="Q24" s="77"/>
      <c r="R24" s="77"/>
      <c r="S24" s="76"/>
    </row>
    <row r="25" spans="1:19" x14ac:dyDescent="0.2">
      <c r="A25" s="75"/>
      <c r="B25" s="76"/>
      <c r="C25" s="76"/>
      <c r="D25" s="76"/>
      <c r="E25" s="76"/>
      <c r="F25" s="77"/>
      <c r="G25" s="78"/>
      <c r="H25" s="77">
        <v>38321</v>
      </c>
      <c r="I25" s="79"/>
      <c r="J25" s="79"/>
      <c r="K25" s="76"/>
      <c r="L25" s="78"/>
      <c r="M25" s="77"/>
      <c r="N25" s="76"/>
      <c r="O25" s="79"/>
      <c r="P25" s="80"/>
      <c r="Q25" s="77"/>
      <c r="R25" s="77"/>
      <c r="S25" s="76"/>
    </row>
    <row r="26" spans="1:19" s="77" customFormat="1" x14ac:dyDescent="0.2"/>
    <row r="27" spans="1:19" s="81" customFormat="1" x14ac:dyDescent="0.2">
      <c r="A27" s="94" t="s">
        <v>42</v>
      </c>
    </row>
    <row r="28" spans="1:19" s="81" customFormat="1" x14ac:dyDescent="0.2"/>
    <row r="29" spans="1:19" s="81" customFormat="1" x14ac:dyDescent="0.2"/>
    <row r="30" spans="1:19" s="81" customFormat="1" x14ac:dyDescent="0.2">
      <c r="A30" s="81" t="s">
        <v>37</v>
      </c>
      <c r="D30" s="47">
        <v>-1.2</v>
      </c>
      <c r="E30" s="81" t="s">
        <v>38</v>
      </c>
      <c r="F30" s="81" t="s">
        <v>53</v>
      </c>
      <c r="G30" s="82"/>
    </row>
    <row r="31" spans="1:19" s="81" customFormat="1" x14ac:dyDescent="0.2">
      <c r="A31" s="81" t="s">
        <v>44</v>
      </c>
      <c r="D31" s="47">
        <v>-0.3</v>
      </c>
      <c r="E31" s="81" t="s">
        <v>38</v>
      </c>
      <c r="F31" s="81" t="s">
        <v>54</v>
      </c>
      <c r="G31" s="82"/>
    </row>
    <row r="32" spans="1:19" s="81" customFormat="1" x14ac:dyDescent="0.2">
      <c r="A32" s="81" t="s">
        <v>45</v>
      </c>
      <c r="D32" s="81">
        <v>234</v>
      </c>
      <c r="E32" s="81" t="s">
        <v>46</v>
      </c>
    </row>
    <row r="33" spans="1:19" s="81" customFormat="1" x14ac:dyDescent="0.2">
      <c r="L33" s="47"/>
      <c r="M33" s="47"/>
      <c r="N33" s="47"/>
      <c r="O33" s="47"/>
      <c r="P33" s="47"/>
      <c r="Q33" s="47"/>
      <c r="R33" s="47"/>
      <c r="S33" s="47"/>
    </row>
    <row r="34" spans="1:19" s="81" customFormat="1" x14ac:dyDescent="0.2">
      <c r="A34" s="94" t="s">
        <v>47</v>
      </c>
      <c r="L34" s="37"/>
      <c r="M34" s="37"/>
      <c r="N34" s="37"/>
      <c r="O34" s="83"/>
      <c r="P34" s="83"/>
      <c r="Q34" s="37"/>
      <c r="R34" s="37"/>
      <c r="S34" s="37"/>
    </row>
    <row r="35" spans="1:19" s="81" customFormat="1" x14ac:dyDescent="0.2">
      <c r="L35" s="37"/>
      <c r="M35" s="37"/>
      <c r="N35" s="37"/>
      <c r="O35" s="83"/>
      <c r="P35" s="83"/>
      <c r="Q35" s="37"/>
      <c r="R35" s="37"/>
      <c r="S35" s="37"/>
    </row>
    <row r="36" spans="1:19" s="81" customFormat="1" x14ac:dyDescent="0.2"/>
    <row r="37" spans="1:19" s="81" customFormat="1" x14ac:dyDescent="0.2">
      <c r="B37" s="81" t="s">
        <v>48</v>
      </c>
      <c r="E37" s="81" t="s">
        <v>38</v>
      </c>
      <c r="F37" s="81">
        <v>8</v>
      </c>
      <c r="G37" s="81" t="s">
        <v>46</v>
      </c>
    </row>
    <row r="38" spans="1:19" s="81" customFormat="1" x14ac:dyDescent="0.2">
      <c r="B38" s="81" t="s">
        <v>49</v>
      </c>
      <c r="E38" s="81" t="s">
        <v>38</v>
      </c>
      <c r="F38" s="81">
        <v>18</v>
      </c>
      <c r="G38" s="81" t="s">
        <v>46</v>
      </c>
    </row>
    <row r="39" spans="1:19" s="81" customFormat="1" x14ac:dyDescent="0.2">
      <c r="B39" s="81" t="s">
        <v>50</v>
      </c>
      <c r="E39" s="81" t="s">
        <v>38</v>
      </c>
      <c r="F39" s="81">
        <v>3</v>
      </c>
      <c r="G39" s="81" t="s">
        <v>46</v>
      </c>
    </row>
    <row r="40" spans="1:19" s="81" customFormat="1" x14ac:dyDescent="0.2">
      <c r="B40" s="81" t="s">
        <v>51</v>
      </c>
      <c r="C40" s="81" t="s">
        <v>52</v>
      </c>
      <c r="E40" s="81" t="s">
        <v>38</v>
      </c>
      <c r="G40" s="81" t="s">
        <v>46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AC55" sqref="AC5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122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-0.22525806451612901</v>
      </c>
      <c r="C11" s="70">
        <v>10.746096774193552</v>
      </c>
      <c r="D11" s="70">
        <v>4.3891384408602159</v>
      </c>
      <c r="E11" s="70">
        <v>15.86</v>
      </c>
      <c r="F11" s="104">
        <v>45321</v>
      </c>
      <c r="G11" s="70">
        <v>-4.9279999999999999</v>
      </c>
      <c r="H11" s="104">
        <v>45315</v>
      </c>
      <c r="I11" s="70">
        <v>76.83149865591399</v>
      </c>
      <c r="J11" s="70">
        <v>252.60399999999996</v>
      </c>
      <c r="K11" s="70">
        <v>1.8090336021505371</v>
      </c>
      <c r="L11" s="70">
        <v>17.940000000000001</v>
      </c>
      <c r="M11" s="104">
        <v>45300</v>
      </c>
      <c r="N11" s="70">
        <v>17.028000000000006</v>
      </c>
      <c r="O11" s="30">
        <v>15</v>
      </c>
      <c r="P11" s="70">
        <v>6.7320000000000002</v>
      </c>
      <c r="Q11" s="104">
        <v>45295</v>
      </c>
      <c r="R11" s="70">
        <v>4.6521505376344079</v>
      </c>
      <c r="S11" s="70">
        <v>28.654495192553309</v>
      </c>
    </row>
    <row r="12" spans="1:19" x14ac:dyDescent="0.2">
      <c r="A12" s="75" t="s">
        <v>9</v>
      </c>
      <c r="B12" s="70">
        <v>0.83253571428571438</v>
      </c>
      <c r="C12" s="70">
        <v>14.141428571428568</v>
      </c>
      <c r="D12" s="70">
        <v>7.1878511904761897</v>
      </c>
      <c r="E12" s="70">
        <v>18.7</v>
      </c>
      <c r="F12" s="104">
        <v>44985</v>
      </c>
      <c r="G12" s="70">
        <v>-3.0990000000000002</v>
      </c>
      <c r="H12" s="104">
        <v>44980</v>
      </c>
      <c r="I12" s="70">
        <v>71.483876488095248</v>
      </c>
      <c r="J12" s="70">
        <v>304.71500000000009</v>
      </c>
      <c r="K12" s="70">
        <v>1.8174010416666666</v>
      </c>
      <c r="L12" s="70">
        <v>16.600000000000001</v>
      </c>
      <c r="M12" s="104">
        <v>44973</v>
      </c>
      <c r="N12" s="70">
        <v>7.1280000000000001</v>
      </c>
      <c r="O12" s="30">
        <v>9</v>
      </c>
      <c r="P12" s="70">
        <v>3.3659999999999997</v>
      </c>
      <c r="Q12" s="104">
        <v>44958</v>
      </c>
      <c r="R12" s="70">
        <v>6.579328869047619</v>
      </c>
      <c r="S12" s="70">
        <v>44.182772689237041</v>
      </c>
    </row>
    <row r="13" spans="1:19" x14ac:dyDescent="0.2">
      <c r="A13" s="75" t="s">
        <v>10</v>
      </c>
      <c r="B13" s="70">
        <v>5.4511935483870984</v>
      </c>
      <c r="C13" s="70">
        <v>13.023870967741933</v>
      </c>
      <c r="D13" s="70">
        <v>8.7778803763440845</v>
      </c>
      <c r="E13" s="70">
        <v>19.78</v>
      </c>
      <c r="F13" s="104">
        <v>44986</v>
      </c>
      <c r="G13" s="70">
        <v>0.55700000000000005</v>
      </c>
      <c r="H13" s="104">
        <v>44988</v>
      </c>
      <c r="I13" s="70">
        <v>78.1366801075269</v>
      </c>
      <c r="J13" s="70">
        <v>308.303</v>
      </c>
      <c r="K13" s="70">
        <v>3.4201794354838713</v>
      </c>
      <c r="L13" s="70">
        <v>16.45</v>
      </c>
      <c r="M13" s="104">
        <v>45007</v>
      </c>
      <c r="N13" s="70">
        <v>46.332000000000008</v>
      </c>
      <c r="O13" s="30">
        <v>16</v>
      </c>
      <c r="P13" s="70">
        <v>12.276</v>
      </c>
      <c r="Q13" s="104">
        <v>44988</v>
      </c>
      <c r="R13" s="70">
        <v>8.9163891129032251</v>
      </c>
      <c r="S13" s="70">
        <v>59.307143149658586</v>
      </c>
    </row>
    <row r="14" spans="1:19" x14ac:dyDescent="0.2">
      <c r="A14" s="75" t="s">
        <v>11</v>
      </c>
      <c r="B14" s="70">
        <v>5.2124000000000006</v>
      </c>
      <c r="C14" s="70">
        <v>16.91586666666667</v>
      </c>
      <c r="D14" s="70">
        <v>10.612393055555554</v>
      </c>
      <c r="E14" s="70">
        <v>23.3</v>
      </c>
      <c r="F14" s="104">
        <v>45031</v>
      </c>
      <c r="G14" s="70">
        <v>-2.42</v>
      </c>
      <c r="H14" s="104">
        <v>45021</v>
      </c>
      <c r="I14" s="70">
        <v>70.970555555555535</v>
      </c>
      <c r="J14" s="70">
        <v>525.33899999999994</v>
      </c>
      <c r="K14" s="70">
        <v>2.4407180555555557</v>
      </c>
      <c r="L14" s="70">
        <v>17.72</v>
      </c>
      <c r="M14" s="104">
        <v>45027</v>
      </c>
      <c r="N14" s="70">
        <v>50.094000000000008</v>
      </c>
      <c r="O14" s="30">
        <v>13</v>
      </c>
      <c r="P14" s="70">
        <v>13.662000000000004</v>
      </c>
      <c r="Q14" s="104">
        <v>45035</v>
      </c>
      <c r="R14" s="70">
        <v>11.738853472222226</v>
      </c>
      <c r="S14" s="70">
        <v>92.602901941696729</v>
      </c>
    </row>
    <row r="15" spans="1:19" x14ac:dyDescent="0.2">
      <c r="A15" s="75" t="s">
        <v>12</v>
      </c>
      <c r="B15" s="70">
        <v>10.303870967741934</v>
      </c>
      <c r="C15" s="70">
        <v>25.104193548387105</v>
      </c>
      <c r="D15" s="70">
        <v>17.371470430107525</v>
      </c>
      <c r="E15" s="70">
        <v>34.33</v>
      </c>
      <c r="F15" s="104">
        <v>45065</v>
      </c>
      <c r="G15" s="70">
        <v>5.3049999999999997</v>
      </c>
      <c r="H15" s="104">
        <v>45052</v>
      </c>
      <c r="I15" s="70">
        <v>62.563696236559132</v>
      </c>
      <c r="J15" s="70">
        <v>703.32300000000009</v>
      </c>
      <c r="K15" s="70">
        <v>1.8383702956989245</v>
      </c>
      <c r="L15" s="70">
        <v>14.16</v>
      </c>
      <c r="M15" s="104">
        <v>45068</v>
      </c>
      <c r="N15" s="70">
        <v>9.5040000000000013</v>
      </c>
      <c r="O15" s="30">
        <v>4</v>
      </c>
      <c r="P15" s="70">
        <v>5.94</v>
      </c>
      <c r="Q15" s="104">
        <v>45048</v>
      </c>
      <c r="R15" s="70">
        <v>18.895194892473118</v>
      </c>
      <c r="S15" s="70">
        <v>145.60157375247766</v>
      </c>
    </row>
    <row r="16" spans="1:19" x14ac:dyDescent="0.2">
      <c r="A16" s="75" t="s">
        <v>13</v>
      </c>
      <c r="B16" s="70">
        <v>13.710400000000002</v>
      </c>
      <c r="C16" s="70">
        <v>29.866666666666667</v>
      </c>
      <c r="D16" s="70">
        <v>21.121693055555557</v>
      </c>
      <c r="E16" s="70">
        <v>41.08</v>
      </c>
      <c r="F16" s="104">
        <v>45095</v>
      </c>
      <c r="G16" s="70">
        <v>6.0519999999999996</v>
      </c>
      <c r="H16" s="104">
        <v>45105</v>
      </c>
      <c r="I16" s="70">
        <v>59.182638888888889</v>
      </c>
      <c r="J16" s="70">
        <v>707.40899999999999</v>
      </c>
      <c r="K16" s="70">
        <v>1.5897597222222222</v>
      </c>
      <c r="L16" s="70">
        <v>16.13</v>
      </c>
      <c r="M16" s="104">
        <v>45081</v>
      </c>
      <c r="N16" s="70">
        <v>4.3559999999999999</v>
      </c>
      <c r="O16" s="30">
        <v>3</v>
      </c>
      <c r="P16" s="70">
        <v>3.96</v>
      </c>
      <c r="Q16" s="104">
        <v>45100</v>
      </c>
      <c r="R16" s="70">
        <v>26.441798611111107</v>
      </c>
      <c r="S16" s="70">
        <v>160.28435733146731</v>
      </c>
    </row>
    <row r="17" spans="1:19" x14ac:dyDescent="0.2">
      <c r="A17" s="75" t="s">
        <v>14</v>
      </c>
      <c r="B17" s="70">
        <v>14.77277419354839</v>
      </c>
      <c r="C17" s="70">
        <v>32.48516129032258</v>
      </c>
      <c r="D17" s="70">
        <v>23.05145564516129</v>
      </c>
      <c r="E17" s="70">
        <v>40.549999999999997</v>
      </c>
      <c r="F17" s="104">
        <v>45125</v>
      </c>
      <c r="G17" s="70">
        <v>5.5759999999999996</v>
      </c>
      <c r="H17" s="104">
        <v>45108</v>
      </c>
      <c r="I17" s="70">
        <v>55.131982526881721</v>
      </c>
      <c r="J17" s="70">
        <v>843.726</v>
      </c>
      <c r="K17" s="70">
        <v>1.6531465053763441</v>
      </c>
      <c r="L17" s="70">
        <v>12.66</v>
      </c>
      <c r="M17" s="104">
        <v>45126</v>
      </c>
      <c r="N17" s="70">
        <v>3.3659999999999997</v>
      </c>
      <c r="O17" s="30">
        <v>2</v>
      </c>
      <c r="P17" s="70">
        <v>2.1779999999999999</v>
      </c>
      <c r="Q17" s="104">
        <v>45113</v>
      </c>
      <c r="R17" s="70">
        <v>29.810766129032256</v>
      </c>
      <c r="S17" s="70">
        <v>185.4077527139645</v>
      </c>
    </row>
    <row r="18" spans="1:19" x14ac:dyDescent="0.2">
      <c r="A18" s="75" t="s">
        <v>15</v>
      </c>
      <c r="B18" s="70">
        <v>15.896774193548385</v>
      </c>
      <c r="C18" s="70">
        <v>31.873548387096772</v>
      </c>
      <c r="D18" s="70">
        <v>22.792150537634409</v>
      </c>
      <c r="E18" s="70">
        <v>37.78</v>
      </c>
      <c r="F18" s="104">
        <v>45140</v>
      </c>
      <c r="G18" s="70">
        <v>11.66</v>
      </c>
      <c r="H18" s="104">
        <v>45155</v>
      </c>
      <c r="I18" s="70">
        <v>63.713333333333338</v>
      </c>
      <c r="J18" s="70">
        <v>673.61</v>
      </c>
      <c r="K18" s="70">
        <v>1.4508676075268816</v>
      </c>
      <c r="L18" s="70">
        <v>12.9</v>
      </c>
      <c r="M18" s="104">
        <v>45154</v>
      </c>
      <c r="N18" s="70">
        <v>32.274000000000008</v>
      </c>
      <c r="O18" s="30">
        <v>11</v>
      </c>
      <c r="P18" s="70">
        <v>9.9</v>
      </c>
      <c r="Q18" s="104">
        <v>45162</v>
      </c>
      <c r="R18" s="70">
        <v>27.752567204301073</v>
      </c>
      <c r="S18" s="70">
        <v>151.35472091878935</v>
      </c>
    </row>
    <row r="19" spans="1:19" x14ac:dyDescent="0.2">
      <c r="A19" s="75" t="s">
        <v>16</v>
      </c>
      <c r="B19" s="70">
        <v>11.597566666666671</v>
      </c>
      <c r="C19" s="70">
        <v>26.251666666666665</v>
      </c>
      <c r="D19" s="70">
        <v>18.390027777777789</v>
      </c>
      <c r="E19" s="70">
        <v>33.04</v>
      </c>
      <c r="F19" s="104">
        <v>45180</v>
      </c>
      <c r="G19" s="70">
        <v>5.7119999999999997</v>
      </c>
      <c r="H19" s="104">
        <v>45191</v>
      </c>
      <c r="I19" s="70">
        <v>61.287395833333335</v>
      </c>
      <c r="J19" s="70">
        <v>496.90900000000011</v>
      </c>
      <c r="K19" s="70">
        <v>1.5861645833333331</v>
      </c>
      <c r="L19" s="70">
        <v>12.19</v>
      </c>
      <c r="M19" s="104">
        <v>45197</v>
      </c>
      <c r="N19" s="70">
        <v>11.087999999999999</v>
      </c>
      <c r="O19" s="30">
        <v>7</v>
      </c>
      <c r="P19" s="70">
        <v>2.7719999999999998</v>
      </c>
      <c r="Q19" s="104">
        <v>45199</v>
      </c>
      <c r="R19" s="70">
        <v>23.097034722222215</v>
      </c>
      <c r="S19" s="70">
        <v>105.86803271864768</v>
      </c>
    </row>
    <row r="20" spans="1:19" x14ac:dyDescent="0.2">
      <c r="A20" s="75" t="s">
        <v>17</v>
      </c>
      <c r="B20" s="70">
        <v>9.7769354838709663</v>
      </c>
      <c r="C20" s="70">
        <v>24.523548387096778</v>
      </c>
      <c r="D20" s="70">
        <v>16.502891129032253</v>
      </c>
      <c r="E20" s="70">
        <v>30.21</v>
      </c>
      <c r="F20" s="104">
        <v>45203</v>
      </c>
      <c r="G20" s="70">
        <v>5.3730000000000002</v>
      </c>
      <c r="H20" s="104">
        <v>45200</v>
      </c>
      <c r="I20" s="70">
        <v>70.747244623655916</v>
      </c>
      <c r="J20" s="70">
        <v>357.91600000000005</v>
      </c>
      <c r="K20" s="70">
        <v>1.2758427419354839</v>
      </c>
      <c r="L20" s="70">
        <v>16.93</v>
      </c>
      <c r="M20" s="104">
        <v>45218</v>
      </c>
      <c r="N20" s="70">
        <v>21.978000000000002</v>
      </c>
      <c r="O20" s="30">
        <v>11</v>
      </c>
      <c r="P20" s="70">
        <v>11.681999999999999</v>
      </c>
      <c r="Q20" s="104">
        <v>45210</v>
      </c>
      <c r="R20" s="70">
        <v>17.955067204301066</v>
      </c>
      <c r="S20" s="70">
        <v>69.99385809382548</v>
      </c>
    </row>
    <row r="21" spans="1:19" x14ac:dyDescent="0.2">
      <c r="A21" s="75" t="s">
        <v>18</v>
      </c>
      <c r="B21" s="70">
        <v>4.7521666666666667</v>
      </c>
      <c r="C21" s="70">
        <v>15.685</v>
      </c>
      <c r="D21" s="70">
        <v>9.8234216312056724</v>
      </c>
      <c r="E21" s="70">
        <v>21.02</v>
      </c>
      <c r="F21" s="104">
        <v>45247</v>
      </c>
      <c r="G21" s="70">
        <v>-0.22900000000000001</v>
      </c>
      <c r="H21" s="104">
        <v>45257</v>
      </c>
      <c r="I21" s="70">
        <v>78.257105200945645</v>
      </c>
      <c r="J21" s="70">
        <v>205.529</v>
      </c>
      <c r="K21" s="70">
        <v>1.6418236111111113</v>
      </c>
      <c r="L21" s="70">
        <v>16.77</v>
      </c>
      <c r="M21" s="104">
        <v>45251</v>
      </c>
      <c r="N21" s="70">
        <v>45.936000000000007</v>
      </c>
      <c r="O21" s="30">
        <v>21</v>
      </c>
      <c r="P21" s="70">
        <v>11.88</v>
      </c>
      <c r="Q21" s="104">
        <v>45254</v>
      </c>
      <c r="R21" s="70">
        <v>11.207075014775414</v>
      </c>
      <c r="S21" s="70">
        <v>35.74626331398445</v>
      </c>
    </row>
    <row r="22" spans="1:19" ht="13.5" thickBot="1" x14ac:dyDescent="0.25">
      <c r="A22" s="90" t="s">
        <v>19</v>
      </c>
      <c r="B22" s="91">
        <v>4.8092903225806456</v>
      </c>
      <c r="C22" s="91">
        <v>11.618322580645163</v>
      </c>
      <c r="D22" s="91">
        <v>7.9837271505376348</v>
      </c>
      <c r="E22" s="91">
        <v>18.489999999999998</v>
      </c>
      <c r="F22" s="105">
        <v>45282</v>
      </c>
      <c r="G22" s="91">
        <v>0.23499999999999999</v>
      </c>
      <c r="H22" s="105">
        <v>45263</v>
      </c>
      <c r="I22" s="91">
        <v>87.195853494623663</v>
      </c>
      <c r="J22" s="91">
        <v>138.32400000000001</v>
      </c>
      <c r="K22" s="91">
        <v>1.5401700268817209</v>
      </c>
      <c r="L22" s="91">
        <v>13.38</v>
      </c>
      <c r="M22" s="105">
        <v>45282</v>
      </c>
      <c r="N22" s="91">
        <v>51.08400000000001</v>
      </c>
      <c r="O22" s="92">
        <v>18</v>
      </c>
      <c r="P22" s="91">
        <v>14.256</v>
      </c>
      <c r="Q22" s="105">
        <v>45272</v>
      </c>
      <c r="R22" s="91">
        <v>8.0522459677419356</v>
      </c>
      <c r="S22" s="91">
        <v>19.862787374614651</v>
      </c>
    </row>
    <row r="23" spans="1:19" ht="13.5" thickTop="1" x14ac:dyDescent="0.2">
      <c r="A23" s="75" t="s">
        <v>43</v>
      </c>
      <c r="B23" s="70">
        <v>8.0742208077316953</v>
      </c>
      <c r="C23" s="70">
        <v>21.01961420890937</v>
      </c>
      <c r="D23" s="70">
        <v>14.000341701687347</v>
      </c>
      <c r="E23" s="70">
        <v>41.08</v>
      </c>
      <c r="F23" s="104">
        <v>44730</v>
      </c>
      <c r="G23" s="70">
        <v>-4.9279999999999999</v>
      </c>
      <c r="H23" s="104">
        <v>44585</v>
      </c>
      <c r="I23" s="70">
        <v>69.625155078776103</v>
      </c>
      <c r="J23" s="70">
        <v>5517.7069999999994</v>
      </c>
      <c r="K23" s="70">
        <v>1.8386231024118878</v>
      </c>
      <c r="L23" s="70">
        <v>17.940000000000001</v>
      </c>
      <c r="M23" s="104">
        <v>44570</v>
      </c>
      <c r="N23" s="70">
        <v>300.16800000000001</v>
      </c>
      <c r="O23" s="30">
        <v>130</v>
      </c>
      <c r="P23" s="70">
        <v>14.256</v>
      </c>
      <c r="Q23" s="104">
        <v>44907</v>
      </c>
      <c r="R23" s="70">
        <v>16.258205978147139</v>
      </c>
      <c r="S23" s="70">
        <v>1098.8666591909168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-0.22900000000000001</v>
      </c>
      <c r="G28" s="81" t="s">
        <v>38</v>
      </c>
      <c r="H28" s="103">
        <v>44892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-2.42</v>
      </c>
      <c r="G29" s="81" t="s">
        <v>38</v>
      </c>
      <c r="H29" s="103">
        <v>44656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235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11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81"/>
    <col min="2" max="2" width="6.140625" style="81" customWidth="1"/>
    <col min="3" max="4" width="7.5703125" style="81" bestFit="1" customWidth="1"/>
    <col min="5" max="5" width="6.42578125" style="81" bestFit="1" customWidth="1"/>
    <col min="6" max="6" width="7.5703125" style="81" customWidth="1"/>
    <col min="7" max="7" width="5.7109375" style="81" customWidth="1"/>
    <col min="8" max="8" width="7.5703125" style="81" customWidth="1"/>
    <col min="9" max="9" width="7.5703125" style="81" bestFit="1" customWidth="1"/>
    <col min="10" max="11" width="7.5703125" style="81" customWidth="1"/>
    <col min="12" max="12" width="8.140625" style="81" bestFit="1" customWidth="1"/>
    <col min="13" max="13" width="7.5703125" style="81" bestFit="1" customWidth="1"/>
    <col min="14" max="14" width="5.5703125" style="81" bestFit="1" customWidth="1"/>
    <col min="15" max="15" width="7.7109375" style="81" bestFit="1" customWidth="1"/>
    <col min="16" max="16" width="5.42578125" style="81" bestFit="1" customWidth="1"/>
    <col min="17" max="17" width="7.5703125" style="81" bestFit="1" customWidth="1"/>
    <col min="18" max="18" width="9.42578125" style="81" customWidth="1"/>
    <col min="19" max="19" width="9" style="81" customWidth="1"/>
    <col min="20" max="20" width="6.5703125" style="81" customWidth="1"/>
    <col min="21" max="16384" width="11.42578125" style="81"/>
  </cols>
  <sheetData>
    <row r="1" spans="1:20" x14ac:dyDescent="0.2">
      <c r="B1" s="75" t="s">
        <v>145</v>
      </c>
      <c r="C1" s="124">
        <v>2023</v>
      </c>
    </row>
    <row r="2" spans="1:20" x14ac:dyDescent="0.2">
      <c r="B2" s="75" t="s">
        <v>67</v>
      </c>
    </row>
    <row r="3" spans="1:20" x14ac:dyDescent="0.2">
      <c r="B3" s="75" t="s">
        <v>68</v>
      </c>
    </row>
    <row r="6" spans="1:20" x14ac:dyDescent="0.2">
      <c r="B6" s="75" t="s">
        <v>146</v>
      </c>
      <c r="F6" s="125" t="s">
        <v>147</v>
      </c>
    </row>
    <row r="7" spans="1:20" x14ac:dyDescent="0.2">
      <c r="B7" s="75"/>
      <c r="E7" s="126" t="s">
        <v>148</v>
      </c>
      <c r="F7" s="125" t="s">
        <v>103</v>
      </c>
    </row>
    <row r="9" spans="1:20" x14ac:dyDescent="0.2"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149</v>
      </c>
      <c r="S9" s="61" t="s">
        <v>150</v>
      </c>
      <c r="T9" s="61" t="s">
        <v>74</v>
      </c>
    </row>
    <row r="10" spans="1:20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38</v>
      </c>
      <c r="T10" s="87" t="s">
        <v>76</v>
      </c>
    </row>
    <row r="11" spans="1:20" x14ac:dyDescent="0.2">
      <c r="A11" s="75" t="s">
        <v>8</v>
      </c>
      <c r="B11" s="107">
        <v>2.2957741935483869</v>
      </c>
      <c r="C11" s="107">
        <v>10.244645161290327</v>
      </c>
      <c r="D11" s="107">
        <v>5.8868387096774182</v>
      </c>
      <c r="E11" s="107">
        <v>21.07</v>
      </c>
      <c r="F11" s="108">
        <v>45658</v>
      </c>
      <c r="G11" s="107">
        <v>-0.627</v>
      </c>
      <c r="H11" s="108">
        <v>45662</v>
      </c>
      <c r="I11" s="107">
        <v>77.079193548387096</v>
      </c>
      <c r="J11" s="107">
        <v>179.10100000000003</v>
      </c>
      <c r="K11" s="107">
        <v>2.4041290322580653</v>
      </c>
      <c r="L11" s="107">
        <v>21.77</v>
      </c>
      <c r="M11" s="108">
        <v>45673</v>
      </c>
      <c r="N11" s="107">
        <v>44.550000000000004</v>
      </c>
      <c r="O11" s="109">
        <v>19</v>
      </c>
      <c r="P11" s="107">
        <v>7.7220000000000004</v>
      </c>
      <c r="Q11" s="108">
        <v>45675</v>
      </c>
      <c r="R11" s="107">
        <v>5.807096774193548</v>
      </c>
      <c r="S11" s="107">
        <v>6.9559354838709675</v>
      </c>
      <c r="T11" s="107">
        <v>31.514999999999997</v>
      </c>
    </row>
    <row r="12" spans="1:20" x14ac:dyDescent="0.2">
      <c r="A12" s="75" t="s">
        <v>9</v>
      </c>
      <c r="B12" s="107">
        <v>0.2095714285714286</v>
      </c>
      <c r="C12" s="107">
        <v>11.431000000000003</v>
      </c>
      <c r="D12" s="107">
        <v>5.3148928571428584</v>
      </c>
      <c r="E12" s="107">
        <v>19.149999999999999</v>
      </c>
      <c r="F12" s="108">
        <v>45341</v>
      </c>
      <c r="G12" s="107">
        <v>-4.0659999999999998</v>
      </c>
      <c r="H12" s="108">
        <v>45334</v>
      </c>
      <c r="I12" s="107">
        <v>73.515785714285713</v>
      </c>
      <c r="J12" s="107">
        <v>289.75199999999995</v>
      </c>
      <c r="K12" s="107">
        <v>1.8328214285714284</v>
      </c>
      <c r="L12" s="107">
        <v>15.37</v>
      </c>
      <c r="M12" s="108">
        <v>45348</v>
      </c>
      <c r="N12" s="107">
        <v>24.75</v>
      </c>
      <c r="O12" s="109">
        <v>10</v>
      </c>
      <c r="P12" s="107">
        <v>20.988</v>
      </c>
      <c r="Q12" s="108">
        <v>45345</v>
      </c>
      <c r="R12" s="107">
        <v>5.323035714285715</v>
      </c>
      <c r="S12" s="107">
        <v>6.0479642857142863</v>
      </c>
      <c r="T12" s="107">
        <v>37.610999999999997</v>
      </c>
    </row>
    <row r="13" spans="1:20" x14ac:dyDescent="0.2">
      <c r="A13" s="75" t="s">
        <v>10</v>
      </c>
      <c r="B13" s="107">
        <v>5.854709677419355</v>
      </c>
      <c r="C13" s="107">
        <v>18.393096774193552</v>
      </c>
      <c r="D13" s="107">
        <v>11.871064516129032</v>
      </c>
      <c r="E13" s="107">
        <v>24.57</v>
      </c>
      <c r="F13" s="108">
        <v>45381</v>
      </c>
      <c r="G13" s="107">
        <v>-1.877</v>
      </c>
      <c r="H13" s="108">
        <v>45356</v>
      </c>
      <c r="I13" s="107">
        <v>61.182774193548383</v>
      </c>
      <c r="J13" s="107">
        <v>454.01300000000003</v>
      </c>
      <c r="K13" s="107">
        <v>2.556870967741935</v>
      </c>
      <c r="L13" s="107">
        <v>22.09</v>
      </c>
      <c r="M13" s="108">
        <v>45364</v>
      </c>
      <c r="N13" s="107">
        <v>4.7519999999999998</v>
      </c>
      <c r="O13" s="109">
        <v>8</v>
      </c>
      <c r="P13" s="107">
        <v>1.3859999999999999</v>
      </c>
      <c r="Q13" s="108">
        <v>45369</v>
      </c>
      <c r="R13" s="107">
        <v>10.410258064516128</v>
      </c>
      <c r="S13" s="107">
        <v>9.9975806451612907</v>
      </c>
      <c r="T13" s="107">
        <v>95.708000000000013</v>
      </c>
    </row>
    <row r="14" spans="1:20" x14ac:dyDescent="0.2">
      <c r="A14" s="75" t="s">
        <v>11</v>
      </c>
      <c r="B14" s="107">
        <v>6.7125999999999992</v>
      </c>
      <c r="C14" s="107">
        <v>22.055333333333333</v>
      </c>
      <c r="D14" s="107">
        <v>14.033833333333332</v>
      </c>
      <c r="E14" s="107">
        <v>28.53</v>
      </c>
      <c r="F14" s="108">
        <v>45409</v>
      </c>
      <c r="G14" s="107">
        <v>-0.754</v>
      </c>
      <c r="H14" s="108">
        <v>45387</v>
      </c>
      <c r="I14" s="107">
        <v>57.347266666666656</v>
      </c>
      <c r="J14" s="107">
        <v>614.27800000000002</v>
      </c>
      <c r="K14" s="107">
        <v>1.9360333333333328</v>
      </c>
      <c r="L14" s="107">
        <v>16.84</v>
      </c>
      <c r="M14" s="108">
        <v>45396</v>
      </c>
      <c r="N14" s="107">
        <v>21.78</v>
      </c>
      <c r="O14" s="109">
        <v>7</v>
      </c>
      <c r="P14" s="107">
        <v>13.068</v>
      </c>
      <c r="Q14" s="108">
        <v>45405</v>
      </c>
      <c r="R14" s="107">
        <v>15.694299999999997</v>
      </c>
      <c r="S14" s="107">
        <v>15.055466666666668</v>
      </c>
      <c r="T14" s="107">
        <v>115.68000000000002</v>
      </c>
    </row>
    <row r="15" spans="1:20" x14ac:dyDescent="0.2">
      <c r="A15" s="75" t="s">
        <v>12</v>
      </c>
      <c r="B15" s="107">
        <v>9.9226774193548373</v>
      </c>
      <c r="C15" s="107">
        <v>22.104516129032259</v>
      </c>
      <c r="D15" s="107">
        <v>15.410032258064518</v>
      </c>
      <c r="E15" s="107">
        <v>28.99</v>
      </c>
      <c r="F15" s="108">
        <v>45415</v>
      </c>
      <c r="G15" s="107">
        <v>4.8639999999999999</v>
      </c>
      <c r="H15" s="108">
        <v>45414</v>
      </c>
      <c r="I15" s="107">
        <v>62.074677419354835</v>
      </c>
      <c r="J15" s="107">
        <v>630.08000000000015</v>
      </c>
      <c r="K15" s="107">
        <v>1.7780322580645158</v>
      </c>
      <c r="L15" s="107">
        <v>15.57</v>
      </c>
      <c r="M15" s="108">
        <v>45441</v>
      </c>
      <c r="N15" s="107">
        <v>31.682000000000002</v>
      </c>
      <c r="O15" s="109">
        <v>10</v>
      </c>
      <c r="P15" s="107">
        <v>17.03</v>
      </c>
      <c r="Q15" s="108">
        <v>45443</v>
      </c>
      <c r="R15" s="107">
        <v>19.303225806451614</v>
      </c>
      <c r="S15" s="107">
        <v>18.656354838709678</v>
      </c>
      <c r="T15" s="107">
        <v>124.52399999999999</v>
      </c>
    </row>
    <row r="16" spans="1:20" x14ac:dyDescent="0.2">
      <c r="A16" s="75" t="s">
        <v>13</v>
      </c>
      <c r="B16" s="107">
        <v>14.933666666666666</v>
      </c>
      <c r="C16" s="107">
        <v>26.764666666666674</v>
      </c>
      <c r="D16" s="107">
        <v>19.862433333333332</v>
      </c>
      <c r="E16" s="107">
        <v>34.799999999999997</v>
      </c>
      <c r="F16" s="108">
        <v>45468</v>
      </c>
      <c r="G16" s="107">
        <v>11.94</v>
      </c>
      <c r="H16" s="108">
        <v>45446</v>
      </c>
      <c r="I16" s="107">
        <v>72.786699999999982</v>
      </c>
      <c r="J16" s="107">
        <v>613.49899999999991</v>
      </c>
      <c r="K16" s="107">
        <v>1.5093000000000001</v>
      </c>
      <c r="L16" s="107">
        <v>12.06</v>
      </c>
      <c r="M16" s="108">
        <v>45462</v>
      </c>
      <c r="N16" s="107">
        <v>112.26999999999998</v>
      </c>
      <c r="O16" s="109">
        <v>12</v>
      </c>
      <c r="P16" s="107">
        <v>43.957999999999998</v>
      </c>
      <c r="Q16" s="108">
        <v>45464</v>
      </c>
      <c r="R16" s="107">
        <v>22.411799999999996</v>
      </c>
      <c r="S16" s="107">
        <v>21.635466666666662</v>
      </c>
      <c r="T16" s="107">
        <v>129.095</v>
      </c>
    </row>
    <row r="17" spans="1:20" x14ac:dyDescent="0.2">
      <c r="A17" s="75" t="s">
        <v>14</v>
      </c>
      <c r="B17" s="107">
        <v>15.442258064516128</v>
      </c>
      <c r="C17" s="107">
        <v>30.436774193548381</v>
      </c>
      <c r="D17" s="107">
        <v>21.91487096774194</v>
      </c>
      <c r="E17" s="107">
        <v>37.909999999999997</v>
      </c>
      <c r="F17" s="108">
        <v>45491</v>
      </c>
      <c r="G17" s="107">
        <v>12.33</v>
      </c>
      <c r="H17" s="108">
        <v>45495</v>
      </c>
      <c r="I17" s="107">
        <v>62.5017741935484</v>
      </c>
      <c r="J17" s="107">
        <v>803.88099999999986</v>
      </c>
      <c r="K17" s="107">
        <v>1.5902580645161288</v>
      </c>
      <c r="L17" s="107">
        <v>11.99</v>
      </c>
      <c r="M17" s="108">
        <v>45479</v>
      </c>
      <c r="N17" s="107">
        <v>9.5039999999999996</v>
      </c>
      <c r="O17" s="109">
        <v>2</v>
      </c>
      <c r="P17" s="107">
        <v>8.1180000000000003</v>
      </c>
      <c r="Q17" s="108">
        <v>45480</v>
      </c>
      <c r="R17" s="107">
        <v>26.324806451612897</v>
      </c>
      <c r="S17" s="107">
        <v>25.198161290322588</v>
      </c>
      <c r="T17" s="107">
        <v>172.38299999999998</v>
      </c>
    </row>
    <row r="18" spans="1:20" x14ac:dyDescent="0.2">
      <c r="A18" s="75" t="s">
        <v>15</v>
      </c>
      <c r="B18" s="107">
        <v>15.730967741935483</v>
      </c>
      <c r="C18" s="107">
        <v>32.080322580645159</v>
      </c>
      <c r="D18" s="107">
        <v>22.618451612903225</v>
      </c>
      <c r="E18" s="107">
        <v>40.76</v>
      </c>
      <c r="F18" s="108">
        <v>45528</v>
      </c>
      <c r="G18" s="107">
        <v>8.9600000000000009</v>
      </c>
      <c r="H18" s="108">
        <v>45535</v>
      </c>
      <c r="I18" s="107">
        <v>59.38648387096773</v>
      </c>
      <c r="J18" s="107">
        <v>738.76599999999996</v>
      </c>
      <c r="K18" s="107">
        <v>1.5785806451612905</v>
      </c>
      <c r="L18" s="107">
        <v>14.31</v>
      </c>
      <c r="M18" s="108">
        <v>45506</v>
      </c>
      <c r="N18" s="107">
        <v>1.782</v>
      </c>
      <c r="O18" s="109">
        <v>4</v>
      </c>
      <c r="P18" s="107">
        <v>0.99</v>
      </c>
      <c r="Q18" s="108">
        <v>45533</v>
      </c>
      <c r="R18" s="107">
        <v>28.435000000000009</v>
      </c>
      <c r="S18" s="107">
        <v>27.562387096774192</v>
      </c>
      <c r="T18" s="107">
        <v>163.53199999999998</v>
      </c>
    </row>
    <row r="19" spans="1:20" x14ac:dyDescent="0.2">
      <c r="A19" s="75" t="s">
        <v>16</v>
      </c>
      <c r="B19" s="107">
        <v>13.223833333333335</v>
      </c>
      <c r="C19" s="107">
        <v>26.316333333333329</v>
      </c>
      <c r="D19" s="107">
        <v>19.087433333333333</v>
      </c>
      <c r="E19" s="107">
        <v>32.119999999999997</v>
      </c>
      <c r="F19" s="108">
        <v>45536</v>
      </c>
      <c r="G19" s="107">
        <v>6.3920000000000003</v>
      </c>
      <c r="H19" s="108">
        <v>45559</v>
      </c>
      <c r="I19" s="107">
        <v>76.758533333333332</v>
      </c>
      <c r="J19" s="107">
        <v>494.20099999999985</v>
      </c>
      <c r="K19" s="107">
        <v>1.4399000000000002</v>
      </c>
      <c r="L19" s="107">
        <v>15.65</v>
      </c>
      <c r="M19" s="108">
        <v>45536</v>
      </c>
      <c r="N19" s="107">
        <v>64.345999999999989</v>
      </c>
      <c r="O19" s="109">
        <v>12</v>
      </c>
      <c r="P19" s="107">
        <v>24.948</v>
      </c>
      <c r="Q19" s="108">
        <v>45537</v>
      </c>
      <c r="R19" s="107">
        <v>21.343033333333334</v>
      </c>
      <c r="S19" s="107">
        <v>21.971733333333322</v>
      </c>
      <c r="T19" s="107">
        <v>93.780999999999992</v>
      </c>
    </row>
    <row r="20" spans="1:20" x14ac:dyDescent="0.2">
      <c r="A20" s="75" t="s">
        <v>17</v>
      </c>
      <c r="B20" s="107">
        <v>9.6238387096774183</v>
      </c>
      <c r="C20" s="107">
        <v>23.480322580645161</v>
      </c>
      <c r="D20" s="107">
        <v>16.000129032258066</v>
      </c>
      <c r="E20" s="107">
        <v>32.119999999999997</v>
      </c>
      <c r="F20" s="108">
        <v>45571</v>
      </c>
      <c r="G20" s="107">
        <v>3.403</v>
      </c>
      <c r="H20" s="108">
        <v>45587</v>
      </c>
      <c r="I20" s="107">
        <v>72.100516129032258</v>
      </c>
      <c r="J20" s="107">
        <v>361.27399999999994</v>
      </c>
      <c r="K20" s="107">
        <v>1.5305483870967744</v>
      </c>
      <c r="L20" s="107">
        <v>18.04</v>
      </c>
      <c r="M20" s="108">
        <v>45585</v>
      </c>
      <c r="N20" s="107">
        <v>36.234000000000002</v>
      </c>
      <c r="O20" s="109">
        <v>13</v>
      </c>
      <c r="P20" s="107">
        <v>8.5139999999999993</v>
      </c>
      <c r="Q20" s="108">
        <v>45588</v>
      </c>
      <c r="R20" s="107">
        <v>17.744354838709679</v>
      </c>
      <c r="S20" s="107">
        <v>18.580612903225806</v>
      </c>
      <c r="T20" s="107">
        <v>69.444000000000017</v>
      </c>
    </row>
    <row r="21" spans="1:20" x14ac:dyDescent="0.2">
      <c r="A21" s="75" t="s">
        <v>18</v>
      </c>
      <c r="B21" s="107">
        <v>6.7571999999999992</v>
      </c>
      <c r="C21" s="107">
        <v>16.096999999999998</v>
      </c>
      <c r="D21" s="107">
        <v>11.197799999999997</v>
      </c>
      <c r="E21" s="107">
        <v>21.3</v>
      </c>
      <c r="F21" s="108">
        <v>45600</v>
      </c>
      <c r="G21" s="107">
        <v>-0.79500000000000004</v>
      </c>
      <c r="H21" s="108">
        <v>45622</v>
      </c>
      <c r="I21" s="107">
        <v>77.911100000000005</v>
      </c>
      <c r="J21" s="107">
        <v>205.66899999999995</v>
      </c>
      <c r="K21" s="107">
        <v>2.2152999999999996</v>
      </c>
      <c r="L21" s="107">
        <v>22.55</v>
      </c>
      <c r="M21" s="108">
        <v>45600</v>
      </c>
      <c r="N21" s="107">
        <v>44.945999999999998</v>
      </c>
      <c r="O21" s="109">
        <v>17</v>
      </c>
      <c r="P21" s="107">
        <v>18.611999999999998</v>
      </c>
      <c r="Q21" s="108">
        <v>45626</v>
      </c>
      <c r="R21" s="107">
        <v>11.474766666666669</v>
      </c>
      <c r="S21" s="107">
        <v>12.575500000000002</v>
      </c>
      <c r="T21" s="107">
        <v>40.850999999999999</v>
      </c>
    </row>
    <row r="22" spans="1:20" ht="13.5" thickBot="1" x14ac:dyDescent="0.25">
      <c r="A22" s="90" t="s">
        <v>19</v>
      </c>
      <c r="B22" s="91">
        <v>2.7133870967741935</v>
      </c>
      <c r="C22" s="91">
        <v>11.856516129032256</v>
      </c>
      <c r="D22" s="91">
        <v>6.8483870967741955</v>
      </c>
      <c r="E22" s="91">
        <v>18.52</v>
      </c>
      <c r="F22" s="105">
        <v>45635</v>
      </c>
      <c r="G22" s="91">
        <v>-4.18</v>
      </c>
      <c r="H22" s="105">
        <v>45653</v>
      </c>
      <c r="I22" s="91">
        <v>82.239612903225819</v>
      </c>
      <c r="J22" s="91">
        <v>181.75300000000001</v>
      </c>
      <c r="K22" s="91">
        <v>1.7672580645161293</v>
      </c>
      <c r="L22" s="91">
        <v>15.77</v>
      </c>
      <c r="M22" s="105">
        <v>45627</v>
      </c>
      <c r="N22" s="91">
        <v>24.156000000000006</v>
      </c>
      <c r="O22" s="92">
        <v>16</v>
      </c>
      <c r="P22" s="91">
        <v>6.7320000000000002</v>
      </c>
      <c r="Q22" s="105">
        <v>45633</v>
      </c>
      <c r="R22" s="91">
        <v>7.6406451612903243</v>
      </c>
      <c r="S22" s="91">
        <v>8.8171935483871007</v>
      </c>
      <c r="T22" s="91">
        <v>24.767000000000003</v>
      </c>
    </row>
    <row r="23" spans="1:20" ht="13.5" thickTop="1" x14ac:dyDescent="0.2">
      <c r="A23" s="75" t="s">
        <v>43</v>
      </c>
      <c r="B23" s="107">
        <v>8.6183736943164355</v>
      </c>
      <c r="C23" s="107">
        <v>20.938377240143371</v>
      </c>
      <c r="D23" s="107">
        <v>14.170513920890935</v>
      </c>
      <c r="E23" s="107">
        <v>40.76</v>
      </c>
      <c r="F23" s="108">
        <v>45162</v>
      </c>
      <c r="G23" s="107">
        <v>-4.18</v>
      </c>
      <c r="H23" s="108">
        <v>45287</v>
      </c>
      <c r="I23" s="107">
        <v>69.573701497695865</v>
      </c>
      <c r="J23" s="107">
        <v>5566.2669999999998</v>
      </c>
      <c r="K23" s="107">
        <v>1.8449193484383002</v>
      </c>
      <c r="L23" s="107">
        <v>22.55</v>
      </c>
      <c r="M23" s="108">
        <v>45234</v>
      </c>
      <c r="N23" s="107">
        <v>420.75200000000001</v>
      </c>
      <c r="O23" s="109">
        <v>130</v>
      </c>
      <c r="P23" s="107">
        <v>43.957999999999998</v>
      </c>
      <c r="Q23" s="108">
        <v>45098</v>
      </c>
      <c r="R23" s="107">
        <v>15.992693567588327</v>
      </c>
      <c r="S23" s="107">
        <v>16.08786306323605</v>
      </c>
      <c r="T23" s="107">
        <v>1098.8909999999998</v>
      </c>
    </row>
    <row r="26" spans="1:20" x14ac:dyDescent="0.2">
      <c r="A26" s="94" t="s">
        <v>42</v>
      </c>
      <c r="B26" s="94"/>
      <c r="C26" s="94"/>
    </row>
    <row r="28" spans="1:20" x14ac:dyDescent="0.2">
      <c r="B28" s="81" t="s">
        <v>37</v>
      </c>
      <c r="F28" s="81">
        <v>-0.38700000000000001</v>
      </c>
      <c r="G28" s="81" t="s">
        <v>38</v>
      </c>
      <c r="H28" s="103">
        <v>45237</v>
      </c>
      <c r="I28" s="95"/>
    </row>
    <row r="29" spans="1:20" x14ac:dyDescent="0.2">
      <c r="B29" s="81" t="s">
        <v>44</v>
      </c>
      <c r="F29" s="81">
        <v>-0.754</v>
      </c>
      <c r="G29" s="81" t="s">
        <v>38</v>
      </c>
      <c r="H29" s="103">
        <v>45021</v>
      </c>
      <c r="I29" s="95"/>
    </row>
    <row r="30" spans="1:20" x14ac:dyDescent="0.2">
      <c r="B30" s="81" t="s">
        <v>45</v>
      </c>
      <c r="F30" s="89">
        <v>215</v>
      </c>
      <c r="G30" s="81" t="s">
        <v>46</v>
      </c>
    </row>
    <row r="32" spans="1:20" x14ac:dyDescent="0.2">
      <c r="A32" s="94" t="s">
        <v>58</v>
      </c>
      <c r="B32" s="94"/>
      <c r="C32" s="94"/>
      <c r="D32" s="94"/>
      <c r="E32" s="94"/>
      <c r="F32" s="94"/>
      <c r="G32" s="94"/>
      <c r="H32" s="94"/>
    </row>
    <row r="34" spans="2:7" x14ac:dyDescent="0.2">
      <c r="B34" s="81">
        <v>-1</v>
      </c>
      <c r="C34" s="81" t="s">
        <v>77</v>
      </c>
      <c r="D34" s="110">
        <v>0</v>
      </c>
      <c r="E34" s="81" t="s">
        <v>38</v>
      </c>
      <c r="F34" s="88">
        <v>17</v>
      </c>
      <c r="G34" s="81" t="s">
        <v>46</v>
      </c>
    </row>
    <row r="35" spans="2:7" x14ac:dyDescent="0.2">
      <c r="B35" s="81">
        <v>-2.5</v>
      </c>
      <c r="C35" s="81" t="s">
        <v>78</v>
      </c>
      <c r="D35" s="110">
        <v>-1</v>
      </c>
      <c r="E35" s="81" t="s">
        <v>38</v>
      </c>
      <c r="F35" s="88">
        <v>7</v>
      </c>
      <c r="G35" s="81" t="s">
        <v>46</v>
      </c>
    </row>
    <row r="36" spans="2:7" x14ac:dyDescent="0.2">
      <c r="B36" s="88">
        <v>-5</v>
      </c>
      <c r="C36" s="88" t="s">
        <v>78</v>
      </c>
      <c r="D36" s="110">
        <v>-2.5</v>
      </c>
      <c r="E36" s="81" t="s">
        <v>38</v>
      </c>
      <c r="F36" s="88">
        <v>9</v>
      </c>
      <c r="G36" s="81" t="s">
        <v>46</v>
      </c>
    </row>
    <row r="37" spans="2:7" x14ac:dyDescent="0.2">
      <c r="C37" s="88" t="s">
        <v>79</v>
      </c>
      <c r="D37" s="110">
        <v>-5</v>
      </c>
      <c r="E37" s="81" t="s">
        <v>38</v>
      </c>
      <c r="F37" s="88">
        <v>0</v>
      </c>
      <c r="G37" s="81" t="s">
        <v>46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75" t="s">
        <v>145</v>
      </c>
      <c r="C1" s="127">
        <v>2024</v>
      </c>
    </row>
    <row r="2" spans="1:20" x14ac:dyDescent="0.2">
      <c r="B2" s="75" t="s">
        <v>67</v>
      </c>
    </row>
    <row r="3" spans="1:20" x14ac:dyDescent="0.2">
      <c r="B3" s="1" t="s">
        <v>68</v>
      </c>
    </row>
    <row r="4" spans="1:20" x14ac:dyDescent="0.2">
      <c r="B4" s="81"/>
    </row>
    <row r="5" spans="1:20" x14ac:dyDescent="0.2">
      <c r="B5" s="81"/>
    </row>
    <row r="6" spans="1:20" x14ac:dyDescent="0.2">
      <c r="B6" s="75" t="s">
        <v>146</v>
      </c>
      <c r="F6" s="128" t="s">
        <v>147</v>
      </c>
    </row>
    <row r="7" spans="1:20" x14ac:dyDescent="0.2">
      <c r="B7" s="75"/>
      <c r="E7" s="126" t="s">
        <v>148</v>
      </c>
      <c r="F7" s="128" t="s">
        <v>196</v>
      </c>
    </row>
    <row r="9" spans="1:20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149</v>
      </c>
      <c r="S9" s="61" t="s">
        <v>150</v>
      </c>
      <c r="T9" s="61" t="s">
        <v>74</v>
      </c>
    </row>
    <row r="10" spans="1:20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38</v>
      </c>
      <c r="T10" s="87" t="s">
        <v>76</v>
      </c>
    </row>
    <row r="11" spans="1:20" x14ac:dyDescent="0.2">
      <c r="A11" s="75" t="s">
        <v>8</v>
      </c>
      <c r="B11" s="127">
        <v>1.9</v>
      </c>
      <c r="C11" s="127">
        <v>11.5</v>
      </c>
      <c r="D11" s="127">
        <v>6.2</v>
      </c>
      <c r="E11" s="127">
        <v>20.8</v>
      </c>
      <c r="F11" s="127" t="s">
        <v>151</v>
      </c>
      <c r="G11" s="127">
        <v>-4.7</v>
      </c>
      <c r="H11" s="127" t="s">
        <v>152</v>
      </c>
      <c r="I11" s="127">
        <v>80.8</v>
      </c>
      <c r="J11" s="127">
        <v>188.3</v>
      </c>
      <c r="K11" s="127">
        <v>1.6</v>
      </c>
      <c r="L11" s="127">
        <v>15.8</v>
      </c>
      <c r="M11" s="127" t="s">
        <v>153</v>
      </c>
      <c r="N11" s="127">
        <v>21.8</v>
      </c>
      <c r="O11" s="127">
        <v>13</v>
      </c>
      <c r="P11" s="127">
        <v>6.3</v>
      </c>
      <c r="Q11" s="127" t="s">
        <v>154</v>
      </c>
      <c r="R11" s="127">
        <v>6.4</v>
      </c>
      <c r="S11" s="127">
        <v>7.2</v>
      </c>
      <c r="T11" s="127">
        <v>26.7</v>
      </c>
    </row>
    <row r="12" spans="1:20" x14ac:dyDescent="0.2">
      <c r="A12" s="75" t="s">
        <v>9</v>
      </c>
      <c r="B12" s="127">
        <v>3.1</v>
      </c>
      <c r="C12" s="127">
        <v>14.6</v>
      </c>
      <c r="D12" s="127">
        <v>8.4</v>
      </c>
      <c r="E12" s="127">
        <v>19.600000000000001</v>
      </c>
      <c r="F12" s="127" t="s">
        <v>155</v>
      </c>
      <c r="G12" s="127">
        <v>-0.5</v>
      </c>
      <c r="H12" s="127" t="s">
        <v>155</v>
      </c>
      <c r="I12" s="127">
        <v>73.5</v>
      </c>
      <c r="J12" s="127">
        <v>272.5</v>
      </c>
      <c r="K12" s="127">
        <v>2.1</v>
      </c>
      <c r="L12" s="127">
        <v>19.100000000000001</v>
      </c>
      <c r="M12" s="127" t="s">
        <v>156</v>
      </c>
      <c r="N12" s="127">
        <v>69.3</v>
      </c>
      <c r="O12" s="127">
        <v>12</v>
      </c>
      <c r="P12" s="127">
        <v>13.5</v>
      </c>
      <c r="Q12" s="127" t="s">
        <v>157</v>
      </c>
      <c r="R12" s="127">
        <v>8.1999999999999993</v>
      </c>
      <c r="S12" s="127">
        <v>8.6</v>
      </c>
      <c r="T12" s="127">
        <v>45.1</v>
      </c>
    </row>
    <row r="13" spans="1:20" x14ac:dyDescent="0.2">
      <c r="A13" s="75" t="s">
        <v>10</v>
      </c>
      <c r="B13" s="127">
        <v>3.8</v>
      </c>
      <c r="C13" s="127">
        <v>16.399999999999999</v>
      </c>
      <c r="D13" s="127">
        <v>9.9</v>
      </c>
      <c r="E13" s="127">
        <v>25</v>
      </c>
      <c r="F13" s="127" t="s">
        <v>158</v>
      </c>
      <c r="G13" s="127">
        <v>-1.9</v>
      </c>
      <c r="H13" s="127" t="s">
        <v>159</v>
      </c>
      <c r="I13" s="127">
        <v>69.3</v>
      </c>
      <c r="J13" s="127">
        <v>446.4</v>
      </c>
      <c r="K13" s="127">
        <v>2.2999999999999998</v>
      </c>
      <c r="L13" s="127">
        <v>17.8</v>
      </c>
      <c r="M13" s="127" t="s">
        <v>160</v>
      </c>
      <c r="N13" s="127">
        <v>27.9</v>
      </c>
      <c r="O13" s="127">
        <v>17</v>
      </c>
      <c r="P13" s="127">
        <v>8.1</v>
      </c>
      <c r="Q13" s="127" t="s">
        <v>161</v>
      </c>
      <c r="R13" s="127">
        <v>10.199999999999999</v>
      </c>
      <c r="S13" s="127">
        <v>10.199999999999999</v>
      </c>
      <c r="T13" s="127">
        <v>76.8</v>
      </c>
    </row>
    <row r="14" spans="1:20" x14ac:dyDescent="0.2">
      <c r="A14" s="75" t="s">
        <v>11</v>
      </c>
      <c r="B14" s="127">
        <v>5.0999999999999996</v>
      </c>
      <c r="C14" s="127">
        <v>19.399999999999999</v>
      </c>
      <c r="D14" s="127">
        <v>12</v>
      </c>
      <c r="E14" s="127">
        <v>30</v>
      </c>
      <c r="F14" s="127" t="s">
        <v>162</v>
      </c>
      <c r="G14" s="127">
        <v>-1.2</v>
      </c>
      <c r="H14" s="127" t="s">
        <v>163</v>
      </c>
      <c r="I14" s="127">
        <v>60.5</v>
      </c>
      <c r="J14" s="127">
        <v>599.1</v>
      </c>
      <c r="K14" s="127">
        <v>2</v>
      </c>
      <c r="L14" s="127">
        <v>17.899999999999999</v>
      </c>
      <c r="M14" s="127" t="s">
        <v>164</v>
      </c>
      <c r="N14" s="127">
        <v>20.399999999999999</v>
      </c>
      <c r="O14" s="127">
        <v>7</v>
      </c>
      <c r="P14" s="127">
        <v>9.5</v>
      </c>
      <c r="Q14" s="127" t="s">
        <v>165</v>
      </c>
      <c r="R14" s="127">
        <v>13.6</v>
      </c>
      <c r="S14" s="127">
        <v>13.3</v>
      </c>
      <c r="T14" s="127">
        <v>107.7</v>
      </c>
    </row>
    <row r="15" spans="1:20" ht="12.75" customHeight="1" x14ac:dyDescent="0.2">
      <c r="A15" s="75" t="s">
        <v>12</v>
      </c>
      <c r="B15" s="127">
        <v>8.1</v>
      </c>
      <c r="C15" s="127">
        <v>21.4</v>
      </c>
      <c r="D15" s="127">
        <v>14.2</v>
      </c>
      <c r="E15" s="127">
        <v>28.4</v>
      </c>
      <c r="F15" s="127" t="s">
        <v>166</v>
      </c>
      <c r="G15" s="127">
        <v>2.4</v>
      </c>
      <c r="H15" s="127" t="s">
        <v>167</v>
      </c>
      <c r="I15" s="127">
        <v>67</v>
      </c>
      <c r="J15" s="127">
        <v>669.7</v>
      </c>
      <c r="K15" s="127">
        <v>1.6</v>
      </c>
      <c r="L15" s="127">
        <v>18.899999999999999</v>
      </c>
      <c r="M15" s="127" t="s">
        <v>167</v>
      </c>
      <c r="N15" s="127">
        <v>75.2</v>
      </c>
      <c r="O15" s="127">
        <v>14</v>
      </c>
      <c r="P15" s="127">
        <v>14.7</v>
      </c>
      <c r="Q15" s="127" t="s">
        <v>168</v>
      </c>
      <c r="R15" s="127">
        <v>17.600000000000001</v>
      </c>
      <c r="S15" s="127">
        <v>16.899999999999999</v>
      </c>
      <c r="T15" s="127">
        <v>120.8</v>
      </c>
    </row>
    <row r="16" spans="1:20" x14ac:dyDescent="0.2">
      <c r="A16" s="75" t="s">
        <v>13</v>
      </c>
      <c r="B16" s="127">
        <v>12.2</v>
      </c>
      <c r="C16" s="127">
        <v>25.8</v>
      </c>
      <c r="D16" s="127">
        <v>18.2</v>
      </c>
      <c r="E16" s="127">
        <v>32.700000000000003</v>
      </c>
      <c r="F16" s="127" t="s">
        <v>169</v>
      </c>
      <c r="G16" s="127">
        <v>4.0999999999999996</v>
      </c>
      <c r="H16" s="127" t="s">
        <v>170</v>
      </c>
      <c r="I16" s="127">
        <v>67.7</v>
      </c>
      <c r="J16" s="127">
        <v>640.5</v>
      </c>
      <c r="K16" s="127">
        <v>1.4</v>
      </c>
      <c r="L16" s="127">
        <v>16.600000000000001</v>
      </c>
      <c r="M16" s="127" t="s">
        <v>171</v>
      </c>
      <c r="N16" s="127">
        <v>41</v>
      </c>
      <c r="O16" s="127">
        <v>7</v>
      </c>
      <c r="P16" s="127">
        <v>13.5</v>
      </c>
      <c r="Q16" s="127" t="s">
        <v>172</v>
      </c>
      <c r="R16" s="127">
        <v>21.6</v>
      </c>
      <c r="S16" s="127">
        <v>20.7</v>
      </c>
      <c r="T16" s="127">
        <v>131.19999999999999</v>
      </c>
    </row>
    <row r="17" spans="1:20" x14ac:dyDescent="0.2">
      <c r="A17" s="75" t="s">
        <v>14</v>
      </c>
      <c r="B17" s="127">
        <v>14.6</v>
      </c>
      <c r="C17" s="127">
        <v>31.3</v>
      </c>
      <c r="D17" s="127">
        <v>22.2</v>
      </c>
      <c r="E17" s="127">
        <v>38.700000000000003</v>
      </c>
      <c r="F17" s="127" t="s">
        <v>173</v>
      </c>
      <c r="G17" s="127">
        <v>9.8000000000000007</v>
      </c>
      <c r="H17" s="127" t="s">
        <v>174</v>
      </c>
      <c r="I17" s="127">
        <v>60.8</v>
      </c>
      <c r="J17" s="127">
        <v>788.9</v>
      </c>
      <c r="K17" s="127">
        <v>1.6</v>
      </c>
      <c r="L17" s="127">
        <v>16.600000000000001</v>
      </c>
      <c r="M17" s="127" t="s">
        <v>175</v>
      </c>
      <c r="N17" s="127">
        <v>12.1</v>
      </c>
      <c r="O17" s="127">
        <v>5</v>
      </c>
      <c r="P17" s="127">
        <v>8.6999999999999993</v>
      </c>
      <c r="Q17" s="127" t="s">
        <v>175</v>
      </c>
      <c r="R17" s="127">
        <v>26.9</v>
      </c>
      <c r="S17" s="127">
        <v>25.3</v>
      </c>
      <c r="T17" s="127">
        <v>176.1</v>
      </c>
    </row>
    <row r="18" spans="1:20" x14ac:dyDescent="0.2">
      <c r="A18" s="75" t="s">
        <v>15</v>
      </c>
      <c r="B18" s="127">
        <v>15.4</v>
      </c>
      <c r="C18" s="127">
        <v>30.9</v>
      </c>
      <c r="D18" s="127">
        <v>22</v>
      </c>
      <c r="E18" s="127">
        <v>39.6</v>
      </c>
      <c r="F18" s="127" t="s">
        <v>176</v>
      </c>
      <c r="G18" s="127">
        <v>10.4</v>
      </c>
      <c r="H18" s="127" t="s">
        <v>177</v>
      </c>
      <c r="I18" s="127">
        <v>64.3</v>
      </c>
      <c r="J18" s="127">
        <v>671.8</v>
      </c>
      <c r="K18" s="127">
        <v>1.5</v>
      </c>
      <c r="L18" s="127">
        <v>13</v>
      </c>
      <c r="M18" s="127" t="s">
        <v>178</v>
      </c>
      <c r="N18" s="127">
        <v>38.799999999999997</v>
      </c>
      <c r="O18" s="127">
        <v>8</v>
      </c>
      <c r="P18" s="127">
        <v>17.8</v>
      </c>
      <c r="Q18" s="127" t="s">
        <v>179</v>
      </c>
      <c r="R18" s="127">
        <v>27.8</v>
      </c>
      <c r="S18" s="127">
        <v>27.2</v>
      </c>
      <c r="T18" s="127">
        <v>149.30000000000001</v>
      </c>
    </row>
    <row r="19" spans="1:20" x14ac:dyDescent="0.2">
      <c r="A19" s="75" t="s">
        <v>16</v>
      </c>
      <c r="B19" s="127">
        <v>11</v>
      </c>
      <c r="C19" s="127">
        <v>22.2</v>
      </c>
      <c r="D19" s="127">
        <v>16</v>
      </c>
      <c r="E19" s="127">
        <v>27.7</v>
      </c>
      <c r="F19" s="127" t="s">
        <v>180</v>
      </c>
      <c r="G19" s="127">
        <v>3.3</v>
      </c>
      <c r="H19" s="127" t="s">
        <v>181</v>
      </c>
      <c r="I19" s="127">
        <v>74</v>
      </c>
      <c r="J19" s="127">
        <v>442.1</v>
      </c>
      <c r="K19" s="127">
        <v>1.4</v>
      </c>
      <c r="L19" s="127">
        <v>15.7</v>
      </c>
      <c r="M19" s="127" t="s">
        <v>182</v>
      </c>
      <c r="N19" s="127">
        <v>93.7</v>
      </c>
      <c r="O19" s="127">
        <v>12</v>
      </c>
      <c r="P19" s="127">
        <v>47.1</v>
      </c>
      <c r="Q19" s="127" t="s">
        <v>183</v>
      </c>
      <c r="R19" s="127">
        <v>19.2</v>
      </c>
      <c r="S19" s="127">
        <v>20</v>
      </c>
      <c r="T19" s="127">
        <v>79.599999999999994</v>
      </c>
    </row>
    <row r="20" spans="1:20" x14ac:dyDescent="0.2">
      <c r="A20" s="75" t="s">
        <v>17</v>
      </c>
      <c r="B20" s="127">
        <v>9.8000000000000007</v>
      </c>
      <c r="C20" s="127">
        <v>19</v>
      </c>
      <c r="D20" s="127">
        <v>14.1</v>
      </c>
      <c r="E20" s="127">
        <v>27.4</v>
      </c>
      <c r="F20" s="127" t="s">
        <v>184</v>
      </c>
      <c r="G20" s="127">
        <v>4.5999999999999996</v>
      </c>
      <c r="H20" s="127" t="s">
        <v>185</v>
      </c>
      <c r="I20" s="127">
        <v>83.7</v>
      </c>
      <c r="J20" s="127">
        <v>274.5</v>
      </c>
      <c r="K20" s="127">
        <v>1.3</v>
      </c>
      <c r="L20" s="127">
        <v>14</v>
      </c>
      <c r="M20" s="127" t="s">
        <v>186</v>
      </c>
      <c r="N20" s="127">
        <v>106.9</v>
      </c>
      <c r="O20" s="127">
        <v>17</v>
      </c>
      <c r="P20" s="127">
        <v>31.1</v>
      </c>
      <c r="Q20" s="127" t="s">
        <v>187</v>
      </c>
      <c r="R20" s="127">
        <v>16</v>
      </c>
      <c r="S20" s="127">
        <v>16.7</v>
      </c>
      <c r="T20" s="127">
        <v>47.4</v>
      </c>
    </row>
    <row r="21" spans="1:20" x14ac:dyDescent="0.2">
      <c r="A21" s="75" t="s">
        <v>18</v>
      </c>
      <c r="B21" s="127">
        <v>6.4</v>
      </c>
      <c r="C21" s="127">
        <v>15.9</v>
      </c>
      <c r="D21" s="127">
        <v>10.7</v>
      </c>
      <c r="E21" s="127">
        <v>20.9</v>
      </c>
      <c r="F21" s="127" t="s">
        <v>188</v>
      </c>
      <c r="G21" s="127">
        <v>0.1</v>
      </c>
      <c r="H21" s="127" t="s">
        <v>189</v>
      </c>
      <c r="I21" s="127">
        <v>83.8</v>
      </c>
      <c r="J21" s="127">
        <v>204.3</v>
      </c>
      <c r="K21" s="127">
        <v>1.8</v>
      </c>
      <c r="L21" s="127">
        <v>18.100000000000001</v>
      </c>
      <c r="M21" s="127" t="s">
        <v>190</v>
      </c>
      <c r="N21" s="127">
        <v>27.3</v>
      </c>
      <c r="O21" s="127">
        <v>12</v>
      </c>
      <c r="P21" s="127">
        <v>8.5</v>
      </c>
      <c r="Q21" s="127" t="s">
        <v>191</v>
      </c>
      <c r="R21" s="127">
        <v>12.7</v>
      </c>
      <c r="S21" s="127">
        <v>13.7</v>
      </c>
      <c r="T21" s="127">
        <v>32.1</v>
      </c>
    </row>
    <row r="22" spans="1:20" ht="13.5" thickBot="1" x14ac:dyDescent="0.25">
      <c r="A22" s="90" t="s">
        <v>19</v>
      </c>
      <c r="B22" s="127">
        <v>3</v>
      </c>
      <c r="C22" s="127">
        <v>9.9</v>
      </c>
      <c r="D22" s="127">
        <v>6.2</v>
      </c>
      <c r="E22" s="127">
        <v>15.8</v>
      </c>
      <c r="F22" s="127" t="s">
        <v>192</v>
      </c>
      <c r="G22" s="127">
        <v>-3.1</v>
      </c>
      <c r="H22" s="127" t="s">
        <v>193</v>
      </c>
      <c r="I22" s="127">
        <v>85.8</v>
      </c>
      <c r="J22" s="127">
        <v>138.6</v>
      </c>
      <c r="K22" s="127">
        <v>1.7</v>
      </c>
      <c r="L22" s="127">
        <v>17.899999999999999</v>
      </c>
      <c r="M22" s="127" t="s">
        <v>194</v>
      </c>
      <c r="N22" s="127">
        <v>53.3</v>
      </c>
      <c r="O22" s="127">
        <v>17</v>
      </c>
      <c r="P22" s="127">
        <v>16.8</v>
      </c>
      <c r="Q22" s="127" t="s">
        <v>195</v>
      </c>
      <c r="R22" s="127">
        <v>8.6</v>
      </c>
      <c r="S22" s="127">
        <v>9.6</v>
      </c>
      <c r="T22" s="127">
        <v>20.5</v>
      </c>
    </row>
    <row r="23" spans="1:20" ht="13.5" thickTop="1" x14ac:dyDescent="0.2">
      <c r="A23" s="129" t="s">
        <v>43</v>
      </c>
      <c r="B23" s="130">
        <v>7.9</v>
      </c>
      <c r="C23" s="130">
        <v>19.899999999999999</v>
      </c>
      <c r="D23" s="130">
        <v>13.3</v>
      </c>
      <c r="E23" s="130">
        <v>39.6</v>
      </c>
      <c r="F23" s="130" t="s">
        <v>176</v>
      </c>
      <c r="G23" s="130">
        <v>-4.7</v>
      </c>
      <c r="H23" s="130" t="s">
        <v>152</v>
      </c>
      <c r="I23" s="130">
        <v>72.599999999999994</v>
      </c>
      <c r="J23" s="130">
        <v>5336.7</v>
      </c>
      <c r="K23" s="130">
        <v>1.7</v>
      </c>
      <c r="L23" s="130">
        <v>19.100000000000001</v>
      </c>
      <c r="M23" s="130" t="s">
        <v>156</v>
      </c>
      <c r="N23" s="130">
        <v>587.70000000000005</v>
      </c>
      <c r="O23" s="130">
        <v>141</v>
      </c>
      <c r="P23" s="130">
        <v>47.1</v>
      </c>
      <c r="Q23" s="130" t="s">
        <v>183</v>
      </c>
      <c r="R23" s="130">
        <v>15.7</v>
      </c>
      <c r="S23" s="130">
        <v>15.8</v>
      </c>
      <c r="T23" s="130">
        <v>1013.3</v>
      </c>
    </row>
    <row r="26" spans="1:20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20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20" x14ac:dyDescent="0.2">
      <c r="A28" s="81"/>
      <c r="B28" s="81" t="s">
        <v>37</v>
      </c>
      <c r="C28" s="81"/>
      <c r="D28" s="81"/>
      <c r="F28" s="81">
        <v>-1.0669999999999999</v>
      </c>
      <c r="G28" s="81" t="s">
        <v>38</v>
      </c>
      <c r="H28" s="103">
        <v>45638</v>
      </c>
      <c r="I28" s="95"/>
      <c r="J28" s="81"/>
    </row>
    <row r="29" spans="1:20" x14ac:dyDescent="0.2">
      <c r="A29" s="81"/>
      <c r="B29" s="81" t="s">
        <v>44</v>
      </c>
      <c r="C29" s="81"/>
      <c r="D29" s="81"/>
      <c r="F29" s="81">
        <v>-1.2030000000000001</v>
      </c>
      <c r="G29" s="81" t="s">
        <v>38</v>
      </c>
      <c r="H29" s="103">
        <v>45401</v>
      </c>
      <c r="I29" s="95"/>
      <c r="J29" s="81"/>
    </row>
    <row r="30" spans="1:20" x14ac:dyDescent="0.2">
      <c r="A30" s="81"/>
      <c r="B30" s="81" t="s">
        <v>45</v>
      </c>
      <c r="C30" s="81"/>
      <c r="D30" s="81"/>
      <c r="F30" s="89">
        <v>236</v>
      </c>
      <c r="G30" s="81" t="s">
        <v>46</v>
      </c>
      <c r="H30" s="81"/>
      <c r="I30" s="81"/>
      <c r="J30" s="81"/>
    </row>
    <row r="31" spans="1:20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20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9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U45" sqref="U4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75" t="s">
        <v>145</v>
      </c>
      <c r="C1" s="127">
        <v>2025</v>
      </c>
    </row>
    <row r="2" spans="1:20" x14ac:dyDescent="0.2">
      <c r="B2" s="75" t="s">
        <v>67</v>
      </c>
    </row>
    <row r="3" spans="1:20" x14ac:dyDescent="0.2">
      <c r="B3" s="1" t="s">
        <v>68</v>
      </c>
    </row>
    <row r="4" spans="1:20" x14ac:dyDescent="0.2">
      <c r="B4" s="81"/>
    </row>
    <row r="5" spans="1:20" x14ac:dyDescent="0.2">
      <c r="B5" s="81"/>
    </row>
    <row r="6" spans="1:20" x14ac:dyDescent="0.2">
      <c r="B6" s="75" t="s">
        <v>146</v>
      </c>
      <c r="F6" s="128" t="s">
        <v>147</v>
      </c>
    </row>
    <row r="7" spans="1:20" x14ac:dyDescent="0.2">
      <c r="B7" s="75"/>
      <c r="E7" s="126" t="s">
        <v>148</v>
      </c>
      <c r="F7" s="128" t="s">
        <v>197</v>
      </c>
    </row>
    <row r="9" spans="1:20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149</v>
      </c>
      <c r="S9" s="61" t="s">
        <v>150</v>
      </c>
      <c r="T9" s="61" t="s">
        <v>74</v>
      </c>
    </row>
    <row r="10" spans="1:20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38</v>
      </c>
      <c r="T10" s="87" t="s">
        <v>76</v>
      </c>
    </row>
    <row r="11" spans="1:20" x14ac:dyDescent="0.2">
      <c r="A11" s="75" t="s">
        <v>8</v>
      </c>
      <c r="B11" s="127">
        <v>1.7</v>
      </c>
      <c r="C11" s="127">
        <v>11.1</v>
      </c>
      <c r="D11" s="127">
        <v>6.1</v>
      </c>
      <c r="E11" s="127">
        <v>18.7</v>
      </c>
      <c r="F11" s="127" t="s">
        <v>198</v>
      </c>
      <c r="G11" s="127">
        <v>-4</v>
      </c>
      <c r="H11" s="127" t="s">
        <v>199</v>
      </c>
      <c r="I11" s="127">
        <v>78.900000000000006</v>
      </c>
      <c r="J11" s="127">
        <v>189.1</v>
      </c>
      <c r="K11" s="127">
        <v>2</v>
      </c>
      <c r="L11" s="127">
        <v>19.399999999999999</v>
      </c>
      <c r="M11" s="127" t="s">
        <v>200</v>
      </c>
      <c r="N11" s="127">
        <v>39.6</v>
      </c>
      <c r="O11" s="127">
        <v>15</v>
      </c>
      <c r="P11" s="127">
        <v>10.1</v>
      </c>
      <c r="Q11" s="127" t="s">
        <v>201</v>
      </c>
      <c r="R11" s="127">
        <v>6.9</v>
      </c>
      <c r="S11" s="127">
        <v>7.8</v>
      </c>
      <c r="T11" s="127">
        <v>31.8</v>
      </c>
    </row>
    <row r="12" spans="1:20" x14ac:dyDescent="0.2">
      <c r="A12" s="75" t="s">
        <v>9</v>
      </c>
      <c r="B12" s="127">
        <v>2.6</v>
      </c>
      <c r="C12" s="127">
        <v>12.7</v>
      </c>
      <c r="D12" s="127">
        <v>7.4</v>
      </c>
      <c r="E12" s="127">
        <v>17.600000000000001</v>
      </c>
      <c r="F12" s="127" t="s">
        <v>202</v>
      </c>
      <c r="G12" s="127">
        <v>-2</v>
      </c>
      <c r="H12" s="127" t="s">
        <v>203</v>
      </c>
      <c r="I12" s="127">
        <v>82.3</v>
      </c>
      <c r="J12" s="127">
        <v>259.3</v>
      </c>
      <c r="K12" s="127">
        <v>1.3</v>
      </c>
      <c r="L12" s="127">
        <v>10.4</v>
      </c>
      <c r="M12" s="127" t="s">
        <v>204</v>
      </c>
      <c r="N12" s="127">
        <v>38.4</v>
      </c>
      <c r="O12" s="127">
        <v>10</v>
      </c>
      <c r="P12" s="127">
        <v>14.7</v>
      </c>
      <c r="Q12" s="127" t="s">
        <v>205</v>
      </c>
      <c r="R12" s="127">
        <v>7.9</v>
      </c>
      <c r="S12" s="127">
        <v>8.3000000000000007</v>
      </c>
      <c r="T12" s="127">
        <v>31.7</v>
      </c>
    </row>
    <row r="13" spans="1:20" x14ac:dyDescent="0.2">
      <c r="A13" s="75" t="s">
        <v>10</v>
      </c>
      <c r="B13" s="127">
        <v>4.9000000000000004</v>
      </c>
      <c r="C13" s="127">
        <v>12.7</v>
      </c>
      <c r="D13" s="127">
        <v>8.4</v>
      </c>
      <c r="E13" s="127">
        <v>23.2</v>
      </c>
      <c r="F13" s="127" t="s">
        <v>206</v>
      </c>
      <c r="G13" s="127">
        <v>-2.2000000000000002</v>
      </c>
      <c r="H13" s="127" t="s">
        <v>207</v>
      </c>
      <c r="I13" s="127">
        <v>78</v>
      </c>
      <c r="J13" s="127">
        <v>356.5</v>
      </c>
      <c r="K13" s="127">
        <v>3.2</v>
      </c>
      <c r="L13" s="127">
        <v>16.600000000000001</v>
      </c>
      <c r="M13" s="127" t="s">
        <v>208</v>
      </c>
      <c r="N13" s="127">
        <v>58.2</v>
      </c>
      <c r="O13" s="127">
        <v>19</v>
      </c>
      <c r="P13" s="127">
        <v>11.5</v>
      </c>
      <c r="Q13" s="127" t="s">
        <v>209</v>
      </c>
      <c r="R13" s="127">
        <v>9.5</v>
      </c>
      <c r="S13" s="127">
        <v>9.6999999999999993</v>
      </c>
      <c r="T13" s="127">
        <v>58.6</v>
      </c>
    </row>
    <row r="14" spans="1:20" x14ac:dyDescent="0.2">
      <c r="A14" s="75" t="s">
        <v>11</v>
      </c>
      <c r="B14" s="127">
        <v>7.1</v>
      </c>
      <c r="C14" s="127">
        <v>19.100000000000001</v>
      </c>
      <c r="D14" s="127">
        <v>12.7</v>
      </c>
      <c r="E14" s="127">
        <v>26.5</v>
      </c>
      <c r="F14" s="127" t="s">
        <v>210</v>
      </c>
      <c r="G14" s="127">
        <v>1.2</v>
      </c>
      <c r="H14" s="127" t="s">
        <v>211</v>
      </c>
      <c r="I14" s="127">
        <v>74.099999999999994</v>
      </c>
      <c r="J14" s="127">
        <v>565.20000000000005</v>
      </c>
      <c r="K14" s="127">
        <v>2.5</v>
      </c>
      <c r="L14" s="127">
        <v>17.2</v>
      </c>
      <c r="M14" s="127" t="s">
        <v>212</v>
      </c>
      <c r="N14" s="127">
        <v>62</v>
      </c>
      <c r="O14" s="127">
        <v>19</v>
      </c>
      <c r="P14" s="127">
        <v>9.5</v>
      </c>
      <c r="Q14" s="127" t="s">
        <v>213</v>
      </c>
      <c r="R14" s="127">
        <v>13.5</v>
      </c>
      <c r="S14" s="127">
        <v>13.2</v>
      </c>
      <c r="T14" s="127">
        <v>96.5</v>
      </c>
    </row>
    <row r="15" spans="1:20" ht="12.75" customHeight="1" x14ac:dyDescent="0.2">
      <c r="A15" s="75" t="s">
        <v>12</v>
      </c>
      <c r="B15" s="127">
        <v>8.4</v>
      </c>
      <c r="C15" s="127">
        <v>21.7</v>
      </c>
      <c r="D15" s="127">
        <v>14.8</v>
      </c>
      <c r="E15" s="127">
        <v>34.1</v>
      </c>
      <c r="F15" s="127" t="s">
        <v>214</v>
      </c>
      <c r="G15" s="127">
        <v>4</v>
      </c>
      <c r="H15" s="127" t="s">
        <v>215</v>
      </c>
      <c r="I15" s="127">
        <v>71.599999999999994</v>
      </c>
      <c r="J15" s="127">
        <v>659.3</v>
      </c>
      <c r="K15" s="127">
        <v>1.4</v>
      </c>
      <c r="L15" s="127">
        <v>13.7</v>
      </c>
      <c r="M15" s="127" t="s">
        <v>216</v>
      </c>
      <c r="N15" s="127">
        <v>55.2</v>
      </c>
      <c r="O15" s="127">
        <v>16</v>
      </c>
      <c r="P15" s="127">
        <v>15.2</v>
      </c>
      <c r="Q15" s="127" t="s">
        <v>167</v>
      </c>
      <c r="R15" s="127">
        <v>16.899999999999999</v>
      </c>
      <c r="S15" s="127">
        <v>16.3</v>
      </c>
      <c r="T15" s="127">
        <v>114.8</v>
      </c>
    </row>
    <row r="16" spans="1:20" x14ac:dyDescent="0.2">
      <c r="A16" s="75" t="s">
        <v>13</v>
      </c>
      <c r="B16" s="127">
        <v>14.6</v>
      </c>
      <c r="C16" s="127">
        <v>30.1</v>
      </c>
      <c r="D16" s="127">
        <v>21.6</v>
      </c>
      <c r="E16" s="127">
        <v>38.4</v>
      </c>
      <c r="F16" s="127" t="s">
        <v>217</v>
      </c>
      <c r="G16" s="127">
        <v>10.7</v>
      </c>
      <c r="H16" s="127" t="s">
        <v>218</v>
      </c>
      <c r="I16" s="127">
        <v>69</v>
      </c>
      <c r="J16" s="127">
        <v>728.6</v>
      </c>
      <c r="K16" s="127">
        <v>1.1000000000000001</v>
      </c>
      <c r="L16" s="127">
        <v>19.3</v>
      </c>
      <c r="M16" s="127" t="s">
        <v>219</v>
      </c>
      <c r="N16" s="127">
        <v>115.2</v>
      </c>
      <c r="O16" s="127">
        <v>8</v>
      </c>
      <c r="P16" s="127">
        <v>56.8</v>
      </c>
      <c r="Q16" s="127" t="s">
        <v>220</v>
      </c>
      <c r="R16" s="127">
        <v>23.3</v>
      </c>
      <c r="S16" s="127">
        <v>21.9</v>
      </c>
      <c r="T16" s="127">
        <v>148.30000000000001</v>
      </c>
    </row>
    <row r="17" spans="1:20" x14ac:dyDescent="0.2">
      <c r="A17" s="75" t="s">
        <v>14</v>
      </c>
      <c r="B17" s="127">
        <v>14.8</v>
      </c>
      <c r="C17" s="127">
        <v>29</v>
      </c>
      <c r="D17" s="127">
        <v>21.1</v>
      </c>
      <c r="E17" s="127">
        <v>37.5</v>
      </c>
      <c r="F17" s="127" t="s">
        <v>221</v>
      </c>
      <c r="G17" s="127">
        <v>9.9</v>
      </c>
      <c r="H17" s="127" t="s">
        <v>222</v>
      </c>
      <c r="I17" s="127">
        <v>65.400000000000006</v>
      </c>
      <c r="J17" s="127">
        <v>788.2</v>
      </c>
      <c r="K17" s="127">
        <v>1.3</v>
      </c>
      <c r="L17" s="127">
        <v>13.2</v>
      </c>
      <c r="M17" s="127" t="s">
        <v>223</v>
      </c>
      <c r="N17" s="127">
        <v>25.9</v>
      </c>
      <c r="O17" s="127">
        <v>5</v>
      </c>
      <c r="P17" s="127">
        <v>24.4</v>
      </c>
      <c r="Q17" s="127" t="s">
        <v>223</v>
      </c>
      <c r="R17" s="127">
        <v>26.4</v>
      </c>
      <c r="S17" s="127">
        <v>25.5</v>
      </c>
      <c r="T17" s="127">
        <v>157.9</v>
      </c>
    </row>
    <row r="18" spans="1:20" x14ac:dyDescent="0.2">
      <c r="A18" s="75" t="s">
        <v>15</v>
      </c>
      <c r="B18" s="127">
        <v>14.6</v>
      </c>
      <c r="C18" s="127">
        <v>31.5</v>
      </c>
      <c r="D18" s="127">
        <v>22.3</v>
      </c>
      <c r="E18" s="127">
        <v>40.799999999999997</v>
      </c>
      <c r="F18" s="127" t="s">
        <v>176</v>
      </c>
      <c r="G18" s="127">
        <v>10.199999999999999</v>
      </c>
      <c r="H18" s="127" t="s">
        <v>224</v>
      </c>
      <c r="I18" s="127">
        <v>62.6</v>
      </c>
      <c r="J18" s="127">
        <v>642</v>
      </c>
      <c r="K18" s="127">
        <v>1.3</v>
      </c>
      <c r="L18" s="127">
        <v>11.7</v>
      </c>
      <c r="M18" s="127" t="s">
        <v>225</v>
      </c>
      <c r="N18" s="127">
        <v>11.7</v>
      </c>
      <c r="O18" s="127">
        <v>6</v>
      </c>
      <c r="P18" s="127">
        <v>5</v>
      </c>
      <c r="Q18" s="127" t="s">
        <v>226</v>
      </c>
      <c r="R18" s="127">
        <v>26.4</v>
      </c>
      <c r="S18" s="127">
        <v>25.8</v>
      </c>
      <c r="T18" s="127">
        <v>140.5</v>
      </c>
    </row>
    <row r="19" spans="1:20" x14ac:dyDescent="0.2">
      <c r="A19" s="75" t="s">
        <v>16</v>
      </c>
      <c r="B19" s="127">
        <v>10.4</v>
      </c>
      <c r="C19" s="127">
        <v>25.5</v>
      </c>
      <c r="D19" s="127">
        <v>17.2</v>
      </c>
      <c r="E19" s="127">
        <v>33.299999999999997</v>
      </c>
      <c r="F19" s="127" t="s">
        <v>227</v>
      </c>
      <c r="G19" s="127">
        <v>3.3</v>
      </c>
      <c r="H19" s="127" t="s">
        <v>182</v>
      </c>
      <c r="I19" s="127">
        <v>70</v>
      </c>
      <c r="J19" s="127">
        <v>504.1</v>
      </c>
      <c r="K19" s="127">
        <v>1.4</v>
      </c>
      <c r="L19" s="127">
        <v>18</v>
      </c>
      <c r="M19" s="127" t="s">
        <v>228</v>
      </c>
      <c r="N19" s="127">
        <v>18.600000000000001</v>
      </c>
      <c r="O19" s="127">
        <v>8</v>
      </c>
      <c r="P19" s="127">
        <v>7.5</v>
      </c>
      <c r="Q19" s="127" t="s">
        <v>228</v>
      </c>
      <c r="R19" s="127">
        <v>21.6</v>
      </c>
      <c r="S19" s="127">
        <v>22</v>
      </c>
      <c r="T19" s="127">
        <v>95.7</v>
      </c>
    </row>
    <row r="20" spans="1:20" x14ac:dyDescent="0.2">
      <c r="A20" s="75" t="s">
        <v>17</v>
      </c>
      <c r="B20" s="127">
        <v>7</v>
      </c>
      <c r="C20" s="127">
        <v>21.8</v>
      </c>
      <c r="D20" s="127">
        <v>13.9</v>
      </c>
      <c r="E20" s="127">
        <v>27.7</v>
      </c>
      <c r="F20" s="127" t="s">
        <v>229</v>
      </c>
      <c r="G20" s="127">
        <v>1</v>
      </c>
      <c r="H20" s="127" t="s">
        <v>230</v>
      </c>
      <c r="I20" s="127">
        <v>73.599999999999994</v>
      </c>
      <c r="J20" s="127">
        <v>391.4</v>
      </c>
      <c r="K20" s="127">
        <v>1.3</v>
      </c>
      <c r="L20" s="127">
        <v>15.9</v>
      </c>
      <c r="M20" s="127" t="s">
        <v>231</v>
      </c>
      <c r="N20" s="127">
        <v>13.1</v>
      </c>
      <c r="O20" s="127">
        <v>11</v>
      </c>
      <c r="P20" s="127">
        <v>5.9</v>
      </c>
      <c r="Q20" s="127" t="s">
        <v>232</v>
      </c>
      <c r="R20" s="127">
        <v>16.899999999999999</v>
      </c>
      <c r="S20" s="127">
        <v>17.7</v>
      </c>
      <c r="T20" s="127">
        <v>62.8</v>
      </c>
    </row>
    <row r="21" spans="1:20" x14ac:dyDescent="0.2">
      <c r="A21" s="75" t="s">
        <v>18</v>
      </c>
      <c r="B21" s="127">
        <v>5.0999999999999996</v>
      </c>
      <c r="C21" s="127">
        <v>14.4</v>
      </c>
      <c r="D21" s="127">
        <v>9.4</v>
      </c>
      <c r="E21" s="127">
        <v>20.6</v>
      </c>
      <c r="F21" s="127" t="s">
        <v>233</v>
      </c>
      <c r="G21" s="127">
        <v>0.5</v>
      </c>
      <c r="H21" s="127" t="s">
        <v>234</v>
      </c>
      <c r="I21" s="127">
        <v>78.099999999999994</v>
      </c>
      <c r="J21" s="127">
        <v>186.9</v>
      </c>
      <c r="K21" s="127">
        <v>1.8</v>
      </c>
      <c r="L21" s="127">
        <v>15.8</v>
      </c>
      <c r="M21" s="127" t="s">
        <v>235</v>
      </c>
      <c r="N21" s="127">
        <v>87.3</v>
      </c>
      <c r="O21" s="127">
        <v>17</v>
      </c>
      <c r="P21" s="127">
        <v>13.7</v>
      </c>
      <c r="Q21" s="127" t="s">
        <v>236</v>
      </c>
      <c r="R21" s="127">
        <v>10.3</v>
      </c>
      <c r="S21" s="127">
        <v>11.7</v>
      </c>
      <c r="T21" s="127">
        <v>34.299999999999997</v>
      </c>
    </row>
    <row r="22" spans="1:20" ht="13.5" thickBot="1" x14ac:dyDescent="0.25">
      <c r="A22" s="90" t="s">
        <v>19</v>
      </c>
      <c r="B22" s="127">
        <v>3.2</v>
      </c>
      <c r="C22" s="127">
        <v>10.4</v>
      </c>
      <c r="D22" s="127">
        <v>6.8</v>
      </c>
      <c r="E22" s="127">
        <v>19.7</v>
      </c>
      <c r="F22" s="127" t="s">
        <v>192</v>
      </c>
      <c r="G22" s="127">
        <v>-2</v>
      </c>
      <c r="H22" s="127" t="s">
        <v>237</v>
      </c>
      <c r="I22" s="127">
        <v>86.1</v>
      </c>
      <c r="J22" s="127">
        <v>142.6</v>
      </c>
      <c r="K22" s="127">
        <v>1.5</v>
      </c>
      <c r="L22" s="127">
        <v>14</v>
      </c>
      <c r="M22" s="127" t="s">
        <v>238</v>
      </c>
      <c r="N22" s="127">
        <v>27.9</v>
      </c>
      <c r="O22" s="127">
        <v>15</v>
      </c>
      <c r="P22" s="127">
        <v>6.3</v>
      </c>
      <c r="Q22" s="127" t="s">
        <v>239</v>
      </c>
      <c r="R22" s="127">
        <v>7.6</v>
      </c>
      <c r="S22" s="127">
        <v>8.5</v>
      </c>
      <c r="T22" s="127">
        <v>19.8</v>
      </c>
    </row>
    <row r="23" spans="1:20" ht="13.5" thickTop="1" x14ac:dyDescent="0.2">
      <c r="A23" s="129" t="s">
        <v>43</v>
      </c>
      <c r="B23" s="130">
        <v>7.9</v>
      </c>
      <c r="C23" s="130">
        <v>20</v>
      </c>
      <c r="D23" s="130">
        <v>13.5</v>
      </c>
      <c r="E23" s="130">
        <v>40.799999999999997</v>
      </c>
      <c r="F23" s="130" t="s">
        <v>176</v>
      </c>
      <c r="G23" s="130">
        <v>-4</v>
      </c>
      <c r="H23" s="130" t="s">
        <v>199</v>
      </c>
      <c r="I23" s="130">
        <v>74.099999999999994</v>
      </c>
      <c r="J23" s="130">
        <v>5413.2</v>
      </c>
      <c r="K23" s="130">
        <v>1.7</v>
      </c>
      <c r="L23" s="130">
        <v>19.399999999999999</v>
      </c>
      <c r="M23" s="130" t="s">
        <v>200</v>
      </c>
      <c r="N23" s="130">
        <v>553.1</v>
      </c>
      <c r="O23" s="130">
        <v>149</v>
      </c>
      <c r="P23" s="130">
        <v>56.8</v>
      </c>
      <c r="Q23" s="130" t="s">
        <v>220</v>
      </c>
      <c r="R23" s="130">
        <v>15.6</v>
      </c>
      <c r="S23" s="130">
        <v>15.7</v>
      </c>
      <c r="T23" s="130">
        <v>992.7</v>
      </c>
    </row>
    <row r="26" spans="1:20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20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20" x14ac:dyDescent="0.2">
      <c r="A28" s="81"/>
      <c r="B28" s="81" t="s">
        <v>37</v>
      </c>
      <c r="C28" s="81"/>
      <c r="D28" s="81"/>
      <c r="F28" s="81">
        <v>-2.012</v>
      </c>
      <c r="G28" s="81" t="s">
        <v>38</v>
      </c>
      <c r="H28" s="103">
        <v>45992</v>
      </c>
      <c r="I28" s="95"/>
      <c r="J28" s="81"/>
    </row>
    <row r="29" spans="1:20" x14ac:dyDescent="0.2">
      <c r="A29" s="81"/>
      <c r="B29" s="81" t="s">
        <v>44</v>
      </c>
      <c r="C29" s="81"/>
      <c r="D29" s="81"/>
      <c r="F29" s="81">
        <v>-2.2160000000000002</v>
      </c>
      <c r="G29" s="81" t="s">
        <v>38</v>
      </c>
      <c r="H29" s="103">
        <v>45733</v>
      </c>
      <c r="I29" s="95"/>
      <c r="J29" s="81"/>
    </row>
    <row r="30" spans="1:20" x14ac:dyDescent="0.2">
      <c r="A30" s="81"/>
      <c r="B30" s="81" t="s">
        <v>45</v>
      </c>
      <c r="C30" s="81"/>
      <c r="D30" s="81"/>
      <c r="F30" s="89">
        <v>258</v>
      </c>
      <c r="G30" s="81" t="s">
        <v>46</v>
      </c>
      <c r="H30" s="81"/>
      <c r="I30" s="81"/>
      <c r="J30" s="81"/>
    </row>
    <row r="31" spans="1:20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20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9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5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>
      <selection activeCell="B11" sqref="B11:Z22"/>
    </sheetView>
  </sheetViews>
  <sheetFormatPr baseColWidth="10" defaultRowHeight="12.75" x14ac:dyDescent="0.2"/>
  <cols>
    <col min="2" max="2" width="6.7109375" customWidth="1"/>
    <col min="3" max="3" width="6.28515625" bestFit="1" customWidth="1"/>
    <col min="4" max="4" width="6" bestFit="1" customWidth="1"/>
    <col min="5" max="5" width="6.42578125" customWidth="1"/>
    <col min="6" max="6" width="5.28515625" bestFit="1" customWidth="1"/>
    <col min="7" max="7" width="5.140625" bestFit="1" customWidth="1"/>
    <col min="8" max="8" width="6.42578125" bestFit="1" customWidth="1"/>
    <col min="9" max="9" width="5.7109375" bestFit="1" customWidth="1"/>
    <col min="10" max="10" width="5.28515625" bestFit="1" customWidth="1"/>
    <col min="11" max="11" width="5.140625" bestFit="1" customWidth="1"/>
    <col min="12" max="12" width="7.42578125" bestFit="1" customWidth="1"/>
    <col min="13" max="13" width="5.140625" bestFit="1" customWidth="1"/>
    <col min="14" max="14" width="5.7109375" bestFit="1" customWidth="1"/>
    <col min="15" max="17" width="5.140625" bestFit="1" customWidth="1"/>
    <col min="18" max="18" width="6" customWidth="1"/>
    <col min="19" max="21" width="5.140625" customWidth="1"/>
    <col min="22" max="22" width="5.7109375" bestFit="1" customWidth="1"/>
    <col min="23" max="23" width="5.140625" bestFit="1" customWidth="1"/>
  </cols>
  <sheetData>
    <row r="1" spans="1:26" x14ac:dyDescent="0.2">
      <c r="A1" s="81"/>
      <c r="B1" s="75" t="s">
        <v>99</v>
      </c>
      <c r="C1" s="75">
        <v>2004</v>
      </c>
      <c r="D1" s="27" t="s">
        <v>98</v>
      </c>
      <c r="E1" s="106">
        <v>2025</v>
      </c>
      <c r="F1" s="81"/>
      <c r="G1" s="81"/>
      <c r="H1" s="81"/>
      <c r="I1" s="75"/>
      <c r="J1" s="106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6" x14ac:dyDescent="0.2">
      <c r="A2" s="81"/>
      <c r="B2" s="75" t="s">
        <v>67</v>
      </c>
      <c r="C2" s="75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6" x14ac:dyDescent="0.2">
      <c r="B3" s="1" t="s">
        <v>68</v>
      </c>
      <c r="C3" s="1"/>
    </row>
    <row r="4" spans="1:26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53"/>
      <c r="O4" s="81"/>
      <c r="P4" s="81"/>
      <c r="Q4" s="81"/>
      <c r="R4" s="81"/>
      <c r="S4" s="81"/>
      <c r="T4" s="81"/>
      <c r="U4" s="81"/>
      <c r="V4" s="81"/>
      <c r="W4" s="81"/>
    </row>
    <row r="5" spans="1:26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53"/>
      <c r="O5" s="81"/>
      <c r="P5" s="81"/>
      <c r="Q5" s="81"/>
      <c r="R5" s="81"/>
      <c r="S5" s="81"/>
      <c r="T5" s="81"/>
      <c r="U5" s="81"/>
      <c r="V5" s="81"/>
      <c r="W5" s="81"/>
    </row>
    <row r="6" spans="1:26" x14ac:dyDescent="0.2">
      <c r="A6" s="81"/>
      <c r="B6" s="75" t="s">
        <v>92</v>
      </c>
      <c r="C6" s="75"/>
      <c r="D6" s="81"/>
      <c r="E6" s="81"/>
      <c r="F6" s="81"/>
      <c r="G6" s="81"/>
      <c r="H6" s="81"/>
      <c r="I6" s="81"/>
      <c r="J6" s="81"/>
      <c r="K6" s="81"/>
      <c r="L6" s="81"/>
      <c r="M6" s="81"/>
      <c r="N6" s="53"/>
      <c r="O6" s="81"/>
      <c r="P6" s="81"/>
      <c r="Q6" s="81"/>
      <c r="R6" s="81"/>
      <c r="S6" s="81"/>
      <c r="T6" s="81"/>
      <c r="U6" s="81"/>
      <c r="V6" s="81"/>
      <c r="W6" s="81"/>
      <c r="Y6" s="1" t="s">
        <v>112</v>
      </c>
    </row>
    <row r="7" spans="1:26" x14ac:dyDescent="0.2">
      <c r="A7" s="75"/>
      <c r="B7" s="75" t="s">
        <v>106</v>
      </c>
      <c r="C7" s="75"/>
      <c r="D7" s="81"/>
      <c r="E7" s="81"/>
      <c r="F7" s="81"/>
      <c r="G7" s="81"/>
      <c r="H7" s="81"/>
      <c r="I7" s="81"/>
      <c r="J7" s="81"/>
      <c r="K7" s="81"/>
      <c r="L7" s="75"/>
      <c r="M7" s="75"/>
      <c r="N7" s="75"/>
      <c r="O7" s="81"/>
      <c r="P7" s="81"/>
      <c r="Q7" s="81"/>
      <c r="R7" s="81"/>
      <c r="S7" s="81"/>
      <c r="T7" s="81"/>
      <c r="U7" s="81"/>
      <c r="V7" s="81"/>
      <c r="W7" s="81"/>
    </row>
    <row r="8" spans="1:26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6"/>
    </row>
    <row r="9" spans="1:26" x14ac:dyDescent="0.2">
      <c r="A9" s="81"/>
      <c r="B9" s="61" t="s">
        <v>69</v>
      </c>
      <c r="C9" s="61"/>
      <c r="D9" s="61" t="s">
        <v>70</v>
      </c>
      <c r="E9" s="61"/>
      <c r="F9" s="61" t="s">
        <v>71</v>
      </c>
      <c r="G9" s="99"/>
      <c r="H9" s="15" t="s">
        <v>22</v>
      </c>
      <c r="I9" s="15" t="s">
        <v>24</v>
      </c>
      <c r="J9" s="61" t="s">
        <v>25</v>
      </c>
      <c r="K9" s="61"/>
      <c r="L9" s="61" t="s">
        <v>26</v>
      </c>
      <c r="M9" s="61"/>
      <c r="N9" s="61" t="s">
        <v>27</v>
      </c>
      <c r="O9" s="61"/>
      <c r="P9" s="61" t="s">
        <v>29</v>
      </c>
      <c r="Q9" s="61"/>
      <c r="R9" s="61" t="s">
        <v>107</v>
      </c>
      <c r="S9" s="61"/>
      <c r="T9" s="61" t="s">
        <v>108</v>
      </c>
      <c r="U9" s="61"/>
      <c r="V9" s="61" t="s">
        <v>74</v>
      </c>
      <c r="W9" s="81"/>
      <c r="Y9" s="15" t="s">
        <v>113</v>
      </c>
      <c r="Z9" s="15" t="s">
        <v>114</v>
      </c>
    </row>
    <row r="10" spans="1:26" x14ac:dyDescent="0.2">
      <c r="A10" s="86"/>
      <c r="B10" s="87" t="s">
        <v>38</v>
      </c>
      <c r="C10" s="100" t="s">
        <v>84</v>
      </c>
      <c r="D10" s="87" t="s">
        <v>38</v>
      </c>
      <c r="E10" s="100" t="s">
        <v>84</v>
      </c>
      <c r="F10" s="87" t="s">
        <v>38</v>
      </c>
      <c r="G10" s="100" t="s">
        <v>84</v>
      </c>
      <c r="H10" s="16" t="s">
        <v>32</v>
      </c>
      <c r="I10" s="16" t="s">
        <v>32</v>
      </c>
      <c r="J10" s="87" t="s">
        <v>75</v>
      </c>
      <c r="K10" s="100" t="s">
        <v>84</v>
      </c>
      <c r="L10" s="87" t="s">
        <v>34</v>
      </c>
      <c r="M10" s="100" t="s">
        <v>84</v>
      </c>
      <c r="N10" s="87" t="s">
        <v>35</v>
      </c>
      <c r="O10" s="100" t="s">
        <v>84</v>
      </c>
      <c r="P10" s="87" t="s">
        <v>76</v>
      </c>
      <c r="Q10" s="100" t="s">
        <v>84</v>
      </c>
      <c r="R10" s="100"/>
      <c r="S10" s="100" t="s">
        <v>84</v>
      </c>
      <c r="T10" s="87" t="s">
        <v>38</v>
      </c>
      <c r="U10" s="100" t="s">
        <v>84</v>
      </c>
      <c r="V10" s="87" t="s">
        <v>76</v>
      </c>
      <c r="W10" s="100" t="s">
        <v>84</v>
      </c>
      <c r="Y10" s="111" t="s">
        <v>36</v>
      </c>
      <c r="Z10" s="111" t="s">
        <v>36</v>
      </c>
    </row>
    <row r="11" spans="1:26" x14ac:dyDescent="0.2">
      <c r="A11" s="75" t="s">
        <v>8</v>
      </c>
      <c r="B11" s="53">
        <f>AVERAGE('2004:2025'!B11)</f>
        <v>1.4804090909090908</v>
      </c>
      <c r="C11" s="101">
        <f>STDEV('2004:2025'!B11)/SQRT(1+$E$1-$C$1)</f>
        <v>0.24160147672950094</v>
      </c>
      <c r="D11" s="53">
        <f>AVERAGE('2004:2025'!C11)</f>
        <v>9.755777126099705</v>
      </c>
      <c r="E11" s="101">
        <f>STDEV('2004:2025'!C11)/SQRT(1+$E$1-$C$1)</f>
        <v>0.32263050385466102</v>
      </c>
      <c r="F11" s="53">
        <f>AVERAGE('2004:2025'!D11)</f>
        <v>5.3702443370302211</v>
      </c>
      <c r="G11" s="101">
        <f>STDEV('2004:2025'!D11)/SQRT(1+$E$1-$C$1)</f>
        <v>0.25198955573099996</v>
      </c>
      <c r="H11" s="53">
        <f>MAX('2004:2025'!E11)</f>
        <v>21.07</v>
      </c>
      <c r="I11" s="53">
        <f>MIN('2004:2025'!G11)</f>
        <v>-11.91</v>
      </c>
      <c r="J11" s="53">
        <f>AVERAGE('2004:2025'!I11)</f>
        <v>81.010894148676186</v>
      </c>
      <c r="K11" s="101">
        <f>STDEV('2004:2025'!I11)/SQRT(1+$E$1-$C$1)</f>
        <v>0.64002073291109796</v>
      </c>
      <c r="L11" s="53">
        <f>AVERAGE('2004:2025'!J11)</f>
        <v>179.19877272727274</v>
      </c>
      <c r="M11" s="101">
        <f>STDEV('2004:2025'!J11)/SQRT(1+$E$1-$C$1)</f>
        <v>5.4159468115468892</v>
      </c>
      <c r="N11" s="53">
        <f>AVERAGE('2004:2025'!K11)</f>
        <v>1.9038340664711628</v>
      </c>
      <c r="O11" s="101">
        <f>STDEV('2004:2025'!K11)/SQRT(1+$E$1-$C$1)</f>
        <v>5.8985264163562694E-2</v>
      </c>
      <c r="P11" s="53">
        <f>AVERAGE('2004:2025'!N11)</f>
        <v>40.885636363636365</v>
      </c>
      <c r="Q11" s="101">
        <f>STDEV('2004:2025'!N11)/SQRT(1+$E$1-$C$1)</f>
        <v>4.3055486854616749</v>
      </c>
      <c r="R11" s="53">
        <f>AVERAGE('2004:2025'!O11)</f>
        <v>15.545454545454545</v>
      </c>
      <c r="S11" s="101">
        <f>STDEV('2004:2025'!O11)/SQRT(1+E$1-C$1)</f>
        <v>0.73774921749214384</v>
      </c>
      <c r="T11" s="53">
        <f>AVERAGE('2004:2025'!R11)</f>
        <v>5.7209325396825408</v>
      </c>
      <c r="U11" s="101">
        <f>STDEV('2004:2025'!R11)/SQRT(1+E$1-C$1)</f>
        <v>0.16617024863064986</v>
      </c>
      <c r="V11" s="53">
        <f>AVERAGE('2004:2025'!S11)</f>
        <v>23.335259350632104</v>
      </c>
      <c r="W11" s="101">
        <f>STDEV('2004:2025'!S11)/SQRT(1+$E$1-$C$1)</f>
        <v>1.5296868651651285</v>
      </c>
      <c r="Y11">
        <f>MAX('2004:2025'!N11)</f>
        <v>80.19</v>
      </c>
      <c r="Z11">
        <f>MIN('2004:2025'!N11)</f>
        <v>14.2</v>
      </c>
    </row>
    <row r="12" spans="1:26" x14ac:dyDescent="0.2">
      <c r="A12" s="75" t="s">
        <v>9</v>
      </c>
      <c r="B12" s="53">
        <f>AVERAGE('2004:2025'!B12)</f>
        <v>1.6574841021047921</v>
      </c>
      <c r="C12" s="101">
        <f>STDEV('2004:2025'!B12)/SQRT(1+$E$1-$C$1)</f>
        <v>0.30248817921581067</v>
      </c>
      <c r="D12" s="53">
        <f>AVERAGE('2004:2025'!C12)</f>
        <v>11.304003022839229</v>
      </c>
      <c r="E12" s="101">
        <f>STDEV('2004:2025'!C12)/SQRT(1+$E$1-$C$1)</f>
        <v>0.55510277273767306</v>
      </c>
      <c r="F12" s="53">
        <f>AVERAGE('2004:2025'!D12)</f>
        <v>6.1843341345256766</v>
      </c>
      <c r="G12" s="101">
        <f>STDEV('2004:2025'!D12)/SQRT(1+$E$1-$C$1)</f>
        <v>0.38469847581527239</v>
      </c>
      <c r="H12" s="53">
        <f>MAX('2004:2025'!E12)</f>
        <v>22.51</v>
      </c>
      <c r="I12" s="53">
        <f>MIN('2004:2025'!G12)</f>
        <v>-9.16</v>
      </c>
      <c r="J12" s="53">
        <f>AVERAGE('2004:2025'!I12)</f>
        <v>77.032482126530084</v>
      </c>
      <c r="K12" s="101">
        <f>STDEV('2004:2025'!I12)/SQRT(1+$E$1-$C$1)</f>
        <v>0.92505689747547937</v>
      </c>
      <c r="L12" s="53">
        <f>AVERAGE('2004:2025'!J12)</f>
        <v>248.59027272727272</v>
      </c>
      <c r="M12" s="101">
        <f>STDEV('2004:2025'!J12)/SQRT(1+$E$1-$C$1)</f>
        <v>7.6811942704699554</v>
      </c>
      <c r="N12" s="53">
        <f>AVERAGE('2004:2025'!K12)</f>
        <v>2.1335772200141809</v>
      </c>
      <c r="O12" s="101">
        <f>STDEV('2004:2025'!K12)/SQRT(1+$E$1-$C$1)</f>
        <v>9.7481069477409935E-2</v>
      </c>
      <c r="P12" s="53">
        <f>AVERAGE('2004:2025'!N12)</f>
        <v>40.384999999999998</v>
      </c>
      <c r="Q12" s="101">
        <f>STDEV('2004:2025'!N12)/SQRT(1+$E$1-$C$1)</f>
        <v>6.0309401746005049</v>
      </c>
      <c r="R12" s="53">
        <f>AVERAGE('2004:2025'!O12)</f>
        <v>13.454545454545455</v>
      </c>
      <c r="S12" s="101">
        <f>STDEV('2004:2025'!O12)/SQRT(1+E$1-C$1)</f>
        <v>0.96637689206678634</v>
      </c>
      <c r="T12" s="53">
        <f>AVERAGE('2004:2025'!R12)</f>
        <v>6.5619039665435128</v>
      </c>
      <c r="U12" s="101">
        <f>STDEV('2004:2025'!R12)/SQRT(1+E$1-C$1)</f>
        <v>0.27537838634081802</v>
      </c>
      <c r="V12" s="53">
        <f>AVERAGE('2004:2025'!S12)</f>
        <v>33.675213290763004</v>
      </c>
      <c r="W12" s="101">
        <f>STDEV('2004:2025'!S12)/SQRT(1+$E$1-$C$1)</f>
        <v>2.5342371322550328</v>
      </c>
      <c r="Y12">
        <f>MAX('2004:2025'!N12)</f>
        <v>106.56</v>
      </c>
      <c r="Z12">
        <f>MIN('2004:2025'!N12)</f>
        <v>6.732000000000002</v>
      </c>
    </row>
    <row r="13" spans="1:26" x14ac:dyDescent="0.2">
      <c r="A13" s="75" t="s">
        <v>10</v>
      </c>
      <c r="B13" s="53">
        <f>AVERAGE('2004:2025'!B13)</f>
        <v>3.724014662756598</v>
      </c>
      <c r="C13" s="101">
        <f>STDEV('2004:2025'!B13)/SQRT(1+$E$1-$C$1)</f>
        <v>0.22606894161156182</v>
      </c>
      <c r="D13" s="53">
        <f>AVERAGE('2004:2025'!C13)</f>
        <v>14.636087976539585</v>
      </c>
      <c r="E13" s="101">
        <f>STDEV('2004:2025'!C13)/SQRT(1+$E$1-$C$1)</f>
        <v>0.40649491771944785</v>
      </c>
      <c r="F13" s="53">
        <f>AVERAGE('2004:2025'!D13)</f>
        <v>8.8303813538611937</v>
      </c>
      <c r="G13" s="101">
        <f>STDEV('2004:2025'!D13)/SQRT(1+$E$1-$C$1)</f>
        <v>0.2378991345231197</v>
      </c>
      <c r="H13" s="53">
        <f>MAX('2004:2025'!E13)</f>
        <v>27.49</v>
      </c>
      <c r="I13" s="53">
        <f>MIN('2004:2025'!G13)</f>
        <v>-7.84</v>
      </c>
      <c r="J13" s="53">
        <f>AVERAGE('2004:2025'!I13)</f>
        <v>70.59153586265883</v>
      </c>
      <c r="K13" s="101">
        <f>STDEV('2004:2025'!I13)/SQRT(1+$E$1-$C$1)</f>
        <v>1.186126578769823</v>
      </c>
      <c r="L13" s="53">
        <f>AVERAGE('2004:2025'!J13)</f>
        <v>410.31918181818179</v>
      </c>
      <c r="M13" s="101">
        <f>STDEV('2004:2025'!J13)/SQRT(1+$E$1-$C$1)</f>
        <v>11.397644831457781</v>
      </c>
      <c r="N13" s="53">
        <f>AVERAGE('2004:2025'!K13)</f>
        <v>2.4082509164222881</v>
      </c>
      <c r="O13" s="101">
        <f>STDEV('2004:2025'!K13)/SQRT(1+$E$1-$C$1)</f>
        <v>0.10207974907746148</v>
      </c>
      <c r="P13" s="53">
        <f>AVERAGE('2004:2025'!N13)</f>
        <v>44.86</v>
      </c>
      <c r="Q13" s="101">
        <f>STDEV('2004:2025'!N13)/SQRT(1+$E$1-$C$1)</f>
        <v>6.491754966529049</v>
      </c>
      <c r="R13" s="53">
        <f>AVERAGE('2004:2025'!O13)</f>
        <v>13.454545454545455</v>
      </c>
      <c r="S13" s="101">
        <f>STDEV('2004:2025'!O13)/SQRT(1+E$1-C$1)</f>
        <v>1.0144566983162744</v>
      </c>
      <c r="T13" s="53">
        <f>AVERAGE('2004:2025'!R13)</f>
        <v>9.3434415322580655</v>
      </c>
      <c r="U13" s="101">
        <f>STDEV('2004:2025'!R13)/SQRT(1+E$1-C$1)</f>
        <v>0.1534412808887119</v>
      </c>
      <c r="V13" s="53">
        <f>AVERAGE('2004:2025'!S13)</f>
        <v>61.005367059384682</v>
      </c>
      <c r="W13" s="101">
        <f>STDEV('2004:2025'!S13)/SQRT(1+$E$1-$C$1)</f>
        <v>4.7721745413077574</v>
      </c>
      <c r="Y13">
        <f>MAX('2004:2025'!N13)</f>
        <v>114.4</v>
      </c>
      <c r="Z13">
        <f>MIN('2004:2025'!N13)</f>
        <v>4.7519999999999998</v>
      </c>
    </row>
    <row r="14" spans="1:26" x14ac:dyDescent="0.2">
      <c r="A14" s="75" t="s">
        <v>11</v>
      </c>
      <c r="B14" s="53">
        <f>AVERAGE('2004:2025'!B14)</f>
        <v>5.9872378787878793</v>
      </c>
      <c r="C14" s="101">
        <f>STDEV('2004:2025'!B14)/SQRT(1+$E$1-$C$1)</f>
        <v>0.23534029187288263</v>
      </c>
      <c r="D14" s="53">
        <f>AVERAGE('2004:2025'!C14)</f>
        <v>17.827359090909091</v>
      </c>
      <c r="E14" s="101">
        <f>STDEV('2004:2025'!C14)/SQRT(1+$E$1-$C$1)</f>
        <v>0.38925711063703144</v>
      </c>
      <c r="F14" s="53">
        <f>AVERAGE('2004:2025'!D14)</f>
        <v>11.563641540404038</v>
      </c>
      <c r="G14" s="101">
        <f>STDEV('2004:2025'!D14)/SQRT(1+$E$1-$C$1)</f>
        <v>0.2663169527681441</v>
      </c>
      <c r="H14" s="53">
        <f>MAX('2004:2025'!E14)</f>
        <v>30</v>
      </c>
      <c r="I14" s="53">
        <f>MIN('2004:2025'!G14)</f>
        <v>-2.42</v>
      </c>
      <c r="J14" s="53">
        <f>AVERAGE('2004:2025'!I14)</f>
        <v>69.573866361755847</v>
      </c>
      <c r="K14" s="101">
        <f>STDEV('2004:2025'!I14)/SQRT(1+$E$1-$C$1)</f>
        <v>1.2282921169228647</v>
      </c>
      <c r="L14" s="53">
        <f>AVERAGE('2004:2025'!J14)</f>
        <v>521.15536363636375</v>
      </c>
      <c r="M14" s="101">
        <f>STDEV('2004:2025'!J14)/SQRT(1+$E$1-$C$1)</f>
        <v>12.310969578174582</v>
      </c>
      <c r="N14" s="53">
        <f>AVERAGE('2004:2025'!K14)</f>
        <v>2.1388327967171716</v>
      </c>
      <c r="O14" s="101">
        <f>STDEV('2004:2025'!K14)/SQRT(1+$E$1-$C$1)</f>
        <v>5.8907035489050207E-2</v>
      </c>
      <c r="P14" s="53">
        <f>AVERAGE('2004:2025'!N14)</f>
        <v>44.162090909090914</v>
      </c>
      <c r="Q14" s="101">
        <f>STDEV('2004:2025'!N14)/SQRT(1+$E$1-$C$1)</f>
        <v>4.2768194386049263</v>
      </c>
      <c r="R14" s="53">
        <f>AVERAGE('2004:2025'!O14)</f>
        <v>13.909090909090908</v>
      </c>
      <c r="S14" s="101">
        <f>STDEV('2004:2025'!O14)/SQRT(1+E$1-C$1)</f>
        <v>0.98672814299475775</v>
      </c>
      <c r="T14" s="53">
        <f>AVERAGE('2004:2025'!R14)</f>
        <v>13.169506712962965</v>
      </c>
      <c r="U14" s="101">
        <f>STDEV('2004:2025'!R14)/SQRT(1+E$1-C$1)</f>
        <v>0.22178199788727182</v>
      </c>
      <c r="V14" s="53">
        <f>AVERAGE('2004:2025'!S14)</f>
        <v>79.637661465912487</v>
      </c>
      <c r="W14" s="101">
        <f>STDEV('2004:2025'!S14)/SQRT(1+$E$1-$C$1)</f>
        <v>6.0296529750217385</v>
      </c>
      <c r="Y14">
        <f>MAX('2004:2025'!N14)</f>
        <v>90.486000000000004</v>
      </c>
      <c r="Z14">
        <f>MIN('2004:2025'!N14)</f>
        <v>10.434000000000001</v>
      </c>
    </row>
    <row r="15" spans="1:26" x14ac:dyDescent="0.2">
      <c r="A15" s="75" t="s">
        <v>12</v>
      </c>
      <c r="B15" s="53">
        <f>AVERAGE('2004:2025'!B15)</f>
        <v>8.8154648093841637</v>
      </c>
      <c r="C15" s="101">
        <f>STDEV('2004:2025'!B15)/SQRT(1+$E$1-$C$1)</f>
        <v>0.23674403358537011</v>
      </c>
      <c r="D15" s="53">
        <f>AVERAGE('2004:2025'!C15)</f>
        <v>21.687536656891496</v>
      </c>
      <c r="E15" s="101">
        <f>STDEV('2004:2025'!C15)/SQRT(1+$E$1-$C$1)</f>
        <v>0.45518096521036938</v>
      </c>
      <c r="F15" s="53">
        <f>AVERAGE('2004:2025'!D15)</f>
        <v>14.881233076735095</v>
      </c>
      <c r="G15" s="101">
        <f>STDEV('2004:2025'!D15)/SQRT(1+$E$1-$C$1)</f>
        <v>0.3254791544981101</v>
      </c>
      <c r="H15" s="53">
        <f>MAX('2004:2025'!E15)</f>
        <v>34.33</v>
      </c>
      <c r="I15" s="53">
        <f>MIN('2004:2025'!G15)</f>
        <v>-0.40699999999999997</v>
      </c>
      <c r="J15" s="53">
        <f>AVERAGE('2004:2025'!I15)</f>
        <v>67.697553219003694</v>
      </c>
      <c r="K15" s="101">
        <f>STDEV('2004:2025'!I15)/SQRT(1+$E$1-$C$1)</f>
        <v>0.97768004549460408</v>
      </c>
      <c r="L15" s="53">
        <f>AVERAGE('2004:2025'!J15)</f>
        <v>645.09781818181807</v>
      </c>
      <c r="M15" s="101">
        <f>STDEV('2004:2025'!J15)/SQRT(1+$E$1-$C$1)</f>
        <v>11.497935159750194</v>
      </c>
      <c r="N15" s="53">
        <f>AVERAGE('2004:2025'!K15)</f>
        <v>1.7264555229716521</v>
      </c>
      <c r="O15" s="101">
        <f>STDEV('2004:2025'!K15)/SQRT(1+$E$1-$C$1)</f>
        <v>4.5493323337713977E-2</v>
      </c>
      <c r="P15" s="53">
        <f>AVERAGE('2004:2025'!N15)</f>
        <v>46.963727272727283</v>
      </c>
      <c r="Q15" s="101">
        <f>STDEV('2004:2025'!N15)/SQRT(1+$E$1-$C$1)</f>
        <v>7.6747505849970503</v>
      </c>
      <c r="R15" s="53">
        <f>AVERAGE('2004:2025'!O15)</f>
        <v>11.5</v>
      </c>
      <c r="S15" s="101">
        <f>STDEV('2004:2025'!O15)/SQRT(1+E$1-C$1)</f>
        <v>1.0166365051235291</v>
      </c>
      <c r="T15" s="53">
        <f>AVERAGE('2004:2025'!R15)</f>
        <v>17.74191660266257</v>
      </c>
      <c r="U15" s="101">
        <f>STDEV('2004:2025'!R15)/SQRT(1+E$1-C$1)</f>
        <v>0.33903851289308934</v>
      </c>
      <c r="V15" s="53">
        <f>AVERAGE('2004:2025'!S15)</f>
        <v>107.08043037979806</v>
      </c>
      <c r="W15" s="101">
        <f>STDEV('2004:2025'!S15)/SQRT(1+$E$1-$C$1)</f>
        <v>8.3326502761359631</v>
      </c>
      <c r="Y15">
        <f>MAX('2004:2025'!N15)</f>
        <v>178.8</v>
      </c>
      <c r="Z15">
        <f>MIN('2004:2025'!N15)</f>
        <v>4.2</v>
      </c>
    </row>
    <row r="16" spans="1:26" x14ac:dyDescent="0.2">
      <c r="A16" s="75" t="s">
        <v>13</v>
      </c>
      <c r="B16" s="53">
        <f>AVERAGE('2004:2025'!B16)</f>
        <v>12.511607575757575</v>
      </c>
      <c r="C16" s="101">
        <f>STDEV('2004:2025'!B16)/SQRT(1+$E$1-$C$1)</f>
        <v>0.24593652316074463</v>
      </c>
      <c r="D16" s="53">
        <f>AVERAGE('2004:2025'!C16)</f>
        <v>26.609954545454546</v>
      </c>
      <c r="E16" s="101">
        <f>STDEV('2004:2025'!C16)/SQRT(1+$E$1-$C$1)</f>
        <v>0.45510354037883088</v>
      </c>
      <c r="F16" s="53">
        <f>AVERAGE('2004:2025'!D16)</f>
        <v>18.992045968326888</v>
      </c>
      <c r="G16" s="101">
        <f>STDEV('2004:2025'!D16)/SQRT(1+$E$1-$C$1)</f>
        <v>0.30956767911813649</v>
      </c>
      <c r="H16" s="53">
        <f>MAX('2004:2025'!E16)</f>
        <v>41.56</v>
      </c>
      <c r="I16" s="53">
        <f>MIN('2004:2025'!G16)</f>
        <v>3.7</v>
      </c>
      <c r="J16" s="53">
        <f>AVERAGE('2004:2025'!I16)</f>
        <v>66.264151241134755</v>
      </c>
      <c r="K16" s="101">
        <f>STDEV('2004:2025'!I16)/SQRT(1+$E$1-$C$1)</f>
        <v>1.0770982500379702</v>
      </c>
      <c r="L16" s="53">
        <f>AVERAGE('2004:2025'!J16)</f>
        <v>692.71049999999991</v>
      </c>
      <c r="M16" s="101">
        <f>STDEV('2004:2025'!J16)/SQRT(1+$E$1-$C$1)</f>
        <v>9.918731488060919</v>
      </c>
      <c r="N16" s="53">
        <f>AVERAGE('2004:2025'!K16)</f>
        <v>1.4679547840998637</v>
      </c>
      <c r="O16" s="101">
        <f>STDEV('2004:2025'!K16)/SQRT(1+$E$1-$C$1)</f>
        <v>4.5001917112049407E-2</v>
      </c>
      <c r="P16" s="53">
        <f>AVERAGE('2004:2025'!N16)</f>
        <v>51.509454545454538</v>
      </c>
      <c r="Q16" s="101">
        <f>STDEV('2004:2025'!N16)/SQRT(1+$E$1-$C$1)</f>
        <v>7.1871427014454499</v>
      </c>
      <c r="R16" s="53">
        <f>AVERAGE('2004:2025'!O16)</f>
        <v>9.4090909090909083</v>
      </c>
      <c r="S16" s="101">
        <f>STDEV('2004:2025'!O16)/SQRT(1+E$1-C$1)</f>
        <v>0.66664206959739902</v>
      </c>
      <c r="T16" s="53">
        <f>AVERAGE('2004:2025'!R16)</f>
        <v>22.614583095050467</v>
      </c>
      <c r="U16" s="101">
        <f>STDEV('2004:2025'!R16)/SQRT(1+E$1-C$1)</f>
        <v>0.48742758036835387</v>
      </c>
      <c r="V16" s="53">
        <f>AVERAGE('2004:2025'!S16)</f>
        <v>125.37923305353161</v>
      </c>
      <c r="W16" s="101">
        <f>STDEV('2004:2025'!S16)/SQRT(1+$E$1-$C$1)</f>
        <v>9.5629421688938212</v>
      </c>
      <c r="Y16">
        <f>MAX('2004:2025'!N16)</f>
        <v>120.17999999999999</v>
      </c>
      <c r="Z16">
        <f>MIN('2004:2025'!N16)</f>
        <v>4.3559999999999999</v>
      </c>
    </row>
    <row r="17" spans="1:26" x14ac:dyDescent="0.2">
      <c r="A17" s="75" t="s">
        <v>14</v>
      </c>
      <c r="B17" s="53">
        <f>AVERAGE('2004:2025'!B17)</f>
        <v>14.236683284457479</v>
      </c>
      <c r="C17" s="101">
        <f>STDEV('2004:2025'!B17)/SQRT(1+$E$1-$C$1)</f>
        <v>0.24909459250770338</v>
      </c>
      <c r="D17" s="53">
        <f>AVERAGE('2004:2025'!C17)</f>
        <v>29.608284457478</v>
      </c>
      <c r="E17" s="101">
        <f>STDEV('2004:2025'!C17)/SQRT(1+$E$1-$C$1)</f>
        <v>0.28938119839012261</v>
      </c>
      <c r="F17" s="53">
        <f>AVERAGE('2004:2025'!D17)</f>
        <v>21.208053231785946</v>
      </c>
      <c r="G17" s="101">
        <f>STDEV('2004:2025'!D17)/SQRT(1+$E$1-$C$1)</f>
        <v>0.22865464595071411</v>
      </c>
      <c r="H17" s="53">
        <f>MAX('2004:2025'!E17)</f>
        <v>40.549999999999997</v>
      </c>
      <c r="I17" s="53">
        <f>MIN('2004:2025'!G17)</f>
        <v>5.5759999999999996</v>
      </c>
      <c r="J17" s="53">
        <f>AVERAGE('2004:2025'!I17)</f>
        <v>62.291493553846635</v>
      </c>
      <c r="K17" s="101">
        <f>STDEV('2004:2025'!I17)/SQRT(1+$E$1-$C$1)</f>
        <v>0.84650128566980698</v>
      </c>
      <c r="L17" s="53">
        <f>AVERAGE('2004:2025'!J17)</f>
        <v>763.40890909090888</v>
      </c>
      <c r="M17" s="101">
        <f>STDEV('2004:2025'!J17)/SQRT(1+$E$1-$C$1)</f>
        <v>7.3609619215739635</v>
      </c>
      <c r="N17" s="53">
        <f>AVERAGE('2004:2025'!K17)</f>
        <v>1.4842377394396955</v>
      </c>
      <c r="O17" s="101">
        <f>STDEV('2004:2025'!K17)/SQRT(1+$E$1-$C$1)</f>
        <v>4.2146962811149234E-2</v>
      </c>
      <c r="P17" s="53">
        <f>AVERAGE('2004:2025'!N17)</f>
        <v>19.381545454545456</v>
      </c>
      <c r="Q17" s="101">
        <f>STDEV('2004:2025'!N17)/SQRT(1+$E$1-$C$1)</f>
        <v>3.8674130058899485</v>
      </c>
      <c r="R17" s="53">
        <f>AVERAGE('2004:2025'!O17)</f>
        <v>5.2272727272727275</v>
      </c>
      <c r="S17" s="101">
        <f>STDEV('2004:2025'!O17)/SQRT(1+E$1-C$1)</f>
        <v>0.6410618159501803</v>
      </c>
      <c r="T17" s="53">
        <f>AVERAGE('2004:2025'!R17)</f>
        <v>26.29988824748613</v>
      </c>
      <c r="U17" s="101">
        <f>STDEV('2004:2025'!R17)/SQRT(1+E$1-C$1)</f>
        <v>0.42168531987642061</v>
      </c>
      <c r="V17" s="53">
        <f>AVERAGE('2004:2025'!S17)</f>
        <v>142.58535314146218</v>
      </c>
      <c r="W17" s="101">
        <f>STDEV('2004:2025'!S17)/SQRT(1+$E$1-$C$1)</f>
        <v>10.381120807635165</v>
      </c>
      <c r="Y17">
        <f>MAX('2004:2025'!N17)</f>
        <v>82.372000000000014</v>
      </c>
      <c r="Z17">
        <f>MIN('2004:2025'!N17)</f>
        <v>0.2</v>
      </c>
    </row>
    <row r="18" spans="1:26" x14ac:dyDescent="0.2">
      <c r="A18" s="75" t="s">
        <v>15</v>
      </c>
      <c r="B18" s="53">
        <f>AVERAGE('2004:2025'!B18)</f>
        <v>14.047472140762464</v>
      </c>
      <c r="C18" s="101">
        <f>STDEV('2004:2025'!B18)/SQRT(1+$E$1-$C$1)</f>
        <v>0.19253244420897364</v>
      </c>
      <c r="D18" s="53">
        <f>AVERAGE('2004:2025'!C18)</f>
        <v>29.409120234604107</v>
      </c>
      <c r="E18" s="101">
        <f>STDEV('2004:2025'!C18)/SQRT(1+$E$1-$C$1)</f>
        <v>0.37367830529003704</v>
      </c>
      <c r="F18" s="53">
        <f>AVERAGE('2004:2025'!D18)</f>
        <v>20.959596973076685</v>
      </c>
      <c r="G18" s="101">
        <f>STDEV('2004:2025'!D18)/SQRT(1+$E$1-$C$1)</f>
        <v>0.23009075858373632</v>
      </c>
      <c r="H18" s="53">
        <f>MAX('2004:2025'!E18)</f>
        <v>40.799999999999997</v>
      </c>
      <c r="I18" s="53">
        <f>MIN('2004:2025'!G18)</f>
        <v>5.7569999999999997</v>
      </c>
      <c r="J18" s="53">
        <f>AVERAGE('2004:2025'!I18)</f>
        <v>62.924807074260094</v>
      </c>
      <c r="K18" s="101">
        <f>STDEV('2004:2025'!I18)/SQRT(1+$E$1-$C$1)</f>
        <v>0.56057676387792199</v>
      </c>
      <c r="L18" s="53">
        <f>AVERAGE('2004:2025'!J18)</f>
        <v>663.99763636363627</v>
      </c>
      <c r="M18" s="101">
        <f>STDEV('2004:2025'!J18)/SQRT(1+$E$1-$C$1)</f>
        <v>7.6535326098010295</v>
      </c>
      <c r="N18" s="53">
        <f>AVERAGE('2004:2025'!K18)</f>
        <v>1.4291508944541507</v>
      </c>
      <c r="O18" s="101">
        <f>STDEV('2004:2025'!K18)/SQRT(1+$E$1-$C$1)</f>
        <v>3.9480303999107839E-2</v>
      </c>
      <c r="P18" s="53">
        <f>AVERAGE('2004:2025'!N18)</f>
        <v>17.491090909090911</v>
      </c>
      <c r="Q18" s="101">
        <f>STDEV('2004:2025'!N18)/SQRT(1+$E$1-$C$1)</f>
        <v>3.4964274549400285</v>
      </c>
      <c r="R18" s="53">
        <f>AVERAGE('2004:2025'!O18)</f>
        <v>5.6363636363636367</v>
      </c>
      <c r="S18" s="101">
        <f>STDEV('2004:2025'!O18)/SQRT(1+E$1-C$1)</f>
        <v>0.58681565851627526</v>
      </c>
      <c r="T18" s="53">
        <f>AVERAGE('2004:2025'!R18)</f>
        <v>26.355768382793524</v>
      </c>
      <c r="U18" s="101">
        <f>STDEV('2004:2025'!R18)/SQRT(1+E$1-C$1)</f>
        <v>0.27506362972011911</v>
      </c>
      <c r="V18" s="53">
        <f>AVERAGE('2004:2025'!S18)</f>
        <v>124.33880371136479</v>
      </c>
      <c r="W18" s="101">
        <f>STDEV('2004:2025'!S18)/SQRT(1+$E$1-$C$1)</f>
        <v>8.5643048553003744</v>
      </c>
      <c r="Y18">
        <f>MAX('2004:2025'!N18)</f>
        <v>52.999999999999993</v>
      </c>
      <c r="Z18">
        <f>MIN('2004:2025'!N18)</f>
        <v>0</v>
      </c>
    </row>
    <row r="19" spans="1:26" x14ac:dyDescent="0.2">
      <c r="A19" s="75" t="s">
        <v>16</v>
      </c>
      <c r="B19" s="53">
        <f>AVERAGE('2004:2025'!B19)</f>
        <v>11.296646969696971</v>
      </c>
      <c r="C19" s="101">
        <f>STDEV('2004:2025'!B19)/SQRT(1+$E$1-$C$1)</f>
        <v>0.24109696527544047</v>
      </c>
      <c r="D19" s="53">
        <f>AVERAGE('2004:2025'!C19)</f>
        <v>25.142045454545453</v>
      </c>
      <c r="E19" s="101">
        <f>STDEV('2004:2025'!C19)/SQRT(1+$E$1-$C$1)</f>
        <v>0.32657229715574326</v>
      </c>
      <c r="F19" s="53">
        <f>AVERAGE('2004:2025'!D19)</f>
        <v>17.523360880077369</v>
      </c>
      <c r="G19" s="101">
        <f>STDEV('2004:2025'!D19)/SQRT(1+$E$1-$C$1)</f>
        <v>0.23985541951489395</v>
      </c>
      <c r="H19" s="53">
        <f>MAX('2004:2025'!E19)</f>
        <v>36.5</v>
      </c>
      <c r="I19" s="53">
        <f>MIN('2004:2025'!G19)</f>
        <v>1.6</v>
      </c>
      <c r="J19" s="53">
        <f>AVERAGE('2004:2025'!I19)</f>
        <v>70.123832867236189</v>
      </c>
      <c r="K19" s="101">
        <f>STDEV('2004:2025'!I19)/SQRT(1+$E$1-$C$1)</f>
        <v>0.9862932006968681</v>
      </c>
      <c r="L19" s="53">
        <f>AVERAGE('2004:2025'!J19)</f>
        <v>481.70196109090904</v>
      </c>
      <c r="M19" s="101">
        <f>STDEV('2004:2025'!J19)/SQRT(1+$E$1-$C$1)</f>
        <v>5.4007078129048107</v>
      </c>
      <c r="N19" s="53">
        <f>AVERAGE('2004:2025'!K19)</f>
        <v>1.3029556892058884</v>
      </c>
      <c r="O19" s="101">
        <f>STDEV('2004:2025'!K19)/SQRT(1+$E$1-$C$1)</f>
        <v>4.7112238746450812E-2</v>
      </c>
      <c r="P19" s="53">
        <f>AVERAGE('2004:2025'!N19)</f>
        <v>34.414590909090911</v>
      </c>
      <c r="Q19" s="101">
        <f>STDEV('2004:2025'!N19)/SQRT(1+$E$1-$C$1)</f>
        <v>5.0687482973170521</v>
      </c>
      <c r="R19" s="53">
        <f>AVERAGE('2004:2025'!O19)</f>
        <v>9</v>
      </c>
      <c r="S19" s="101">
        <f>STDEV('2004:2025'!O19)/SQRT(1+E$1-C$1)</f>
        <v>0.50538228640431726</v>
      </c>
      <c r="T19" s="53">
        <f>AVERAGE('2004:2025'!R19)</f>
        <v>21.478086271529889</v>
      </c>
      <c r="U19" s="101">
        <f>STDEV('2004:2025'!R19)/SQRT(1+E$1-C$1)</f>
        <v>0.25603674849718755</v>
      </c>
      <c r="V19" s="53">
        <f>AVERAGE('2004:2025'!S19)</f>
        <v>82.188608574929731</v>
      </c>
      <c r="W19" s="101">
        <f>STDEV('2004:2025'!S19)/SQRT(1+$E$1-$C$1)</f>
        <v>5.4308559585032246</v>
      </c>
      <c r="Y19">
        <f>MAX('2004:2025'!N19)</f>
        <v>93.7</v>
      </c>
      <c r="Z19">
        <f>MIN('2004:2025'!N19)</f>
        <v>4.8</v>
      </c>
    </row>
    <row r="20" spans="1:26" x14ac:dyDescent="0.2">
      <c r="A20" s="75" t="s">
        <v>17</v>
      </c>
      <c r="B20" s="53">
        <f>AVERAGE('2004:2025'!B20)</f>
        <v>7.9184530791788879</v>
      </c>
      <c r="C20" s="101">
        <f>STDEV('2004:2025'!B20)/SQRT(1+$E$1-$C$1)</f>
        <v>0.30045359292041351</v>
      </c>
      <c r="D20" s="53">
        <f>AVERAGE('2004:2025'!C20)</f>
        <v>20.448240469208208</v>
      </c>
      <c r="E20" s="101">
        <f>STDEV('2004:2025'!C20)/SQRT(1+$E$1-$C$1)</f>
        <v>0.39883886213477054</v>
      </c>
      <c r="F20" s="53">
        <f>AVERAGE('2004:2025'!D20)</f>
        <v>13.610826521260998</v>
      </c>
      <c r="G20" s="101">
        <f>STDEV('2004:2025'!D20)/SQRT(1+$E$1-$C$1)</f>
        <v>0.2856202171611516</v>
      </c>
      <c r="H20" s="53">
        <f>MAX('2004:2025'!E20)</f>
        <v>32.119999999999997</v>
      </c>
      <c r="I20" s="53">
        <f>MIN('2004:2025'!G20)</f>
        <v>-2.6</v>
      </c>
      <c r="J20" s="53">
        <f>AVERAGE('2004:2025'!I20)</f>
        <v>76.344165994623665</v>
      </c>
      <c r="K20" s="101">
        <f>STDEV('2004:2025'!I20)/SQRT(1+$E$1-$C$1)</f>
        <v>0.85045664047111891</v>
      </c>
      <c r="L20" s="53">
        <f>AVERAGE('2004:2025'!J20)</f>
        <v>335.80565527272722</v>
      </c>
      <c r="M20" s="101">
        <f>STDEV('2004:2025'!J20)/SQRT(1+$E$1-$C$1)</f>
        <v>6.4997264329175888</v>
      </c>
      <c r="N20" s="53">
        <f>AVERAGE('2004:2025'!K20)</f>
        <v>1.2670850745356796</v>
      </c>
      <c r="O20" s="101">
        <f>STDEV('2004:2025'!K20)/SQRT(1+$E$1-$C$1)</f>
        <v>6.0419339298400501E-2</v>
      </c>
      <c r="P20" s="53">
        <f>AVERAGE('2004:2025'!N20)</f>
        <v>40.731045454545452</v>
      </c>
      <c r="Q20" s="101">
        <f>STDEV('2004:2025'!N20)/SQRT(1+$E$1-$C$1)</f>
        <v>5.1877629258888005</v>
      </c>
      <c r="R20" s="53">
        <f>AVERAGE('2004:2025'!O20)</f>
        <v>13.363636363636363</v>
      </c>
      <c r="S20" s="101">
        <f>STDEV('2004:2025'!O20)/SQRT(1+E$1-C$1)</f>
        <v>0.73427366280228545</v>
      </c>
      <c r="T20" s="53">
        <f>AVERAGE('2004:2025'!R20)</f>
        <v>16.132087493599588</v>
      </c>
      <c r="U20" s="101">
        <f>STDEV('2004:2025'!R20)/SQRT(1+E$1-C$1)</f>
        <v>0.22850103372403763</v>
      </c>
      <c r="V20" s="53">
        <f>AVERAGE('2004:2025'!S20)</f>
        <v>50.291635985876276</v>
      </c>
      <c r="W20" s="101">
        <f>STDEV('2004:2025'!S20)/SQRT(1+$E$1-$C$1)</f>
        <v>3.092259988101616</v>
      </c>
      <c r="Y20">
        <f>MAX('2004:2025'!N20)</f>
        <v>106.9</v>
      </c>
      <c r="Z20">
        <f>MIN('2004:2025'!N20)</f>
        <v>8.6</v>
      </c>
    </row>
    <row r="21" spans="1:26" x14ac:dyDescent="0.2">
      <c r="A21" s="75" t="s">
        <v>18</v>
      </c>
      <c r="B21" s="53">
        <f>AVERAGE('2004:2025'!B21)</f>
        <v>4.6935530303030299</v>
      </c>
      <c r="C21" s="101">
        <f>STDEV('2004:2025'!B21)/SQRT(1+$E$1-$C$1)</f>
        <v>0.26036535639421965</v>
      </c>
      <c r="D21" s="53">
        <f>AVERAGE('2004:2025'!C21)</f>
        <v>13.320393939393938</v>
      </c>
      <c r="E21" s="101">
        <f>STDEV('2004:2025'!C21)/SQRT(1+$E$1-$C$1)</f>
        <v>0.37362101653972474</v>
      </c>
      <c r="F21" s="53">
        <f>AVERAGE('2004:2025'!D21)</f>
        <v>8.7359413474768495</v>
      </c>
      <c r="G21" s="101">
        <f>STDEV('2004:2025'!D21)/SQRT(1+$E$1-$C$1)</f>
        <v>0.27763685544812972</v>
      </c>
      <c r="H21" s="53">
        <f>MAX('2004:2025'!E21)</f>
        <v>24.19</v>
      </c>
      <c r="I21" s="53">
        <f>MIN('2004:2025'!G21)</f>
        <v>-6.46</v>
      </c>
      <c r="J21" s="53">
        <f>AVERAGE('2004:2025'!I21)</f>
        <v>81.520702111132152</v>
      </c>
      <c r="K21" s="101">
        <f>STDEV('2004:2025'!I21)/SQRT(1+$E$1-$C$1)</f>
        <v>0.86236324548438936</v>
      </c>
      <c r="L21" s="53">
        <f>AVERAGE('2004:2025'!J21)</f>
        <v>184.58870836363641</v>
      </c>
      <c r="M21" s="101">
        <f>STDEV('2004:2025'!J21)/SQRT(1+$E$1-$C$1)</f>
        <v>4.2796151969705818</v>
      </c>
      <c r="N21" s="53">
        <f>AVERAGE('2004:2025'!K21)</f>
        <v>1.6964691312699145</v>
      </c>
      <c r="O21" s="101">
        <f>STDEV('2004:2025'!K21)/SQRT(1+$E$1-$C$1)</f>
        <v>6.9020859813518715E-2</v>
      </c>
      <c r="P21" s="53">
        <f>AVERAGE('2004:2025'!N21)</f>
        <v>62.636090909090903</v>
      </c>
      <c r="Q21" s="101">
        <f>STDEV('2004:2025'!N21)/SQRT(1+$E$1-$C$1)</f>
        <v>7.0238842000005741</v>
      </c>
      <c r="R21" s="53">
        <f>AVERAGE('2004:2025'!O21)</f>
        <v>16.227272727272727</v>
      </c>
      <c r="S21" s="101">
        <f>STDEV('2004:2025'!O21)/SQRT(1+E$1-C$1)</f>
        <v>0.89716199529891805</v>
      </c>
      <c r="T21" s="53">
        <f>AVERAGE('2004:2025'!R21)</f>
        <v>10.32016656385059</v>
      </c>
      <c r="U21" s="101">
        <f>STDEV('2004:2025'!R21)/SQRT(1+E$1-C$1)</f>
        <v>0.25178149502971431</v>
      </c>
      <c r="V21" s="53">
        <f>AVERAGE('2004:2025'!S21)</f>
        <v>26.536331410868957</v>
      </c>
      <c r="W21" s="101">
        <f>STDEV('2004:2025'!S21)/SQRT(1+$E$1-$C$1)</f>
        <v>1.4547111932918526</v>
      </c>
      <c r="Y21">
        <f>MAX('2004:2025'!N21)</f>
        <v>132.6</v>
      </c>
      <c r="Z21">
        <f>MIN('2004:2025'!N21)</f>
        <v>15.6</v>
      </c>
    </row>
    <row r="22" spans="1:26" ht="13.5" thickBot="1" x14ac:dyDescent="0.25">
      <c r="A22" s="90" t="s">
        <v>19</v>
      </c>
      <c r="B22" s="91">
        <f>AVERAGE('2004:2025'!B22)</f>
        <v>2.0261686217008799</v>
      </c>
      <c r="C22" s="102">
        <f>STDEV('2004:2025'!B22)/SQRT(1+$E$1-$C$1)</f>
        <v>0.28548103462292945</v>
      </c>
      <c r="D22" s="91">
        <f>AVERAGE('2004:2025'!C22)</f>
        <v>9.8274706744868041</v>
      </c>
      <c r="E22" s="102">
        <f>STDEV('2004:2025'!C22)/SQRT(1+$E$1-$C$1)</f>
        <v>0.29511756106931042</v>
      </c>
      <c r="F22" s="91">
        <f>AVERAGE('2004:2025'!D22)</f>
        <v>5.7036497739491683</v>
      </c>
      <c r="G22" s="102">
        <f>STDEV('2004:2025'!D22)/SQRT(1+$E$1-$C$1)</f>
        <v>0.26566875010239105</v>
      </c>
      <c r="H22" s="91">
        <f>MAX('2004:2025'!E22)</f>
        <v>20.010000000000002</v>
      </c>
      <c r="I22" s="91">
        <f>MIN('2004:2025'!G22)</f>
        <v>-11.65</v>
      </c>
      <c r="J22" s="91">
        <f>AVERAGE('2004:2025'!I22)</f>
        <v>84.114305666479481</v>
      </c>
      <c r="K22" s="102">
        <f>STDEV('2004:2025'!I22)/SQRT(1+$E$1-$C$1)</f>
        <v>0.84636873323334272</v>
      </c>
      <c r="L22" s="91">
        <f>AVERAGE('2004:2025'!J22)</f>
        <v>149.23243890909092</v>
      </c>
      <c r="M22" s="102">
        <f>STDEV('2004:2025'!J22)/SQRT(1+$E$1-$C$1)</f>
        <v>4.1439140561359968</v>
      </c>
      <c r="N22" s="91">
        <f>AVERAGE('2004:2025'!K22)</f>
        <v>1.7386951839084048</v>
      </c>
      <c r="O22" s="102">
        <f>STDEV('2004:2025'!K22)/SQRT(1+$E$1-$C$1)</f>
        <v>7.1487500662611794E-2</v>
      </c>
      <c r="P22" s="91">
        <f>AVERAGE('2004:2025'!N22)</f>
        <v>38.933727272727275</v>
      </c>
      <c r="Q22" s="102">
        <f>STDEV('2004:2025'!N22)/SQRT(1+$E$1-$C$1)</f>
        <v>4.5893776493746214</v>
      </c>
      <c r="R22" s="91">
        <f>AVERAGE('2004:2025'!O22)</f>
        <v>16.09090909090909</v>
      </c>
      <c r="S22" s="102">
        <f>STDEV('2004:2025'!O22)/SQRT(1+E$1-C$1)</f>
        <v>0.74120847535322931</v>
      </c>
      <c r="T22" s="91">
        <f>AVERAGE('2004:2025'!R22)</f>
        <v>6.6581943089464106</v>
      </c>
      <c r="U22" s="102">
        <f>STDEV('2004:2025'!R22)/SQRT(1+E$1-C$1)</f>
        <v>0.26672264278933272</v>
      </c>
      <c r="V22" s="91">
        <f>AVERAGE('2004:2025'!S22)</f>
        <v>19.561805795419442</v>
      </c>
      <c r="W22" s="102">
        <f>STDEV('2004:2025'!S22)/SQRT(1+$E$1-$C$1)</f>
        <v>1.1700060783081359</v>
      </c>
      <c r="Y22" s="112">
        <f>MAX('2004:2025'!N22)</f>
        <v>81</v>
      </c>
      <c r="Z22" s="112">
        <f>MIN('2004:2025'!N22)</f>
        <v>7.2380000000000013</v>
      </c>
    </row>
    <row r="23" spans="1:26" ht="13.5" thickTop="1" x14ac:dyDescent="0.2">
      <c r="A23" s="75" t="s">
        <v>43</v>
      </c>
      <c r="B23" s="76">
        <f>AVERAGE(B11:B22)</f>
        <v>7.3662662704833179</v>
      </c>
      <c r="C23" s="76"/>
      <c r="D23" s="76">
        <f>AVERAGE(D11:D22)</f>
        <v>19.131356137370847</v>
      </c>
      <c r="E23" s="76"/>
      <c r="F23" s="76">
        <f>AVERAGE(F11:F22)</f>
        <v>12.796942428209178</v>
      </c>
      <c r="G23" s="76"/>
      <c r="H23" s="76">
        <f>MAX(H11:H22)</f>
        <v>41.56</v>
      </c>
      <c r="I23" s="76">
        <f>MIN(I11:I22)</f>
        <v>-11.91</v>
      </c>
      <c r="J23" s="76">
        <f>AVERAGE(J11:J22)</f>
        <v>72.457482518944786</v>
      </c>
      <c r="K23" s="78"/>
      <c r="L23" s="79">
        <f>SUM(L11:L22)</f>
        <v>5275.8072181818179</v>
      </c>
      <c r="M23" s="79"/>
      <c r="N23" s="76">
        <f>AVERAGE(N11:N22)</f>
        <v>1.7247915849591708</v>
      </c>
      <c r="O23" s="76"/>
      <c r="P23" s="79">
        <f>SUM(P11:P22)</f>
        <v>482.35399999999998</v>
      </c>
      <c r="Q23" s="76"/>
      <c r="R23" s="76">
        <f>SUM(R11:R22)</f>
        <v>142.81818181818181</v>
      </c>
      <c r="S23" s="76"/>
      <c r="T23" s="76">
        <f>AVERAGE(T11:T22)</f>
        <v>15.199706309780522</v>
      </c>
      <c r="U23" s="76"/>
      <c r="V23" s="79">
        <f>SUM(V11:V22)</f>
        <v>875.61570321994327</v>
      </c>
      <c r="W23" s="76"/>
      <c r="Y23">
        <f>MAX(Y11:Y22)</f>
        <v>178.8</v>
      </c>
      <c r="Z23">
        <f>MIN(Z11:Z22)</f>
        <v>0</v>
      </c>
    </row>
    <row r="26" spans="1:26" x14ac:dyDescent="0.2">
      <c r="A26" s="34"/>
    </row>
    <row r="27" spans="1:26" x14ac:dyDescent="0.2">
      <c r="B27" s="34"/>
    </row>
  </sheetData>
  <phoneticPr fontId="0" type="noConversion"/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0" sqref="G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" t="s">
        <v>123</v>
      </c>
      <c r="B2" s="2" t="s">
        <v>124</v>
      </c>
      <c r="C2" s="1" t="s">
        <v>125</v>
      </c>
    </row>
    <row r="3" spans="1:3" x14ac:dyDescent="0.2">
      <c r="A3" s="47" t="s">
        <v>69</v>
      </c>
      <c r="B3" s="123" t="s">
        <v>32</v>
      </c>
      <c r="C3" t="s">
        <v>126</v>
      </c>
    </row>
    <row r="4" spans="1:3" x14ac:dyDescent="0.2">
      <c r="A4" s="47" t="s">
        <v>70</v>
      </c>
      <c r="B4" s="123" t="s">
        <v>32</v>
      </c>
      <c r="C4" t="s">
        <v>127</v>
      </c>
    </row>
    <row r="5" spans="1:3" x14ac:dyDescent="0.2">
      <c r="A5" s="47" t="s">
        <v>71</v>
      </c>
      <c r="B5" s="123" t="s">
        <v>32</v>
      </c>
      <c r="C5" t="s">
        <v>128</v>
      </c>
    </row>
    <row r="6" spans="1:3" x14ac:dyDescent="0.2">
      <c r="A6" s="47" t="s">
        <v>22</v>
      </c>
      <c r="B6" s="123" t="s">
        <v>32</v>
      </c>
      <c r="C6" t="s">
        <v>129</v>
      </c>
    </row>
    <row r="7" spans="1:3" x14ac:dyDescent="0.2">
      <c r="A7" s="47" t="s">
        <v>23</v>
      </c>
      <c r="B7" s="123"/>
      <c r="C7" t="s">
        <v>130</v>
      </c>
    </row>
    <row r="8" spans="1:3" x14ac:dyDescent="0.2">
      <c r="A8" s="47" t="s">
        <v>24</v>
      </c>
      <c r="B8" s="123" t="s">
        <v>32</v>
      </c>
      <c r="C8" t="s">
        <v>131</v>
      </c>
    </row>
    <row r="9" spans="1:3" x14ac:dyDescent="0.2">
      <c r="A9" s="47" t="s">
        <v>23</v>
      </c>
      <c r="B9" s="123"/>
      <c r="C9" t="s">
        <v>132</v>
      </c>
    </row>
    <row r="10" spans="1:3" x14ac:dyDescent="0.2">
      <c r="A10" s="47" t="s">
        <v>25</v>
      </c>
      <c r="B10" s="123" t="s">
        <v>33</v>
      </c>
      <c r="C10" t="s">
        <v>133</v>
      </c>
    </row>
    <row r="11" spans="1:3" x14ac:dyDescent="0.2">
      <c r="A11" s="47" t="s">
        <v>26</v>
      </c>
      <c r="B11" s="123" t="s">
        <v>34</v>
      </c>
      <c r="C11" t="s">
        <v>134</v>
      </c>
    </row>
    <row r="12" spans="1:3" x14ac:dyDescent="0.2">
      <c r="A12" s="47" t="s">
        <v>27</v>
      </c>
      <c r="B12" s="123" t="s">
        <v>35</v>
      </c>
      <c r="C12" t="s">
        <v>135</v>
      </c>
    </row>
    <row r="13" spans="1:3" x14ac:dyDescent="0.2">
      <c r="A13" s="47" t="s">
        <v>28</v>
      </c>
      <c r="B13" s="123" t="s">
        <v>35</v>
      </c>
      <c r="C13" t="s">
        <v>136</v>
      </c>
    </row>
    <row r="14" spans="1:3" x14ac:dyDescent="0.2">
      <c r="A14" s="47" t="s">
        <v>23</v>
      </c>
      <c r="B14" s="123"/>
      <c r="C14" t="s">
        <v>137</v>
      </c>
    </row>
    <row r="15" spans="1:3" x14ac:dyDescent="0.2">
      <c r="A15" s="47" t="s">
        <v>29</v>
      </c>
      <c r="B15" s="123" t="s">
        <v>36</v>
      </c>
      <c r="C15" t="s">
        <v>138</v>
      </c>
    </row>
    <row r="16" spans="1:3" x14ac:dyDescent="0.2">
      <c r="A16" s="47" t="s">
        <v>73</v>
      </c>
      <c r="B16" s="123"/>
      <c r="C16" t="s">
        <v>139</v>
      </c>
    </row>
    <row r="17" spans="1:4" x14ac:dyDescent="0.2">
      <c r="A17" s="47" t="s">
        <v>31</v>
      </c>
      <c r="B17" s="123" t="s">
        <v>36</v>
      </c>
      <c r="C17" t="s">
        <v>140</v>
      </c>
    </row>
    <row r="18" spans="1:4" x14ac:dyDescent="0.2">
      <c r="A18" s="47" t="s">
        <v>23</v>
      </c>
      <c r="B18" s="123"/>
      <c r="C18" t="s">
        <v>141</v>
      </c>
    </row>
    <row r="19" spans="1:4" x14ac:dyDescent="0.2">
      <c r="A19" s="47" t="s">
        <v>108</v>
      </c>
      <c r="B19" s="27" t="s">
        <v>38</v>
      </c>
      <c r="C19" t="s">
        <v>142</v>
      </c>
    </row>
    <row r="20" spans="1:4" x14ac:dyDescent="0.2">
      <c r="A20" s="47" t="s">
        <v>41</v>
      </c>
      <c r="B20" s="123" t="s">
        <v>36</v>
      </c>
      <c r="C20" t="s">
        <v>143</v>
      </c>
      <c r="D20" t="s">
        <v>144</v>
      </c>
    </row>
    <row r="24" spans="1:4" x14ac:dyDescent="0.2">
      <c r="A24" s="94"/>
      <c r="B24" s="94"/>
    </row>
    <row r="25" spans="1:4" x14ac:dyDescent="0.2">
      <c r="A25" s="81"/>
      <c r="B25" s="81"/>
    </row>
    <row r="26" spans="1:4" x14ac:dyDescent="0.2">
      <c r="A26" s="81"/>
      <c r="B26" s="81"/>
    </row>
    <row r="27" spans="1:4" x14ac:dyDescent="0.2">
      <c r="A27" s="81"/>
      <c r="B27" s="81"/>
    </row>
    <row r="28" spans="1:4" x14ac:dyDescent="0.2">
      <c r="A28" s="81"/>
      <c r="B28" s="81"/>
    </row>
    <row r="29" spans="1:4" x14ac:dyDescent="0.2">
      <c r="A29" s="81"/>
      <c r="B29" s="81"/>
    </row>
    <row r="30" spans="1:4" x14ac:dyDescent="0.2">
      <c r="A30" s="94"/>
      <c r="B30" s="94"/>
    </row>
    <row r="31" spans="1:4" x14ac:dyDescent="0.2">
      <c r="A31" s="81"/>
      <c r="B31" s="81"/>
    </row>
    <row r="32" spans="1:4" x14ac:dyDescent="0.2">
      <c r="A32" s="81"/>
    </row>
    <row r="33" spans="1:2" x14ac:dyDescent="0.2">
      <c r="A33" s="81"/>
    </row>
    <row r="34" spans="1:2" x14ac:dyDescent="0.2">
      <c r="A34" s="81"/>
      <c r="B34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7" sqref="P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66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105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9.7741935483871056E-2</v>
      </c>
      <c r="C11" s="70">
        <v>6.5706451612903223</v>
      </c>
      <c r="D11" s="70">
        <v>3.1770967741935485</v>
      </c>
      <c r="E11" s="70">
        <v>12.29</v>
      </c>
      <c r="F11" s="104">
        <v>42017</v>
      </c>
      <c r="G11" s="70">
        <v>-4.37</v>
      </c>
      <c r="H11" s="104">
        <v>42015</v>
      </c>
      <c r="I11" s="70">
        <v>83.980967741935487</v>
      </c>
      <c r="J11" s="70">
        <v>161.93</v>
      </c>
      <c r="K11" s="70">
        <v>1.9787096774193547</v>
      </c>
      <c r="L11" s="70">
        <v>14.66</v>
      </c>
      <c r="M11" s="104">
        <v>42030</v>
      </c>
      <c r="N11" s="70">
        <v>14.2</v>
      </c>
      <c r="O11" s="30">
        <v>17</v>
      </c>
      <c r="P11" s="70">
        <v>5.4</v>
      </c>
      <c r="Q11" s="104">
        <v>42023</v>
      </c>
      <c r="R11" s="70">
        <v>5.05</v>
      </c>
      <c r="S11" s="70">
        <v>20.98173985429381</v>
      </c>
    </row>
    <row r="12" spans="1:19" x14ac:dyDescent="0.2">
      <c r="A12" s="75" t="s">
        <v>9</v>
      </c>
      <c r="B12" s="70">
        <v>-0.94571428571428573</v>
      </c>
      <c r="C12" s="70">
        <v>6.8489285714285728</v>
      </c>
      <c r="D12" s="70">
        <v>2.8803571428571431</v>
      </c>
      <c r="E12" s="70">
        <v>15.1</v>
      </c>
      <c r="F12" s="104">
        <v>41681</v>
      </c>
      <c r="G12" s="70">
        <v>-9.16</v>
      </c>
      <c r="H12" s="104">
        <v>41693</v>
      </c>
      <c r="I12" s="70">
        <v>76.021785714285699</v>
      </c>
      <c r="J12" s="70">
        <v>247.29</v>
      </c>
      <c r="K12" s="70">
        <v>2.4424999999999999</v>
      </c>
      <c r="L12" s="70">
        <v>15.19</v>
      </c>
      <c r="M12" s="104">
        <v>41683</v>
      </c>
      <c r="N12" s="70">
        <v>29.4</v>
      </c>
      <c r="O12" s="30">
        <v>13</v>
      </c>
      <c r="P12" s="70">
        <v>5.2</v>
      </c>
      <c r="Q12" s="104">
        <v>41684</v>
      </c>
      <c r="R12" s="70">
        <v>4.4175000000000004</v>
      </c>
      <c r="S12" s="70">
        <v>32.029246020466914</v>
      </c>
    </row>
    <row r="13" spans="1:19" x14ac:dyDescent="0.2">
      <c r="A13" s="75" t="s">
        <v>10</v>
      </c>
      <c r="B13" s="70">
        <v>2.3558064516129034</v>
      </c>
      <c r="C13" s="70">
        <v>14.893548387096775</v>
      </c>
      <c r="D13" s="70">
        <v>8.191290322580647</v>
      </c>
      <c r="E13" s="70">
        <v>21.97</v>
      </c>
      <c r="F13" s="104">
        <v>41718</v>
      </c>
      <c r="G13" s="70">
        <v>-7.84</v>
      </c>
      <c r="H13" s="104">
        <v>41699</v>
      </c>
      <c r="I13" s="70">
        <v>63.755806451612912</v>
      </c>
      <c r="J13" s="70">
        <v>474.9</v>
      </c>
      <c r="K13" s="70">
        <v>2.5864516129032262</v>
      </c>
      <c r="L13" s="70">
        <v>13.27</v>
      </c>
      <c r="M13" s="104">
        <v>41723</v>
      </c>
      <c r="N13" s="70">
        <v>14.2</v>
      </c>
      <c r="O13" s="30">
        <v>7</v>
      </c>
      <c r="P13" s="70">
        <v>4.5999999999999996</v>
      </c>
      <c r="Q13" s="104">
        <v>41704</v>
      </c>
      <c r="R13" s="70">
        <v>9.3029032258064515</v>
      </c>
      <c r="S13" s="70">
        <v>82.591246817694952</v>
      </c>
    </row>
    <row r="14" spans="1:19" x14ac:dyDescent="0.2">
      <c r="A14" s="75" t="s">
        <v>11</v>
      </c>
      <c r="B14" s="70">
        <v>5.9976666666666683</v>
      </c>
      <c r="C14" s="70">
        <v>16.667999999999999</v>
      </c>
      <c r="D14" s="70">
        <v>11.037000000000001</v>
      </c>
      <c r="E14" s="70">
        <v>29.05</v>
      </c>
      <c r="F14" s="104">
        <v>41758</v>
      </c>
      <c r="G14" s="70">
        <v>0.49</v>
      </c>
      <c r="H14" s="104">
        <v>41746</v>
      </c>
      <c r="I14" s="70">
        <v>71.325999999999993</v>
      </c>
      <c r="J14" s="70">
        <v>478.07</v>
      </c>
      <c r="K14" s="70">
        <v>2.867999999999999</v>
      </c>
      <c r="L14" s="70">
        <v>13.9</v>
      </c>
      <c r="M14" s="104">
        <v>41731</v>
      </c>
      <c r="N14" s="70">
        <v>43.8</v>
      </c>
      <c r="O14" s="30">
        <v>21</v>
      </c>
      <c r="P14" s="70">
        <v>5</v>
      </c>
      <c r="Q14" s="104">
        <v>41738</v>
      </c>
      <c r="R14" s="70">
        <v>13.340333333333332</v>
      </c>
      <c r="S14" s="70">
        <v>91.332898871467009</v>
      </c>
    </row>
    <row r="15" spans="1:19" x14ac:dyDescent="0.2">
      <c r="A15" s="75" t="s">
        <v>12</v>
      </c>
      <c r="B15" s="70">
        <v>9.3290322580645153</v>
      </c>
      <c r="C15" s="70">
        <v>22.248064516129034</v>
      </c>
      <c r="D15" s="70">
        <v>15.487096774193549</v>
      </c>
      <c r="E15" s="70">
        <v>31.86</v>
      </c>
      <c r="F15" s="104">
        <v>41786</v>
      </c>
      <c r="G15" s="70">
        <v>3.77</v>
      </c>
      <c r="H15" s="104">
        <v>41777</v>
      </c>
      <c r="I15" s="70">
        <v>61.975806451612904</v>
      </c>
      <c r="J15" s="70">
        <v>640.04</v>
      </c>
      <c r="K15" s="70">
        <v>1.9219354838709677</v>
      </c>
      <c r="L15" s="70">
        <v>12.6</v>
      </c>
      <c r="M15" s="104">
        <v>41772</v>
      </c>
      <c r="N15" s="70">
        <v>30</v>
      </c>
      <c r="O15" s="30">
        <v>8</v>
      </c>
      <c r="P15" s="70">
        <v>7.6</v>
      </c>
      <c r="Q15" s="104">
        <v>41776</v>
      </c>
      <c r="R15" s="70">
        <v>20.372580645161289</v>
      </c>
      <c r="S15" s="70">
        <v>130.37288801648415</v>
      </c>
    </row>
    <row r="16" spans="1:19" x14ac:dyDescent="0.2">
      <c r="A16" s="75" t="s">
        <v>13</v>
      </c>
      <c r="B16" s="70">
        <v>12.807666666666668</v>
      </c>
      <c r="C16" s="70">
        <v>29.712333333333333</v>
      </c>
      <c r="D16" s="70">
        <v>20.790333333333333</v>
      </c>
      <c r="E16" s="70">
        <v>36.71</v>
      </c>
      <c r="F16" s="104">
        <v>41817</v>
      </c>
      <c r="G16" s="70">
        <v>6.84</v>
      </c>
      <c r="H16" s="104">
        <v>41795</v>
      </c>
      <c r="I16" s="70">
        <v>57.782666666666657</v>
      </c>
      <c r="J16" s="70">
        <v>776.82</v>
      </c>
      <c r="K16" s="70">
        <v>1.7986666666666666</v>
      </c>
      <c r="L16" s="70">
        <v>12.68</v>
      </c>
      <c r="M16" s="104">
        <v>41817</v>
      </c>
      <c r="N16" s="70">
        <v>10.6</v>
      </c>
      <c r="O16" s="30">
        <v>8</v>
      </c>
      <c r="P16" s="70">
        <v>3.4</v>
      </c>
      <c r="Q16" s="104">
        <v>41803</v>
      </c>
      <c r="R16" s="70">
        <v>27.757000000000005</v>
      </c>
      <c r="S16" s="70">
        <v>174.22467190563788</v>
      </c>
    </row>
    <row r="17" spans="1:19" x14ac:dyDescent="0.2">
      <c r="A17" s="75" t="s">
        <v>14</v>
      </c>
      <c r="B17" s="70">
        <v>13.67</v>
      </c>
      <c r="C17" s="70">
        <v>29.516129032258057</v>
      </c>
      <c r="D17" s="70">
        <v>21.225806451612904</v>
      </c>
      <c r="E17" s="70">
        <v>36.69</v>
      </c>
      <c r="F17" s="104">
        <v>41836</v>
      </c>
      <c r="G17" s="70">
        <v>8.61</v>
      </c>
      <c r="H17" s="104">
        <v>41825</v>
      </c>
      <c r="I17" s="70">
        <v>54.519032258064499</v>
      </c>
      <c r="J17" s="70">
        <v>802.48</v>
      </c>
      <c r="K17" s="70">
        <v>1.8038709677419353</v>
      </c>
      <c r="L17" s="70">
        <v>9.9</v>
      </c>
      <c r="M17" s="104">
        <v>41835</v>
      </c>
      <c r="N17" s="70">
        <v>0.2</v>
      </c>
      <c r="O17" s="30">
        <v>1</v>
      </c>
      <c r="P17" s="70">
        <v>0.2</v>
      </c>
      <c r="Q17" s="104">
        <v>41848</v>
      </c>
      <c r="R17" s="70">
        <v>30.524838709677418</v>
      </c>
      <c r="S17" s="70">
        <v>178.01408479609373</v>
      </c>
    </row>
    <row r="18" spans="1:19" x14ac:dyDescent="0.2">
      <c r="A18" s="75" t="s">
        <v>15</v>
      </c>
      <c r="B18" s="70">
        <v>13.377741935483872</v>
      </c>
      <c r="C18" s="70">
        <v>27.238387096774201</v>
      </c>
      <c r="D18" s="70">
        <v>19.983225806451614</v>
      </c>
      <c r="E18" s="70">
        <v>33.75</v>
      </c>
      <c r="F18" s="104">
        <v>41858</v>
      </c>
      <c r="G18" s="70">
        <v>8.8699999999999992</v>
      </c>
      <c r="H18" s="104">
        <v>41875</v>
      </c>
      <c r="I18" s="70">
        <v>59.487096774193553</v>
      </c>
      <c r="J18" s="70">
        <v>623.04</v>
      </c>
      <c r="K18" s="70">
        <v>1.8841935483870971</v>
      </c>
      <c r="L18" s="70">
        <v>10.130000000000001</v>
      </c>
      <c r="M18" s="104">
        <v>41881</v>
      </c>
      <c r="N18" s="70">
        <v>13.4</v>
      </c>
      <c r="O18" s="30">
        <v>7</v>
      </c>
      <c r="P18" s="70">
        <v>5</v>
      </c>
      <c r="Q18" s="104">
        <v>41882</v>
      </c>
      <c r="R18" s="70">
        <v>27.4958064516129</v>
      </c>
      <c r="S18" s="70">
        <v>141.14063100909732</v>
      </c>
    </row>
    <row r="19" spans="1:19" x14ac:dyDescent="0.2">
      <c r="A19" s="75" t="s">
        <v>16</v>
      </c>
      <c r="B19" s="70">
        <v>10.411666666666667</v>
      </c>
      <c r="C19" s="70">
        <v>24.273999999999997</v>
      </c>
      <c r="D19" s="70">
        <v>16.893000000000004</v>
      </c>
      <c r="E19" s="70">
        <v>33.75</v>
      </c>
      <c r="F19" s="104">
        <v>41886</v>
      </c>
      <c r="G19" s="70">
        <v>3.37</v>
      </c>
      <c r="H19" s="104">
        <v>41904</v>
      </c>
      <c r="I19" s="70">
        <v>62.481000000000009</v>
      </c>
      <c r="J19" s="70">
        <v>483.78</v>
      </c>
      <c r="K19" s="70">
        <v>1.7</v>
      </c>
      <c r="L19" s="70">
        <v>10.02</v>
      </c>
      <c r="M19" s="104">
        <v>41899</v>
      </c>
      <c r="N19" s="70">
        <v>13.4</v>
      </c>
      <c r="O19" s="30">
        <v>8</v>
      </c>
      <c r="P19" s="70">
        <v>4.5999999999999996</v>
      </c>
      <c r="Q19" s="104">
        <v>41894</v>
      </c>
      <c r="R19" s="70">
        <v>22.225000000000001</v>
      </c>
      <c r="S19" s="70">
        <v>100.63924335552184</v>
      </c>
    </row>
    <row r="20" spans="1:19" x14ac:dyDescent="0.2">
      <c r="A20" s="75" t="s">
        <v>17</v>
      </c>
      <c r="B20" s="70">
        <v>8.6835483870967742</v>
      </c>
      <c r="C20" s="70">
        <v>18.995806451612903</v>
      </c>
      <c r="D20" s="70">
        <v>13.393548387096773</v>
      </c>
      <c r="E20" s="70">
        <v>24.07</v>
      </c>
      <c r="F20" s="104">
        <v>41941</v>
      </c>
      <c r="G20" s="70">
        <v>2.58</v>
      </c>
      <c r="H20" s="104">
        <v>41916</v>
      </c>
      <c r="I20" s="70">
        <v>77.22870967741936</v>
      </c>
      <c r="J20" s="70">
        <v>331.9</v>
      </c>
      <c r="K20" s="70">
        <v>1.9858064516129028</v>
      </c>
      <c r="L20" s="70">
        <v>14.78</v>
      </c>
      <c r="M20" s="104">
        <v>41939</v>
      </c>
      <c r="N20" s="70">
        <v>81.2</v>
      </c>
      <c r="O20" s="30">
        <v>16</v>
      </c>
      <c r="P20" s="70">
        <v>25.8</v>
      </c>
      <c r="Q20" s="104">
        <v>41925</v>
      </c>
      <c r="R20" s="70">
        <v>16.465483870967745</v>
      </c>
      <c r="S20" s="70">
        <v>61.812133861994312</v>
      </c>
    </row>
    <row r="21" spans="1:19" x14ac:dyDescent="0.2">
      <c r="A21" s="75" t="s">
        <v>18</v>
      </c>
      <c r="B21" s="70">
        <v>3.6240000000000001</v>
      </c>
      <c r="C21" s="70">
        <v>10.823333333333329</v>
      </c>
      <c r="D21" s="70">
        <v>7.0826666666666673</v>
      </c>
      <c r="E21" s="70">
        <v>16.61</v>
      </c>
      <c r="F21" s="104">
        <v>41944</v>
      </c>
      <c r="G21" s="70">
        <v>-1.61</v>
      </c>
      <c r="H21" s="104">
        <v>41971</v>
      </c>
      <c r="I21" s="70">
        <v>80.318666666666658</v>
      </c>
      <c r="J21" s="70">
        <v>169.56</v>
      </c>
      <c r="K21" s="70">
        <v>1.8510000000000002</v>
      </c>
      <c r="L21" s="70">
        <v>12.03</v>
      </c>
      <c r="M21" s="104">
        <v>41963</v>
      </c>
      <c r="N21" s="70">
        <v>103.6</v>
      </c>
      <c r="O21" s="30">
        <v>13</v>
      </c>
      <c r="P21" s="70">
        <v>30</v>
      </c>
      <c r="Q21" s="104">
        <v>41958</v>
      </c>
      <c r="R21" s="70">
        <v>8.7413333333333334</v>
      </c>
      <c r="S21" s="70">
        <v>27.420170794561859</v>
      </c>
    </row>
    <row r="22" spans="1:19" ht="13.5" thickBot="1" x14ac:dyDescent="0.25">
      <c r="A22" s="90" t="s">
        <v>19</v>
      </c>
      <c r="B22" s="91">
        <v>0.40161290322580662</v>
      </c>
      <c r="C22" s="91">
        <v>7.8474193548387117</v>
      </c>
      <c r="D22" s="91">
        <v>3.9896774193548392</v>
      </c>
      <c r="E22" s="91">
        <v>15.49</v>
      </c>
      <c r="F22" s="105">
        <v>41977</v>
      </c>
      <c r="G22" s="91">
        <v>-7.59</v>
      </c>
      <c r="H22" s="105">
        <v>41997</v>
      </c>
      <c r="I22" s="91">
        <v>76.833870967741916</v>
      </c>
      <c r="J22" s="91">
        <v>161.63999999999999</v>
      </c>
      <c r="K22" s="91">
        <v>2.0603225806451611</v>
      </c>
      <c r="L22" s="91">
        <v>16.21</v>
      </c>
      <c r="M22" s="105">
        <v>41977</v>
      </c>
      <c r="N22" s="91">
        <v>35.6</v>
      </c>
      <c r="O22" s="92">
        <v>16</v>
      </c>
      <c r="P22" s="91">
        <v>12.4</v>
      </c>
      <c r="Q22" s="105">
        <v>42002</v>
      </c>
      <c r="R22" s="91">
        <v>4.5254838709677427</v>
      </c>
      <c r="S22" s="91">
        <v>26.088708676235111</v>
      </c>
    </row>
    <row r="23" spans="1:19" ht="13.5" thickTop="1" x14ac:dyDescent="0.2">
      <c r="A23" s="75" t="s">
        <v>43</v>
      </c>
      <c r="B23" s="70">
        <v>6.6508974654377875</v>
      </c>
      <c r="C23" s="70">
        <v>17.969716269841268</v>
      </c>
      <c r="D23" s="70">
        <v>12.010924923195084</v>
      </c>
      <c r="E23" s="70">
        <v>36.71</v>
      </c>
      <c r="F23" s="104">
        <v>38530</v>
      </c>
      <c r="G23" s="70">
        <v>-9.16</v>
      </c>
      <c r="H23" s="104">
        <v>38406</v>
      </c>
      <c r="I23" s="70">
        <v>68.809284114183299</v>
      </c>
      <c r="J23" s="70">
        <v>5351.45</v>
      </c>
      <c r="K23" s="70">
        <v>2.0734547491039419</v>
      </c>
      <c r="L23" s="70">
        <v>16.21</v>
      </c>
      <c r="M23" s="104">
        <v>38690</v>
      </c>
      <c r="N23" s="70">
        <v>389.6</v>
      </c>
      <c r="O23" s="30">
        <v>135</v>
      </c>
      <c r="P23" s="70">
        <v>30</v>
      </c>
      <c r="Q23" s="104">
        <v>38671</v>
      </c>
      <c r="R23" s="70">
        <v>15.851521953405019</v>
      </c>
      <c r="S23" s="70">
        <v>1066.6476639795487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-0.56000000000000005</v>
      </c>
      <c r="G28" s="81" t="s">
        <v>38</v>
      </c>
      <c r="H28" s="103">
        <v>38682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-2.2000000000000002</v>
      </c>
      <c r="G29" s="81" t="s">
        <v>38</v>
      </c>
      <c r="H29" s="103">
        <v>38424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257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16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16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11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V38" sqref="V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105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1.2503225806451612</v>
      </c>
      <c r="C11" s="70">
        <v>6.8003225806451626</v>
      </c>
      <c r="D11" s="70">
        <v>3.976129032258064</v>
      </c>
      <c r="E11" s="70">
        <v>12.01</v>
      </c>
      <c r="F11" s="104">
        <v>42027</v>
      </c>
      <c r="G11" s="70">
        <v>-5.94</v>
      </c>
      <c r="H11" s="104">
        <v>42033</v>
      </c>
      <c r="I11" s="70">
        <v>82.767419354838722</v>
      </c>
      <c r="J11" s="70">
        <v>135.1</v>
      </c>
      <c r="K11" s="70">
        <v>2.1080645161290321</v>
      </c>
      <c r="L11" s="70">
        <v>11.9</v>
      </c>
      <c r="M11" s="104">
        <v>42028</v>
      </c>
      <c r="N11" s="70">
        <v>20.8</v>
      </c>
      <c r="O11" s="30">
        <v>12</v>
      </c>
      <c r="P11" s="70">
        <v>6.4</v>
      </c>
      <c r="Q11" s="104">
        <v>42013</v>
      </c>
      <c r="R11" s="70">
        <v>5.0519354838709676</v>
      </c>
      <c r="S11" s="70">
        <v>22.50280590413832</v>
      </c>
    </row>
    <row r="12" spans="1:19" x14ac:dyDescent="0.2">
      <c r="A12" s="75" t="s">
        <v>9</v>
      </c>
      <c r="B12" s="70">
        <v>0.20642857142857146</v>
      </c>
      <c r="C12" s="70">
        <v>9.9353571428571463</v>
      </c>
      <c r="D12" s="70">
        <v>4.7460714285714287</v>
      </c>
      <c r="E12" s="70">
        <v>18.440000000000001</v>
      </c>
      <c r="F12" s="104">
        <v>41683</v>
      </c>
      <c r="G12" s="70">
        <v>-2.66</v>
      </c>
      <c r="H12" s="104">
        <v>41680</v>
      </c>
      <c r="I12" s="70">
        <v>67.642857142857139</v>
      </c>
      <c r="J12" s="70">
        <v>250.36</v>
      </c>
      <c r="K12" s="70">
        <v>2.5471428571428576</v>
      </c>
      <c r="L12" s="70">
        <v>17.54</v>
      </c>
      <c r="M12" s="104">
        <v>41689</v>
      </c>
      <c r="N12" s="70">
        <v>24.4</v>
      </c>
      <c r="O12" s="30">
        <v>10</v>
      </c>
      <c r="P12" s="70">
        <v>15.4</v>
      </c>
      <c r="Q12" s="104">
        <v>41696</v>
      </c>
      <c r="R12" s="70">
        <v>5.2528571428571427</v>
      </c>
      <c r="S12" s="70">
        <v>43.216364837181629</v>
      </c>
    </row>
    <row r="13" spans="1:19" x14ac:dyDescent="0.2">
      <c r="A13" s="75" t="s">
        <v>10</v>
      </c>
      <c r="B13" s="70">
        <v>5.2322580645161283</v>
      </c>
      <c r="C13" s="70">
        <v>15.638064516129031</v>
      </c>
      <c r="D13" s="70">
        <v>10.129032258064514</v>
      </c>
      <c r="E13" s="70">
        <v>23.22</v>
      </c>
      <c r="F13" s="104">
        <v>41724</v>
      </c>
      <c r="G13" s="70">
        <v>-1.0900000000000001</v>
      </c>
      <c r="H13" s="104">
        <v>41700</v>
      </c>
      <c r="I13" s="70">
        <v>67.523225806451606</v>
      </c>
      <c r="J13" s="70">
        <v>407.27</v>
      </c>
      <c r="K13" s="70">
        <v>3.1025806451612907</v>
      </c>
      <c r="L13" s="70">
        <v>15.82</v>
      </c>
      <c r="M13" s="104">
        <v>41715</v>
      </c>
      <c r="N13" s="70">
        <v>43.2</v>
      </c>
      <c r="O13" s="30">
        <v>15</v>
      </c>
      <c r="P13" s="70">
        <v>8.6</v>
      </c>
      <c r="Q13" s="104">
        <v>41709</v>
      </c>
      <c r="R13" s="70">
        <v>9.9887096774193562</v>
      </c>
      <c r="S13" s="70">
        <v>79.470712351703511</v>
      </c>
    </row>
    <row r="14" spans="1:19" x14ac:dyDescent="0.2">
      <c r="A14" s="75" t="s">
        <v>11</v>
      </c>
      <c r="B14" s="70">
        <v>6.4110000000000005</v>
      </c>
      <c r="C14" s="70">
        <v>17.546000000000003</v>
      </c>
      <c r="D14" s="70">
        <v>11.603666666666665</v>
      </c>
      <c r="E14" s="70">
        <v>21.78</v>
      </c>
      <c r="F14" s="104">
        <v>41755</v>
      </c>
      <c r="G14" s="70">
        <v>-1.22</v>
      </c>
      <c r="H14" s="104">
        <v>41740</v>
      </c>
      <c r="I14" s="70">
        <v>67.821333333333342</v>
      </c>
      <c r="J14" s="70">
        <v>550.58000000000004</v>
      </c>
      <c r="K14" s="70">
        <v>2.3673333333333333</v>
      </c>
      <c r="L14" s="70">
        <v>13.74</v>
      </c>
      <c r="M14" s="104">
        <v>41733</v>
      </c>
      <c r="N14" s="70">
        <v>51.2</v>
      </c>
      <c r="O14" s="30">
        <v>11</v>
      </c>
      <c r="P14" s="70">
        <v>18</v>
      </c>
      <c r="Q14" s="104">
        <v>41746</v>
      </c>
      <c r="R14" s="70">
        <v>13.938333333333333</v>
      </c>
      <c r="S14" s="70">
        <v>97.645649997895859</v>
      </c>
    </row>
    <row r="15" spans="1:19" x14ac:dyDescent="0.2">
      <c r="A15" s="75" t="s">
        <v>12</v>
      </c>
      <c r="B15" s="70">
        <v>9.4051612903225834</v>
      </c>
      <c r="C15" s="70">
        <v>22.922903225806451</v>
      </c>
      <c r="D15" s="70">
        <v>15.887741935483875</v>
      </c>
      <c r="E15" s="70">
        <v>30.94</v>
      </c>
      <c r="F15" s="104">
        <v>41786</v>
      </c>
      <c r="G15" s="70">
        <v>1.99</v>
      </c>
      <c r="H15" s="104">
        <v>41760</v>
      </c>
      <c r="I15" s="70">
        <v>62.412580645161285</v>
      </c>
      <c r="J15" s="70">
        <v>709.64</v>
      </c>
      <c r="K15" s="70">
        <v>2.104193548387097</v>
      </c>
      <c r="L15" s="70">
        <v>12.88</v>
      </c>
      <c r="M15" s="104">
        <v>41781</v>
      </c>
      <c r="N15" s="70">
        <v>12.2</v>
      </c>
      <c r="O15" s="30">
        <v>6</v>
      </c>
      <c r="P15" s="70">
        <v>8.1999999999999993</v>
      </c>
      <c r="Q15" s="104">
        <v>41765</v>
      </c>
      <c r="R15" s="70">
        <v>20.254193548387093</v>
      </c>
      <c r="S15" s="70">
        <v>138.83541238734668</v>
      </c>
    </row>
    <row r="16" spans="1:19" x14ac:dyDescent="0.2">
      <c r="A16" s="75" t="s">
        <v>13</v>
      </c>
      <c r="B16" s="70">
        <v>12.88</v>
      </c>
      <c r="C16" s="70">
        <v>26.818333333333332</v>
      </c>
      <c r="D16" s="70">
        <v>19.402666666666665</v>
      </c>
      <c r="E16" s="70">
        <v>32.19</v>
      </c>
      <c r="F16" s="104">
        <v>41820</v>
      </c>
      <c r="G16" s="70">
        <v>3.7</v>
      </c>
      <c r="H16" s="104">
        <v>41791</v>
      </c>
      <c r="I16" s="70">
        <v>60.042000000000009</v>
      </c>
      <c r="J16" s="70">
        <v>714.28</v>
      </c>
      <c r="K16" s="70">
        <v>2.0383333333333331</v>
      </c>
      <c r="L16" s="70">
        <v>12</v>
      </c>
      <c r="M16" s="104">
        <v>41802</v>
      </c>
      <c r="N16" s="70">
        <v>75.2</v>
      </c>
      <c r="O16" s="30">
        <v>11</v>
      </c>
      <c r="P16" s="70">
        <v>28</v>
      </c>
      <c r="Q16" s="104">
        <v>41809</v>
      </c>
      <c r="R16" s="70">
        <v>25.393333333333334</v>
      </c>
      <c r="S16" s="70">
        <v>158.01953793128564</v>
      </c>
    </row>
    <row r="17" spans="1:19" x14ac:dyDescent="0.2">
      <c r="A17" s="75" t="s">
        <v>14</v>
      </c>
      <c r="B17" s="70">
        <v>16.544838709677414</v>
      </c>
      <c r="C17" s="70">
        <v>30.85806451612903</v>
      </c>
      <c r="D17" s="70">
        <v>22.847096774193545</v>
      </c>
      <c r="E17" s="70">
        <v>36.51</v>
      </c>
      <c r="F17" s="104">
        <v>41830</v>
      </c>
      <c r="G17" s="70">
        <v>13.14</v>
      </c>
      <c r="H17" s="104">
        <v>41849</v>
      </c>
      <c r="I17" s="70">
        <v>62.166774193548385</v>
      </c>
      <c r="J17" s="70">
        <v>734.24</v>
      </c>
      <c r="K17" s="70">
        <v>1.6412903225806452</v>
      </c>
      <c r="L17" s="70">
        <v>12.98</v>
      </c>
      <c r="M17" s="104">
        <v>41847</v>
      </c>
      <c r="N17" s="70">
        <v>27.6</v>
      </c>
      <c r="O17" s="30">
        <v>6</v>
      </c>
      <c r="P17" s="70">
        <v>12</v>
      </c>
      <c r="Q17" s="104">
        <v>41847</v>
      </c>
      <c r="R17" s="70">
        <v>28.839032258064524</v>
      </c>
      <c r="S17" s="70">
        <v>168.50426422782417</v>
      </c>
    </row>
    <row r="18" spans="1:19" x14ac:dyDescent="0.2">
      <c r="A18" s="75" t="s">
        <v>15</v>
      </c>
      <c r="B18" s="70">
        <v>12.33806451612903</v>
      </c>
      <c r="C18" s="70">
        <v>25.772258064516127</v>
      </c>
      <c r="D18" s="70">
        <v>18.666129032258063</v>
      </c>
      <c r="E18" s="70">
        <v>30.68</v>
      </c>
      <c r="F18" s="104">
        <v>41873</v>
      </c>
      <c r="G18" s="70">
        <v>7.96</v>
      </c>
      <c r="H18" s="104">
        <v>41882</v>
      </c>
      <c r="I18" s="70">
        <v>61.61096774193549</v>
      </c>
      <c r="J18" s="70">
        <v>687.13</v>
      </c>
      <c r="K18" s="70">
        <v>1.6322580645161293</v>
      </c>
      <c r="L18" s="70">
        <v>8.9600000000000009</v>
      </c>
      <c r="M18" s="104">
        <v>41876</v>
      </c>
      <c r="N18" s="70">
        <v>11.6</v>
      </c>
      <c r="O18" s="30">
        <v>4</v>
      </c>
      <c r="P18" s="70">
        <v>8.4</v>
      </c>
      <c r="Q18" s="104">
        <v>41868</v>
      </c>
      <c r="R18" s="70">
        <v>26.638064516129027</v>
      </c>
      <c r="S18" s="70">
        <v>136.50942145513125</v>
      </c>
    </row>
    <row r="19" spans="1:19" x14ac:dyDescent="0.2">
      <c r="A19" s="75" t="s">
        <v>16</v>
      </c>
      <c r="B19" s="70">
        <v>12.144666666666666</v>
      </c>
      <c r="C19" s="70">
        <v>25.832666666666672</v>
      </c>
      <c r="D19" s="70">
        <v>18.404666666666667</v>
      </c>
      <c r="E19" s="70">
        <v>34.020000000000003</v>
      </c>
      <c r="F19" s="104">
        <v>41887</v>
      </c>
      <c r="G19" s="70">
        <v>7.56</v>
      </c>
      <c r="H19" s="104">
        <v>41905</v>
      </c>
      <c r="I19" s="70">
        <v>65.962000000000003</v>
      </c>
      <c r="J19" s="70">
        <v>440.27</v>
      </c>
      <c r="K19" s="70">
        <v>1.506666666666667</v>
      </c>
      <c r="L19" s="70">
        <v>11.41</v>
      </c>
      <c r="M19" s="104">
        <v>41903</v>
      </c>
      <c r="N19" s="70">
        <v>30.4</v>
      </c>
      <c r="O19" s="30">
        <v>9</v>
      </c>
      <c r="P19" s="70">
        <v>8.4</v>
      </c>
      <c r="Q19" s="104">
        <v>41896</v>
      </c>
      <c r="R19" s="70">
        <v>22.447333333333336</v>
      </c>
      <c r="S19" s="70">
        <v>96.375273119619308</v>
      </c>
    </row>
    <row r="20" spans="1:19" x14ac:dyDescent="0.2">
      <c r="A20" s="75" t="s">
        <v>17</v>
      </c>
      <c r="B20" s="70">
        <v>9.7064516129032263</v>
      </c>
      <c r="C20" s="70">
        <v>21.469677419354841</v>
      </c>
      <c r="D20" s="70">
        <v>15.149032258064517</v>
      </c>
      <c r="E20" s="70">
        <v>27.73</v>
      </c>
      <c r="F20" s="104">
        <v>41941</v>
      </c>
      <c r="G20" s="70">
        <v>4.95</v>
      </c>
      <c r="H20" s="104">
        <v>41926</v>
      </c>
      <c r="I20" s="70">
        <v>74.32258064516131</v>
      </c>
      <c r="J20" s="70">
        <v>309.89</v>
      </c>
      <c r="K20" s="70">
        <v>1.8367741935483877</v>
      </c>
      <c r="L20" s="70">
        <v>13.15</v>
      </c>
      <c r="M20" s="104">
        <v>41928</v>
      </c>
      <c r="N20" s="70">
        <v>31.4</v>
      </c>
      <c r="O20" s="30">
        <v>18</v>
      </c>
      <c r="P20" s="70">
        <v>5.4</v>
      </c>
      <c r="Q20" s="104">
        <v>41934</v>
      </c>
      <c r="R20" s="70">
        <v>16.923870967741934</v>
      </c>
      <c r="S20" s="70">
        <v>65.181744741158667</v>
      </c>
    </row>
    <row r="21" spans="1:19" x14ac:dyDescent="0.2">
      <c r="A21" s="75" t="s">
        <v>18</v>
      </c>
      <c r="B21" s="70">
        <v>6.0236666666666672</v>
      </c>
      <c r="C21" s="70">
        <v>15.460333333333333</v>
      </c>
      <c r="D21" s="70">
        <v>10.658333333333333</v>
      </c>
      <c r="E21" s="70">
        <v>21.97</v>
      </c>
      <c r="F21" s="104">
        <v>41953</v>
      </c>
      <c r="G21" s="70">
        <v>-1.74</v>
      </c>
      <c r="H21" s="104">
        <v>41973</v>
      </c>
      <c r="I21" s="70">
        <v>76.052333333333351</v>
      </c>
      <c r="J21" s="70">
        <v>187.3</v>
      </c>
      <c r="K21" s="70">
        <v>2.1536666666666666</v>
      </c>
      <c r="L21" s="70">
        <v>17.739999999999998</v>
      </c>
      <c r="M21" s="104">
        <v>41968</v>
      </c>
      <c r="N21" s="70">
        <v>35.200000000000003</v>
      </c>
      <c r="O21" s="30">
        <v>15</v>
      </c>
      <c r="P21" s="70">
        <v>18.2</v>
      </c>
      <c r="Q21" s="104">
        <v>41964</v>
      </c>
      <c r="R21" s="70">
        <v>12.033999999999999</v>
      </c>
      <c r="S21" s="70">
        <v>37.643231126800913</v>
      </c>
    </row>
    <row r="22" spans="1:19" ht="13.5" thickBot="1" x14ac:dyDescent="0.25">
      <c r="A22" s="90" t="s">
        <v>19</v>
      </c>
      <c r="B22" s="91">
        <v>-0.37548387096774188</v>
      </c>
      <c r="C22" s="91">
        <v>8.0919354838709676</v>
      </c>
      <c r="D22" s="91">
        <v>3.5167741935483869</v>
      </c>
      <c r="E22" s="91">
        <v>20.010000000000002</v>
      </c>
      <c r="F22" s="105">
        <v>41977</v>
      </c>
      <c r="G22" s="91">
        <v>-5.55</v>
      </c>
      <c r="H22" s="105">
        <v>42002</v>
      </c>
      <c r="I22" s="91">
        <v>80.789032258064509</v>
      </c>
      <c r="J22" s="91">
        <v>153</v>
      </c>
      <c r="K22" s="91">
        <v>1.6729032258064513</v>
      </c>
      <c r="L22" s="91">
        <v>15.9</v>
      </c>
      <c r="M22" s="105">
        <v>41981</v>
      </c>
      <c r="N22" s="91">
        <v>20</v>
      </c>
      <c r="O22" s="92">
        <v>16</v>
      </c>
      <c r="P22" s="91">
        <v>5.6</v>
      </c>
      <c r="Q22" s="105">
        <v>41978</v>
      </c>
      <c r="R22" s="91">
        <v>4.8538709677419343</v>
      </c>
      <c r="S22" s="91">
        <v>22.380762550165251</v>
      </c>
    </row>
    <row r="23" spans="1:19" ht="13.5" thickTop="1" x14ac:dyDescent="0.2">
      <c r="A23" s="75" t="s">
        <v>43</v>
      </c>
      <c r="B23" s="70">
        <v>7.6472812339989753</v>
      </c>
      <c r="C23" s="70">
        <v>18.928826356886841</v>
      </c>
      <c r="D23" s="70">
        <v>12.915611687147978</v>
      </c>
      <c r="E23" s="70">
        <v>36.51</v>
      </c>
      <c r="F23" s="104">
        <v>38908</v>
      </c>
      <c r="G23" s="70">
        <v>-5.94</v>
      </c>
      <c r="H23" s="104">
        <v>38746</v>
      </c>
      <c r="I23" s="70">
        <v>69.092758704557085</v>
      </c>
      <c r="J23" s="70">
        <v>5279.06</v>
      </c>
      <c r="K23" s="70">
        <v>2.0592672811059907</v>
      </c>
      <c r="L23" s="70">
        <v>17.739999999999998</v>
      </c>
      <c r="M23" s="104">
        <v>39046</v>
      </c>
      <c r="N23" s="70">
        <v>383.2</v>
      </c>
      <c r="O23" s="30">
        <v>133</v>
      </c>
      <c r="P23" s="70">
        <v>28</v>
      </c>
      <c r="Q23" s="104">
        <v>38887</v>
      </c>
      <c r="R23" s="70">
        <v>15.967961213517667</v>
      </c>
      <c r="S23" s="70">
        <v>1066.2851806302513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-1.74</v>
      </c>
      <c r="G28" s="81" t="s">
        <v>38</v>
      </c>
      <c r="H28" s="103">
        <v>39051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-1.22</v>
      </c>
      <c r="G29" s="81" t="s">
        <v>38</v>
      </c>
      <c r="H29" s="103">
        <v>38818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232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15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25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10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3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39</v>
      </c>
    </row>
    <row r="7" spans="1:19" x14ac:dyDescent="0.2">
      <c r="B7" s="75" t="s">
        <v>87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0.58419354838709681</v>
      </c>
      <c r="C11" s="70">
        <v>10.293548387096775</v>
      </c>
      <c r="D11" s="70">
        <v>5.1758064516129032</v>
      </c>
      <c r="E11" s="70">
        <v>17.399999999999999</v>
      </c>
      <c r="F11" s="104">
        <v>42022</v>
      </c>
      <c r="G11" s="70">
        <v>-4.96</v>
      </c>
      <c r="H11" s="104">
        <v>42033</v>
      </c>
      <c r="I11" s="70">
        <v>77.427419354838705</v>
      </c>
      <c r="J11" s="70">
        <v>188.91</v>
      </c>
      <c r="K11" s="70">
        <v>1.8751612903225807</v>
      </c>
      <c r="L11" s="70">
        <v>12.84</v>
      </c>
      <c r="M11" s="104">
        <v>42029</v>
      </c>
      <c r="N11" s="70">
        <v>24.2</v>
      </c>
      <c r="O11" s="30">
        <v>13</v>
      </c>
      <c r="P11" s="70">
        <v>7.4</v>
      </c>
      <c r="Q11" s="104">
        <v>42026</v>
      </c>
      <c r="R11" s="70">
        <v>5.6190322580645171</v>
      </c>
      <c r="S11" s="70">
        <v>28.408820390950378</v>
      </c>
    </row>
    <row r="12" spans="1:19" x14ac:dyDescent="0.2">
      <c r="A12" s="75" t="s">
        <v>9</v>
      </c>
      <c r="B12" s="70">
        <v>4.0542857142857134</v>
      </c>
      <c r="C12" s="70">
        <v>12.552142857142858</v>
      </c>
      <c r="D12" s="70">
        <v>8.2235714285714288</v>
      </c>
      <c r="E12" s="70">
        <v>18.309999999999999</v>
      </c>
      <c r="F12" s="104">
        <v>41697</v>
      </c>
      <c r="G12" s="70">
        <v>-1.61</v>
      </c>
      <c r="H12" s="104">
        <v>41685</v>
      </c>
      <c r="I12" s="70">
        <v>72.328928571428577</v>
      </c>
      <c r="J12" s="70">
        <v>227.83</v>
      </c>
      <c r="K12" s="70">
        <v>2.5567857142857138</v>
      </c>
      <c r="L12" s="70">
        <v>16.8</v>
      </c>
      <c r="M12" s="104">
        <v>41680</v>
      </c>
      <c r="N12" s="70">
        <v>78.599999999999994</v>
      </c>
      <c r="O12" s="30">
        <v>18</v>
      </c>
      <c r="P12" s="70">
        <v>19.2</v>
      </c>
      <c r="Q12" s="104">
        <v>41678</v>
      </c>
      <c r="R12" s="70">
        <v>7.9146428571428578</v>
      </c>
      <c r="S12" s="70">
        <v>47.358659775445432</v>
      </c>
    </row>
    <row r="13" spans="1:19" x14ac:dyDescent="0.2">
      <c r="A13" s="75" t="s">
        <v>10</v>
      </c>
      <c r="B13" s="70">
        <v>2.9864516129032253</v>
      </c>
      <c r="C13" s="70">
        <v>12.526129032258064</v>
      </c>
      <c r="D13" s="70">
        <v>7.5274193548387114</v>
      </c>
      <c r="E13" s="70">
        <v>24.66</v>
      </c>
      <c r="F13" s="104">
        <v>41702</v>
      </c>
      <c r="G13" s="70">
        <v>-0.3</v>
      </c>
      <c r="H13" s="104">
        <v>41718</v>
      </c>
      <c r="I13" s="70">
        <v>70.27645161290323</v>
      </c>
      <c r="J13" s="70">
        <v>365.03</v>
      </c>
      <c r="K13" s="70">
        <v>2.7503225806451614</v>
      </c>
      <c r="L13" s="70">
        <v>18.309999999999999</v>
      </c>
      <c r="M13" s="104">
        <v>41702</v>
      </c>
      <c r="N13" s="70">
        <v>105.6</v>
      </c>
      <c r="O13" s="30">
        <v>16</v>
      </c>
      <c r="P13" s="70">
        <v>30.4</v>
      </c>
      <c r="Q13" s="104">
        <v>41705</v>
      </c>
      <c r="R13" s="70">
        <v>8.7145161290322566</v>
      </c>
      <c r="S13" s="70">
        <v>66.555994789689962</v>
      </c>
    </row>
    <row r="14" spans="1:19" x14ac:dyDescent="0.2">
      <c r="A14" s="75" t="s">
        <v>11</v>
      </c>
      <c r="B14" s="70">
        <v>6.9159999999999986</v>
      </c>
      <c r="C14" s="70">
        <v>17.682333333333336</v>
      </c>
      <c r="D14" s="70">
        <v>11.992999999999999</v>
      </c>
      <c r="E14" s="70">
        <v>26.23</v>
      </c>
      <c r="F14" s="104">
        <v>41753</v>
      </c>
      <c r="G14" s="70">
        <v>1.33</v>
      </c>
      <c r="H14" s="104">
        <v>41730</v>
      </c>
      <c r="I14" s="70">
        <v>71.868333333333325</v>
      </c>
      <c r="J14" s="70">
        <v>479.36</v>
      </c>
      <c r="K14" s="70">
        <v>2.1730000000000005</v>
      </c>
      <c r="L14" s="70">
        <v>12.86</v>
      </c>
      <c r="M14" s="104">
        <v>41756</v>
      </c>
      <c r="N14" s="70">
        <v>56</v>
      </c>
      <c r="O14" s="30">
        <v>15</v>
      </c>
      <c r="P14" s="70">
        <v>16</v>
      </c>
      <c r="Q14" s="104">
        <v>41755</v>
      </c>
      <c r="R14" s="70">
        <v>13.832333333333334</v>
      </c>
      <c r="S14" s="70">
        <v>88.332897780618922</v>
      </c>
    </row>
    <row r="15" spans="1:19" x14ac:dyDescent="0.2">
      <c r="A15" s="75" t="s">
        <v>12</v>
      </c>
      <c r="B15" s="70">
        <v>9.1577419354838714</v>
      </c>
      <c r="C15" s="70">
        <v>20.300967741935484</v>
      </c>
      <c r="D15" s="70">
        <v>14.481290322580646</v>
      </c>
      <c r="E15" s="70">
        <v>28.85</v>
      </c>
      <c r="F15" s="104">
        <v>41769</v>
      </c>
      <c r="G15" s="70">
        <v>1.86</v>
      </c>
      <c r="H15" s="104">
        <v>41761</v>
      </c>
      <c r="I15" s="70">
        <v>66.470645161290335</v>
      </c>
      <c r="J15" s="70">
        <v>601.87</v>
      </c>
      <c r="K15" s="70">
        <v>2.1441935483870962</v>
      </c>
      <c r="L15" s="70">
        <v>12.64</v>
      </c>
      <c r="M15" s="104">
        <v>41772</v>
      </c>
      <c r="N15" s="70">
        <v>60.8</v>
      </c>
      <c r="O15" s="30">
        <v>13</v>
      </c>
      <c r="P15" s="70">
        <v>23.6</v>
      </c>
      <c r="Q15" s="104">
        <v>41760</v>
      </c>
      <c r="R15" s="70">
        <v>17.197096774193547</v>
      </c>
      <c r="S15" s="70">
        <v>116.96423468091852</v>
      </c>
    </row>
    <row r="16" spans="1:19" x14ac:dyDescent="0.2">
      <c r="A16" s="75" t="s">
        <v>13</v>
      </c>
      <c r="B16" s="70">
        <v>11.713666666666667</v>
      </c>
      <c r="C16" s="70">
        <v>24.616333333333333</v>
      </c>
      <c r="D16" s="70">
        <v>17.775333333333332</v>
      </c>
      <c r="E16" s="70">
        <v>32.58</v>
      </c>
      <c r="F16" s="104">
        <v>41820</v>
      </c>
      <c r="G16" s="70">
        <v>7.89</v>
      </c>
      <c r="H16" s="104">
        <v>41812</v>
      </c>
      <c r="I16" s="70">
        <v>64.217666666666659</v>
      </c>
      <c r="J16" s="70">
        <v>664.8</v>
      </c>
      <c r="K16" s="70">
        <v>1.4963333333333333</v>
      </c>
      <c r="L16" s="70">
        <v>11</v>
      </c>
      <c r="M16" s="104">
        <v>41809</v>
      </c>
      <c r="N16" s="70">
        <v>40.4</v>
      </c>
      <c r="O16" s="30">
        <v>9</v>
      </c>
      <c r="P16" s="70">
        <v>23.2</v>
      </c>
      <c r="Q16" s="104">
        <v>41800</v>
      </c>
      <c r="R16" s="70">
        <v>21.710666666666661</v>
      </c>
      <c r="S16" s="70">
        <v>132.7401797314682</v>
      </c>
    </row>
    <row r="17" spans="1:19" x14ac:dyDescent="0.2">
      <c r="A17" s="75" t="s">
        <v>14</v>
      </c>
      <c r="B17" s="70">
        <v>12.768709677419352</v>
      </c>
      <c r="C17" s="70">
        <v>28.119032258064511</v>
      </c>
      <c r="D17" s="70">
        <v>20.050645161290323</v>
      </c>
      <c r="E17" s="70">
        <v>36.32</v>
      </c>
      <c r="F17" s="104">
        <v>41834</v>
      </c>
      <c r="G17" s="70">
        <v>8.15</v>
      </c>
      <c r="H17" s="104">
        <v>41825</v>
      </c>
      <c r="I17" s="70">
        <v>54.964193548387094</v>
      </c>
      <c r="J17" s="70">
        <v>767.93</v>
      </c>
      <c r="K17" s="70">
        <v>1.790645161290322</v>
      </c>
      <c r="L17" s="70">
        <v>11.82</v>
      </c>
      <c r="M17" s="104">
        <v>41834</v>
      </c>
      <c r="N17" s="70">
        <v>0.8</v>
      </c>
      <c r="O17" s="30">
        <v>2</v>
      </c>
      <c r="P17" s="70">
        <v>0.4</v>
      </c>
      <c r="Q17" s="104">
        <v>41827</v>
      </c>
      <c r="R17" s="70">
        <v>27.706774193548387</v>
      </c>
      <c r="S17" s="70">
        <v>168.58256074407907</v>
      </c>
    </row>
    <row r="18" spans="1:19" x14ac:dyDescent="0.2">
      <c r="A18" s="75" t="s">
        <v>15</v>
      </c>
      <c r="B18" s="70">
        <v>12.91483870967742</v>
      </c>
      <c r="C18" s="70">
        <v>26.031935483870974</v>
      </c>
      <c r="D18" s="70">
        <v>19.146451612903224</v>
      </c>
      <c r="E18" s="70">
        <v>36.119999999999997</v>
      </c>
      <c r="F18" s="104">
        <v>41879</v>
      </c>
      <c r="G18" s="70">
        <v>7.63</v>
      </c>
      <c r="H18" s="104">
        <v>41860</v>
      </c>
      <c r="I18" s="70">
        <v>58.317419354838698</v>
      </c>
      <c r="J18" s="70">
        <v>600.65</v>
      </c>
      <c r="K18" s="70">
        <v>1.7948387096774197</v>
      </c>
      <c r="L18" s="70">
        <v>12.84</v>
      </c>
      <c r="M18" s="104">
        <v>41866</v>
      </c>
      <c r="N18" s="70">
        <v>12.2</v>
      </c>
      <c r="O18" s="30">
        <v>8</v>
      </c>
      <c r="P18" s="70">
        <v>5.8</v>
      </c>
      <c r="Q18" s="104">
        <v>41875</v>
      </c>
      <c r="R18" s="70">
        <v>26.287419354838704</v>
      </c>
      <c r="S18" s="70">
        <v>133.9743585840765</v>
      </c>
    </row>
    <row r="19" spans="1:19" x14ac:dyDescent="0.2">
      <c r="A19" s="75" t="s">
        <v>16</v>
      </c>
      <c r="B19" s="70">
        <v>10.059000000000001</v>
      </c>
      <c r="C19" s="70">
        <v>23.516999999999996</v>
      </c>
      <c r="D19" s="70">
        <v>16.253999999999998</v>
      </c>
      <c r="E19" s="70">
        <v>28.97</v>
      </c>
      <c r="F19" s="104">
        <v>41891</v>
      </c>
      <c r="G19" s="70">
        <v>1.6</v>
      </c>
      <c r="H19" s="104">
        <v>41910</v>
      </c>
      <c r="I19" s="70">
        <v>64.451333333333324</v>
      </c>
      <c r="J19" s="70">
        <v>485.39</v>
      </c>
      <c r="K19" s="70">
        <v>1.51</v>
      </c>
      <c r="L19" s="70">
        <v>9.8000000000000007</v>
      </c>
      <c r="M19" s="104">
        <v>41912</v>
      </c>
      <c r="N19" s="70">
        <v>4.8</v>
      </c>
      <c r="O19" s="30">
        <v>6</v>
      </c>
      <c r="P19" s="70">
        <v>2</v>
      </c>
      <c r="Q19" s="104">
        <v>41899</v>
      </c>
      <c r="R19" s="70">
        <v>22.536999999999999</v>
      </c>
      <c r="S19" s="70">
        <v>95.373761000242737</v>
      </c>
    </row>
    <row r="20" spans="1:19" x14ac:dyDescent="0.2">
      <c r="A20" s="75" t="s">
        <v>17</v>
      </c>
      <c r="B20" s="70">
        <v>7.8829032258064506</v>
      </c>
      <c r="C20" s="70">
        <v>18.154193548387099</v>
      </c>
      <c r="D20" s="70">
        <v>12.494516129032256</v>
      </c>
      <c r="E20" s="70">
        <v>25.19</v>
      </c>
      <c r="F20" s="104">
        <v>41914</v>
      </c>
      <c r="G20" s="70">
        <v>0.81</v>
      </c>
      <c r="H20" s="104">
        <v>41933</v>
      </c>
      <c r="I20" s="70">
        <v>75.970322580645174</v>
      </c>
      <c r="J20" s="70">
        <v>312.54000000000002</v>
      </c>
      <c r="K20" s="70">
        <v>1.304516129032258</v>
      </c>
      <c r="L20" s="70">
        <v>8.82</v>
      </c>
      <c r="M20" s="104">
        <v>41922</v>
      </c>
      <c r="N20" s="70">
        <v>60</v>
      </c>
      <c r="O20" s="30">
        <v>16</v>
      </c>
      <c r="P20" s="70">
        <v>28</v>
      </c>
      <c r="Q20" s="104">
        <v>41917</v>
      </c>
      <c r="R20" s="70">
        <v>15.561935483870966</v>
      </c>
      <c r="S20" s="70">
        <v>51.320638893730965</v>
      </c>
    </row>
    <row r="21" spans="1:19" x14ac:dyDescent="0.2">
      <c r="A21" s="75" t="s">
        <v>18</v>
      </c>
      <c r="B21" s="70">
        <v>2.3720000000000003</v>
      </c>
      <c r="C21" s="70">
        <v>12.450666666666669</v>
      </c>
      <c r="D21" s="70">
        <v>6.9323333333333323</v>
      </c>
      <c r="E21" s="70">
        <v>18.84</v>
      </c>
      <c r="F21" s="104">
        <v>41954</v>
      </c>
      <c r="G21" s="70">
        <v>-5.22</v>
      </c>
      <c r="H21" s="104">
        <v>41960</v>
      </c>
      <c r="I21" s="70">
        <v>73.899333333333331</v>
      </c>
      <c r="J21" s="70">
        <v>218.57</v>
      </c>
      <c r="K21" s="70">
        <v>1.643</v>
      </c>
      <c r="L21" s="70">
        <v>9.86</v>
      </c>
      <c r="M21" s="104">
        <v>41962</v>
      </c>
      <c r="N21" s="70">
        <v>15.6</v>
      </c>
      <c r="O21" s="30">
        <v>6</v>
      </c>
      <c r="P21" s="70">
        <v>8.4</v>
      </c>
      <c r="Q21" s="104">
        <v>41963</v>
      </c>
      <c r="R21" s="70">
        <v>8.4386666666666681</v>
      </c>
      <c r="S21" s="70">
        <v>33.254140447010677</v>
      </c>
    </row>
    <row r="22" spans="1:19" ht="13.5" thickBot="1" x14ac:dyDescent="0.25">
      <c r="A22" s="90" t="s">
        <v>19</v>
      </c>
      <c r="B22" s="91">
        <v>0.2754838709677418</v>
      </c>
      <c r="C22" s="91">
        <v>9.2638709677419335</v>
      </c>
      <c r="D22" s="91">
        <v>4.5538709677419362</v>
      </c>
      <c r="E22" s="91">
        <v>16.04</v>
      </c>
      <c r="F22" s="105">
        <v>41982</v>
      </c>
      <c r="G22" s="91">
        <v>-6.79</v>
      </c>
      <c r="H22" s="105">
        <v>41990</v>
      </c>
      <c r="I22" s="91">
        <v>81.77</v>
      </c>
      <c r="J22" s="91">
        <v>185.71</v>
      </c>
      <c r="K22" s="91">
        <v>2.476129032258064</v>
      </c>
      <c r="L22" s="91">
        <v>14.05</v>
      </c>
      <c r="M22" s="105">
        <v>41992</v>
      </c>
      <c r="N22" s="91">
        <v>12</v>
      </c>
      <c r="O22" s="92">
        <v>16</v>
      </c>
      <c r="P22" s="91">
        <v>3</v>
      </c>
      <c r="Q22" s="105">
        <v>41982</v>
      </c>
      <c r="R22" s="91">
        <v>5.3354838709677432</v>
      </c>
      <c r="S22" s="91">
        <v>22.93216873066968</v>
      </c>
    </row>
    <row r="23" spans="1:19" ht="13.5" thickTop="1" x14ac:dyDescent="0.2">
      <c r="A23" s="75" t="s">
        <v>43</v>
      </c>
      <c r="B23" s="70">
        <v>6.8071062467997949</v>
      </c>
      <c r="C23" s="70">
        <v>17.959012800819252</v>
      </c>
      <c r="D23" s="70">
        <v>12.05068650793651</v>
      </c>
      <c r="E23" s="70">
        <v>36.32</v>
      </c>
      <c r="F23" s="104">
        <v>39277</v>
      </c>
      <c r="G23" s="70">
        <v>-6.79</v>
      </c>
      <c r="H23" s="104">
        <v>39433</v>
      </c>
      <c r="I23" s="70">
        <v>69.330170570916536</v>
      </c>
      <c r="J23" s="70">
        <v>5098.59</v>
      </c>
      <c r="K23" s="70">
        <v>1.9595771249359961</v>
      </c>
      <c r="L23" s="70">
        <v>18.309999999999999</v>
      </c>
      <c r="M23" s="104">
        <v>39145</v>
      </c>
      <c r="N23" s="70">
        <v>471</v>
      </c>
      <c r="O23" s="30">
        <v>138</v>
      </c>
      <c r="P23" s="70">
        <v>30.4</v>
      </c>
      <c r="Q23" s="104">
        <v>39148</v>
      </c>
      <c r="R23" s="70">
        <v>15.071297299027137</v>
      </c>
      <c r="S23" s="70">
        <v>985.79841554890095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-0.16</v>
      </c>
      <c r="G28" s="81" t="s">
        <v>38</v>
      </c>
      <c r="H28" s="103">
        <v>39394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-0.23</v>
      </c>
      <c r="G29" s="81" t="s">
        <v>38</v>
      </c>
      <c r="H29" s="103">
        <v>39163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231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10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4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38" sqref="I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88</v>
      </c>
    </row>
    <row r="2" spans="1:19" x14ac:dyDescent="0.2">
      <c r="B2" s="75" t="s">
        <v>89</v>
      </c>
    </row>
    <row r="3" spans="1:19" x14ac:dyDescent="0.2">
      <c r="B3" s="1"/>
    </row>
    <row r="4" spans="1:19" x14ac:dyDescent="0.2">
      <c r="B4" s="81" t="s">
        <v>67</v>
      </c>
    </row>
    <row r="5" spans="1:19" x14ac:dyDescent="0.2">
      <c r="B5" s="81" t="s">
        <v>68</v>
      </c>
    </row>
    <row r="6" spans="1:19" x14ac:dyDescent="0.2">
      <c r="B6" s="75"/>
    </row>
    <row r="7" spans="1:19" x14ac:dyDescent="0.2">
      <c r="B7" s="75"/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0.8303225806451614</v>
      </c>
      <c r="C11" s="70">
        <v>11.470967741935485</v>
      </c>
      <c r="D11" s="70">
        <v>6.0093548387096769</v>
      </c>
      <c r="E11" s="70">
        <v>17.2</v>
      </c>
      <c r="F11" s="104">
        <v>42010</v>
      </c>
      <c r="G11" s="70">
        <v>-5.22</v>
      </c>
      <c r="H11" s="104">
        <v>42005</v>
      </c>
      <c r="I11" s="70">
        <v>80.878064516129029</v>
      </c>
      <c r="J11" s="70">
        <v>209.52</v>
      </c>
      <c r="K11" s="70">
        <v>2.0067741935483863</v>
      </c>
      <c r="L11" s="70">
        <v>17.8</v>
      </c>
      <c r="M11" s="104">
        <v>42019</v>
      </c>
      <c r="N11" s="70">
        <v>17</v>
      </c>
      <c r="O11" s="30">
        <v>15</v>
      </c>
      <c r="P11" s="70">
        <v>5.6</v>
      </c>
      <c r="Q11" s="104">
        <v>42020</v>
      </c>
      <c r="R11" s="70">
        <v>6.1741935483870973</v>
      </c>
      <c r="S11" s="70">
        <v>29.086254636678444</v>
      </c>
    </row>
    <row r="12" spans="1:19" x14ac:dyDescent="0.2">
      <c r="A12" s="75" t="s">
        <v>9</v>
      </c>
      <c r="B12" s="70">
        <v>2.6034482758620685</v>
      </c>
      <c r="C12" s="70">
        <v>12.426206896551724</v>
      </c>
      <c r="D12" s="70">
        <v>7.2220689655172396</v>
      </c>
      <c r="E12" s="70">
        <v>18.309999999999999</v>
      </c>
      <c r="F12" s="104">
        <v>41697</v>
      </c>
      <c r="G12" s="70">
        <v>-2.86</v>
      </c>
      <c r="H12" s="104">
        <v>41678</v>
      </c>
      <c r="I12" s="70">
        <v>80.324827586206865</v>
      </c>
      <c r="J12" s="70">
        <v>264.33</v>
      </c>
      <c r="K12" s="70">
        <v>3.1631034482758627</v>
      </c>
      <c r="L12" s="70">
        <v>18.13</v>
      </c>
      <c r="M12" s="104">
        <v>41688</v>
      </c>
      <c r="N12" s="70">
        <v>19.2</v>
      </c>
      <c r="O12" s="30">
        <v>10</v>
      </c>
      <c r="P12" s="70">
        <v>7.6</v>
      </c>
      <c r="Q12" s="104">
        <v>41697</v>
      </c>
      <c r="R12" s="70">
        <v>7.5337931034482768</v>
      </c>
      <c r="S12" s="70">
        <v>41.523772570602532</v>
      </c>
    </row>
    <row r="13" spans="1:19" x14ac:dyDescent="0.2">
      <c r="A13" s="75" t="s">
        <v>10</v>
      </c>
      <c r="B13" s="70">
        <v>3.6125806451612914</v>
      </c>
      <c r="C13" s="70">
        <v>13.536774193548389</v>
      </c>
      <c r="D13" s="70">
        <v>8.324516129032256</v>
      </c>
      <c r="E13" s="70">
        <v>21.32</v>
      </c>
      <c r="F13" s="104">
        <v>41700</v>
      </c>
      <c r="G13" s="70">
        <v>-0.05</v>
      </c>
      <c r="H13" s="104">
        <v>41721</v>
      </c>
      <c r="I13" s="70">
        <v>72.492258064516136</v>
      </c>
      <c r="J13" s="70">
        <v>380.85</v>
      </c>
      <c r="K13" s="70">
        <v>3.0367741935483874</v>
      </c>
      <c r="L13" s="70">
        <v>16.78</v>
      </c>
      <c r="M13" s="104">
        <v>41713</v>
      </c>
      <c r="N13" s="70">
        <v>50</v>
      </c>
      <c r="O13" s="30">
        <v>15</v>
      </c>
      <c r="P13" s="70">
        <v>8.8000000000000007</v>
      </c>
      <c r="Q13" s="104">
        <v>41720</v>
      </c>
      <c r="R13" s="70">
        <v>9.6241935483870993</v>
      </c>
      <c r="S13" s="70">
        <v>69.777378841416152</v>
      </c>
    </row>
    <row r="14" spans="1:19" x14ac:dyDescent="0.2">
      <c r="A14" s="75" t="s">
        <v>11</v>
      </c>
      <c r="B14" s="70">
        <v>5.5496666666666661</v>
      </c>
      <c r="C14" s="70">
        <v>17.530333333333331</v>
      </c>
      <c r="D14" s="70">
        <v>11.270999999999999</v>
      </c>
      <c r="E14" s="70">
        <v>28.39</v>
      </c>
      <c r="F14" s="104">
        <v>41755</v>
      </c>
      <c r="G14" s="70">
        <v>-0.3</v>
      </c>
      <c r="H14" s="104">
        <v>41744</v>
      </c>
      <c r="I14" s="70">
        <v>69.176999999999992</v>
      </c>
      <c r="J14" s="70">
        <v>558.14</v>
      </c>
      <c r="K14" s="70">
        <v>2.4706666666666663</v>
      </c>
      <c r="L14" s="70">
        <v>14.07</v>
      </c>
      <c r="M14" s="104">
        <v>41747</v>
      </c>
      <c r="N14" s="70">
        <v>43</v>
      </c>
      <c r="O14" s="30">
        <v>15</v>
      </c>
      <c r="P14" s="70">
        <v>19.600000000000001</v>
      </c>
      <c r="Q14" s="104">
        <v>41739</v>
      </c>
      <c r="R14" s="70">
        <v>13.640333333333334</v>
      </c>
      <c r="S14" s="70">
        <v>97.463190393282872</v>
      </c>
    </row>
    <row r="15" spans="1:19" x14ac:dyDescent="0.2">
      <c r="A15" s="75" t="s">
        <v>12</v>
      </c>
      <c r="B15" s="70">
        <v>9.3761290322580635</v>
      </c>
      <c r="C15" s="70">
        <v>19.30290322580645</v>
      </c>
      <c r="D15" s="70">
        <v>13.912903225806453</v>
      </c>
      <c r="E15" s="70">
        <v>26.11</v>
      </c>
      <c r="F15" s="104">
        <v>41762</v>
      </c>
      <c r="G15" s="70">
        <v>2.65</v>
      </c>
      <c r="H15" s="104">
        <v>41760</v>
      </c>
      <c r="I15" s="70">
        <v>79.346129032258062</v>
      </c>
      <c r="J15" s="70">
        <v>542.46</v>
      </c>
      <c r="K15" s="70">
        <v>1.8454838709677415</v>
      </c>
      <c r="L15" s="70">
        <v>13.99</v>
      </c>
      <c r="M15" s="104">
        <v>41766</v>
      </c>
      <c r="N15" s="70">
        <v>178.8</v>
      </c>
      <c r="O15" s="30">
        <v>24</v>
      </c>
      <c r="P15" s="70">
        <v>32</v>
      </c>
      <c r="Q15" s="104">
        <v>41769</v>
      </c>
      <c r="R15" s="70">
        <v>17.53</v>
      </c>
      <c r="S15" s="70">
        <v>97.896120900509345</v>
      </c>
    </row>
    <row r="16" spans="1:19" x14ac:dyDescent="0.2">
      <c r="A16" s="75" t="s">
        <v>13</v>
      </c>
      <c r="B16" s="70">
        <v>11.95533333333333</v>
      </c>
      <c r="C16" s="70">
        <v>23.583333333333329</v>
      </c>
      <c r="D16" s="70">
        <v>17.095333333333333</v>
      </c>
      <c r="E16" s="70">
        <v>31.8</v>
      </c>
      <c r="F16" s="104">
        <v>41812</v>
      </c>
      <c r="G16" s="70">
        <v>6.78</v>
      </c>
      <c r="H16" s="104">
        <v>41808</v>
      </c>
      <c r="I16" s="70">
        <v>74.020999999999987</v>
      </c>
      <c r="J16" s="70">
        <v>656.09</v>
      </c>
      <c r="K16" s="70">
        <v>1.4980000000000002</v>
      </c>
      <c r="L16" s="70">
        <v>15.29</v>
      </c>
      <c r="M16" s="104">
        <v>41806</v>
      </c>
      <c r="N16" s="70">
        <v>66.8</v>
      </c>
      <c r="O16" s="30">
        <v>15</v>
      </c>
      <c r="P16" s="70">
        <v>14.8</v>
      </c>
      <c r="Q16" s="104">
        <v>41799</v>
      </c>
      <c r="R16" s="70">
        <v>20.340666666666664</v>
      </c>
      <c r="S16" s="70">
        <v>124.67470058746375</v>
      </c>
    </row>
    <row r="17" spans="1:19" x14ac:dyDescent="0.2">
      <c r="A17" s="75" t="s">
        <v>14</v>
      </c>
      <c r="B17" s="70">
        <v>12.365483870967743</v>
      </c>
      <c r="C17" s="70">
        <v>27.697096774193547</v>
      </c>
      <c r="D17" s="70">
        <v>19.546774193548384</v>
      </c>
      <c r="E17" s="70">
        <v>33.44</v>
      </c>
      <c r="F17" s="104">
        <v>41830</v>
      </c>
      <c r="G17" s="70">
        <v>8.0299999999999994</v>
      </c>
      <c r="H17" s="104">
        <v>41842</v>
      </c>
      <c r="I17" s="70">
        <v>65.773225806451606</v>
      </c>
      <c r="J17" s="70">
        <v>752.04</v>
      </c>
      <c r="K17" s="70">
        <v>1.410322580645162</v>
      </c>
      <c r="L17" s="70">
        <v>11.88</v>
      </c>
      <c r="M17" s="104">
        <v>41839</v>
      </c>
      <c r="N17" s="70">
        <v>24.2</v>
      </c>
      <c r="O17" s="30">
        <v>6</v>
      </c>
      <c r="P17" s="70">
        <v>18</v>
      </c>
      <c r="Q17" s="104">
        <v>41832</v>
      </c>
      <c r="R17" s="70">
        <v>23.534516129032262</v>
      </c>
      <c r="S17" s="70">
        <v>149.42487978456799</v>
      </c>
    </row>
    <row r="18" spans="1:19" x14ac:dyDescent="0.2">
      <c r="A18" s="75" t="s">
        <v>15</v>
      </c>
      <c r="B18" s="70">
        <v>13.16903225806452</v>
      </c>
      <c r="C18" s="70">
        <v>28.242258064516129</v>
      </c>
      <c r="D18" s="70">
        <v>19.854193548387098</v>
      </c>
      <c r="E18" s="70">
        <v>33.83</v>
      </c>
      <c r="F18" s="104">
        <v>41854</v>
      </c>
      <c r="G18" s="70">
        <v>7.83</v>
      </c>
      <c r="H18" s="104">
        <v>41875</v>
      </c>
      <c r="I18" s="70">
        <v>66.449677419354828</v>
      </c>
      <c r="J18" s="70">
        <v>660.49</v>
      </c>
      <c r="K18" s="70">
        <v>1.314838709677419</v>
      </c>
      <c r="L18" s="70">
        <v>12.56</v>
      </c>
      <c r="M18" s="104">
        <v>41863</v>
      </c>
      <c r="N18" s="70">
        <v>13.8</v>
      </c>
      <c r="O18" s="30">
        <v>7</v>
      </c>
      <c r="P18" s="70">
        <v>7.6</v>
      </c>
      <c r="Q18" s="104">
        <v>41867</v>
      </c>
      <c r="R18" s="70">
        <v>24.984193548387097</v>
      </c>
      <c r="S18" s="70">
        <v>133.81224163229095</v>
      </c>
    </row>
    <row r="19" spans="1:19" x14ac:dyDescent="0.2">
      <c r="A19" s="75" t="s">
        <v>16</v>
      </c>
      <c r="B19" s="70">
        <v>9.2789999999999981</v>
      </c>
      <c r="C19" s="70">
        <v>23.600333333333328</v>
      </c>
      <c r="D19" s="70">
        <v>15.729000000000001</v>
      </c>
      <c r="E19" s="70">
        <v>31.55</v>
      </c>
      <c r="F19" s="104">
        <v>41890</v>
      </c>
      <c r="G19" s="70">
        <v>2.78</v>
      </c>
      <c r="H19" s="104">
        <v>41909</v>
      </c>
      <c r="I19" s="70">
        <v>72.869666666666689</v>
      </c>
      <c r="J19" s="70">
        <v>477.61</v>
      </c>
      <c r="K19" s="70">
        <v>1.2246666666666668</v>
      </c>
      <c r="L19" s="70">
        <v>10.49</v>
      </c>
      <c r="M19" s="104">
        <v>41887</v>
      </c>
      <c r="N19" s="70">
        <v>18.2</v>
      </c>
      <c r="O19" s="30">
        <v>9</v>
      </c>
      <c r="P19" s="70">
        <v>11.6</v>
      </c>
      <c r="Q19" s="104">
        <v>41891</v>
      </c>
      <c r="R19" s="70">
        <v>20.405333333333328</v>
      </c>
      <c r="S19" s="70">
        <v>84.765921266051876</v>
      </c>
    </row>
    <row r="20" spans="1:19" x14ac:dyDescent="0.2">
      <c r="A20" s="75" t="s">
        <v>17</v>
      </c>
      <c r="B20" s="70">
        <v>5.8954838709677411</v>
      </c>
      <c r="C20" s="70">
        <v>17.713870967741936</v>
      </c>
      <c r="D20" s="70">
        <v>11.349354838709679</v>
      </c>
      <c r="E20" s="70">
        <v>24.86</v>
      </c>
      <c r="F20" s="104">
        <v>41927</v>
      </c>
      <c r="G20" s="70">
        <v>-1.48</v>
      </c>
      <c r="H20" s="104">
        <v>41936</v>
      </c>
      <c r="I20" s="70">
        <v>81.06258064516129</v>
      </c>
      <c r="J20" s="70">
        <v>300.99</v>
      </c>
      <c r="K20" s="70">
        <v>1.2103225806451612</v>
      </c>
      <c r="L20" s="70">
        <v>10.88</v>
      </c>
      <c r="M20" s="104">
        <v>41941</v>
      </c>
      <c r="N20" s="70">
        <v>62.8</v>
      </c>
      <c r="O20" s="30">
        <v>17</v>
      </c>
      <c r="P20" s="70">
        <v>15.8</v>
      </c>
      <c r="Q20" s="104">
        <v>41919</v>
      </c>
      <c r="R20" s="70">
        <v>14.602580645161289</v>
      </c>
      <c r="S20" s="70">
        <v>45.33207873891201</v>
      </c>
    </row>
    <row r="21" spans="1:19" x14ac:dyDescent="0.2">
      <c r="A21" s="75" t="s">
        <v>18</v>
      </c>
      <c r="B21" s="70">
        <v>4.0343333333333335</v>
      </c>
      <c r="C21" s="70">
        <v>10.423666666666666</v>
      </c>
      <c r="D21" s="70">
        <v>7.2076666666666664</v>
      </c>
      <c r="E21" s="70">
        <v>14.91</v>
      </c>
      <c r="F21" s="104">
        <v>41952</v>
      </c>
      <c r="G21" s="70">
        <v>-1.55</v>
      </c>
      <c r="H21" s="104">
        <v>41969</v>
      </c>
      <c r="I21" s="70">
        <v>83.224999999999994</v>
      </c>
      <c r="J21" s="70">
        <v>146.81</v>
      </c>
      <c r="K21" s="70">
        <v>1.87</v>
      </c>
      <c r="L21" s="70">
        <v>11.86</v>
      </c>
      <c r="M21" s="104">
        <v>41966</v>
      </c>
      <c r="N21" s="70">
        <v>69.400000000000006</v>
      </c>
      <c r="O21" s="30">
        <v>18</v>
      </c>
      <c r="P21" s="70">
        <v>28.8</v>
      </c>
      <c r="Q21" s="104">
        <v>41945</v>
      </c>
      <c r="R21" s="70">
        <v>8.9359999999999999</v>
      </c>
      <c r="S21" s="70">
        <v>25.642567354036089</v>
      </c>
    </row>
    <row r="22" spans="1:19" ht="13.5" thickBot="1" x14ac:dyDescent="0.25">
      <c r="A22" s="90" t="s">
        <v>19</v>
      </c>
      <c r="B22" s="91">
        <v>1.8267741935483881</v>
      </c>
      <c r="C22" s="91">
        <v>8.1996774193548401</v>
      </c>
      <c r="D22" s="91">
        <v>4.67032258064516</v>
      </c>
      <c r="E22" s="91">
        <v>13.81</v>
      </c>
      <c r="F22" s="105">
        <v>41978</v>
      </c>
      <c r="G22" s="91">
        <v>-5.61</v>
      </c>
      <c r="H22" s="105">
        <v>41998</v>
      </c>
      <c r="I22" s="91">
        <v>87.451935483870926</v>
      </c>
      <c r="J22" s="91">
        <v>120.02</v>
      </c>
      <c r="K22" s="91">
        <v>2.0158064516129039</v>
      </c>
      <c r="L22" s="91">
        <v>13.09</v>
      </c>
      <c r="M22" s="105">
        <v>41976</v>
      </c>
      <c r="N22" s="91">
        <v>81</v>
      </c>
      <c r="O22" s="92">
        <v>22</v>
      </c>
      <c r="P22" s="91">
        <v>14.2</v>
      </c>
      <c r="Q22" s="105">
        <v>41982</v>
      </c>
      <c r="R22" s="91">
        <v>5.6590322580645136</v>
      </c>
      <c r="S22" s="91">
        <v>19.055021889093261</v>
      </c>
    </row>
    <row r="23" spans="1:19" ht="13.5" thickTop="1" x14ac:dyDescent="0.2">
      <c r="A23" s="75" t="s">
        <v>43</v>
      </c>
      <c r="B23" s="70">
        <v>6.7081323384006923</v>
      </c>
      <c r="C23" s="70">
        <v>17.810618495859597</v>
      </c>
      <c r="D23" s="70">
        <v>11.849374026696326</v>
      </c>
      <c r="E23" s="70">
        <v>33.83</v>
      </c>
      <c r="F23" s="104">
        <v>39663</v>
      </c>
      <c r="G23" s="70">
        <v>-5.61</v>
      </c>
      <c r="H23" s="104">
        <v>39807</v>
      </c>
      <c r="I23" s="70">
        <v>76.089280435051293</v>
      </c>
      <c r="J23" s="70">
        <v>5069.3500000000004</v>
      </c>
      <c r="K23" s="70">
        <v>1.9222299468545299</v>
      </c>
      <c r="L23" s="70">
        <v>18.13</v>
      </c>
      <c r="M23" s="104">
        <v>39496</v>
      </c>
      <c r="N23" s="70">
        <v>644.20000000000005</v>
      </c>
      <c r="O23" s="30">
        <v>173</v>
      </c>
      <c r="P23" s="70">
        <v>32</v>
      </c>
      <c r="Q23" s="104">
        <v>39578</v>
      </c>
      <c r="R23" s="70">
        <v>14.413736342850081</v>
      </c>
      <c r="S23" s="70">
        <v>918.45412859490534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-1.48</v>
      </c>
      <c r="G28" s="81" t="s">
        <v>38</v>
      </c>
      <c r="H28" s="103">
        <v>39745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-0.3</v>
      </c>
      <c r="G29" s="81" t="s">
        <v>38</v>
      </c>
      <c r="H29" s="103">
        <v>39553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192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15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14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3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6" sqref="R36:R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90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104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0.53387096774193543</v>
      </c>
      <c r="C11" s="70">
        <v>8.6964516129032248</v>
      </c>
      <c r="D11" s="70">
        <v>4.0103225806451608</v>
      </c>
      <c r="E11" s="70">
        <v>17.13</v>
      </c>
      <c r="F11" s="104">
        <v>42027</v>
      </c>
      <c r="G11" s="70">
        <v>-5.74</v>
      </c>
      <c r="H11" s="104">
        <v>42016</v>
      </c>
      <c r="I11" s="70">
        <v>84.778064516129035</v>
      </c>
      <c r="J11" s="70">
        <v>171.89</v>
      </c>
      <c r="K11" s="70">
        <v>2.1987096774193549</v>
      </c>
      <c r="L11" s="70">
        <v>25.81</v>
      </c>
      <c r="M11" s="104">
        <v>42028</v>
      </c>
      <c r="N11" s="70">
        <v>53.6</v>
      </c>
      <c r="O11" s="30">
        <v>18</v>
      </c>
      <c r="P11" s="70">
        <v>13.8</v>
      </c>
      <c r="Q11" s="104">
        <v>42031</v>
      </c>
      <c r="R11" s="70">
        <v>4.7725806451612902</v>
      </c>
      <c r="S11" s="70">
        <v>26.664890214867235</v>
      </c>
    </row>
    <row r="12" spans="1:19" x14ac:dyDescent="0.2">
      <c r="A12" s="75" t="s">
        <v>9</v>
      </c>
      <c r="B12" s="70">
        <v>1.405357142857143</v>
      </c>
      <c r="C12" s="70">
        <v>10.75107142857143</v>
      </c>
      <c r="D12" s="70">
        <v>5.6189285714285733</v>
      </c>
      <c r="E12" s="70">
        <v>17.72</v>
      </c>
      <c r="F12" s="104">
        <v>41697</v>
      </c>
      <c r="G12" s="70">
        <v>-2.73</v>
      </c>
      <c r="H12" s="104">
        <v>41686</v>
      </c>
      <c r="I12" s="70">
        <v>75.835714285714275</v>
      </c>
      <c r="J12" s="70">
        <v>257.62</v>
      </c>
      <c r="K12" s="70">
        <v>2.4125000000000001</v>
      </c>
      <c r="L12" s="70">
        <v>14.35</v>
      </c>
      <c r="M12" s="104">
        <v>41679</v>
      </c>
      <c r="N12" s="70">
        <v>11.8</v>
      </c>
      <c r="O12" s="30">
        <v>10</v>
      </c>
      <c r="P12" s="70">
        <v>3.8</v>
      </c>
      <c r="Q12" s="104">
        <v>41676</v>
      </c>
      <c r="R12" s="70">
        <v>6.1421428571428569</v>
      </c>
      <c r="S12" s="70">
        <v>38.546212637455405</v>
      </c>
    </row>
    <row r="13" spans="1:19" x14ac:dyDescent="0.2">
      <c r="A13" s="75" t="s">
        <v>10</v>
      </c>
      <c r="B13" s="70">
        <v>2.4500000000000002</v>
      </c>
      <c r="C13" s="70">
        <v>15.450967741935484</v>
      </c>
      <c r="D13" s="70">
        <v>8.497741935483873</v>
      </c>
      <c r="E13" s="70">
        <v>23.48</v>
      </c>
      <c r="F13" s="104">
        <v>41717</v>
      </c>
      <c r="G13" s="70">
        <v>-1.55</v>
      </c>
      <c r="H13" s="104">
        <v>41723</v>
      </c>
      <c r="I13" s="70">
        <v>66.843870967741935</v>
      </c>
      <c r="J13" s="70">
        <v>464.89</v>
      </c>
      <c r="K13" s="70">
        <v>1.799677419354839</v>
      </c>
      <c r="L13" s="70">
        <v>18.27</v>
      </c>
      <c r="M13" s="104">
        <v>41703</v>
      </c>
      <c r="N13" s="70">
        <v>35.4</v>
      </c>
      <c r="O13" s="30">
        <v>9</v>
      </c>
      <c r="P13" s="70">
        <v>15.6</v>
      </c>
      <c r="Q13" s="104">
        <v>41703</v>
      </c>
      <c r="R13" s="70">
        <v>9.2367741935483849</v>
      </c>
      <c r="S13" s="70">
        <v>70.441350648867186</v>
      </c>
    </row>
    <row r="14" spans="1:19" x14ac:dyDescent="0.2">
      <c r="A14" s="75" t="s">
        <v>11</v>
      </c>
      <c r="B14" s="70">
        <v>4.7863333333333342</v>
      </c>
      <c r="C14" s="70">
        <v>16.182333333333332</v>
      </c>
      <c r="D14" s="70">
        <v>10.025333333333331</v>
      </c>
      <c r="E14" s="70">
        <v>27.21</v>
      </c>
      <c r="F14" s="104">
        <v>41753</v>
      </c>
      <c r="G14" s="70">
        <v>0.49</v>
      </c>
      <c r="H14" s="104">
        <v>41732</v>
      </c>
      <c r="I14" s="70">
        <v>70.767333333333355</v>
      </c>
      <c r="J14" s="70">
        <v>507.95</v>
      </c>
      <c r="K14" s="70">
        <v>1.7956666666666667</v>
      </c>
      <c r="L14" s="70">
        <v>10.96</v>
      </c>
      <c r="M14" s="104">
        <v>41755</v>
      </c>
      <c r="N14" s="70">
        <v>30.2</v>
      </c>
      <c r="O14" s="30">
        <v>12</v>
      </c>
      <c r="P14" s="70">
        <v>9.4</v>
      </c>
      <c r="Q14" s="104">
        <v>41739</v>
      </c>
      <c r="R14" s="70">
        <v>12.270666666666667</v>
      </c>
      <c r="S14" s="70">
        <v>83.05084502898201</v>
      </c>
    </row>
    <row r="15" spans="1:19" x14ac:dyDescent="0.2">
      <c r="A15" s="75" t="s">
        <v>12</v>
      </c>
      <c r="B15" s="70">
        <v>9.0754838709677408</v>
      </c>
      <c r="C15" s="70">
        <v>23.216451612903228</v>
      </c>
      <c r="D15" s="70">
        <v>15.703225806451613</v>
      </c>
      <c r="E15" s="70">
        <v>30.03</v>
      </c>
      <c r="F15" s="104">
        <v>41788</v>
      </c>
      <c r="G15" s="70">
        <v>3.9</v>
      </c>
      <c r="H15" s="104">
        <v>41764</v>
      </c>
      <c r="I15" s="70">
        <v>67.559677419354855</v>
      </c>
      <c r="J15" s="70">
        <v>704.33</v>
      </c>
      <c r="K15" s="70">
        <v>1.6464516129032263</v>
      </c>
      <c r="L15" s="70">
        <v>14.09</v>
      </c>
      <c r="M15" s="104">
        <v>41770</v>
      </c>
      <c r="N15" s="70">
        <v>25.6</v>
      </c>
      <c r="O15" s="30">
        <v>9</v>
      </c>
      <c r="P15" s="70">
        <v>8.1999999999999993</v>
      </c>
      <c r="Q15" s="104">
        <v>41784</v>
      </c>
      <c r="R15" s="70">
        <v>18.938387096774196</v>
      </c>
      <c r="S15" s="70">
        <v>130.08652728340306</v>
      </c>
    </row>
    <row r="16" spans="1:19" x14ac:dyDescent="0.2">
      <c r="A16" s="75" t="s">
        <v>13</v>
      </c>
      <c r="B16" s="70">
        <v>12.225333333333333</v>
      </c>
      <c r="C16" s="70">
        <v>27.37</v>
      </c>
      <c r="D16" s="70">
        <v>19.608999999999998</v>
      </c>
      <c r="E16" s="70">
        <v>35.72</v>
      </c>
      <c r="F16" s="104">
        <v>41803</v>
      </c>
      <c r="G16" s="70">
        <v>7.05</v>
      </c>
      <c r="H16" s="104">
        <v>41791</v>
      </c>
      <c r="I16" s="70">
        <v>64.713000000000008</v>
      </c>
      <c r="J16" s="70">
        <v>742.28</v>
      </c>
      <c r="K16" s="70">
        <v>1.4280000000000002</v>
      </c>
      <c r="L16" s="70">
        <v>16.21</v>
      </c>
      <c r="M16" s="104">
        <v>41795</v>
      </c>
      <c r="N16" s="70">
        <v>38.6</v>
      </c>
      <c r="O16" s="30">
        <v>13</v>
      </c>
      <c r="P16" s="70">
        <v>10</v>
      </c>
      <c r="Q16" s="104">
        <v>41818</v>
      </c>
      <c r="R16" s="70">
        <v>23.806666666666668</v>
      </c>
      <c r="S16" s="70">
        <v>147.2997755773234</v>
      </c>
    </row>
    <row r="17" spans="1:19" x14ac:dyDescent="0.2">
      <c r="A17" s="75" t="s">
        <v>14</v>
      </c>
      <c r="B17" s="70">
        <v>13.984838709677419</v>
      </c>
      <c r="C17" s="70">
        <v>29.848064516129025</v>
      </c>
      <c r="D17" s="70">
        <v>21.306774193548378</v>
      </c>
      <c r="E17" s="70">
        <v>35.799999999999997</v>
      </c>
      <c r="F17" s="104">
        <v>41842</v>
      </c>
      <c r="G17" s="70">
        <v>8.8699999999999992</v>
      </c>
      <c r="H17" s="104">
        <v>41838</v>
      </c>
      <c r="I17" s="70">
        <v>59.758709677419347</v>
      </c>
      <c r="J17" s="70">
        <v>796.97</v>
      </c>
      <c r="K17" s="70">
        <v>1.5412903225806451</v>
      </c>
      <c r="L17" s="70">
        <v>14.48</v>
      </c>
      <c r="M17" s="104">
        <v>41843</v>
      </c>
      <c r="N17" s="70">
        <v>5.6</v>
      </c>
      <c r="O17" s="30">
        <v>1</v>
      </c>
      <c r="P17" s="70">
        <v>5.6</v>
      </c>
      <c r="Q17" s="104">
        <v>41821</v>
      </c>
      <c r="R17" s="70">
        <v>27.448064516129033</v>
      </c>
      <c r="S17" s="70">
        <v>169.57930875425089</v>
      </c>
    </row>
    <row r="18" spans="1:19" x14ac:dyDescent="0.2">
      <c r="A18" s="75" t="s">
        <v>15</v>
      </c>
      <c r="B18" s="70">
        <v>14.384838709677418</v>
      </c>
      <c r="C18" s="70">
        <v>29.679677419354839</v>
      </c>
      <c r="D18" s="70">
        <v>21.234516129032261</v>
      </c>
      <c r="E18" s="70">
        <v>37.03</v>
      </c>
      <c r="F18" s="104">
        <v>41870</v>
      </c>
      <c r="G18" s="70">
        <v>8.8800000000000008</v>
      </c>
      <c r="H18" s="104">
        <v>41882</v>
      </c>
      <c r="I18" s="70">
        <v>64.461612903225799</v>
      </c>
      <c r="J18" s="70">
        <v>620.52</v>
      </c>
      <c r="K18" s="70">
        <v>1.4625806451612904</v>
      </c>
      <c r="L18" s="70">
        <v>15.46</v>
      </c>
      <c r="M18" s="104">
        <v>41852</v>
      </c>
      <c r="N18" s="70">
        <v>5.6</v>
      </c>
      <c r="O18" s="30">
        <v>6</v>
      </c>
      <c r="P18" s="70">
        <v>1.8</v>
      </c>
      <c r="Q18" s="104">
        <v>41882</v>
      </c>
      <c r="R18" s="70">
        <v>27.198064516129037</v>
      </c>
      <c r="S18" s="70">
        <v>137.87431272518654</v>
      </c>
    </row>
    <row r="19" spans="1:19" x14ac:dyDescent="0.2">
      <c r="A19" s="75" t="s">
        <v>16</v>
      </c>
      <c r="B19" s="70">
        <v>11.287000000000001</v>
      </c>
      <c r="C19" s="70">
        <v>24.427666666666674</v>
      </c>
      <c r="D19" s="70">
        <v>17.152999999999999</v>
      </c>
      <c r="E19" s="70">
        <v>30.88</v>
      </c>
      <c r="F19" s="104">
        <v>41892</v>
      </c>
      <c r="G19" s="70">
        <v>5.93</v>
      </c>
      <c r="H19" s="104">
        <v>41899</v>
      </c>
      <c r="I19" s="70">
        <v>72.006</v>
      </c>
      <c r="J19" s="70">
        <v>470.34014400000007</v>
      </c>
      <c r="K19" s="70">
        <v>1.164333333333333</v>
      </c>
      <c r="L19" s="70">
        <v>10.11</v>
      </c>
      <c r="M19" s="104">
        <v>41896</v>
      </c>
      <c r="N19" s="70">
        <v>34</v>
      </c>
      <c r="O19" s="30">
        <v>9</v>
      </c>
      <c r="P19" s="70">
        <v>28.4</v>
      </c>
      <c r="Q19" s="104">
        <v>41900</v>
      </c>
      <c r="R19" s="70">
        <v>21.761666666666667</v>
      </c>
      <c r="S19" s="70">
        <v>86.532509384283955</v>
      </c>
    </row>
    <row r="20" spans="1:19" x14ac:dyDescent="0.2">
      <c r="A20" s="75" t="s">
        <v>17</v>
      </c>
      <c r="B20" s="70">
        <v>8.0606451612903225</v>
      </c>
      <c r="C20" s="70">
        <v>20.627741935483868</v>
      </c>
      <c r="D20" s="70">
        <v>13.758387096774195</v>
      </c>
      <c r="E20" s="70">
        <v>27.54</v>
      </c>
      <c r="F20" s="104">
        <v>41918</v>
      </c>
      <c r="G20" s="70">
        <v>-2.6</v>
      </c>
      <c r="H20" s="104">
        <v>41931</v>
      </c>
      <c r="I20" s="70">
        <v>73.429677419354846</v>
      </c>
      <c r="J20" s="70">
        <v>353.71641599999992</v>
      </c>
      <c r="K20" s="70">
        <v>1.1935483870967745</v>
      </c>
      <c r="L20" s="70">
        <v>12</v>
      </c>
      <c r="M20" s="104">
        <v>41936</v>
      </c>
      <c r="N20" s="70">
        <v>27.2</v>
      </c>
      <c r="O20" s="30">
        <v>11</v>
      </c>
      <c r="P20" s="70">
        <v>19.399999999999999</v>
      </c>
      <c r="Q20" s="104">
        <v>41934</v>
      </c>
      <c r="R20" s="70">
        <v>16.675161290322578</v>
      </c>
      <c r="S20" s="70">
        <v>56.829176861016172</v>
      </c>
    </row>
    <row r="21" spans="1:19" x14ac:dyDescent="0.2">
      <c r="A21" s="75" t="s">
        <v>18</v>
      </c>
      <c r="B21" s="70">
        <v>5.6660000000000013</v>
      </c>
      <c r="C21" s="70">
        <v>13.706333333333335</v>
      </c>
      <c r="D21" s="70">
        <v>9.3920000000000012</v>
      </c>
      <c r="E21" s="70">
        <v>21.46</v>
      </c>
      <c r="F21" s="104">
        <v>41944</v>
      </c>
      <c r="G21" s="70">
        <v>-1.1499999999999999</v>
      </c>
      <c r="H21" s="104">
        <v>41968</v>
      </c>
      <c r="I21" s="70">
        <v>79.445333333333338</v>
      </c>
      <c r="J21" s="70">
        <v>183.36758400000002</v>
      </c>
      <c r="K21" s="70">
        <v>1.8853333333333331</v>
      </c>
      <c r="L21" s="70">
        <v>13.74</v>
      </c>
      <c r="M21" s="104">
        <v>41965</v>
      </c>
      <c r="N21" s="70">
        <v>65</v>
      </c>
      <c r="O21" s="30">
        <v>17</v>
      </c>
      <c r="P21" s="70">
        <v>18.600000000000001</v>
      </c>
      <c r="Q21" s="104">
        <v>41951</v>
      </c>
      <c r="R21" s="70">
        <v>10.737666666666671</v>
      </c>
      <c r="S21" s="70">
        <v>32.155300885723527</v>
      </c>
    </row>
    <row r="22" spans="1:19" ht="13.5" thickBot="1" x14ac:dyDescent="0.25">
      <c r="A22" s="90" t="s">
        <v>19</v>
      </c>
      <c r="B22" s="91">
        <v>0.3293548387096778</v>
      </c>
      <c r="C22" s="91">
        <v>8.5861290322580608</v>
      </c>
      <c r="D22" s="91">
        <v>4.3529032258064504</v>
      </c>
      <c r="E22" s="91">
        <v>16.02</v>
      </c>
      <c r="F22" s="105">
        <v>41983</v>
      </c>
      <c r="G22" s="91">
        <v>-11.65</v>
      </c>
      <c r="H22" s="105">
        <v>42002</v>
      </c>
      <c r="I22" s="91">
        <v>82.259032258064522</v>
      </c>
      <c r="J22" s="91">
        <v>141.52865600000001</v>
      </c>
      <c r="K22" s="91">
        <v>1.7264516129032257</v>
      </c>
      <c r="L22" s="91">
        <v>14.41</v>
      </c>
      <c r="M22" s="105">
        <v>42004</v>
      </c>
      <c r="N22" s="91">
        <v>76.8</v>
      </c>
      <c r="O22" s="92">
        <v>20</v>
      </c>
      <c r="P22" s="91">
        <v>11.2</v>
      </c>
      <c r="Q22" s="105">
        <v>41992</v>
      </c>
      <c r="R22" s="91">
        <v>5.8861290322580642</v>
      </c>
      <c r="S22" s="91">
        <v>20.759148208985987</v>
      </c>
    </row>
    <row r="23" spans="1:19" ht="13.5" thickTop="1" x14ac:dyDescent="0.2">
      <c r="A23" s="75" t="s">
        <v>43</v>
      </c>
      <c r="B23" s="70">
        <v>7.0157546722990274</v>
      </c>
      <c r="C23" s="70">
        <v>19.045240719406042</v>
      </c>
      <c r="D23" s="70">
        <v>12.555177739375317</v>
      </c>
      <c r="E23" s="70">
        <v>37.03</v>
      </c>
      <c r="F23" s="104">
        <v>40044</v>
      </c>
      <c r="G23" s="70">
        <v>-11.65</v>
      </c>
      <c r="H23" s="104">
        <v>40176</v>
      </c>
      <c r="I23" s="70">
        <v>71.821502176139276</v>
      </c>
      <c r="J23" s="70">
        <v>5415.4027999999989</v>
      </c>
      <c r="K23" s="70">
        <v>1.6878785842293906</v>
      </c>
      <c r="L23" s="70">
        <v>25.81</v>
      </c>
      <c r="M23" s="104">
        <v>39837</v>
      </c>
      <c r="N23" s="70">
        <v>409.4</v>
      </c>
      <c r="O23" s="30">
        <v>135</v>
      </c>
      <c r="P23" s="70">
        <v>28.4</v>
      </c>
      <c r="Q23" s="104">
        <v>40074</v>
      </c>
      <c r="R23" s="70">
        <v>15.406164234511008</v>
      </c>
      <c r="S23" s="70">
        <v>999.81935821034529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-2.6</v>
      </c>
      <c r="G28" s="81" t="s">
        <v>38</v>
      </c>
      <c r="H28" s="103">
        <v>40105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-1.55</v>
      </c>
      <c r="G29" s="81" t="s">
        <v>38</v>
      </c>
      <c r="H29" s="103">
        <v>39897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207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11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13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10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6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93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0.81225806451612881</v>
      </c>
      <c r="C11" s="70">
        <v>6.7667741935483878</v>
      </c>
      <c r="D11" s="70">
        <v>3.6909677419354847</v>
      </c>
      <c r="E11" s="70">
        <v>12.48</v>
      </c>
      <c r="F11" s="104">
        <v>42026</v>
      </c>
      <c r="G11" s="70">
        <v>-11.91</v>
      </c>
      <c r="H11" s="104">
        <v>42014</v>
      </c>
      <c r="I11" s="70">
        <v>83.649677419354816</v>
      </c>
      <c r="J11" s="70">
        <v>140.65</v>
      </c>
      <c r="K11" s="70">
        <v>2.0193548387096776</v>
      </c>
      <c r="L11" s="70">
        <v>16.97</v>
      </c>
      <c r="M11" s="104">
        <v>42018</v>
      </c>
      <c r="N11" s="70">
        <v>46</v>
      </c>
      <c r="O11" s="30">
        <v>24</v>
      </c>
      <c r="P11" s="70">
        <v>6</v>
      </c>
      <c r="Q11" s="104">
        <v>42027</v>
      </c>
      <c r="R11" s="70">
        <v>5.0383870967741915</v>
      </c>
      <c r="S11" s="70">
        <v>22.377515093319101</v>
      </c>
    </row>
    <row r="12" spans="1:19" x14ac:dyDescent="0.2">
      <c r="A12" s="75" t="s">
        <v>9</v>
      </c>
      <c r="B12" s="70">
        <v>1.1167857142857145</v>
      </c>
      <c r="C12" s="70">
        <v>8.329642857142856</v>
      </c>
      <c r="D12" s="70">
        <v>4.7427380952380949</v>
      </c>
      <c r="E12" s="70">
        <v>17.87</v>
      </c>
      <c r="F12" s="104">
        <v>41697</v>
      </c>
      <c r="G12" s="70">
        <v>-3.12</v>
      </c>
      <c r="H12" s="104">
        <v>41673</v>
      </c>
      <c r="I12" s="70">
        <v>76.091428571428565</v>
      </c>
      <c r="J12" s="70">
        <v>207.44</v>
      </c>
      <c r="K12" s="70">
        <v>2.5871875000000002</v>
      </c>
      <c r="L12" s="70">
        <v>22.36</v>
      </c>
      <c r="M12" s="104">
        <v>41695</v>
      </c>
      <c r="N12" s="70">
        <v>20.6</v>
      </c>
      <c r="O12" s="30">
        <v>15</v>
      </c>
      <c r="P12" s="70">
        <v>8.4</v>
      </c>
      <c r="Q12" s="104">
        <v>41678</v>
      </c>
      <c r="R12" s="70">
        <v>5.2634672619047622</v>
      </c>
      <c r="S12" s="70">
        <v>37.319185417820044</v>
      </c>
    </row>
    <row r="13" spans="1:19" x14ac:dyDescent="0.2">
      <c r="A13" s="75" t="s">
        <v>10</v>
      </c>
      <c r="B13" s="70">
        <v>2.9606451612903224</v>
      </c>
      <c r="C13" s="70">
        <v>12.958387096774192</v>
      </c>
      <c r="D13" s="70">
        <v>7.5825672043010757</v>
      </c>
      <c r="E13" s="70">
        <v>19.75</v>
      </c>
      <c r="F13" s="104">
        <v>41720</v>
      </c>
      <c r="G13" s="70">
        <v>-2.79</v>
      </c>
      <c r="H13" s="104">
        <v>41706</v>
      </c>
      <c r="I13" s="70">
        <v>68.165651881720422</v>
      </c>
      <c r="J13" s="70">
        <v>397.14</v>
      </c>
      <c r="K13" s="70">
        <v>2.6312634408602156</v>
      </c>
      <c r="L13" s="70">
        <v>16.95</v>
      </c>
      <c r="M13" s="104">
        <v>41729</v>
      </c>
      <c r="N13" s="70">
        <v>19</v>
      </c>
      <c r="O13" s="30">
        <v>11</v>
      </c>
      <c r="P13" s="70">
        <v>7.8</v>
      </c>
      <c r="Q13" s="104">
        <v>41701</v>
      </c>
      <c r="R13" s="70">
        <v>7.8991330645161293</v>
      </c>
      <c r="S13" s="70">
        <v>69.973189853663328</v>
      </c>
    </row>
    <row r="14" spans="1:19" x14ac:dyDescent="0.2">
      <c r="A14" s="75" t="s">
        <v>11</v>
      </c>
      <c r="B14" s="70">
        <v>5.889333333333334</v>
      </c>
      <c r="C14" s="70">
        <v>19.040333333333333</v>
      </c>
      <c r="D14" s="70">
        <v>12.259513888888893</v>
      </c>
      <c r="E14" s="70">
        <v>28.07</v>
      </c>
      <c r="F14" s="104">
        <v>41756</v>
      </c>
      <c r="G14" s="70">
        <v>-0.95</v>
      </c>
      <c r="H14" s="104">
        <v>41734</v>
      </c>
      <c r="I14" s="70">
        <v>64.711319444444456</v>
      </c>
      <c r="J14" s="70">
        <v>565.82000000000005</v>
      </c>
      <c r="K14" s="70">
        <v>1.9754027777777778</v>
      </c>
      <c r="L14" s="70">
        <v>13.94</v>
      </c>
      <c r="M14" s="104">
        <v>41732</v>
      </c>
      <c r="N14" s="70">
        <v>16.8</v>
      </c>
      <c r="O14" s="30">
        <v>12</v>
      </c>
      <c r="P14" s="70">
        <v>5.6</v>
      </c>
      <c r="Q14" s="104">
        <v>41732</v>
      </c>
      <c r="R14" s="70">
        <v>13.148000000000001</v>
      </c>
      <c r="S14" s="70">
        <v>100.16974202271339</v>
      </c>
    </row>
    <row r="15" spans="1:19" x14ac:dyDescent="0.2">
      <c r="A15" s="75" t="s">
        <v>12</v>
      </c>
      <c r="B15" s="70">
        <v>7.1022580645161284</v>
      </c>
      <c r="C15" s="70">
        <v>18.687096774193552</v>
      </c>
      <c r="D15" s="70">
        <v>12.822432795698926</v>
      </c>
      <c r="E15" s="70">
        <v>28.26</v>
      </c>
      <c r="F15" s="104">
        <v>41781</v>
      </c>
      <c r="G15" s="70">
        <v>0.69</v>
      </c>
      <c r="H15" s="104">
        <v>41766</v>
      </c>
      <c r="I15" s="70">
        <v>69.080732526881718</v>
      </c>
      <c r="J15" s="70">
        <v>587.4</v>
      </c>
      <c r="K15" s="70">
        <v>1.8035618279569889</v>
      </c>
      <c r="L15" s="70">
        <v>12.5</v>
      </c>
      <c r="M15" s="104">
        <v>41773</v>
      </c>
      <c r="N15" s="70">
        <v>49.8</v>
      </c>
      <c r="O15" s="30">
        <v>15</v>
      </c>
      <c r="P15" s="70">
        <v>8</v>
      </c>
      <c r="Q15" s="104">
        <v>41763</v>
      </c>
      <c r="R15" s="70">
        <v>15.790598118279568</v>
      </c>
      <c r="S15" s="70">
        <v>107.68642356063114</v>
      </c>
    </row>
    <row r="16" spans="1:19" x14ac:dyDescent="0.2">
      <c r="A16" s="75" t="s">
        <v>13</v>
      </c>
      <c r="B16" s="70">
        <v>11.427333333333332</v>
      </c>
      <c r="C16" s="70">
        <v>23.753999999999998</v>
      </c>
      <c r="D16" s="70">
        <v>17.252708333333334</v>
      </c>
      <c r="E16" s="70">
        <v>31.4</v>
      </c>
      <c r="F16" s="104">
        <v>41795</v>
      </c>
      <c r="G16" s="70">
        <v>6.26</v>
      </c>
      <c r="H16" s="104">
        <v>41811</v>
      </c>
      <c r="I16" s="70">
        <v>67.183750000000003</v>
      </c>
      <c r="J16" s="70">
        <v>630.91</v>
      </c>
      <c r="K16" s="70">
        <v>1.4202569444444444</v>
      </c>
      <c r="L16" s="70">
        <v>10.62</v>
      </c>
      <c r="M16" s="104">
        <v>41798</v>
      </c>
      <c r="N16" s="70">
        <v>70</v>
      </c>
      <c r="O16" s="30">
        <v>12</v>
      </c>
      <c r="P16" s="70">
        <v>13</v>
      </c>
      <c r="Q16" s="104">
        <v>41816</v>
      </c>
      <c r="R16" s="70">
        <v>20.854993055555553</v>
      </c>
      <c r="S16" s="70">
        <v>122.16044568857774</v>
      </c>
    </row>
    <row r="17" spans="1:19" x14ac:dyDescent="0.2">
      <c r="A17" s="75" t="s">
        <v>14</v>
      </c>
      <c r="B17" s="70">
        <v>14.184516129032255</v>
      </c>
      <c r="C17" s="70">
        <v>29.580645161290324</v>
      </c>
      <c r="D17" s="70">
        <v>21.279751344086023</v>
      </c>
      <c r="E17" s="70">
        <v>35.85</v>
      </c>
      <c r="F17" s="104">
        <v>41831</v>
      </c>
      <c r="G17" s="70">
        <v>8.42</v>
      </c>
      <c r="H17" s="104">
        <v>41844</v>
      </c>
      <c r="I17" s="70">
        <v>63.174334677419353</v>
      </c>
      <c r="J17" s="70">
        <v>768.37</v>
      </c>
      <c r="K17" s="70">
        <v>1.3651142473118276</v>
      </c>
      <c r="L17" s="70">
        <v>10.58</v>
      </c>
      <c r="M17" s="104">
        <v>41834</v>
      </c>
      <c r="N17" s="70">
        <v>5.4</v>
      </c>
      <c r="O17" s="30">
        <v>4</v>
      </c>
      <c r="P17" s="70">
        <v>2.6</v>
      </c>
      <c r="Q17" s="104">
        <v>41822</v>
      </c>
      <c r="R17" s="70">
        <v>26.175228494623649</v>
      </c>
      <c r="S17" s="70">
        <v>159.07921114905778</v>
      </c>
    </row>
    <row r="18" spans="1:19" x14ac:dyDescent="0.2">
      <c r="A18" s="75" t="s">
        <v>15</v>
      </c>
      <c r="B18" s="70">
        <v>12.982580645161294</v>
      </c>
      <c r="C18" s="70">
        <v>28.685483870967737</v>
      </c>
      <c r="D18" s="70">
        <v>20.392620967741937</v>
      </c>
      <c r="E18" s="70">
        <v>37.03</v>
      </c>
      <c r="F18" s="104">
        <v>41877</v>
      </c>
      <c r="G18" s="70">
        <v>8.23</v>
      </c>
      <c r="H18" s="104">
        <v>41882</v>
      </c>
      <c r="I18" s="70">
        <v>60.270961021505371</v>
      </c>
      <c r="J18" s="70">
        <v>657.18</v>
      </c>
      <c r="K18" s="70">
        <v>1.3755913978494625</v>
      </c>
      <c r="L18" s="70">
        <v>11.78</v>
      </c>
      <c r="M18" s="104">
        <v>41878</v>
      </c>
      <c r="N18" s="70">
        <v>1</v>
      </c>
      <c r="O18" s="30">
        <v>3</v>
      </c>
      <c r="P18" s="70">
        <v>0.6</v>
      </c>
      <c r="Q18" s="104">
        <v>41863</v>
      </c>
      <c r="R18" s="70">
        <v>26.803481182795704</v>
      </c>
      <c r="S18" s="70">
        <v>137.15935220985773</v>
      </c>
    </row>
    <row r="19" spans="1:19" x14ac:dyDescent="0.2">
      <c r="A19" s="75" t="s">
        <v>16</v>
      </c>
      <c r="B19" s="70">
        <v>10.170333333333328</v>
      </c>
      <c r="C19" s="70">
        <v>24.61333333333333</v>
      </c>
      <c r="D19" s="70">
        <v>16.8425625</v>
      </c>
      <c r="E19" s="70">
        <v>33.44</v>
      </c>
      <c r="F19" s="104">
        <v>41887</v>
      </c>
      <c r="G19" s="70">
        <v>3.96</v>
      </c>
      <c r="H19" s="104">
        <v>41910</v>
      </c>
      <c r="I19" s="70">
        <v>67.841953605200928</v>
      </c>
      <c r="J19" s="70">
        <v>456.41</v>
      </c>
      <c r="K19" s="70">
        <v>1.1233846040189128</v>
      </c>
      <c r="L19" s="70">
        <v>10.37</v>
      </c>
      <c r="M19" s="104">
        <v>41889</v>
      </c>
      <c r="N19" s="70">
        <v>36</v>
      </c>
      <c r="O19" s="30">
        <v>9</v>
      </c>
      <c r="P19" s="70">
        <v>17.8</v>
      </c>
      <c r="Q19" s="104">
        <v>41902</v>
      </c>
      <c r="R19" s="70">
        <v>21.229833333333335</v>
      </c>
      <c r="S19" s="70">
        <v>85.273052275924556</v>
      </c>
    </row>
    <row r="20" spans="1:19" x14ac:dyDescent="0.2">
      <c r="A20" s="75" t="s">
        <v>17</v>
      </c>
      <c r="B20" s="70">
        <v>5.7383870967741952</v>
      </c>
      <c r="C20" s="70">
        <v>18.25</v>
      </c>
      <c r="D20" s="70">
        <v>11.662049731182798</v>
      </c>
      <c r="E20" s="70">
        <v>28.13</v>
      </c>
      <c r="F20" s="104">
        <v>41914</v>
      </c>
      <c r="G20" s="70">
        <v>-0.36</v>
      </c>
      <c r="H20" s="104">
        <v>41933</v>
      </c>
      <c r="I20" s="70">
        <v>74.228454301075246</v>
      </c>
      <c r="J20" s="70">
        <v>320.82</v>
      </c>
      <c r="K20" s="70">
        <v>1.3335685483870969</v>
      </c>
      <c r="L20" s="70">
        <v>12.07</v>
      </c>
      <c r="M20" s="104">
        <v>41916</v>
      </c>
      <c r="N20" s="70">
        <v>30.4</v>
      </c>
      <c r="O20" s="30">
        <v>12</v>
      </c>
      <c r="P20" s="70">
        <v>9.8000000000000007</v>
      </c>
      <c r="Q20" s="104">
        <v>41921</v>
      </c>
      <c r="R20" s="70">
        <v>14.31980510752688</v>
      </c>
      <c r="S20" s="70">
        <v>53.14406150070878</v>
      </c>
    </row>
    <row r="21" spans="1:19" x14ac:dyDescent="0.2">
      <c r="A21" s="75" t="s">
        <v>18</v>
      </c>
      <c r="B21" s="70">
        <v>2.8563333333333327</v>
      </c>
      <c r="C21" s="70">
        <v>11.784666666666663</v>
      </c>
      <c r="D21" s="70">
        <v>7.2114305555555545</v>
      </c>
      <c r="E21" s="70">
        <v>19.82</v>
      </c>
      <c r="F21" s="104">
        <v>41947</v>
      </c>
      <c r="G21" s="70">
        <v>-6.46</v>
      </c>
      <c r="H21" s="104">
        <v>41972</v>
      </c>
      <c r="I21" s="70">
        <v>78.82334027777776</v>
      </c>
      <c r="J21" s="70">
        <v>195.96</v>
      </c>
      <c r="K21" s="70">
        <v>1.838298611111111</v>
      </c>
      <c r="L21" s="70">
        <v>15.74</v>
      </c>
      <c r="M21" s="104">
        <v>41952</v>
      </c>
      <c r="N21" s="70">
        <v>46</v>
      </c>
      <c r="O21" s="30">
        <v>14</v>
      </c>
      <c r="P21" s="70">
        <v>13.4</v>
      </c>
      <c r="Q21" s="104">
        <v>41951</v>
      </c>
      <c r="R21" s="70">
        <v>8.944583333333334</v>
      </c>
      <c r="S21" s="70">
        <v>30.924087284879079</v>
      </c>
    </row>
    <row r="22" spans="1:19" ht="13.5" thickBot="1" x14ac:dyDescent="0.25">
      <c r="A22" s="90" t="s">
        <v>19</v>
      </c>
      <c r="B22" s="91">
        <v>0.16258064516129028</v>
      </c>
      <c r="C22" s="91">
        <v>7.8819354838709659</v>
      </c>
      <c r="D22" s="91">
        <v>3.714227150537635</v>
      </c>
      <c r="E22" s="91">
        <v>18.05</v>
      </c>
      <c r="F22" s="105">
        <v>41981</v>
      </c>
      <c r="G22" s="91">
        <v>-5.28</v>
      </c>
      <c r="H22" s="105">
        <v>41977</v>
      </c>
      <c r="I22" s="91">
        <v>79.649415322580666</v>
      </c>
      <c r="J22" s="91">
        <v>161.16999999999999</v>
      </c>
      <c r="K22" s="91">
        <v>1.6545026881720433</v>
      </c>
      <c r="L22" s="91">
        <v>11.13</v>
      </c>
      <c r="M22" s="105">
        <v>41990</v>
      </c>
      <c r="N22" s="91">
        <v>42.6</v>
      </c>
      <c r="O22" s="92">
        <v>16</v>
      </c>
      <c r="P22" s="91">
        <v>10.199999999999999</v>
      </c>
      <c r="Q22" s="105">
        <v>41996</v>
      </c>
      <c r="R22" s="91">
        <v>4.4597513440860208</v>
      </c>
      <c r="S22" s="91">
        <v>19.895066240828644</v>
      </c>
    </row>
    <row r="23" spans="1:19" ht="13.5" thickTop="1" x14ac:dyDescent="0.2">
      <c r="A23" s="75" t="s">
        <v>43</v>
      </c>
      <c r="B23" s="70">
        <v>6.2836120711725547</v>
      </c>
      <c r="C23" s="70">
        <v>17.527691564260106</v>
      </c>
      <c r="D23" s="70">
        <v>11.621130859041644</v>
      </c>
      <c r="E23" s="70">
        <v>37.03</v>
      </c>
      <c r="F23" s="104">
        <v>40416</v>
      </c>
      <c r="G23" s="70">
        <v>-11.91</v>
      </c>
      <c r="H23" s="104">
        <v>40188</v>
      </c>
      <c r="I23" s="70">
        <v>71.072584920782447</v>
      </c>
      <c r="J23" s="70">
        <v>5089.2700000000004</v>
      </c>
      <c r="K23" s="70">
        <v>1.7606239522166298</v>
      </c>
      <c r="L23" s="70">
        <v>22.36</v>
      </c>
      <c r="M23" s="104">
        <v>40234</v>
      </c>
      <c r="N23" s="70">
        <v>383.6</v>
      </c>
      <c r="O23" s="30">
        <v>147</v>
      </c>
      <c r="P23" s="70">
        <v>17.8</v>
      </c>
      <c r="Q23" s="104">
        <v>40441</v>
      </c>
      <c r="R23" s="70">
        <v>14.16060511606076</v>
      </c>
      <c r="S23" s="70">
        <v>945.16133229798129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-0.36</v>
      </c>
      <c r="G28" s="81" t="s">
        <v>38</v>
      </c>
      <c r="H28" s="103">
        <v>40472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-0.95</v>
      </c>
      <c r="G29" s="81" t="s">
        <v>38</v>
      </c>
      <c r="H29" s="103">
        <v>40273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198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13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24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4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94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102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1.4970967741935479</v>
      </c>
      <c r="C11" s="70">
        <v>9.011290322580642</v>
      </c>
      <c r="D11" s="70">
        <v>5.0355107526881717</v>
      </c>
      <c r="E11" s="70">
        <v>16.940000000000001</v>
      </c>
      <c r="F11" s="104">
        <v>42012</v>
      </c>
      <c r="G11" s="70">
        <v>-3.7</v>
      </c>
      <c r="H11" s="104">
        <v>42031</v>
      </c>
      <c r="I11" s="70">
        <v>79.717620967741908</v>
      </c>
      <c r="J11" s="70">
        <v>174.84</v>
      </c>
      <c r="K11" s="70">
        <v>1.5087836021505374</v>
      </c>
      <c r="L11" s="70">
        <v>12</v>
      </c>
      <c r="M11" s="104">
        <v>42015</v>
      </c>
      <c r="N11" s="70">
        <v>22.2</v>
      </c>
      <c r="O11" s="30">
        <v>11</v>
      </c>
      <c r="P11" s="70">
        <v>6</v>
      </c>
      <c r="Q11" s="104">
        <v>42008</v>
      </c>
      <c r="R11" s="70">
        <v>5.6821908602150515</v>
      </c>
      <c r="S11" s="70">
        <v>23.123660754017408</v>
      </c>
    </row>
    <row r="12" spans="1:19" x14ac:dyDescent="0.2">
      <c r="A12" s="75" t="s">
        <v>9</v>
      </c>
      <c r="B12" s="70">
        <v>1.1085714285714283</v>
      </c>
      <c r="C12" s="70">
        <v>11.767857142857142</v>
      </c>
      <c r="D12" s="70">
        <v>6.0803571428571432</v>
      </c>
      <c r="E12" s="70">
        <v>19.489999999999998</v>
      </c>
      <c r="F12" s="104">
        <v>41695</v>
      </c>
      <c r="G12" s="70">
        <v>-2.91</v>
      </c>
      <c r="H12" s="104">
        <v>41676</v>
      </c>
      <c r="I12" s="70">
        <v>76.574114583333326</v>
      </c>
      <c r="J12" s="70">
        <v>239.48</v>
      </c>
      <c r="K12" s="70">
        <v>1.6384300595238093</v>
      </c>
      <c r="L12" s="70">
        <v>16.07</v>
      </c>
      <c r="M12" s="104">
        <v>41692</v>
      </c>
      <c r="N12" s="70">
        <v>38.4</v>
      </c>
      <c r="O12" s="30">
        <v>12</v>
      </c>
      <c r="P12" s="70">
        <v>9.6</v>
      </c>
      <c r="Q12" s="104">
        <v>41698</v>
      </c>
      <c r="R12" s="70">
        <v>6.0056845238095233</v>
      </c>
      <c r="S12" s="70">
        <v>33.710972434654728</v>
      </c>
    </row>
    <row r="13" spans="1:19" x14ac:dyDescent="0.2">
      <c r="A13" s="75" t="s">
        <v>10</v>
      </c>
      <c r="B13" s="70">
        <v>3.9419354838709686</v>
      </c>
      <c r="C13" s="70">
        <v>13.302903225806453</v>
      </c>
      <c r="D13" s="70">
        <v>8.2402553763440878</v>
      </c>
      <c r="E13" s="70">
        <v>22.69</v>
      </c>
      <c r="F13" s="104">
        <v>41729</v>
      </c>
      <c r="G13" s="70">
        <v>-1.61</v>
      </c>
      <c r="H13" s="104">
        <v>41704</v>
      </c>
      <c r="I13" s="70">
        <v>76.589758064516118</v>
      </c>
      <c r="J13" s="70">
        <v>379.73</v>
      </c>
      <c r="K13" s="70">
        <v>2.6043010752688174</v>
      </c>
      <c r="L13" s="70">
        <v>14.15</v>
      </c>
      <c r="M13" s="104">
        <v>41724</v>
      </c>
      <c r="N13" s="70">
        <v>33</v>
      </c>
      <c r="O13" s="30">
        <v>16</v>
      </c>
      <c r="P13" s="70">
        <v>8.8000000000000007</v>
      </c>
      <c r="Q13" s="104">
        <v>41713</v>
      </c>
      <c r="R13" s="70">
        <v>8.928790322580646</v>
      </c>
      <c r="S13" s="70">
        <v>61.329955107784123</v>
      </c>
    </row>
    <row r="14" spans="1:19" x14ac:dyDescent="0.2">
      <c r="A14" s="75" t="s">
        <v>11</v>
      </c>
      <c r="B14" s="70">
        <v>7.5870000000000006</v>
      </c>
      <c r="C14" s="70">
        <v>19.757999999999992</v>
      </c>
      <c r="D14" s="70">
        <v>13.342045833333332</v>
      </c>
      <c r="E14" s="70">
        <v>29.38</v>
      </c>
      <c r="F14" s="104">
        <v>41737</v>
      </c>
      <c r="G14" s="70">
        <v>2</v>
      </c>
      <c r="H14" s="104">
        <v>41745</v>
      </c>
      <c r="I14" s="70">
        <v>70.733277777777801</v>
      </c>
      <c r="J14" s="70">
        <v>540.69500000000005</v>
      </c>
      <c r="K14" s="70">
        <v>2.1052979166666668</v>
      </c>
      <c r="L14" s="70">
        <v>11.76</v>
      </c>
      <c r="M14" s="104">
        <v>41750</v>
      </c>
      <c r="N14" s="70">
        <v>53.6</v>
      </c>
      <c r="O14" s="30">
        <v>10</v>
      </c>
      <c r="P14" s="70">
        <v>19.600000000000001</v>
      </c>
      <c r="Q14" s="104">
        <v>41753</v>
      </c>
      <c r="R14" s="70">
        <v>14.354854166666668</v>
      </c>
      <c r="S14" s="70">
        <v>97.782315501619664</v>
      </c>
    </row>
    <row r="15" spans="1:19" x14ac:dyDescent="0.2">
      <c r="A15" s="75" t="s">
        <v>12</v>
      </c>
      <c r="B15" s="70">
        <v>9.7283870967741937</v>
      </c>
      <c r="C15" s="70">
        <v>23.280645161290316</v>
      </c>
      <c r="D15" s="70">
        <v>16.102735215053766</v>
      </c>
      <c r="E15" s="70">
        <v>32.979999999999997</v>
      </c>
      <c r="F15" s="104">
        <v>41784</v>
      </c>
      <c r="G15" s="70">
        <v>5.08</v>
      </c>
      <c r="H15" s="104">
        <v>41775</v>
      </c>
      <c r="I15" s="70">
        <v>68.939334677419353</v>
      </c>
      <c r="J15" s="70">
        <v>646.04999999999995</v>
      </c>
      <c r="K15" s="70">
        <v>1.648595430107527</v>
      </c>
      <c r="L15" s="70">
        <v>12.03</v>
      </c>
      <c r="M15" s="104">
        <v>41765</v>
      </c>
      <c r="N15" s="70">
        <v>25.6</v>
      </c>
      <c r="O15" s="30">
        <v>8</v>
      </c>
      <c r="P15" s="70">
        <v>8.1999999999999993</v>
      </c>
      <c r="Q15" s="104">
        <v>41766</v>
      </c>
      <c r="R15" s="70">
        <v>18.406256720430104</v>
      </c>
      <c r="S15" s="70">
        <v>124.35136742569244</v>
      </c>
    </row>
    <row r="16" spans="1:19" x14ac:dyDescent="0.2">
      <c r="A16" s="75" t="s">
        <v>13</v>
      </c>
      <c r="B16" s="70">
        <v>11.631333333333334</v>
      </c>
      <c r="C16" s="70">
        <v>25.055333333333333</v>
      </c>
      <c r="D16" s="70">
        <v>17.743105053191492</v>
      </c>
      <c r="E16" s="70">
        <v>36.770000000000003</v>
      </c>
      <c r="F16" s="104">
        <v>41816</v>
      </c>
      <c r="G16" s="70">
        <v>6.99</v>
      </c>
      <c r="H16" s="104">
        <v>41814</v>
      </c>
      <c r="I16" s="70">
        <v>64.647524527186746</v>
      </c>
      <c r="J16" s="70">
        <v>675.26</v>
      </c>
      <c r="K16" s="70">
        <v>1.4070589539007092</v>
      </c>
      <c r="L16" s="70">
        <v>9.33</v>
      </c>
      <c r="M16" s="104">
        <v>41791</v>
      </c>
      <c r="N16" s="70">
        <v>35.799999999999997</v>
      </c>
      <c r="O16" s="30">
        <v>8</v>
      </c>
      <c r="P16" s="70">
        <v>20.2</v>
      </c>
      <c r="Q16" s="104">
        <v>41796</v>
      </c>
      <c r="R16" s="70">
        <v>21.960938977541364</v>
      </c>
      <c r="S16" s="70">
        <v>132.76479578757633</v>
      </c>
    </row>
    <row r="17" spans="1:19" x14ac:dyDescent="0.2">
      <c r="A17" s="75" t="s">
        <v>14</v>
      </c>
      <c r="B17" s="70">
        <v>12.252580645161288</v>
      </c>
      <c r="C17" s="70">
        <v>27.18967741935484</v>
      </c>
      <c r="D17" s="70">
        <v>19.137022849462365</v>
      </c>
      <c r="E17" s="70">
        <v>35.6</v>
      </c>
      <c r="F17" s="104">
        <v>41822</v>
      </c>
      <c r="G17" s="70">
        <v>7.31</v>
      </c>
      <c r="H17" s="104">
        <v>41828</v>
      </c>
      <c r="I17" s="70">
        <v>61.237244623655926</v>
      </c>
      <c r="J17" s="70">
        <v>718.36</v>
      </c>
      <c r="K17" s="70">
        <v>1.4562970430107522</v>
      </c>
      <c r="L17" s="70">
        <v>9.9600000000000009</v>
      </c>
      <c r="M17" s="104">
        <v>41850</v>
      </c>
      <c r="N17" s="70">
        <v>20.6</v>
      </c>
      <c r="O17" s="30">
        <v>5</v>
      </c>
      <c r="P17" s="70">
        <v>7.4</v>
      </c>
      <c r="Q17" s="104">
        <v>41832</v>
      </c>
      <c r="R17" s="70">
        <v>24.223346774193548</v>
      </c>
      <c r="S17" s="70">
        <v>146.10658146682982</v>
      </c>
    </row>
    <row r="18" spans="1:19" x14ac:dyDescent="0.2">
      <c r="A18" s="75" t="s">
        <v>15</v>
      </c>
      <c r="B18" s="70">
        <v>13.692258064516134</v>
      </c>
      <c r="C18" s="70">
        <v>30.515483870967746</v>
      </c>
      <c r="D18" s="70">
        <v>21.353540665751545</v>
      </c>
      <c r="E18" s="70">
        <v>38.15</v>
      </c>
      <c r="F18" s="104">
        <v>41871</v>
      </c>
      <c r="G18" s="70">
        <v>7.05</v>
      </c>
      <c r="H18" s="104">
        <v>41879</v>
      </c>
      <c r="I18" s="70">
        <v>59.744950526195389</v>
      </c>
      <c r="J18" s="70">
        <v>669.17</v>
      </c>
      <c r="K18" s="70">
        <v>1.4281617478837798</v>
      </c>
      <c r="L18" s="70">
        <v>12.09</v>
      </c>
      <c r="M18" s="104">
        <v>41871</v>
      </c>
      <c r="N18" s="70">
        <v>7.8</v>
      </c>
      <c r="O18" s="30">
        <v>8</v>
      </c>
      <c r="P18" s="70">
        <v>2</v>
      </c>
      <c r="Q18" s="104">
        <v>41870</v>
      </c>
      <c r="R18" s="70">
        <v>26.48239947952414</v>
      </c>
      <c r="S18" s="70">
        <v>146.84114942669152</v>
      </c>
    </row>
    <row r="19" spans="1:19" x14ac:dyDescent="0.2">
      <c r="A19" s="75" t="s">
        <v>16</v>
      </c>
      <c r="B19" s="70">
        <v>11.023</v>
      </c>
      <c r="C19" s="70">
        <v>27.554666666666673</v>
      </c>
      <c r="D19" s="70">
        <v>18.26308096926714</v>
      </c>
      <c r="E19" s="70">
        <v>34.880000000000003</v>
      </c>
      <c r="F19" s="104">
        <v>41892</v>
      </c>
      <c r="G19" s="70">
        <v>5.28</v>
      </c>
      <c r="H19" s="104">
        <v>41902</v>
      </c>
      <c r="I19" s="70">
        <v>64.926056589834516</v>
      </c>
      <c r="J19" s="70">
        <v>506.23</v>
      </c>
      <c r="K19" s="70">
        <v>1.0913342198581559</v>
      </c>
      <c r="L19" s="70">
        <v>9.41</v>
      </c>
      <c r="M19" s="104">
        <v>41911</v>
      </c>
      <c r="N19" s="70">
        <v>24.8</v>
      </c>
      <c r="O19" s="30">
        <v>7</v>
      </c>
      <c r="P19" s="70">
        <v>18.600000000000001</v>
      </c>
      <c r="Q19" s="104">
        <v>41885</v>
      </c>
      <c r="R19" s="70">
        <v>22.203478575650117</v>
      </c>
      <c r="S19" s="70">
        <v>97.809960560832579</v>
      </c>
    </row>
    <row r="20" spans="1:19" x14ac:dyDescent="0.2">
      <c r="A20" s="75" t="s">
        <v>17</v>
      </c>
      <c r="B20" s="70">
        <v>4.992258064516129</v>
      </c>
      <c r="C20" s="70">
        <v>21.718709677419351</v>
      </c>
      <c r="D20" s="70">
        <v>12.736041666666665</v>
      </c>
      <c r="E20" s="70">
        <v>30.25</v>
      </c>
      <c r="F20" s="104">
        <v>41923</v>
      </c>
      <c r="G20" s="70">
        <v>-1.51</v>
      </c>
      <c r="H20" s="104">
        <v>41933</v>
      </c>
      <c r="I20" s="70">
        <v>68.688508064516142</v>
      </c>
      <c r="J20" s="70">
        <v>379.63</v>
      </c>
      <c r="K20" s="70">
        <v>1.205967741935484</v>
      </c>
      <c r="L20" s="70">
        <v>12.94</v>
      </c>
      <c r="M20" s="104">
        <v>41936</v>
      </c>
      <c r="N20" s="70">
        <v>8.6</v>
      </c>
      <c r="O20" s="30">
        <v>9</v>
      </c>
      <c r="P20" s="70">
        <v>3.2</v>
      </c>
      <c r="Q20" s="104">
        <v>41939</v>
      </c>
      <c r="R20" s="70">
        <v>16.509415322580644</v>
      </c>
      <c r="S20" s="70">
        <v>61.986252825557351</v>
      </c>
    </row>
    <row r="21" spans="1:19" x14ac:dyDescent="0.2">
      <c r="A21" s="75" t="s">
        <v>18</v>
      </c>
      <c r="B21" s="70">
        <v>5.6363333333333312</v>
      </c>
      <c r="C21" s="70">
        <v>13.850333333333333</v>
      </c>
      <c r="D21" s="70">
        <v>9.5950555555555539</v>
      </c>
      <c r="E21" s="70">
        <v>18.87</v>
      </c>
      <c r="F21" s="104">
        <v>41945</v>
      </c>
      <c r="G21" s="70">
        <v>-1.1100000000000001</v>
      </c>
      <c r="H21" s="104">
        <v>41971</v>
      </c>
      <c r="I21" s="70">
        <v>86.582208333333327</v>
      </c>
      <c r="J21" s="70">
        <v>171.26</v>
      </c>
      <c r="K21" s="70">
        <v>1.6595069444444444</v>
      </c>
      <c r="L21" s="70">
        <v>12.05</v>
      </c>
      <c r="M21" s="104">
        <v>41946</v>
      </c>
      <c r="N21" s="70">
        <v>49.6</v>
      </c>
      <c r="O21" s="30">
        <v>16</v>
      </c>
      <c r="P21" s="70">
        <v>22.8</v>
      </c>
      <c r="Q21" s="104">
        <v>41948</v>
      </c>
      <c r="R21" s="70">
        <v>11.068798611111111</v>
      </c>
      <c r="S21" s="70">
        <v>25.695609456748123</v>
      </c>
    </row>
    <row r="22" spans="1:19" ht="13.5" thickBot="1" x14ac:dyDescent="0.25">
      <c r="A22" s="90" t="s">
        <v>19</v>
      </c>
      <c r="B22" s="91">
        <v>2.008064516129032</v>
      </c>
      <c r="C22" s="91">
        <v>10.540645161290323</v>
      </c>
      <c r="D22" s="91">
        <v>6.1043010752688165</v>
      </c>
      <c r="E22" s="91">
        <v>18.03</v>
      </c>
      <c r="F22" s="105">
        <v>41989</v>
      </c>
      <c r="G22" s="91">
        <v>-4.4000000000000004</v>
      </c>
      <c r="H22" s="105">
        <v>42001</v>
      </c>
      <c r="I22" s="91">
        <v>79.835920698924753</v>
      </c>
      <c r="J22" s="91">
        <v>160.96</v>
      </c>
      <c r="K22" s="91">
        <v>1.9729099462365591</v>
      </c>
      <c r="L22" s="91">
        <v>23.32</v>
      </c>
      <c r="M22" s="105">
        <v>41989</v>
      </c>
      <c r="N22" s="91">
        <v>25.4</v>
      </c>
      <c r="O22" s="92">
        <v>14</v>
      </c>
      <c r="P22" s="91">
        <v>11.6</v>
      </c>
      <c r="Q22" s="105">
        <v>41989</v>
      </c>
      <c r="R22" s="91">
        <v>6.7434274193548394</v>
      </c>
      <c r="S22" s="91">
        <v>24.949094505362133</v>
      </c>
    </row>
    <row r="23" spans="1:19" ht="13.5" thickTop="1" x14ac:dyDescent="0.2">
      <c r="A23" s="75" t="s">
        <v>43</v>
      </c>
      <c r="B23" s="70">
        <v>7.0915682283666159</v>
      </c>
      <c r="C23" s="70">
        <v>19.462128776241681</v>
      </c>
      <c r="D23" s="70">
        <v>12.811087679620007</v>
      </c>
      <c r="E23" s="70">
        <v>38.15</v>
      </c>
      <c r="F23" s="104">
        <v>40775</v>
      </c>
      <c r="G23" s="70">
        <v>-4.4000000000000004</v>
      </c>
      <c r="H23" s="104">
        <v>40905</v>
      </c>
      <c r="I23" s="70">
        <v>71.518043286202939</v>
      </c>
      <c r="J23" s="70">
        <v>5261.6650000000009</v>
      </c>
      <c r="K23" s="70">
        <v>1.6438870567489368</v>
      </c>
      <c r="L23" s="70">
        <v>23.32</v>
      </c>
      <c r="M23" s="104">
        <v>40893</v>
      </c>
      <c r="N23" s="70">
        <v>345.4</v>
      </c>
      <c r="O23" s="30">
        <v>124</v>
      </c>
      <c r="P23" s="70">
        <v>22.8</v>
      </c>
      <c r="Q23" s="104">
        <v>40852</v>
      </c>
      <c r="R23" s="70">
        <v>15.214131812804814</v>
      </c>
      <c r="S23" s="70">
        <v>976.45171525336639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-1.51</v>
      </c>
      <c r="G28" s="81" t="s">
        <v>38</v>
      </c>
      <c r="H28" s="103">
        <v>40837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-0.03</v>
      </c>
      <c r="G29" s="81" t="s">
        <v>38</v>
      </c>
      <c r="H29" s="103">
        <v>40613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223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12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2006-01-24T08:31:43Z</cp:lastPrinted>
  <dcterms:created xsi:type="dcterms:W3CDTF">2003-11-11T11:37:41Z</dcterms:created>
  <dcterms:modified xsi:type="dcterms:W3CDTF">2026-01-26T09:00:16Z</dcterms:modified>
</cp:coreProperties>
</file>