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150" windowWidth="12330" windowHeight="9825" firstSheet="5" activeTab="22"/>
  </bookViews>
  <sheets>
    <sheet name="2004" sheetId="1" r:id="rId1"/>
    <sheet name="2005" sheetId="2" r:id="rId2"/>
    <sheet name="2006" sheetId="7" r:id="rId3"/>
    <sheet name="2007" sheetId="8" r:id="rId4"/>
    <sheet name="2008" sheetId="9" r:id="rId5"/>
    <sheet name="2009" sheetId="10" r:id="rId6"/>
    <sheet name="2010" sheetId="11" r:id="rId7"/>
    <sheet name="2011" sheetId="12" r:id="rId8"/>
    <sheet name="2012" sheetId="13" r:id="rId9"/>
    <sheet name="2013" sheetId="14" r:id="rId10"/>
    <sheet name="2014" sheetId="15" r:id="rId11"/>
    <sheet name="2015" sheetId="16" r:id="rId12"/>
    <sheet name="2016" sheetId="17" r:id="rId13"/>
    <sheet name="2017" sheetId="18" r:id="rId14"/>
    <sheet name="2018" sheetId="19" r:id="rId15"/>
    <sheet name="2019" sheetId="20" r:id="rId16"/>
    <sheet name="2020" sheetId="21" r:id="rId17"/>
    <sheet name="2021" sheetId="22" r:id="rId18"/>
    <sheet name="2022" sheetId="23" r:id="rId19"/>
    <sheet name="2023" sheetId="25" r:id="rId20"/>
    <sheet name="2024" sheetId="26" r:id="rId21"/>
    <sheet name="2025" sheetId="27" r:id="rId22"/>
    <sheet name="Resumen" sheetId="3" r:id="rId23"/>
    <sheet name="Leyenda" sheetId="24" r:id="rId24"/>
  </sheets>
  <calcPr calcId="162913"/>
</workbook>
</file>

<file path=xl/calcChain.xml><?xml version="1.0" encoding="utf-8"?>
<calcChain xmlns="http://schemas.openxmlformats.org/spreadsheetml/2006/main">
  <c r="Z22" i="3" l="1"/>
  <c r="Y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21" i="3"/>
  <c r="Y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Z20" i="3"/>
  <c r="Y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Z19" i="3"/>
  <c r="Y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8" i="3"/>
  <c r="Y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7" i="3"/>
  <c r="Y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Z16" i="3"/>
  <c r="Y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Z15" i="3"/>
  <c r="Y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4" i="3"/>
  <c r="Y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3" i="3"/>
  <c r="Y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Z12" i="3"/>
  <c r="Y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Z11" i="3"/>
  <c r="Y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Z23" i="3" l="1"/>
  <c r="Y23" i="3"/>
  <c r="V23" i="3"/>
  <c r="N23" i="3"/>
  <c r="J23" i="3"/>
  <c r="I23" i="3"/>
  <c r="B23" i="3"/>
  <c r="L23" i="3"/>
  <c r="T23" i="3"/>
  <c r="P23" i="3"/>
  <c r="P23" i="1"/>
  <c r="L23" i="1"/>
  <c r="G23" i="1"/>
  <c r="E23" i="1"/>
  <c r="B23" i="1"/>
  <c r="S23" i="1"/>
  <c r="O23" i="1"/>
  <c r="N23" i="1"/>
  <c r="K23" i="1"/>
  <c r="J23" i="1"/>
  <c r="I23" i="1"/>
  <c r="D23" i="1"/>
  <c r="C23" i="1"/>
  <c r="R23" i="3"/>
  <c r="F23" i="3" l="1"/>
  <c r="D23" i="3"/>
  <c r="H23" i="3"/>
</calcChain>
</file>

<file path=xl/sharedStrings.xml><?xml version="1.0" encoding="utf-8"?>
<sst xmlns="http://schemas.openxmlformats.org/spreadsheetml/2006/main" count="1744" uniqueCount="204">
  <si>
    <t>AÑO 2004</t>
  </si>
  <si>
    <t>ET0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</si>
  <si>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</si>
  <si>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</si>
  <si>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</si>
  <si>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</si>
  <si>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</si>
  <si>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</si>
  <si>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</si>
  <si>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</si>
  <si>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</si>
  <si>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</si>
  <si>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</si>
  <si>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</si>
  <si>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</si>
  <si>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</si>
  <si>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</si>
  <si>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</si>
  <si>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</si>
  <si>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</si>
  <si>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</si>
  <si>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</si>
  <si>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</si>
  <si>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</si>
  <si>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</si>
  <si>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</si>
  <si>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</si>
  <si>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ºC</t>
  </si>
  <si>
    <t>%</t>
  </si>
  <si>
    <t>MJ.m-2</t>
  </si>
  <si>
    <t>m.s-1</t>
  </si>
  <si>
    <t>mm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</si>
  <si>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</si>
  <si>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</si>
  <si>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</si>
  <si>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</si>
  <si>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</si>
  <si>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</si>
  <si>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</si>
  <si>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 -1,0 =&lt; T &lt; 0</t>
  </si>
  <si>
    <t xml:space="preserve"> -2,5 =&lt; T =&lt; - 1,0</t>
  </si>
  <si>
    <t xml:space="preserve"> -5,0 =&lt; T =&lt; - 2,5</t>
  </si>
  <si>
    <t>* La estación meteorológica se instaló en el mes de julio.</t>
  </si>
  <si>
    <t xml:space="preserve"> -7 =&lt; T&lt; -5</t>
  </si>
  <si>
    <t>18 de Noviembre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</si>
  <si>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</si>
  <si>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</si>
  <si>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</si>
  <si>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</si>
  <si>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</si>
  <si>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</si>
  <si>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</si>
  <si>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ESTACIÓN AGROCLIMÁTICA "LA RAD"</t>
  </si>
  <si>
    <t>S. VICENTE DE LA SONSIERRA.  AÑO 2004</t>
  </si>
  <si>
    <t>error</t>
  </si>
  <si>
    <t>(ºC)</t>
  </si>
  <si>
    <t>SAN VICENTE DE LA SONSIERRA.</t>
  </si>
  <si>
    <t>AÑO 2006</t>
  </si>
  <si>
    <t>AÑO 2007</t>
  </si>
  <si>
    <t>SAN VICENTE DE LA SONSIERRA.  AÑO 2007</t>
  </si>
  <si>
    <t>SAN VICENTE DE LA SONSIERRA.  AÑO 2008</t>
  </si>
  <si>
    <t>AÑO 2009</t>
  </si>
  <si>
    <t>AÑO 2010</t>
  </si>
  <si>
    <t>SAN VICENTE DE LA SONSIERRA</t>
  </si>
  <si>
    <t>AÑO 2011</t>
  </si>
  <si>
    <t>AÑO 2012</t>
  </si>
  <si>
    <t>AÑOS 2004-2012</t>
  </si>
  <si>
    <t>AÑO 2013</t>
  </si>
  <si>
    <t>Ts med</t>
  </si>
  <si>
    <t>a</t>
  </si>
  <si>
    <t>S.Vicente Sonsierra.  AÑO 2009</t>
  </si>
  <si>
    <t>ESTACIÓN AGROCLIMÁTICA "La rad"</t>
  </si>
  <si>
    <t>AÑO 2014</t>
  </si>
  <si>
    <t>Ndias</t>
  </si>
  <si>
    <t>Tsmed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</si>
  <si>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</si>
  <si>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</si>
  <si>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</si>
  <si>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</si>
  <si>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</si>
  <si>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</si>
  <si>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</si>
  <si>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</si>
  <si>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</si>
  <si>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</si>
  <si>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</si>
  <si>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</si>
  <si>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</si>
  <si>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</si>
  <si>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</si>
  <si>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</si>
  <si>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</si>
  <si>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</si>
  <si>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</si>
  <si>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</si>
  <si>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</si>
  <si>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</si>
  <si>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</si>
  <si>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</si>
  <si>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</si>
  <si>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</si>
  <si>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</si>
  <si>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</si>
  <si>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</si>
  <si>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</si>
  <si>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</si>
  <si>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</si>
  <si>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</si>
  <si>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</si>
  <si>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</si>
  <si>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</si>
  <si>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</si>
  <si>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</si>
  <si>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Rad</t>
  </si>
  <si>
    <t xml:space="preserve">MUNICIPIO: </t>
  </si>
  <si>
    <t>San Vicente</t>
  </si>
  <si>
    <t>Ts10 med</t>
  </si>
  <si>
    <t>Ts30 med</t>
  </si>
  <si>
    <t>San Vicente de la Sonsierra</t>
  </si>
  <si>
    <t>25-ene.</t>
  </si>
  <si>
    <t>20-ene.</t>
  </si>
  <si>
    <t>18-ene.</t>
  </si>
  <si>
    <t>06-ene.</t>
  </si>
  <si>
    <t>04-feb.</t>
  </si>
  <si>
    <t>27-feb.</t>
  </si>
  <si>
    <t>26-feb.</t>
  </si>
  <si>
    <t>22-mar.</t>
  </si>
  <si>
    <t>06-mar.</t>
  </si>
  <si>
    <t>27-mar.</t>
  </si>
  <si>
    <t>02-mar.</t>
  </si>
  <si>
    <t>13-abr.</t>
  </si>
  <si>
    <t>19-abr.</t>
  </si>
  <si>
    <t>08-abr.</t>
  </si>
  <si>
    <t>27-abr.</t>
  </si>
  <si>
    <t>10-may.</t>
  </si>
  <si>
    <t>02-may.</t>
  </si>
  <si>
    <t>19-may.</t>
  </si>
  <si>
    <t>05-jun.</t>
  </si>
  <si>
    <t>13-jun.</t>
  </si>
  <si>
    <t>18-jun.</t>
  </si>
  <si>
    <t>25-jun.</t>
  </si>
  <si>
    <t>19-jul.</t>
  </si>
  <si>
    <t>03-jul.</t>
  </si>
  <si>
    <t>05-jul.</t>
  </si>
  <si>
    <t>11-ago.</t>
  </si>
  <si>
    <t>16-ago.</t>
  </si>
  <si>
    <t>24-ago.</t>
  </si>
  <si>
    <t>29-ago.</t>
  </si>
  <si>
    <t>02-sep.</t>
  </si>
  <si>
    <t>14-sep.</t>
  </si>
  <si>
    <t>26-sep.</t>
  </si>
  <si>
    <t>21-sep.</t>
  </si>
  <si>
    <t>01-oct.</t>
  </si>
  <si>
    <t>11-oct.</t>
  </si>
  <si>
    <t>09-oct.</t>
  </si>
  <si>
    <t>02-oct.</t>
  </si>
  <si>
    <t>06-nov.</t>
  </si>
  <si>
    <t>29-nov.</t>
  </si>
  <si>
    <t>24-nov.</t>
  </si>
  <si>
    <t>25-nov.</t>
  </si>
  <si>
    <t>06-dic.</t>
  </si>
  <si>
    <t>17-dic.</t>
  </si>
  <si>
    <t>07-dic.</t>
  </si>
  <si>
    <t>08-dic.</t>
  </si>
  <si>
    <t>26-ene.</t>
  </si>
  <si>
    <t>14-ene.</t>
  </si>
  <si>
    <t>30-ene.</t>
  </si>
  <si>
    <t>24-feb.</t>
  </si>
  <si>
    <t>05-feb.</t>
  </si>
  <si>
    <t>21-feb.</t>
  </si>
  <si>
    <t>07-feb.</t>
  </si>
  <si>
    <t>31-mar.</t>
  </si>
  <si>
    <t>17-mar.</t>
  </si>
  <si>
    <t>20-mar.</t>
  </si>
  <si>
    <t>08-mar.</t>
  </si>
  <si>
    <t>01-abr.</t>
  </si>
  <si>
    <t>17-abr.</t>
  </si>
  <si>
    <t>30-abr.</t>
  </si>
  <si>
    <t>03-abr.</t>
  </si>
  <si>
    <t>29-may.</t>
  </si>
  <si>
    <t>07-may.</t>
  </si>
  <si>
    <t>30-jun.</t>
  </si>
  <si>
    <t>09-jun.</t>
  </si>
  <si>
    <t>19-jun.</t>
  </si>
  <si>
    <t>24-jun.</t>
  </si>
  <si>
    <t>01-jul.</t>
  </si>
  <si>
    <t>09-jul.</t>
  </si>
  <si>
    <t>11-jul.</t>
  </si>
  <si>
    <t>23-ago.</t>
  </si>
  <si>
    <t>12-ago.</t>
  </si>
  <si>
    <t>31-ago.</t>
  </si>
  <si>
    <t>17-sep.</t>
  </si>
  <si>
    <t>25-sep.</t>
  </si>
  <si>
    <t>20-sep.</t>
  </si>
  <si>
    <t>07-oct.</t>
  </si>
  <si>
    <t>27-oct.</t>
  </si>
  <si>
    <t>23-oct.</t>
  </si>
  <si>
    <t>25-oct.</t>
  </si>
  <si>
    <t>14-nov.</t>
  </si>
  <si>
    <t>21-nov.</t>
  </si>
  <si>
    <t>05-nov.</t>
  </si>
  <si>
    <t>25-dic.</t>
  </si>
  <si>
    <t>19-dic.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</si>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</sst>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C0A]d\-mmm;@"/>
    <numFmt numFmtId="166" formatCode="d\-m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7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Fill="1" applyBorder="1"/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166" fontId="1" fillId="0" borderId="0" xfId="0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90" zoomScaleNormal="90" workbookViewId="0">
      <selection sqref="A1:IV65536"/>
    </sheetView>
  </sheetViews>
  <sheetFormatPr baseColWidth="10" defaultRowHeight="12.75" x14ac:dyDescent="0.2"/>
  <cols>
    <col min="1" max="1" width="11.42578125" style="1"/>
    <col min="2" max="3" width="5.5703125" style="1" customWidth="1"/>
    <col min="4" max="4" width="4.5703125" style="1" customWidth="1"/>
    <col min="5" max="5" width="6.85546875" style="1" customWidth="1"/>
    <col min="6" max="6" width="7" style="1" customWidth="1"/>
    <col min="7" max="7" width="4.5703125" style="1" customWidth="1"/>
    <col min="8" max="8" width="7.140625" style="1" bestFit="1" customWidth="1"/>
    <col min="9" max="9" width="3.85546875" style="1" customWidth="1"/>
    <col min="10" max="10" width="7.140625" style="3" customWidth="1"/>
    <col min="11" max="11" width="5.7109375" style="1" customWidth="1"/>
    <col min="12" max="12" width="7.5703125" style="1" customWidth="1"/>
    <col min="13" max="13" width="7" style="1" customWidth="1"/>
    <col min="14" max="14" width="5.5703125" style="1" customWidth="1"/>
    <col min="15" max="15" width="6.5703125" style="1" customWidth="1"/>
    <col min="16" max="16" width="5" style="1" customWidth="1"/>
    <col min="17" max="18" width="6.85546875" style="1" customWidth="1"/>
    <col min="19" max="19" width="5.5703125" style="3" customWidth="1"/>
    <col min="20" max="20" width="6.7109375" style="1" customWidth="1"/>
    <col min="21" max="16384" width="11.42578125" style="1"/>
  </cols>
  <sheetData>
    <row r="1" spans="1:20" x14ac:dyDescent="0.2">
      <c r="B1" s="2" t="s">
        <v>0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T4" s="3"/>
    </row>
    <row r="5" spans="1:20" x14ac:dyDescent="0.2">
      <c r="C5" s="5"/>
      <c r="D5" s="5"/>
      <c r="E5" s="6"/>
      <c r="F5" s="5"/>
      <c r="G5" s="7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T5" s="3"/>
    </row>
    <row r="6" spans="1:20" x14ac:dyDescent="0.2">
      <c r="B6" s="2" t="s">
        <v>52</v>
      </c>
      <c r="C6" s="5"/>
      <c r="D6" s="5"/>
      <c r="E6" s="6"/>
      <c r="F6" s="6"/>
      <c r="G6" s="7"/>
      <c r="H6" s="5"/>
      <c r="I6" s="7"/>
      <c r="J6" s="5"/>
      <c r="K6" s="3"/>
      <c r="L6" s="3"/>
      <c r="M6" s="3"/>
      <c r="N6" s="3"/>
      <c r="O6" s="3"/>
      <c r="P6" s="3"/>
      <c r="Q6" s="3"/>
      <c r="R6" s="3"/>
      <c r="T6" s="3"/>
    </row>
    <row r="7" spans="1:20" x14ac:dyDescent="0.2">
      <c r="B7" s="2" t="s">
        <v>53</v>
      </c>
      <c r="E7" s="5"/>
      <c r="F7" s="5"/>
      <c r="J7" s="5"/>
      <c r="K7" s="3"/>
      <c r="L7" s="3"/>
      <c r="M7" s="3"/>
      <c r="N7" s="3"/>
      <c r="O7" s="3"/>
      <c r="P7" s="3"/>
      <c r="Q7" s="3"/>
      <c r="R7" s="3"/>
      <c r="T7" s="3"/>
    </row>
    <row r="8" spans="1:20" x14ac:dyDescent="0.2">
      <c r="E8" s="5"/>
      <c r="F8" s="5"/>
      <c r="J8" s="5"/>
      <c r="K8" s="3"/>
      <c r="L8" s="3"/>
      <c r="M8" s="3"/>
      <c r="N8" s="3"/>
      <c r="O8" s="3"/>
      <c r="P8" s="3"/>
      <c r="Q8" s="3"/>
      <c r="R8" s="3"/>
      <c r="T8" s="3"/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1</v>
      </c>
      <c r="T9" s="3"/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/>
      <c r="S10" s="24" t="s">
        <v>31</v>
      </c>
      <c r="T10" s="3"/>
    </row>
    <row r="11" spans="1:20" x14ac:dyDescent="0.2">
      <c r="A11" s="2" t="s">
        <v>2</v>
      </c>
      <c r="B11" s="5"/>
      <c r="C11" s="5"/>
      <c r="D11" s="5"/>
      <c r="E11" s="7"/>
      <c r="F11" s="6"/>
      <c r="G11" s="7"/>
      <c r="H11" s="6"/>
      <c r="I11" s="6"/>
      <c r="J11" s="5"/>
      <c r="K11" s="5"/>
      <c r="L11" s="7"/>
      <c r="M11" s="6"/>
      <c r="N11" s="5"/>
      <c r="O11" s="6"/>
      <c r="P11" s="5"/>
      <c r="Q11" s="6"/>
      <c r="R11" s="6"/>
      <c r="S11" s="5"/>
      <c r="T11" s="3"/>
    </row>
    <row r="12" spans="1:20" x14ac:dyDescent="0.2">
      <c r="A12" s="2" t="s">
        <v>3</v>
      </c>
      <c r="B12" s="5"/>
      <c r="C12" s="5"/>
      <c r="D12" s="5"/>
      <c r="E12" s="7"/>
      <c r="F12" s="6"/>
      <c r="G12" s="7"/>
      <c r="H12" s="6"/>
      <c r="I12" s="6"/>
      <c r="J12" s="5"/>
      <c r="K12" s="5"/>
      <c r="L12" s="7"/>
      <c r="M12" s="6"/>
      <c r="N12" s="5"/>
      <c r="O12" s="6"/>
      <c r="P12" s="5"/>
      <c r="Q12" s="6"/>
      <c r="R12" s="6"/>
      <c r="S12" s="5"/>
      <c r="T12" s="3"/>
    </row>
    <row r="13" spans="1:20" x14ac:dyDescent="0.2">
      <c r="A13" s="2" t="s">
        <v>4</v>
      </c>
      <c r="B13" s="25"/>
      <c r="C13" s="25"/>
      <c r="D13" s="25"/>
      <c r="E13" s="5"/>
      <c r="F13" s="6"/>
      <c r="G13" s="5"/>
      <c r="H13" s="6"/>
      <c r="I13" s="26"/>
      <c r="J13" s="1"/>
      <c r="K13" s="25"/>
      <c r="L13" s="5"/>
      <c r="M13" s="6"/>
      <c r="N13" s="25"/>
      <c r="O13" s="6"/>
      <c r="P13" s="5"/>
      <c r="Q13" s="6"/>
      <c r="R13" s="6"/>
      <c r="S13" s="5"/>
      <c r="T13" s="3"/>
    </row>
    <row r="14" spans="1:20" x14ac:dyDescent="0.2">
      <c r="A14" s="2" t="s">
        <v>5</v>
      </c>
      <c r="B14" s="27"/>
      <c r="C14" s="27"/>
      <c r="D14" s="27"/>
      <c r="E14" s="5"/>
      <c r="F14" s="6"/>
      <c r="G14" s="5"/>
      <c r="H14" s="6"/>
      <c r="I14" s="6"/>
      <c r="J14" s="25"/>
      <c r="K14" s="27"/>
      <c r="L14" s="5"/>
      <c r="M14" s="6"/>
      <c r="N14" s="27"/>
      <c r="O14" s="6"/>
      <c r="P14" s="5"/>
      <c r="Q14" s="6"/>
      <c r="R14" s="6"/>
      <c r="S14" s="5"/>
      <c r="T14" s="3"/>
    </row>
    <row r="15" spans="1:20" x14ac:dyDescent="0.2">
      <c r="A15" s="2" t="s">
        <v>6</v>
      </c>
      <c r="B15" s="5"/>
      <c r="C15" s="5"/>
      <c r="D15" s="5"/>
      <c r="E15" s="5"/>
      <c r="F15" s="6"/>
      <c r="G15" s="5"/>
      <c r="H15" s="6"/>
      <c r="I15" s="6"/>
      <c r="J15" s="5"/>
      <c r="K15" s="5"/>
      <c r="L15" s="5"/>
      <c r="M15" s="6"/>
      <c r="N15" s="5"/>
      <c r="O15" s="6"/>
      <c r="P15" s="5"/>
      <c r="Q15" s="6"/>
      <c r="R15" s="6"/>
      <c r="S15" s="5"/>
      <c r="T15" s="3"/>
    </row>
    <row r="16" spans="1:20" x14ac:dyDescent="0.2">
      <c r="A16" s="2" t="s">
        <v>7</v>
      </c>
      <c r="B16" s="5"/>
      <c r="C16" s="5"/>
      <c r="D16" s="5"/>
      <c r="E16" s="5"/>
      <c r="F16" s="6"/>
      <c r="G16" s="5"/>
      <c r="H16" s="6"/>
      <c r="I16" s="6"/>
      <c r="J16" s="5"/>
      <c r="K16" s="5"/>
      <c r="L16" s="5"/>
      <c r="M16" s="6"/>
      <c r="N16" s="5"/>
      <c r="O16" s="6"/>
      <c r="P16" s="5"/>
      <c r="Q16" s="6"/>
      <c r="R16" s="6"/>
      <c r="S16" s="5"/>
      <c r="T16" s="3"/>
    </row>
    <row r="17" spans="1:20" x14ac:dyDescent="0.2">
      <c r="A17" s="2" t="s">
        <v>8</v>
      </c>
      <c r="B17" s="5"/>
      <c r="C17" s="5"/>
      <c r="D17" s="5"/>
      <c r="E17" s="5"/>
      <c r="F17" s="6"/>
      <c r="G17" s="5"/>
      <c r="H17" s="6"/>
      <c r="I17" s="6"/>
      <c r="J17" s="5"/>
      <c r="K17" s="5"/>
      <c r="L17" s="5"/>
      <c r="M17" s="6"/>
      <c r="N17" s="5"/>
      <c r="O17" s="6"/>
      <c r="P17" s="5"/>
      <c r="Q17" s="6"/>
      <c r="R17" s="6"/>
      <c r="S17" s="5"/>
      <c r="T17" s="3"/>
    </row>
    <row r="18" spans="1:20" x14ac:dyDescent="0.2">
      <c r="A18" s="2" t="s">
        <v>9</v>
      </c>
      <c r="B18" s="5">
        <v>14.6</v>
      </c>
      <c r="C18" s="5">
        <v>27.7</v>
      </c>
      <c r="D18" s="5">
        <v>20.6</v>
      </c>
      <c r="E18" s="5">
        <v>35.5</v>
      </c>
      <c r="F18" s="58">
        <v>38214</v>
      </c>
      <c r="G18" s="5">
        <v>8.6999999999999993</v>
      </c>
      <c r="H18" s="58">
        <v>38226</v>
      </c>
      <c r="I18" s="6">
        <v>62</v>
      </c>
      <c r="J18" s="5">
        <v>639.70000000000005</v>
      </c>
      <c r="K18" s="5">
        <v>2.7</v>
      </c>
      <c r="L18" s="5">
        <v>17.399999999999999</v>
      </c>
      <c r="M18" s="58">
        <v>38217</v>
      </c>
      <c r="N18" s="5">
        <v>32.700000000000003</v>
      </c>
      <c r="O18" s="6">
        <v>8</v>
      </c>
      <c r="P18" s="5">
        <v>12.3</v>
      </c>
      <c r="Q18" s="58">
        <v>38202</v>
      </c>
      <c r="R18" s="58"/>
      <c r="S18" s="5">
        <v>156.5</v>
      </c>
      <c r="T18" s="3"/>
    </row>
    <row r="19" spans="1:20" x14ac:dyDescent="0.2">
      <c r="A19" s="2" t="s">
        <v>10</v>
      </c>
      <c r="B19" s="5">
        <v>12.8</v>
      </c>
      <c r="C19" s="5">
        <v>24</v>
      </c>
      <c r="D19" s="5">
        <v>17.7</v>
      </c>
      <c r="E19" s="5">
        <v>32.6</v>
      </c>
      <c r="F19" s="58">
        <v>38235</v>
      </c>
      <c r="G19" s="5">
        <v>6.7</v>
      </c>
      <c r="H19" s="58">
        <v>38247</v>
      </c>
      <c r="I19" s="6">
        <v>73</v>
      </c>
      <c r="J19" s="5">
        <v>483</v>
      </c>
      <c r="K19" s="5">
        <v>2.9</v>
      </c>
      <c r="L19" s="5">
        <v>15.6</v>
      </c>
      <c r="M19" s="58">
        <v>38239</v>
      </c>
      <c r="N19" s="5">
        <v>68.2</v>
      </c>
      <c r="O19" s="6">
        <v>11</v>
      </c>
      <c r="P19" s="5">
        <v>17.100000000000001</v>
      </c>
      <c r="Q19" s="58">
        <v>38236</v>
      </c>
      <c r="R19" s="58"/>
      <c r="S19" s="5">
        <v>102.2</v>
      </c>
      <c r="T19" s="3"/>
    </row>
    <row r="20" spans="1:20" x14ac:dyDescent="0.2">
      <c r="A20" s="2" t="s">
        <v>11</v>
      </c>
      <c r="B20" s="5">
        <v>10.199999999999999</v>
      </c>
      <c r="C20" s="5">
        <v>19.5</v>
      </c>
      <c r="D20" s="5">
        <v>14.4</v>
      </c>
      <c r="E20" s="5">
        <v>27.5</v>
      </c>
      <c r="F20" s="58">
        <v>38264</v>
      </c>
      <c r="G20" s="5">
        <v>4.3</v>
      </c>
      <c r="H20" s="58">
        <v>38273</v>
      </c>
      <c r="I20" s="6">
        <v>71</v>
      </c>
      <c r="J20" s="5">
        <v>311.8</v>
      </c>
      <c r="K20" s="5">
        <v>3.1</v>
      </c>
      <c r="L20" s="5">
        <v>19.399999999999999</v>
      </c>
      <c r="M20" s="58">
        <v>38287</v>
      </c>
      <c r="N20" s="5">
        <v>31.2</v>
      </c>
      <c r="O20" s="6">
        <v>15</v>
      </c>
      <c r="P20" s="5">
        <v>7.2</v>
      </c>
      <c r="Q20" s="58">
        <v>38276</v>
      </c>
      <c r="R20" s="58"/>
      <c r="S20" s="5">
        <v>78.7</v>
      </c>
      <c r="T20" s="3"/>
    </row>
    <row r="21" spans="1:20" x14ac:dyDescent="0.2">
      <c r="A21" s="2" t="s">
        <v>12</v>
      </c>
      <c r="B21" s="5">
        <v>3.6</v>
      </c>
      <c r="C21" s="5">
        <v>9.9</v>
      </c>
      <c r="D21" s="5">
        <v>6.4</v>
      </c>
      <c r="E21" s="5">
        <v>15.4</v>
      </c>
      <c r="F21" s="58">
        <v>38293</v>
      </c>
      <c r="G21" s="5">
        <v>-3.6</v>
      </c>
      <c r="H21" s="58">
        <v>38321</v>
      </c>
      <c r="I21" s="6">
        <v>85</v>
      </c>
      <c r="J21" s="5">
        <v>173.4</v>
      </c>
      <c r="K21" s="5">
        <v>2.5</v>
      </c>
      <c r="L21" s="5">
        <v>16</v>
      </c>
      <c r="M21" s="58">
        <v>38301</v>
      </c>
      <c r="N21" s="5">
        <v>81.7</v>
      </c>
      <c r="O21" s="6">
        <v>17</v>
      </c>
      <c r="P21" s="5">
        <v>27.7</v>
      </c>
      <c r="Q21" s="58">
        <v>38301</v>
      </c>
      <c r="R21" s="58"/>
      <c r="S21" s="5">
        <v>26.9</v>
      </c>
      <c r="T21" s="3"/>
    </row>
    <row r="22" spans="1:20" ht="13.5" thickBot="1" x14ac:dyDescent="0.25">
      <c r="A22" s="28" t="s">
        <v>13</v>
      </c>
      <c r="B22" s="29">
        <v>3.2</v>
      </c>
      <c r="C22" s="29">
        <v>8.1999999999999993</v>
      </c>
      <c r="D22" s="29">
        <v>5.6</v>
      </c>
      <c r="E22" s="29">
        <v>12.6</v>
      </c>
      <c r="F22" s="59">
        <v>38339</v>
      </c>
      <c r="G22" s="29">
        <v>-0.9</v>
      </c>
      <c r="H22" s="59">
        <v>38347</v>
      </c>
      <c r="I22" s="30">
        <v>86</v>
      </c>
      <c r="J22" s="29">
        <v>119.6</v>
      </c>
      <c r="K22" s="29">
        <v>3.4</v>
      </c>
      <c r="L22" s="29">
        <v>16.8</v>
      </c>
      <c r="M22" s="59">
        <v>38322</v>
      </c>
      <c r="N22" s="29">
        <v>62.2</v>
      </c>
      <c r="O22" s="30">
        <v>22</v>
      </c>
      <c r="P22" s="29">
        <v>8.1999999999999993</v>
      </c>
      <c r="Q22" s="59">
        <v>38348</v>
      </c>
      <c r="R22" s="59"/>
      <c r="S22" s="29">
        <v>25.6</v>
      </c>
      <c r="T22" s="3"/>
    </row>
    <row r="23" spans="1:20" ht="13.5" thickTop="1" x14ac:dyDescent="0.2">
      <c r="A23" s="2"/>
      <c r="B23" s="9">
        <f>AVERAGE(B11:B22)</f>
        <v>8.879999999999999</v>
      </c>
      <c r="C23" s="9">
        <f>AVERAGE(C11:C22)</f>
        <v>17.860000000000003</v>
      </c>
      <c r="D23" s="9">
        <f>AVERAGE(D11:D22)</f>
        <v>12.939999999999998</v>
      </c>
      <c r="E23" s="9">
        <f>MAX(E18:E22)</f>
        <v>35.5</v>
      </c>
      <c r="F23" s="10">
        <v>38214</v>
      </c>
      <c r="G23" s="9">
        <f>MIN(G18:G22)</f>
        <v>-3.6</v>
      </c>
      <c r="H23" s="10">
        <v>38321</v>
      </c>
      <c r="I23" s="12">
        <f>AVERAGE(I11:I22)</f>
        <v>75.400000000000006</v>
      </c>
      <c r="J23" s="12">
        <f>SUM(J11:J22)</f>
        <v>1727.5</v>
      </c>
      <c r="K23" s="9">
        <f>AVERAGE(K11:K22)</f>
        <v>2.92</v>
      </c>
      <c r="L23" s="9">
        <f>MAX(L18:L22)</f>
        <v>19.399999999999999</v>
      </c>
      <c r="M23" s="10">
        <v>38287</v>
      </c>
      <c r="N23" s="9">
        <f>SUM(N11:N22)</f>
        <v>276</v>
      </c>
      <c r="O23" s="12">
        <f>SUM(O11:O22)</f>
        <v>73</v>
      </c>
      <c r="P23" s="31">
        <f>MAX(P18:P22)</f>
        <v>27.7</v>
      </c>
      <c r="Q23" s="10">
        <v>38301</v>
      </c>
      <c r="R23" s="10"/>
      <c r="S23" s="9">
        <f>SUM(S11:S22)</f>
        <v>389.9</v>
      </c>
      <c r="T23" s="3"/>
    </row>
    <row r="24" spans="1:20" x14ac:dyDescent="0.2">
      <c r="A24" s="1" t="s">
        <v>42</v>
      </c>
      <c r="B24" s="9"/>
      <c r="C24" s="9"/>
      <c r="D24" s="9"/>
      <c r="E24" s="9"/>
      <c r="F24" s="10"/>
      <c r="G24" s="11"/>
      <c r="H24" s="10"/>
      <c r="I24" s="12"/>
      <c r="J24" s="12"/>
      <c r="K24" s="9"/>
      <c r="L24" s="11"/>
      <c r="M24" s="10"/>
      <c r="N24" s="9"/>
      <c r="O24" s="12"/>
      <c r="P24" s="13"/>
      <c r="Q24" s="10"/>
      <c r="R24" s="10"/>
      <c r="S24" s="9"/>
      <c r="T24" s="3"/>
    </row>
    <row r="25" spans="1:20" x14ac:dyDescent="0.2">
      <c r="B25" s="9"/>
      <c r="C25" s="9"/>
      <c r="D25" s="9"/>
      <c r="E25" s="9"/>
      <c r="F25" s="10"/>
      <c r="G25" s="11"/>
      <c r="H25" s="10"/>
      <c r="I25" s="12"/>
      <c r="J25" s="12"/>
      <c r="K25" s="9"/>
      <c r="L25" s="11"/>
      <c r="M25" s="10"/>
      <c r="N25" s="9"/>
      <c r="O25" s="12"/>
      <c r="P25" s="13"/>
      <c r="Q25" s="10"/>
      <c r="R25" s="10"/>
      <c r="S25" s="9"/>
      <c r="T25" s="3"/>
    </row>
    <row r="26" spans="1:20" x14ac:dyDescent="0.2">
      <c r="B26" s="3"/>
      <c r="C26" s="3"/>
      <c r="D26" s="3"/>
      <c r="E26" s="14"/>
      <c r="F26" s="14"/>
      <c r="G26" s="3"/>
      <c r="H26" s="15"/>
      <c r="I26" s="3"/>
      <c r="K26" s="3"/>
      <c r="L26" s="4"/>
      <c r="M26" s="16"/>
      <c r="N26" s="3"/>
      <c r="O26" s="3"/>
      <c r="P26" s="3"/>
      <c r="Q26" s="3"/>
      <c r="R26" s="3"/>
      <c r="T26" s="3"/>
    </row>
    <row r="27" spans="1:20" x14ac:dyDescent="0.2">
      <c r="A27" s="17" t="s">
        <v>33</v>
      </c>
      <c r="B27" s="18"/>
      <c r="C27" s="18"/>
      <c r="D27" s="19"/>
      <c r="E27" s="3"/>
      <c r="F27" s="3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T27" s="3"/>
    </row>
    <row r="28" spans="1:20" x14ac:dyDescent="0.2">
      <c r="A28" s="2"/>
      <c r="B28" s="4"/>
      <c r="C28" s="4"/>
      <c r="D28" s="3"/>
      <c r="E28" s="3"/>
      <c r="F28" s="3"/>
      <c r="G28" s="3"/>
      <c r="H28" s="3"/>
      <c r="I28" s="3"/>
      <c r="K28" s="3"/>
      <c r="L28" s="3"/>
      <c r="M28" s="3"/>
      <c r="N28" s="3"/>
      <c r="O28" s="3"/>
      <c r="P28" s="3"/>
      <c r="Q28" s="3"/>
      <c r="R28" s="3"/>
      <c r="T28" s="3"/>
    </row>
    <row r="29" spans="1:20" x14ac:dyDescent="0.2">
      <c r="A29" s="2"/>
      <c r="B29" s="4"/>
      <c r="C29" s="4"/>
      <c r="D29" s="3"/>
      <c r="E29" s="3"/>
      <c r="F29" s="3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T29" s="3"/>
    </row>
    <row r="30" spans="1:20" x14ac:dyDescent="0.2">
      <c r="A30" s="8" t="s">
        <v>34</v>
      </c>
      <c r="C30" s="3"/>
      <c r="D30" s="1">
        <v>-1.1000000000000001</v>
      </c>
      <c r="E30" s="8" t="s">
        <v>27</v>
      </c>
      <c r="F30" s="8" t="s">
        <v>44</v>
      </c>
      <c r="G30" s="20"/>
      <c r="I30" s="3"/>
      <c r="K30" s="3"/>
      <c r="L30" s="3"/>
      <c r="M30" s="3"/>
      <c r="N30" s="3"/>
      <c r="O30" s="3"/>
      <c r="P30" s="3"/>
      <c r="Q30" s="3"/>
      <c r="R30" s="3"/>
      <c r="T30" s="3"/>
    </row>
    <row r="31" spans="1:20" x14ac:dyDescent="0.2">
      <c r="A31" s="8" t="s">
        <v>35</v>
      </c>
      <c r="C31" s="3"/>
      <c r="D31" s="3"/>
      <c r="E31" s="7"/>
      <c r="F31" s="8"/>
      <c r="G31" s="8"/>
      <c r="H31" s="20"/>
      <c r="I31" s="3"/>
      <c r="K31" s="3"/>
      <c r="L31" s="3"/>
      <c r="M31" s="3"/>
      <c r="N31" s="3"/>
      <c r="O31" s="3"/>
      <c r="P31" s="3"/>
      <c r="Q31" s="3"/>
      <c r="R31" s="3"/>
      <c r="T31" s="3"/>
    </row>
    <row r="32" spans="1:20" x14ac:dyDescent="0.2">
      <c r="A32" s="8" t="s">
        <v>36</v>
      </c>
      <c r="C32" s="3"/>
      <c r="D32" s="3"/>
      <c r="E32" s="3"/>
      <c r="F32" s="3"/>
      <c r="G32" s="3"/>
      <c r="H32" s="3"/>
      <c r="I32" s="3"/>
      <c r="K32" s="3"/>
      <c r="L32" s="3"/>
      <c r="M32" s="3"/>
      <c r="N32" s="3"/>
      <c r="O32" s="3"/>
      <c r="P32" s="3"/>
      <c r="Q32" s="3"/>
      <c r="R32" s="3"/>
      <c r="T32" s="3"/>
    </row>
    <row r="33" spans="1:20" x14ac:dyDescent="0.2"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  <c r="N33" s="3"/>
      <c r="O33" s="3"/>
      <c r="P33" s="3"/>
      <c r="Q33" s="3"/>
      <c r="R33" s="3"/>
      <c r="T33" s="3"/>
    </row>
    <row r="34" spans="1:20" x14ac:dyDescent="0.2">
      <c r="A34" s="17" t="s">
        <v>38</v>
      </c>
      <c r="B34" s="18"/>
      <c r="C34" s="18"/>
      <c r="D34" s="18"/>
      <c r="E34" s="18"/>
      <c r="F34" s="18"/>
      <c r="G34" s="18"/>
      <c r="H34" s="18"/>
      <c r="I34" s="3"/>
      <c r="K34" s="3"/>
      <c r="L34" s="3"/>
      <c r="M34" s="3"/>
      <c r="N34" s="3"/>
      <c r="O34" s="3"/>
      <c r="P34" s="3"/>
      <c r="Q34" s="3"/>
      <c r="R34" s="3"/>
      <c r="T34" s="3"/>
    </row>
    <row r="35" spans="1:20" x14ac:dyDescent="0.2"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N35" s="3"/>
      <c r="O35" s="3"/>
      <c r="P35" s="3"/>
      <c r="Q35" s="3"/>
      <c r="R35" s="3"/>
      <c r="T35" s="3"/>
    </row>
    <row r="36" spans="1:20" x14ac:dyDescent="0.2">
      <c r="A36" s="1" t="s">
        <v>39</v>
      </c>
      <c r="D36" s="1" t="s">
        <v>27</v>
      </c>
      <c r="F36" s="3" t="s">
        <v>37</v>
      </c>
      <c r="H36" s="3"/>
      <c r="I36" s="3"/>
      <c r="K36" s="3"/>
      <c r="L36" s="3"/>
      <c r="M36" s="3"/>
      <c r="N36" s="3"/>
      <c r="O36" s="3"/>
      <c r="P36" s="3"/>
      <c r="Q36" s="3"/>
      <c r="R36" s="3"/>
      <c r="T36" s="3"/>
    </row>
    <row r="37" spans="1:20" x14ac:dyDescent="0.2">
      <c r="A37" s="1" t="s">
        <v>40</v>
      </c>
      <c r="D37" s="1" t="s">
        <v>27</v>
      </c>
      <c r="F37" s="3" t="s">
        <v>37</v>
      </c>
      <c r="H37" s="3"/>
      <c r="I37" s="3"/>
      <c r="K37" s="3"/>
      <c r="L37" s="3"/>
      <c r="M37" s="3"/>
      <c r="N37" s="3"/>
      <c r="O37" s="3"/>
      <c r="P37" s="3"/>
      <c r="Q37" s="3"/>
      <c r="R37" s="3"/>
      <c r="T37" s="3"/>
    </row>
    <row r="38" spans="1:20" x14ac:dyDescent="0.2">
      <c r="A38" s="1" t="s">
        <v>41</v>
      </c>
      <c r="D38" s="1" t="s">
        <v>27</v>
      </c>
      <c r="F38" s="3" t="s">
        <v>37</v>
      </c>
      <c r="H38" s="3"/>
      <c r="I38" s="3"/>
      <c r="K38" s="3"/>
      <c r="L38" s="3"/>
      <c r="M38" s="3"/>
      <c r="N38" s="3"/>
      <c r="O38" s="3"/>
      <c r="P38" s="3"/>
      <c r="Q38" s="3"/>
      <c r="R38" s="3"/>
      <c r="T38" s="3"/>
    </row>
    <row r="39" spans="1:20" x14ac:dyDescent="0.2">
      <c r="A39" s="8" t="s">
        <v>43</v>
      </c>
      <c r="C39" s="7"/>
      <c r="D39" s="1" t="s">
        <v>27</v>
      </c>
      <c r="F39" s="3" t="s">
        <v>37</v>
      </c>
      <c r="H39" s="3"/>
      <c r="I39" s="3"/>
      <c r="K39" s="3"/>
      <c r="L39" s="3"/>
      <c r="M39" s="3"/>
      <c r="N39" s="3"/>
      <c r="O39" s="3"/>
      <c r="P39" s="3"/>
      <c r="Q39" s="3"/>
      <c r="R39" s="3"/>
      <c r="T39" s="3"/>
    </row>
    <row r="40" spans="1:20" x14ac:dyDescent="0.2">
      <c r="T40" s="3"/>
    </row>
    <row r="41" spans="1:20" x14ac:dyDescent="0.2">
      <c r="T41" s="3"/>
    </row>
    <row r="42" spans="1:20" x14ac:dyDescent="0.2">
      <c r="T42" s="3"/>
    </row>
    <row r="43" spans="1:20" x14ac:dyDescent="0.2">
      <c r="T43" s="3"/>
    </row>
    <row r="44" spans="1:20" x14ac:dyDescent="0.2">
      <c r="T44" s="3"/>
    </row>
    <row r="45" spans="1:20" x14ac:dyDescent="0.2">
      <c r="T45" s="3"/>
    </row>
    <row r="46" spans="1:20" x14ac:dyDescent="0.2">
      <c r="T46" s="3"/>
    </row>
    <row r="47" spans="1:20" x14ac:dyDescent="0.2">
      <c r="T47" s="3"/>
    </row>
    <row r="48" spans="1:20" x14ac:dyDescent="0.2">
      <c r="T48" s="3"/>
    </row>
    <row r="49" spans="2:20" x14ac:dyDescent="0.2">
      <c r="T49" s="3"/>
    </row>
    <row r="50" spans="2:20" x14ac:dyDescent="0.2">
      <c r="T50" s="3"/>
    </row>
    <row r="51" spans="2:20" x14ac:dyDescent="0.2">
      <c r="T51" s="3"/>
    </row>
    <row r="52" spans="2:20" x14ac:dyDescent="0.2">
      <c r="H52" s="3"/>
      <c r="I52" s="3"/>
      <c r="K52" s="3"/>
      <c r="L52" s="3"/>
      <c r="M52" s="3"/>
      <c r="N52" s="3"/>
      <c r="O52" s="3"/>
      <c r="P52" s="3"/>
      <c r="Q52" s="3"/>
      <c r="R52" s="3"/>
      <c r="T52" s="3"/>
    </row>
    <row r="53" spans="2:20" x14ac:dyDescent="0.2">
      <c r="H53" s="3"/>
      <c r="I53" s="3"/>
      <c r="K53" s="3"/>
      <c r="L53" s="3"/>
      <c r="M53" s="3"/>
      <c r="N53" s="3"/>
      <c r="O53" s="3"/>
      <c r="P53" s="3"/>
      <c r="Q53" s="3"/>
      <c r="R53" s="3"/>
      <c r="T53" s="3"/>
    </row>
    <row r="54" spans="2:20" x14ac:dyDescent="0.2">
      <c r="H54" s="3"/>
      <c r="I54" s="3"/>
      <c r="K54" s="3"/>
      <c r="L54" s="3"/>
      <c r="M54" s="3"/>
      <c r="N54" s="3"/>
      <c r="O54" s="3"/>
      <c r="P54" s="3"/>
      <c r="Q54" s="3"/>
      <c r="R54" s="3"/>
      <c r="T54" s="3"/>
    </row>
    <row r="55" spans="2:20" x14ac:dyDescent="0.2">
      <c r="H55" s="3"/>
      <c r="I55" s="3"/>
      <c r="K55" s="3"/>
      <c r="L55" s="3"/>
      <c r="M55" s="3"/>
      <c r="N55" s="3"/>
      <c r="O55" s="3"/>
      <c r="P55" s="3"/>
      <c r="Q55" s="3"/>
      <c r="R55" s="3"/>
      <c r="T55" s="3"/>
    </row>
    <row r="56" spans="2:20" x14ac:dyDescent="0.2">
      <c r="B56" s="7"/>
      <c r="F56" s="3"/>
      <c r="G56" s="3"/>
      <c r="H56" s="3"/>
      <c r="I56" s="3"/>
      <c r="K56" s="3"/>
      <c r="L56" s="3"/>
      <c r="M56" s="3"/>
      <c r="N56" s="3"/>
      <c r="O56" s="3"/>
      <c r="P56" s="3"/>
      <c r="Q56" s="3"/>
      <c r="R56" s="3"/>
      <c r="T56" s="3"/>
    </row>
    <row r="57" spans="2:20" x14ac:dyDescent="0.2"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O57" s="3"/>
      <c r="P57" s="3"/>
      <c r="Q57" s="3"/>
      <c r="R57" s="3"/>
      <c r="T5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2.8099677419354832</v>
      </c>
      <c r="C11" s="27">
        <v>10.436096774193548</v>
      </c>
      <c r="D11" s="27">
        <v>6.3893326612903225</v>
      </c>
      <c r="E11" s="27">
        <v>16.61</v>
      </c>
      <c r="F11" s="44">
        <v>42009</v>
      </c>
      <c r="G11" s="27">
        <v>-0.313</v>
      </c>
      <c r="H11" s="44">
        <v>42027</v>
      </c>
      <c r="I11" s="27">
        <v>80.680430107526874</v>
      </c>
      <c r="J11" s="27">
        <v>199.334</v>
      </c>
      <c r="K11" s="27">
        <v>4.0902735215053765</v>
      </c>
      <c r="L11" s="27">
        <v>19.21</v>
      </c>
      <c r="M11" s="44">
        <v>42030</v>
      </c>
      <c r="N11" s="27">
        <v>117.28400000000001</v>
      </c>
      <c r="O11" s="42">
        <v>20</v>
      </c>
      <c r="P11" s="27">
        <v>18.966000000000001</v>
      </c>
      <c r="Q11" s="44">
        <v>42031</v>
      </c>
      <c r="R11" s="27">
        <v>5.893713709677419</v>
      </c>
      <c r="S11" s="27">
        <v>36.721127474337152</v>
      </c>
    </row>
    <row r="12" spans="1:19" x14ac:dyDescent="0.2">
      <c r="A12" s="2" t="s">
        <v>3</v>
      </c>
      <c r="B12" s="27">
        <v>1.9333214285714284</v>
      </c>
      <c r="C12" s="27">
        <v>8.277785714285713</v>
      </c>
      <c r="D12" s="27">
        <v>4.8574635416666663</v>
      </c>
      <c r="E12" s="27">
        <v>14.3</v>
      </c>
      <c r="F12" s="44">
        <v>41690</v>
      </c>
      <c r="G12" s="27">
        <v>-2.073</v>
      </c>
      <c r="H12" s="44">
        <v>41693</v>
      </c>
      <c r="I12" s="27">
        <v>83.366897321428581</v>
      </c>
      <c r="J12" s="27">
        <v>208.67</v>
      </c>
      <c r="K12" s="27">
        <v>3.9530096726190469</v>
      </c>
      <c r="L12" s="27">
        <v>18.72</v>
      </c>
      <c r="M12" s="44">
        <v>41680</v>
      </c>
      <c r="N12" s="27">
        <v>126.65800000000002</v>
      </c>
      <c r="O12" s="42">
        <v>20</v>
      </c>
      <c r="P12" s="27">
        <v>34.662000000000013</v>
      </c>
      <c r="Q12" s="44">
        <v>41678</v>
      </c>
      <c r="R12" s="27">
        <v>5.7464985119047602</v>
      </c>
      <c r="S12" s="27">
        <v>33.786686511348222</v>
      </c>
    </row>
    <row r="13" spans="1:19" x14ac:dyDescent="0.2">
      <c r="A13" s="2" t="s">
        <v>4</v>
      </c>
      <c r="B13" s="27">
        <v>4.495903225806452</v>
      </c>
      <c r="C13" s="27">
        <v>12.766129032258064</v>
      </c>
      <c r="D13" s="27">
        <v>8.1224516129032267</v>
      </c>
      <c r="E13" s="27">
        <v>18.96</v>
      </c>
      <c r="F13" s="44">
        <v>41704</v>
      </c>
      <c r="G13" s="27">
        <v>-1.196</v>
      </c>
      <c r="H13" s="44">
        <v>41711</v>
      </c>
      <c r="I13" s="27">
        <v>76.902123655913996</v>
      </c>
      <c r="J13" s="27">
        <v>365.46400000000006</v>
      </c>
      <c r="K13" s="27">
        <v>3.7357170698924733</v>
      </c>
      <c r="L13" s="27">
        <v>21.17</v>
      </c>
      <c r="M13" s="44">
        <v>41703</v>
      </c>
      <c r="N13" s="27">
        <v>138.214</v>
      </c>
      <c r="O13" s="42">
        <v>20</v>
      </c>
      <c r="P13" s="27">
        <v>29.65</v>
      </c>
      <c r="Q13" s="44">
        <v>41725</v>
      </c>
      <c r="R13" s="27">
        <v>8.3351868279569885</v>
      </c>
      <c r="S13" s="27">
        <v>64.771442161779049</v>
      </c>
    </row>
    <row r="14" spans="1:19" x14ac:dyDescent="0.2">
      <c r="A14" s="2" t="s">
        <v>5</v>
      </c>
      <c r="B14" s="27">
        <v>5.3504333333333314</v>
      </c>
      <c r="C14" s="27">
        <v>15.434400000000002</v>
      </c>
      <c r="D14" s="27">
        <v>10.213508333333333</v>
      </c>
      <c r="E14" s="27">
        <v>26.8</v>
      </c>
      <c r="F14" s="44">
        <v>41746</v>
      </c>
      <c r="G14" s="27">
        <v>-0.98599999999999999</v>
      </c>
      <c r="H14" s="44">
        <v>41750</v>
      </c>
      <c r="I14" s="27">
        <v>70.60678472222223</v>
      </c>
      <c r="J14" s="27">
        <v>505.28</v>
      </c>
      <c r="K14" s="27">
        <v>3.5194034722222223</v>
      </c>
      <c r="L14" s="27">
        <v>16.559999999999999</v>
      </c>
      <c r="M14" s="44">
        <v>41747</v>
      </c>
      <c r="N14" s="27">
        <v>65.618000000000009</v>
      </c>
      <c r="O14" s="42">
        <v>14</v>
      </c>
      <c r="P14" s="27">
        <v>18.53</v>
      </c>
      <c r="Q14" s="44">
        <v>41730</v>
      </c>
      <c r="R14" s="27">
        <v>12.482313194444442</v>
      </c>
      <c r="S14" s="27">
        <v>92.980830976946748</v>
      </c>
    </row>
    <row r="15" spans="1:19" x14ac:dyDescent="0.2">
      <c r="A15" s="2" t="s">
        <v>6</v>
      </c>
      <c r="B15" s="27">
        <v>5.9655161290322578</v>
      </c>
      <c r="C15" s="27">
        <v>15.921612903225805</v>
      </c>
      <c r="D15" s="27">
        <v>10.445552419354842</v>
      </c>
      <c r="E15" s="27">
        <v>23.23</v>
      </c>
      <c r="F15" s="44">
        <v>41765</v>
      </c>
      <c r="G15" s="27">
        <v>1.522</v>
      </c>
      <c r="H15" s="44">
        <v>41785</v>
      </c>
      <c r="I15" s="27">
        <v>75.734865591397863</v>
      </c>
      <c r="J15" s="27">
        <v>544.90499999999997</v>
      </c>
      <c r="K15" s="27">
        <v>2.4453393817204301</v>
      </c>
      <c r="L15" s="27">
        <v>14.99</v>
      </c>
      <c r="M15" s="44">
        <v>41773</v>
      </c>
      <c r="N15" s="27">
        <v>64.31</v>
      </c>
      <c r="O15" s="42">
        <v>19</v>
      </c>
      <c r="P15" s="27">
        <v>14.824</v>
      </c>
      <c r="Q15" s="44">
        <v>41786</v>
      </c>
      <c r="R15" s="27">
        <v>14.242547043010751</v>
      </c>
      <c r="S15" s="27">
        <v>92.530274074377772</v>
      </c>
    </row>
    <row r="16" spans="1:19" x14ac:dyDescent="0.2">
      <c r="A16" s="2" t="s">
        <v>7</v>
      </c>
      <c r="B16" s="27">
        <v>10.008166666666664</v>
      </c>
      <c r="C16" s="27">
        <v>21.166</v>
      </c>
      <c r="D16" s="27">
        <v>15.348157638888891</v>
      </c>
      <c r="E16" s="27">
        <v>30.11</v>
      </c>
      <c r="F16" s="44">
        <v>41806</v>
      </c>
      <c r="G16" s="27">
        <v>6.6550000000000002</v>
      </c>
      <c r="H16" s="44">
        <v>41793</v>
      </c>
      <c r="I16" s="27">
        <v>73.583416666666665</v>
      </c>
      <c r="J16" s="27">
        <v>668.56100000000004</v>
      </c>
      <c r="K16" s="27">
        <v>2.315704166666666</v>
      </c>
      <c r="L16" s="27">
        <v>15.29</v>
      </c>
      <c r="M16" s="44">
        <v>41808</v>
      </c>
      <c r="N16" s="27">
        <v>117.93600000000001</v>
      </c>
      <c r="O16" s="42">
        <v>11</v>
      </c>
      <c r="P16" s="27">
        <v>32.700000000000003</v>
      </c>
      <c r="Q16" s="44">
        <v>41808</v>
      </c>
      <c r="R16" s="27">
        <v>18.26423611111111</v>
      </c>
      <c r="S16" s="27">
        <v>122.04118525400905</v>
      </c>
    </row>
    <row r="17" spans="1:19" x14ac:dyDescent="0.2">
      <c r="A17" s="2" t="s">
        <v>8</v>
      </c>
      <c r="B17" s="27">
        <v>15.099354838709679</v>
      </c>
      <c r="C17" s="27">
        <v>30.08064516129032</v>
      </c>
      <c r="D17" s="27">
        <v>21.998877688172044</v>
      </c>
      <c r="E17" s="27">
        <v>34.51</v>
      </c>
      <c r="F17" s="44">
        <v>41846</v>
      </c>
      <c r="G17" s="27">
        <v>12.07</v>
      </c>
      <c r="H17" s="44">
        <v>41850</v>
      </c>
      <c r="I17" s="27">
        <v>66.650430107526873</v>
      </c>
      <c r="J17" s="27">
        <v>806.72899999999993</v>
      </c>
      <c r="K17" s="27">
        <v>2.0130719086021505</v>
      </c>
      <c r="L17" s="27">
        <v>15.97</v>
      </c>
      <c r="M17" s="44">
        <v>41832</v>
      </c>
      <c r="N17" s="27">
        <v>21.8</v>
      </c>
      <c r="O17" s="42">
        <v>8</v>
      </c>
      <c r="P17" s="27">
        <v>8.0660000000000007</v>
      </c>
      <c r="Q17" s="44">
        <v>41836</v>
      </c>
      <c r="R17" s="27">
        <v>25.346129032258066</v>
      </c>
      <c r="S17" s="27">
        <v>176.55681276766617</v>
      </c>
    </row>
    <row r="18" spans="1:19" x14ac:dyDescent="0.2">
      <c r="A18" s="2" t="s">
        <v>9</v>
      </c>
      <c r="B18" s="27">
        <v>14.016451612903225</v>
      </c>
      <c r="C18" s="27">
        <v>27.333870967741937</v>
      </c>
      <c r="D18" s="27">
        <v>19.981243279569892</v>
      </c>
      <c r="E18" s="27">
        <v>35.049999999999997</v>
      </c>
      <c r="F18" s="44">
        <v>41852</v>
      </c>
      <c r="G18" s="27">
        <v>9.36</v>
      </c>
      <c r="H18" s="44">
        <v>41860</v>
      </c>
      <c r="I18" s="27">
        <v>66.74662634408601</v>
      </c>
      <c r="J18" s="27">
        <v>706.78099999999995</v>
      </c>
      <c r="K18" s="27">
        <v>2.2604771505376342</v>
      </c>
      <c r="L18" s="27">
        <v>15.19</v>
      </c>
      <c r="M18" s="44">
        <v>41853</v>
      </c>
      <c r="N18" s="27">
        <v>10.895999999999999</v>
      </c>
      <c r="O18" s="42">
        <v>1</v>
      </c>
      <c r="P18" s="27">
        <v>10.895999999999999</v>
      </c>
      <c r="Q18" s="44">
        <v>41858</v>
      </c>
      <c r="R18" s="27">
        <v>24.81407930107526</v>
      </c>
      <c r="S18" s="27">
        <v>151.85369633658826</v>
      </c>
    </row>
    <row r="19" spans="1:19" x14ac:dyDescent="0.2">
      <c r="A19" s="2" t="s">
        <v>10</v>
      </c>
      <c r="B19" s="27">
        <v>12.121033333333335</v>
      </c>
      <c r="C19" s="27">
        <v>24.27333333333333</v>
      </c>
      <c r="D19" s="27">
        <v>17.752856249999997</v>
      </c>
      <c r="E19" s="27">
        <v>29.84</v>
      </c>
      <c r="F19" s="44">
        <v>41908</v>
      </c>
      <c r="G19" s="27">
        <v>7.4029999999999996</v>
      </c>
      <c r="H19" s="44">
        <v>41898</v>
      </c>
      <c r="I19" s="27">
        <v>71.331451388888894</v>
      </c>
      <c r="J19" s="27">
        <v>496.94800000000004</v>
      </c>
      <c r="K19" s="27">
        <v>2.2875875000000003</v>
      </c>
      <c r="L19" s="27">
        <v>14.9</v>
      </c>
      <c r="M19" s="44">
        <v>41898</v>
      </c>
      <c r="N19" s="27">
        <v>31.61</v>
      </c>
      <c r="O19" s="42">
        <v>9</v>
      </c>
      <c r="P19" s="27">
        <v>23.98</v>
      </c>
      <c r="Q19" s="44">
        <v>41887</v>
      </c>
      <c r="R19" s="27">
        <v>20.50489583333334</v>
      </c>
      <c r="S19" s="27">
        <v>104.94031802398843</v>
      </c>
    </row>
    <row r="20" spans="1:19" x14ac:dyDescent="0.2">
      <c r="A20" s="2" t="s">
        <v>11</v>
      </c>
      <c r="B20" s="27">
        <v>9.880516129032257</v>
      </c>
      <c r="C20" s="27">
        <v>19.997741935483866</v>
      </c>
      <c r="D20" s="27">
        <v>14.692753360215054</v>
      </c>
      <c r="E20" s="27">
        <v>27.08</v>
      </c>
      <c r="F20" s="44">
        <v>41915</v>
      </c>
      <c r="G20" s="27">
        <v>2.133</v>
      </c>
      <c r="H20" s="44">
        <v>41924</v>
      </c>
      <c r="I20" s="27">
        <v>74.813198924731182</v>
      </c>
      <c r="J20" s="27">
        <v>321.79900000000004</v>
      </c>
      <c r="K20" s="27">
        <v>2.104264112903226</v>
      </c>
      <c r="L20" s="27">
        <v>13.13</v>
      </c>
      <c r="M20" s="44">
        <v>41915</v>
      </c>
      <c r="N20" s="27">
        <v>46.216000000000001</v>
      </c>
      <c r="O20" s="42">
        <v>15</v>
      </c>
      <c r="P20" s="27">
        <v>9.3740000000000006</v>
      </c>
      <c r="Q20" s="44">
        <v>41916</v>
      </c>
      <c r="R20" s="27">
        <v>15.98585349462366</v>
      </c>
      <c r="S20" s="27">
        <v>65.334626107568141</v>
      </c>
    </row>
    <row r="21" spans="1:19" x14ac:dyDescent="0.2">
      <c r="A21" s="2" t="s">
        <v>12</v>
      </c>
      <c r="B21" s="27">
        <v>5.256266666666666</v>
      </c>
      <c r="C21" s="27">
        <v>11.113133333333334</v>
      </c>
      <c r="D21" s="27">
        <v>8.0135625000000008</v>
      </c>
      <c r="E21" s="27">
        <v>20.79</v>
      </c>
      <c r="F21" s="44">
        <v>41948</v>
      </c>
      <c r="G21" s="27">
        <v>-4.5759999999999996</v>
      </c>
      <c r="H21" s="44">
        <v>41971</v>
      </c>
      <c r="I21" s="27">
        <v>81.913666666666657</v>
      </c>
      <c r="J21" s="27">
        <v>148.52000000000001</v>
      </c>
      <c r="K21" s="27">
        <v>2.7569895833333331</v>
      </c>
      <c r="L21" s="27">
        <v>16.07</v>
      </c>
      <c r="M21" s="44">
        <v>41952</v>
      </c>
      <c r="N21" s="27">
        <v>114.01400000000001</v>
      </c>
      <c r="O21" s="42">
        <v>19</v>
      </c>
      <c r="P21" s="27">
        <v>26.596</v>
      </c>
      <c r="Q21" s="44">
        <v>41958</v>
      </c>
      <c r="R21" s="27">
        <v>9.2610631944444428</v>
      </c>
      <c r="S21" s="27">
        <v>32.807509808697603</v>
      </c>
    </row>
    <row r="22" spans="1:19" ht="13.5" thickBot="1" x14ac:dyDescent="0.25">
      <c r="A22" s="28" t="s">
        <v>13</v>
      </c>
      <c r="B22" s="29">
        <v>1.1739677419354839</v>
      </c>
      <c r="C22" s="29">
        <v>8.3974193548387088</v>
      </c>
      <c r="D22" s="29">
        <v>4.40747244623656</v>
      </c>
      <c r="E22" s="29">
        <v>15.06</v>
      </c>
      <c r="F22" s="45">
        <v>41977</v>
      </c>
      <c r="G22" s="29">
        <v>-1.2509999999999999</v>
      </c>
      <c r="H22" s="45">
        <v>41995</v>
      </c>
      <c r="I22" s="29">
        <v>85.804764784946215</v>
      </c>
      <c r="J22" s="29">
        <v>159.88499999999999</v>
      </c>
      <c r="K22" s="29">
        <v>2.3928810483870975</v>
      </c>
      <c r="L22" s="29">
        <v>17.05</v>
      </c>
      <c r="M22" s="45">
        <v>41989</v>
      </c>
      <c r="N22" s="29">
        <v>33.136000000000003</v>
      </c>
      <c r="O22" s="30">
        <v>12</v>
      </c>
      <c r="P22" s="29">
        <v>11.772</v>
      </c>
      <c r="Q22" s="45">
        <v>41992</v>
      </c>
      <c r="R22" s="29">
        <v>5.0860430107526877</v>
      </c>
      <c r="S22" s="29">
        <v>21.357264547902297</v>
      </c>
    </row>
    <row r="23" spans="1:19" ht="13.5" thickTop="1" x14ac:dyDescent="0.2">
      <c r="A23" s="2" t="s">
        <v>32</v>
      </c>
      <c r="B23" s="27">
        <v>7.3425749039938539</v>
      </c>
      <c r="C23" s="27">
        <v>17.099847375832056</v>
      </c>
      <c r="D23" s="27">
        <v>11.851935977635904</v>
      </c>
      <c r="E23" s="27">
        <v>35.049999999999997</v>
      </c>
      <c r="F23" s="44">
        <v>41487</v>
      </c>
      <c r="G23" s="27">
        <v>-4.5759999999999996</v>
      </c>
      <c r="H23" s="44">
        <v>41606</v>
      </c>
      <c r="I23" s="27">
        <v>75.677888023500188</v>
      </c>
      <c r="J23" s="27">
        <v>5132.8760000000002</v>
      </c>
      <c r="K23" s="27">
        <v>2.8228932156991386</v>
      </c>
      <c r="L23" s="27">
        <v>21.17</v>
      </c>
      <c r="M23" s="44">
        <v>41338</v>
      </c>
      <c r="N23" s="27">
        <v>887.69200000000001</v>
      </c>
      <c r="O23" s="42">
        <v>168</v>
      </c>
      <c r="P23" s="27">
        <v>34.662000000000013</v>
      </c>
      <c r="Q23" s="44">
        <v>41313</v>
      </c>
      <c r="R23" s="27">
        <v>13.830213272049408</v>
      </c>
      <c r="S23" s="27">
        <v>995.68177404520907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-0.64600000000000002</v>
      </c>
      <c r="G28" s="1" t="s">
        <v>27</v>
      </c>
      <c r="H28" s="43">
        <v>41594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-0.98599999999999999</v>
      </c>
      <c r="G29" s="1" t="s">
        <v>27</v>
      </c>
      <c r="H29" s="43">
        <v>41385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208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7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90" zoomScaleNormal="90" workbookViewId="0">
      <selection activeCell="K36" sqref="K36"/>
    </sheetView>
  </sheetViews>
  <sheetFormatPr baseColWidth="10" defaultRowHeight="12.75" x14ac:dyDescent="0.2"/>
  <cols>
    <col min="1" max="1" width="11.42578125" style="50"/>
    <col min="2" max="2" width="6.140625" style="50" customWidth="1"/>
    <col min="3" max="4" width="7.5703125" style="50" bestFit="1" customWidth="1"/>
    <col min="5" max="5" width="6.42578125" style="50" bestFit="1" customWidth="1"/>
    <col min="6" max="6" width="8.140625" style="50" bestFit="1" customWidth="1"/>
    <col min="7" max="7" width="5.7109375" style="50" customWidth="1"/>
    <col min="8" max="8" width="8.140625" style="50" bestFit="1" customWidth="1"/>
    <col min="9" max="9" width="7.5703125" style="50" bestFit="1" customWidth="1"/>
    <col min="10" max="11" width="7.5703125" style="50" customWidth="1"/>
    <col min="12" max="13" width="8.140625" style="50" bestFit="1" customWidth="1"/>
    <col min="14" max="14" width="5.85546875" style="50" customWidth="1"/>
    <col min="15" max="15" width="7.7109375" style="50" bestFit="1" customWidth="1"/>
    <col min="16" max="16" width="5.42578125" style="50" bestFit="1" customWidth="1"/>
    <col min="17" max="17" width="8.140625" style="50" bestFit="1" customWidth="1"/>
    <col min="18" max="18" width="7.5703125" style="50" customWidth="1"/>
    <col min="19" max="19" width="7.140625" style="50" customWidth="1"/>
    <col min="20" max="16384" width="11.42578125" style="50"/>
  </cols>
  <sheetData>
    <row r="1" spans="1:19" x14ac:dyDescent="0.2">
      <c r="B1" s="2" t="s">
        <v>72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1">
        <v>4.0096451612903223</v>
      </c>
      <c r="C11" s="51">
        <v>9.9666451612903213</v>
      </c>
      <c r="D11" s="51">
        <v>6.790657258064515</v>
      </c>
      <c r="E11" s="51">
        <v>14.38</v>
      </c>
      <c r="F11" s="52">
        <v>42394</v>
      </c>
      <c r="G11" s="51">
        <v>-3.4000000000000002E-2</v>
      </c>
      <c r="H11" s="52">
        <v>42386</v>
      </c>
      <c r="I11" s="51">
        <v>83.846142473118277</v>
      </c>
      <c r="J11" s="51">
        <v>151.29600000000002</v>
      </c>
      <c r="K11" s="51">
        <v>3.2992587365591408</v>
      </c>
      <c r="L11" s="51">
        <v>17.149999999999999</v>
      </c>
      <c r="M11" s="52">
        <v>42373</v>
      </c>
      <c r="N11" s="51">
        <v>55.590000000000018</v>
      </c>
      <c r="O11" s="53">
        <v>23</v>
      </c>
      <c r="P11" s="51">
        <v>7.4119999999999999</v>
      </c>
      <c r="Q11" s="52">
        <v>42389</v>
      </c>
      <c r="R11" s="51">
        <v>6.5705987903225793</v>
      </c>
      <c r="S11" s="51">
        <v>30.821115771287452</v>
      </c>
    </row>
    <row r="12" spans="1:19" x14ac:dyDescent="0.2">
      <c r="A12" s="2" t="s">
        <v>3</v>
      </c>
      <c r="B12" s="51">
        <v>2.2798571428571432</v>
      </c>
      <c r="C12" s="51">
        <v>11.281642857142858</v>
      </c>
      <c r="D12" s="51">
        <v>6.5896934523809536</v>
      </c>
      <c r="E12" s="51">
        <v>21.35</v>
      </c>
      <c r="F12" s="52">
        <v>42049</v>
      </c>
      <c r="G12" s="51">
        <v>-1.659</v>
      </c>
      <c r="H12" s="52">
        <v>42058</v>
      </c>
      <c r="I12" s="51">
        <v>73.343749999999986</v>
      </c>
      <c r="J12" s="51">
        <v>244.39099999999999</v>
      </c>
      <c r="K12" s="51">
        <v>4.0085029761904751</v>
      </c>
      <c r="L12" s="51">
        <v>21.95</v>
      </c>
      <c r="M12" s="52">
        <v>42060</v>
      </c>
      <c r="N12" s="51">
        <v>39.022000000000006</v>
      </c>
      <c r="O12" s="53">
        <v>18</v>
      </c>
      <c r="P12" s="51">
        <v>10.9</v>
      </c>
      <c r="Q12" s="52">
        <v>42044</v>
      </c>
      <c r="R12" s="51">
        <v>6.3613690476190472</v>
      </c>
      <c r="S12" s="51">
        <v>50.439411989473633</v>
      </c>
    </row>
    <row r="13" spans="1:19" x14ac:dyDescent="0.2">
      <c r="A13" s="2" t="s">
        <v>4</v>
      </c>
      <c r="B13" s="51">
        <v>3.585064516129032</v>
      </c>
      <c r="C13" s="51">
        <v>14.625322580645157</v>
      </c>
      <c r="D13" s="51">
        <v>8.9370181451612876</v>
      </c>
      <c r="E13" s="51">
        <v>22.69</v>
      </c>
      <c r="F13" s="52">
        <v>42080</v>
      </c>
      <c r="G13" s="51">
        <v>-1.2509999999999999</v>
      </c>
      <c r="H13" s="52">
        <v>42087</v>
      </c>
      <c r="I13" s="51">
        <v>70.596135752688184</v>
      </c>
      <c r="J13" s="51">
        <v>437.82800000000003</v>
      </c>
      <c r="K13" s="51">
        <v>3.4863615591397847</v>
      </c>
      <c r="L13" s="51">
        <v>24.99</v>
      </c>
      <c r="M13" s="52">
        <v>42066</v>
      </c>
      <c r="N13" s="51">
        <v>86.328000000000017</v>
      </c>
      <c r="O13" s="53">
        <v>14</v>
      </c>
      <c r="P13" s="51">
        <v>33.136000000000003</v>
      </c>
      <c r="Q13" s="52">
        <v>42089</v>
      </c>
      <c r="R13" s="51">
        <v>9.4827426075268821</v>
      </c>
      <c r="S13" s="51">
        <v>77.275648251621263</v>
      </c>
    </row>
    <row r="14" spans="1:19" x14ac:dyDescent="0.2">
      <c r="A14" s="2" t="s">
        <v>5</v>
      </c>
      <c r="B14" s="51">
        <v>7.4467333333333317</v>
      </c>
      <c r="C14" s="51">
        <v>19.545999999999999</v>
      </c>
      <c r="D14" s="51">
        <v>13.031179166666666</v>
      </c>
      <c r="E14" s="51">
        <v>26.41</v>
      </c>
      <c r="F14" s="52">
        <v>42110</v>
      </c>
      <c r="G14" s="51">
        <v>3.629</v>
      </c>
      <c r="H14" s="52">
        <v>42112</v>
      </c>
      <c r="I14" s="51">
        <v>68.880208333333329</v>
      </c>
      <c r="J14" s="51">
        <v>558.64200000000005</v>
      </c>
      <c r="K14" s="51">
        <v>2.5155687499999999</v>
      </c>
      <c r="L14" s="51">
        <v>16.46</v>
      </c>
      <c r="M14" s="52">
        <v>42096</v>
      </c>
      <c r="N14" s="51">
        <v>29.866</v>
      </c>
      <c r="O14" s="53">
        <v>11</v>
      </c>
      <c r="P14" s="51">
        <v>8.9380000000000006</v>
      </c>
      <c r="Q14" s="52">
        <v>42114</v>
      </c>
      <c r="R14" s="51">
        <v>14.686166666666661</v>
      </c>
      <c r="S14" s="51">
        <v>103.91231554794406</v>
      </c>
    </row>
    <row r="15" spans="1:19" x14ac:dyDescent="0.2">
      <c r="A15" s="2" t="s">
        <v>6</v>
      </c>
      <c r="B15" s="51">
        <v>7.7444838709677413</v>
      </c>
      <c r="C15" s="51">
        <v>19.636129032258069</v>
      </c>
      <c r="D15" s="51">
        <v>13.288426075268816</v>
      </c>
      <c r="E15" s="51">
        <v>25.54</v>
      </c>
      <c r="F15" s="52">
        <v>42143</v>
      </c>
      <c r="G15" s="51">
        <v>2.202</v>
      </c>
      <c r="H15" s="52">
        <v>42138</v>
      </c>
      <c r="I15" s="51">
        <v>66.25737231182795</v>
      </c>
      <c r="J15" s="51">
        <v>683.98500000000013</v>
      </c>
      <c r="K15" s="51">
        <v>2.7172553763440859</v>
      </c>
      <c r="L15" s="51">
        <v>17.440000000000001</v>
      </c>
      <c r="M15" s="52">
        <v>42146</v>
      </c>
      <c r="N15" s="51">
        <v>45.78</v>
      </c>
      <c r="O15" s="53">
        <v>11</v>
      </c>
      <c r="P15" s="51">
        <v>24.198</v>
      </c>
      <c r="Q15" s="52">
        <v>42149</v>
      </c>
      <c r="R15" s="51">
        <v>17.639045698924726</v>
      </c>
      <c r="S15" s="51">
        <v>128.43196670584805</v>
      </c>
    </row>
    <row r="16" spans="1:19" x14ac:dyDescent="0.2">
      <c r="A16" s="2" t="s">
        <v>7</v>
      </c>
      <c r="B16" s="51">
        <v>11.922366666666669</v>
      </c>
      <c r="C16" s="51">
        <v>25.483999999999995</v>
      </c>
      <c r="D16" s="51">
        <v>18.149583333333332</v>
      </c>
      <c r="E16" s="51">
        <v>31.54</v>
      </c>
      <c r="F16" s="52">
        <v>42167</v>
      </c>
      <c r="G16" s="51">
        <v>6.8070000000000004</v>
      </c>
      <c r="H16" s="52">
        <v>42157</v>
      </c>
      <c r="I16" s="51">
        <v>67.100451388888899</v>
      </c>
      <c r="J16" s="51">
        <v>735.09400000000016</v>
      </c>
      <c r="K16" s="51">
        <v>2.1971611111111118</v>
      </c>
      <c r="L16" s="51">
        <v>16.27</v>
      </c>
      <c r="M16" s="52">
        <v>42179</v>
      </c>
      <c r="N16" s="51">
        <v>45.124000000000002</v>
      </c>
      <c r="O16" s="53">
        <v>9</v>
      </c>
      <c r="P16" s="51">
        <v>14.167999999999999</v>
      </c>
      <c r="Q16" s="52">
        <v>42179</v>
      </c>
      <c r="R16" s="51">
        <v>21.49219444444444</v>
      </c>
      <c r="S16" s="51">
        <v>150.52712146128874</v>
      </c>
    </row>
    <row r="17" spans="1:20" x14ac:dyDescent="0.2">
      <c r="A17" s="2" t="s">
        <v>8</v>
      </c>
      <c r="B17" s="51">
        <v>13.330322580645159</v>
      </c>
      <c r="C17" s="51">
        <v>26.558064516129029</v>
      </c>
      <c r="D17" s="51">
        <v>19.18319892473119</v>
      </c>
      <c r="E17" s="51">
        <v>35.81</v>
      </c>
      <c r="F17" s="52">
        <v>42203</v>
      </c>
      <c r="G17" s="51">
        <v>9.92</v>
      </c>
      <c r="H17" s="52">
        <v>42198</v>
      </c>
      <c r="I17" s="51">
        <v>68.797883064516128</v>
      </c>
      <c r="J17" s="51">
        <v>704.93600000000004</v>
      </c>
      <c r="K17" s="51">
        <v>2.1985497311827964</v>
      </c>
      <c r="L17" s="51">
        <v>16.559999999999999</v>
      </c>
      <c r="M17" s="52">
        <v>42191</v>
      </c>
      <c r="N17" s="51">
        <v>26.378</v>
      </c>
      <c r="O17" s="53">
        <v>12</v>
      </c>
      <c r="P17" s="51">
        <v>9.3740000000000006</v>
      </c>
      <c r="Q17" s="52">
        <v>42191</v>
      </c>
      <c r="R17" s="51">
        <v>22.753440860215054</v>
      </c>
      <c r="S17" s="51">
        <v>153.6077580150789</v>
      </c>
    </row>
    <row r="18" spans="1:20" x14ac:dyDescent="0.2">
      <c r="A18" s="2" t="s">
        <v>9</v>
      </c>
      <c r="B18" s="51">
        <v>13.57751612903226</v>
      </c>
      <c r="C18" s="51">
        <v>27.598387096774182</v>
      </c>
      <c r="D18" s="51">
        <v>19.676436827956991</v>
      </c>
      <c r="E18" s="51">
        <v>34.049999999999997</v>
      </c>
      <c r="F18" s="52">
        <v>42241</v>
      </c>
      <c r="G18" s="51">
        <v>6.6029999999999998</v>
      </c>
      <c r="H18" s="52">
        <v>42233</v>
      </c>
      <c r="I18" s="51">
        <v>65.147459677419349</v>
      </c>
      <c r="J18" s="51">
        <v>681.08100000000013</v>
      </c>
      <c r="K18" s="51">
        <v>2.0600907258064511</v>
      </c>
      <c r="L18" s="51">
        <v>13.72</v>
      </c>
      <c r="M18" s="52">
        <v>42218</v>
      </c>
      <c r="N18" s="51">
        <v>4.1420000000000003</v>
      </c>
      <c r="O18" s="53">
        <v>7</v>
      </c>
      <c r="P18" s="51">
        <v>1.962</v>
      </c>
      <c r="Q18" s="52">
        <v>42238</v>
      </c>
      <c r="R18" s="51">
        <v>24.555127688172046</v>
      </c>
      <c r="S18" s="51">
        <v>148.03282135625759</v>
      </c>
    </row>
    <row r="19" spans="1:20" x14ac:dyDescent="0.2">
      <c r="A19" s="2" t="s">
        <v>10</v>
      </c>
      <c r="B19" s="51">
        <v>12.991933333333332</v>
      </c>
      <c r="C19" s="51">
        <v>26.78133333333334</v>
      </c>
      <c r="D19" s="51">
        <v>19.100874999999995</v>
      </c>
      <c r="E19" s="51">
        <v>34.31</v>
      </c>
      <c r="F19" s="52">
        <v>42250</v>
      </c>
      <c r="G19" s="51">
        <v>7.758</v>
      </c>
      <c r="H19" s="52">
        <v>42273</v>
      </c>
      <c r="I19" s="51">
        <v>69.250430555555553</v>
      </c>
      <c r="J19" s="51">
        <v>511.63600000000008</v>
      </c>
      <c r="K19" s="51">
        <v>1.8217486111111112</v>
      </c>
      <c r="L19" s="51">
        <v>20.29</v>
      </c>
      <c r="M19" s="52">
        <v>42261</v>
      </c>
      <c r="N19" s="51">
        <v>61.912000000000013</v>
      </c>
      <c r="O19" s="53">
        <v>12</v>
      </c>
      <c r="P19" s="51">
        <v>22.672000000000001</v>
      </c>
      <c r="Q19" s="52">
        <v>42269</v>
      </c>
      <c r="R19" s="51">
        <v>21.809013888888884</v>
      </c>
      <c r="S19" s="51">
        <v>108.59709365232266</v>
      </c>
    </row>
    <row r="20" spans="1:20" x14ac:dyDescent="0.2">
      <c r="A20" s="2" t="s">
        <v>11</v>
      </c>
      <c r="B20" s="51">
        <v>11.058225806451613</v>
      </c>
      <c r="C20" s="51">
        <v>22.197419354838711</v>
      </c>
      <c r="D20" s="51">
        <v>15.927430150423245</v>
      </c>
      <c r="E20" s="51">
        <v>27.08</v>
      </c>
      <c r="F20" s="52">
        <v>42301</v>
      </c>
      <c r="G20" s="51">
        <v>4.2409999999999997</v>
      </c>
      <c r="H20" s="52">
        <v>42300</v>
      </c>
      <c r="I20" s="51">
        <v>74.380193748570107</v>
      </c>
      <c r="J20" s="51">
        <v>352.13199999999995</v>
      </c>
      <c r="K20" s="51">
        <v>1.7482994881034088</v>
      </c>
      <c r="L20" s="51">
        <v>14.11</v>
      </c>
      <c r="M20" s="52">
        <v>42281</v>
      </c>
      <c r="N20" s="51">
        <v>24.634</v>
      </c>
      <c r="O20" s="53">
        <v>10</v>
      </c>
      <c r="P20" s="51">
        <v>8.7200000000000006</v>
      </c>
      <c r="Q20" s="52">
        <v>42286</v>
      </c>
      <c r="R20" s="51">
        <v>16.872632263784034</v>
      </c>
      <c r="S20" s="51">
        <v>66.889598343593377</v>
      </c>
    </row>
    <row r="21" spans="1:20" x14ac:dyDescent="0.2">
      <c r="A21" s="2" t="s">
        <v>12</v>
      </c>
      <c r="B21" s="65">
        <v>6.0901499999999995</v>
      </c>
      <c r="C21" s="65">
        <v>13.138999999999999</v>
      </c>
      <c r="D21" s="65">
        <v>9.4555937500000002</v>
      </c>
      <c r="E21" s="65">
        <v>18.43</v>
      </c>
      <c r="F21" s="66">
        <v>42309</v>
      </c>
      <c r="G21" s="65">
        <v>0.85699999999999998</v>
      </c>
      <c r="H21" s="66">
        <v>42318</v>
      </c>
      <c r="I21" s="65">
        <v>81.564510416666664</v>
      </c>
      <c r="J21" s="65">
        <v>124.497</v>
      </c>
      <c r="K21" s="65">
        <v>2.7091000297619052</v>
      </c>
      <c r="L21" s="65">
        <v>16.86</v>
      </c>
      <c r="M21" s="66">
        <v>42328</v>
      </c>
      <c r="N21" s="65">
        <v>71.940000000000012</v>
      </c>
      <c r="O21" s="26">
        <v>11</v>
      </c>
      <c r="P21" s="65">
        <v>14.17</v>
      </c>
      <c r="Q21" s="66">
        <v>42313</v>
      </c>
      <c r="R21" s="65">
        <v>10.264060565476191</v>
      </c>
      <c r="S21" s="65">
        <v>23.360271877575595</v>
      </c>
      <c r="T21" s="54"/>
    </row>
    <row r="22" spans="1:20" ht="13.5" thickBot="1" x14ac:dyDescent="0.25">
      <c r="A22" s="28" t="s">
        <v>13</v>
      </c>
      <c r="B22" s="29">
        <v>1.3457142857142852</v>
      </c>
      <c r="C22" s="29">
        <v>8.5955714285714304</v>
      </c>
      <c r="D22" s="29">
        <v>4.4720271023302951</v>
      </c>
      <c r="E22" s="29">
        <v>13.06</v>
      </c>
      <c r="F22" s="45">
        <v>42358</v>
      </c>
      <c r="G22" s="29">
        <v>-3.55</v>
      </c>
      <c r="H22" s="45">
        <v>42369</v>
      </c>
      <c r="I22" s="29">
        <v>85.039051101823702</v>
      </c>
      <c r="J22" s="29">
        <v>80.749999999999986</v>
      </c>
      <c r="K22" s="29">
        <v>2.6379959473150967</v>
      </c>
      <c r="L22" s="29">
        <v>17.739999999999998</v>
      </c>
      <c r="M22" s="45">
        <v>42366</v>
      </c>
      <c r="N22" s="29">
        <v>30.956000000000003</v>
      </c>
      <c r="O22" s="30">
        <v>7</v>
      </c>
      <c r="P22" s="29">
        <v>14.606</v>
      </c>
      <c r="Q22" s="45">
        <v>42366</v>
      </c>
      <c r="R22" s="29">
        <v>5.7827221377912874</v>
      </c>
      <c r="S22" s="29">
        <v>10.617489485540082</v>
      </c>
    </row>
    <row r="23" spans="1:20" ht="13.5" thickTop="1" x14ac:dyDescent="0.2">
      <c r="A23" s="2" t="s">
        <v>32</v>
      </c>
      <c r="B23" s="51">
        <v>7.9485010688684072</v>
      </c>
      <c r="C23" s="51">
        <v>18.784126280081924</v>
      </c>
      <c r="D23" s="51">
        <v>12.883509932193107</v>
      </c>
      <c r="E23" s="51">
        <v>35.81</v>
      </c>
      <c r="F23" s="52">
        <v>41838</v>
      </c>
      <c r="G23" s="51">
        <v>-3.55</v>
      </c>
      <c r="H23" s="52">
        <v>42004</v>
      </c>
      <c r="I23" s="51">
        <v>72.850299068700679</v>
      </c>
      <c r="J23" s="51">
        <v>5266.2680000000009</v>
      </c>
      <c r="K23" s="51">
        <v>2.6166577535521141</v>
      </c>
      <c r="L23" s="51">
        <v>24.99</v>
      </c>
      <c r="M23" s="52">
        <v>41701</v>
      </c>
      <c r="N23" s="51">
        <v>521.67200000000003</v>
      </c>
      <c r="O23" s="53">
        <v>145</v>
      </c>
      <c r="P23" s="51">
        <v>33.136000000000003</v>
      </c>
      <c r="Q23" s="52">
        <v>41724</v>
      </c>
      <c r="R23" s="51">
        <v>14.855759554985987</v>
      </c>
      <c r="S23" s="51">
        <v>1052.5126124578312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-0.98599999999999999</v>
      </c>
      <c r="G28" s="1" t="s">
        <v>27</v>
      </c>
      <c r="H28" s="43">
        <v>41995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v>-3.5000000000000003E-2</v>
      </c>
      <c r="G29" s="1" t="s">
        <v>27</v>
      </c>
      <c r="H29" s="43">
        <v>41724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v>270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0">
        <v>-1</v>
      </c>
      <c r="C34" s="50" t="s">
        <v>49</v>
      </c>
      <c r="D34" s="55">
        <v>0</v>
      </c>
      <c r="E34" s="50" t="s">
        <v>27</v>
      </c>
      <c r="F34" s="7">
        <v>6</v>
      </c>
      <c r="G34" s="1" t="s">
        <v>37</v>
      </c>
      <c r="H34" s="1"/>
      <c r="I34" s="1"/>
      <c r="J34" s="1"/>
    </row>
    <row r="35" spans="1:10" x14ac:dyDescent="0.2">
      <c r="A35" s="1"/>
      <c r="B35" s="50">
        <v>-2.5</v>
      </c>
      <c r="C35" s="50" t="s">
        <v>50</v>
      </c>
      <c r="D35" s="55">
        <v>-1</v>
      </c>
      <c r="E35" s="50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55">
        <v>-5</v>
      </c>
      <c r="E37" s="50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0.57887096774193547</v>
      </c>
      <c r="C11" s="27">
        <v>8.9134193548387088</v>
      </c>
      <c r="D11" s="27">
        <v>4.1629444206131323</v>
      </c>
      <c r="E11" s="27">
        <v>15.28</v>
      </c>
      <c r="F11" s="44">
        <v>42745</v>
      </c>
      <c r="G11" s="27">
        <v>-3.6920000000000002</v>
      </c>
      <c r="H11" s="44">
        <v>42747</v>
      </c>
      <c r="I11" s="27">
        <v>82.268170613132014</v>
      </c>
      <c r="J11" s="27">
        <v>181.71899999999999</v>
      </c>
      <c r="K11" s="27">
        <v>3.2044819835277969</v>
      </c>
      <c r="L11" s="27">
        <v>19.399999999999999</v>
      </c>
      <c r="M11" s="44">
        <v>42766</v>
      </c>
      <c r="N11" s="27">
        <v>68.452000000000012</v>
      </c>
      <c r="O11" s="42">
        <v>17</v>
      </c>
      <c r="P11" s="27">
        <v>17.658000000000001</v>
      </c>
      <c r="Q11" s="44">
        <v>42757</v>
      </c>
      <c r="R11" s="27">
        <v>4.3593519503546094</v>
      </c>
      <c r="S11" s="27">
        <v>31.403572498347589</v>
      </c>
    </row>
    <row r="12" spans="1:19" x14ac:dyDescent="0.2">
      <c r="A12" s="2" t="s">
        <v>3</v>
      </c>
      <c r="B12" s="27">
        <v>0.62810714285714286</v>
      </c>
      <c r="C12" s="27">
        <v>6.6149999999999993</v>
      </c>
      <c r="D12" s="27">
        <v>3.4810535714285722</v>
      </c>
      <c r="E12" s="27">
        <v>13.47</v>
      </c>
      <c r="F12" s="44">
        <v>42426</v>
      </c>
      <c r="G12" s="27">
        <v>-5.5810000000000004</v>
      </c>
      <c r="H12" s="44">
        <v>42410</v>
      </c>
      <c r="I12" s="27">
        <v>85.385208333333352</v>
      </c>
      <c r="J12" s="27">
        <v>193.06399999999996</v>
      </c>
      <c r="K12" s="27">
        <v>3.3174017857142855</v>
      </c>
      <c r="L12" s="27">
        <v>17.440000000000001</v>
      </c>
      <c r="M12" s="44">
        <v>42409</v>
      </c>
      <c r="N12" s="27">
        <v>119.02800000000003</v>
      </c>
      <c r="O12" s="42">
        <v>23</v>
      </c>
      <c r="P12" s="27">
        <v>18.312000000000001</v>
      </c>
      <c r="Q12" s="44">
        <v>42401</v>
      </c>
      <c r="R12" s="27">
        <v>4.2572812500000001</v>
      </c>
      <c r="S12" s="27">
        <v>26.920504618389881</v>
      </c>
    </row>
    <row r="13" spans="1:19" x14ac:dyDescent="0.2">
      <c r="A13" s="2" t="s">
        <v>4</v>
      </c>
      <c r="B13" s="27">
        <v>3.8314838709677415</v>
      </c>
      <c r="C13" s="27">
        <v>14.00558064516129</v>
      </c>
      <c r="D13" s="27">
        <v>8.4115665322580639</v>
      </c>
      <c r="E13" s="27">
        <v>22.16</v>
      </c>
      <c r="F13" s="44">
        <v>42439</v>
      </c>
      <c r="G13" s="27">
        <v>-0.57199999999999995</v>
      </c>
      <c r="H13" s="44">
        <v>42435</v>
      </c>
      <c r="I13" s="27">
        <v>72.820053763440868</v>
      </c>
      <c r="J13" s="27">
        <v>404.303</v>
      </c>
      <c r="K13" s="27">
        <v>3.2125282258064516</v>
      </c>
      <c r="L13" s="27">
        <v>15.97</v>
      </c>
      <c r="M13" s="44">
        <v>42430</v>
      </c>
      <c r="N13" s="27">
        <v>93.086000000000013</v>
      </c>
      <c r="O13" s="42">
        <v>17</v>
      </c>
      <c r="P13" s="27">
        <v>30.956</v>
      </c>
      <c r="Q13" s="44">
        <v>42452</v>
      </c>
      <c r="R13" s="27">
        <v>8.7030309139784929</v>
      </c>
      <c r="S13" s="27">
        <v>73.73982462779729</v>
      </c>
    </row>
    <row r="14" spans="1:19" x14ac:dyDescent="0.2">
      <c r="A14" s="2" t="s">
        <v>5</v>
      </c>
      <c r="B14" s="27">
        <v>6.8593666666666673</v>
      </c>
      <c r="C14" s="27">
        <v>18.092666666666673</v>
      </c>
      <c r="D14" s="27">
        <v>12.315277083333337</v>
      </c>
      <c r="E14" s="27">
        <v>22.9</v>
      </c>
      <c r="F14" s="44">
        <v>42474</v>
      </c>
      <c r="G14" s="27">
        <v>0.91500000000000004</v>
      </c>
      <c r="H14" s="44">
        <v>42462</v>
      </c>
      <c r="I14" s="27">
        <v>63.698909722222218</v>
      </c>
      <c r="J14" s="27">
        <v>548.51200000000017</v>
      </c>
      <c r="K14" s="27">
        <v>3.6099229166666649</v>
      </c>
      <c r="L14" s="27">
        <v>16.559999999999999</v>
      </c>
      <c r="M14" s="44">
        <v>42485</v>
      </c>
      <c r="N14" s="27">
        <v>16.350000000000001</v>
      </c>
      <c r="O14" s="42">
        <v>10</v>
      </c>
      <c r="P14" s="27">
        <v>3.9240000000000004</v>
      </c>
      <c r="Q14" s="44">
        <v>42476</v>
      </c>
      <c r="R14" s="27">
        <v>13.480850000000002</v>
      </c>
      <c r="S14" s="27">
        <v>113.38419002250025</v>
      </c>
    </row>
    <row r="15" spans="1:19" x14ac:dyDescent="0.2">
      <c r="A15" s="2" t="s">
        <v>6</v>
      </c>
      <c r="B15" s="27">
        <v>9.9932903225806466</v>
      </c>
      <c r="C15" s="27">
        <v>21.79548387096774</v>
      </c>
      <c r="D15" s="27">
        <v>15.434682123655916</v>
      </c>
      <c r="E15" s="27">
        <v>32.85</v>
      </c>
      <c r="F15" s="44">
        <v>42503</v>
      </c>
      <c r="G15" s="27">
        <v>5.3049999999999997</v>
      </c>
      <c r="H15" s="44">
        <v>42520</v>
      </c>
      <c r="I15" s="27">
        <v>62.610349462365598</v>
      </c>
      <c r="J15" s="27">
        <v>671.89499999999998</v>
      </c>
      <c r="K15" s="27">
        <v>3.2097150537634414</v>
      </c>
      <c r="L15" s="27">
        <v>15.39</v>
      </c>
      <c r="M15" s="44">
        <v>42491</v>
      </c>
      <c r="N15" s="27">
        <v>7.1940000000000008</v>
      </c>
      <c r="O15" s="42">
        <v>7</v>
      </c>
      <c r="P15" s="27">
        <v>2.1800000000000002</v>
      </c>
      <c r="Q15" s="44">
        <v>42511</v>
      </c>
      <c r="R15" s="27">
        <v>18.256612903225808</v>
      </c>
      <c r="S15" s="27">
        <v>144.95242528962714</v>
      </c>
    </row>
    <row r="16" spans="1:19" x14ac:dyDescent="0.2">
      <c r="A16" s="2" t="s">
        <v>7</v>
      </c>
      <c r="B16" s="27">
        <v>12.305000000000001</v>
      </c>
      <c r="C16" s="27">
        <v>26.551666666666666</v>
      </c>
      <c r="D16" s="27">
        <v>18.954618055555557</v>
      </c>
      <c r="E16" s="27">
        <v>34.76</v>
      </c>
      <c r="F16" s="44">
        <v>42551</v>
      </c>
      <c r="G16" s="27">
        <v>9.02</v>
      </c>
      <c r="H16" s="44">
        <v>42541</v>
      </c>
      <c r="I16" s="27">
        <v>66.230499999999992</v>
      </c>
      <c r="J16" s="27">
        <v>746.00100000000009</v>
      </c>
      <c r="K16" s="27">
        <v>2.2333402777777778</v>
      </c>
      <c r="L16" s="27">
        <v>15.19</v>
      </c>
      <c r="M16" s="44">
        <v>42551</v>
      </c>
      <c r="N16" s="27">
        <v>63.656000000000013</v>
      </c>
      <c r="O16" s="42">
        <v>7</v>
      </c>
      <c r="P16" s="27">
        <v>26.378</v>
      </c>
      <c r="Q16" s="44">
        <v>42532</v>
      </c>
      <c r="R16" s="27">
        <v>22.487493055555554</v>
      </c>
      <c r="S16" s="27">
        <v>158.36334822152659</v>
      </c>
    </row>
    <row r="17" spans="1:19" x14ac:dyDescent="0.2">
      <c r="A17" s="2" t="s">
        <v>8</v>
      </c>
      <c r="B17" s="27">
        <v>15.210967741935486</v>
      </c>
      <c r="C17" s="27">
        <v>30.629677419354838</v>
      </c>
      <c r="D17" s="27">
        <v>21.950940860215056</v>
      </c>
      <c r="E17" s="27">
        <v>36.17</v>
      </c>
      <c r="F17" s="44">
        <v>42561</v>
      </c>
      <c r="G17" s="27">
        <v>10.69</v>
      </c>
      <c r="H17" s="44">
        <v>42577</v>
      </c>
      <c r="I17" s="27">
        <v>62.28932795698924</v>
      </c>
      <c r="J17" s="27">
        <v>809.21699999999998</v>
      </c>
      <c r="K17" s="27">
        <v>2.3402237903225807</v>
      </c>
      <c r="L17" s="27">
        <v>17.25</v>
      </c>
      <c r="M17" s="44">
        <v>42575</v>
      </c>
      <c r="N17" s="27">
        <v>22.021999999999998</v>
      </c>
      <c r="O17" s="42">
        <v>8</v>
      </c>
      <c r="P17" s="27">
        <v>14.61</v>
      </c>
      <c r="Q17" s="44">
        <v>42572</v>
      </c>
      <c r="R17" s="27">
        <v>27.085611559139785</v>
      </c>
      <c r="S17" s="27">
        <v>189.82558650430207</v>
      </c>
    </row>
    <row r="18" spans="1:19" x14ac:dyDescent="0.2">
      <c r="A18" s="2" t="s">
        <v>9</v>
      </c>
      <c r="B18" s="27">
        <v>14.125161290322582</v>
      </c>
      <c r="C18" s="27">
        <v>28.537419354838708</v>
      </c>
      <c r="D18" s="27">
        <v>20.943380376344088</v>
      </c>
      <c r="E18" s="27">
        <v>34.89</v>
      </c>
      <c r="F18" s="44">
        <v>42587</v>
      </c>
      <c r="G18" s="27">
        <v>8.8699999999999992</v>
      </c>
      <c r="H18" s="44">
        <v>42607</v>
      </c>
      <c r="I18" s="27">
        <v>59.259865591397855</v>
      </c>
      <c r="J18" s="27">
        <v>673.93400000000008</v>
      </c>
      <c r="K18" s="27">
        <v>2.7971982526881725</v>
      </c>
      <c r="L18" s="27">
        <v>20.29</v>
      </c>
      <c r="M18" s="44">
        <v>42604</v>
      </c>
      <c r="N18" s="27">
        <v>37.061999999999998</v>
      </c>
      <c r="O18" s="42">
        <v>8</v>
      </c>
      <c r="P18" s="27">
        <v>18.096</v>
      </c>
      <c r="Q18" s="44">
        <v>42613</v>
      </c>
      <c r="R18" s="27">
        <v>24.59995967741936</v>
      </c>
      <c r="S18" s="27">
        <v>167.43942947169671</v>
      </c>
    </row>
    <row r="19" spans="1:19" x14ac:dyDescent="0.2">
      <c r="A19" s="2" t="s">
        <v>10</v>
      </c>
      <c r="B19" s="27">
        <v>10.467633333333332</v>
      </c>
      <c r="C19" s="27">
        <v>22.124999999999996</v>
      </c>
      <c r="D19" s="27">
        <v>15.676608333333332</v>
      </c>
      <c r="E19" s="27">
        <v>27.3</v>
      </c>
      <c r="F19" s="44">
        <v>42634</v>
      </c>
      <c r="G19" s="27">
        <v>6.0359999999999996</v>
      </c>
      <c r="H19" s="44">
        <v>42631</v>
      </c>
      <c r="I19" s="27">
        <v>70.804097222222211</v>
      </c>
      <c r="J19" s="27">
        <v>485.24400000000003</v>
      </c>
      <c r="K19" s="27">
        <v>2.4298361111111122</v>
      </c>
      <c r="L19" s="27">
        <v>20.87</v>
      </c>
      <c r="M19" s="44">
        <v>42629</v>
      </c>
      <c r="N19" s="27">
        <v>26.814</v>
      </c>
      <c r="O19" s="42">
        <v>10</v>
      </c>
      <c r="P19" s="27">
        <v>10.464</v>
      </c>
      <c r="Q19" s="44">
        <v>42615</v>
      </c>
      <c r="R19" s="27">
        <v>18.186229166666671</v>
      </c>
      <c r="S19" s="27">
        <v>98.427242369807175</v>
      </c>
    </row>
    <row r="20" spans="1:19" x14ac:dyDescent="0.2">
      <c r="A20" s="2" t="s">
        <v>11</v>
      </c>
      <c r="B20" s="27">
        <v>8.544806451612903</v>
      </c>
      <c r="C20" s="27">
        <v>18.05193548387097</v>
      </c>
      <c r="D20" s="27">
        <v>12.94081115591398</v>
      </c>
      <c r="E20" s="27">
        <v>26.45</v>
      </c>
      <c r="F20" s="44">
        <v>42648</v>
      </c>
      <c r="G20" s="27">
        <v>0.7</v>
      </c>
      <c r="H20" s="44">
        <v>42658</v>
      </c>
      <c r="I20" s="27">
        <v>74.072466397849468</v>
      </c>
      <c r="J20" s="27">
        <v>323.06400000000002</v>
      </c>
      <c r="K20" s="27">
        <v>2.7068958333333333</v>
      </c>
      <c r="L20" s="27">
        <v>16.760000000000002</v>
      </c>
      <c r="M20" s="44">
        <v>42674</v>
      </c>
      <c r="N20" s="27">
        <v>58.858000000000004</v>
      </c>
      <c r="O20" s="42">
        <v>12</v>
      </c>
      <c r="P20" s="27">
        <v>26.157999999999998</v>
      </c>
      <c r="Q20" s="44">
        <v>42655</v>
      </c>
      <c r="R20" s="27">
        <v>14.252188172043011</v>
      </c>
      <c r="S20" s="27">
        <v>65.19944586197802</v>
      </c>
    </row>
    <row r="21" spans="1:19" x14ac:dyDescent="0.2">
      <c r="A21" s="2" t="s">
        <v>12</v>
      </c>
      <c r="B21" s="27">
        <v>6.1834000000000007</v>
      </c>
      <c r="C21" s="27">
        <v>13.899966666666669</v>
      </c>
      <c r="D21" s="27">
        <v>9.5534437500000013</v>
      </c>
      <c r="E21" s="27">
        <v>20.92</v>
      </c>
      <c r="F21" s="44">
        <v>42684</v>
      </c>
      <c r="G21" s="27">
        <v>0.496</v>
      </c>
      <c r="H21" s="44">
        <v>42697</v>
      </c>
      <c r="I21" s="27">
        <v>85.869277777777782</v>
      </c>
      <c r="J21" s="27">
        <v>200.18999999999997</v>
      </c>
      <c r="K21" s="27">
        <v>2.8200743055555559</v>
      </c>
      <c r="L21" s="27">
        <v>18.13</v>
      </c>
      <c r="M21" s="44">
        <v>42699</v>
      </c>
      <c r="N21" s="27">
        <v>57.116000000000007</v>
      </c>
      <c r="O21" s="42">
        <v>20</v>
      </c>
      <c r="P21" s="27">
        <v>24.852</v>
      </c>
      <c r="Q21" s="44">
        <v>42695</v>
      </c>
      <c r="R21" s="27">
        <v>10.329859722222221</v>
      </c>
      <c r="S21" s="27">
        <v>32.745515040333999</v>
      </c>
    </row>
    <row r="22" spans="1:19" ht="13.5" thickBot="1" x14ac:dyDescent="0.25">
      <c r="A22" s="28" t="s">
        <v>13</v>
      </c>
      <c r="B22" s="29">
        <v>2.8242258064516137</v>
      </c>
      <c r="C22" s="29">
        <v>9.9533225806451622</v>
      </c>
      <c r="D22" s="29">
        <v>6.213471102150538</v>
      </c>
      <c r="E22" s="29">
        <v>15.49</v>
      </c>
      <c r="F22" s="45">
        <v>42722</v>
      </c>
      <c r="G22" s="29">
        <v>-1.869</v>
      </c>
      <c r="H22" s="45">
        <v>42705</v>
      </c>
      <c r="I22" s="29">
        <v>89.664751344086014</v>
      </c>
      <c r="J22" s="29">
        <v>149.994</v>
      </c>
      <c r="K22" s="29">
        <v>2.4592137096774187</v>
      </c>
      <c r="L22" s="29">
        <v>18.420000000000002</v>
      </c>
      <c r="M22" s="45">
        <v>42732</v>
      </c>
      <c r="N22" s="29">
        <v>8.5020000000000007</v>
      </c>
      <c r="O22" s="30">
        <v>15</v>
      </c>
      <c r="P22" s="29">
        <v>3.7060000000000004</v>
      </c>
      <c r="Q22" s="45">
        <v>42732</v>
      </c>
      <c r="R22" s="29">
        <v>6.8303918010752707</v>
      </c>
      <c r="S22" s="29">
        <v>19.982467423664946</v>
      </c>
    </row>
    <row r="23" spans="1:19" ht="13.5" thickTop="1" x14ac:dyDescent="0.2">
      <c r="A23" s="2" t="s">
        <v>32</v>
      </c>
      <c r="B23" s="27">
        <v>7.6293594662058375</v>
      </c>
      <c r="C23" s="27">
        <v>18.264261559139786</v>
      </c>
      <c r="D23" s="27">
        <v>12.503233113733467</v>
      </c>
      <c r="E23" s="27">
        <v>36.17</v>
      </c>
      <c r="F23" s="44">
        <v>42195</v>
      </c>
      <c r="G23" s="27">
        <v>-5.5810000000000004</v>
      </c>
      <c r="H23" s="44">
        <v>42045</v>
      </c>
      <c r="I23" s="27">
        <v>72.914414848734722</v>
      </c>
      <c r="J23" s="27">
        <v>5387.1369999999997</v>
      </c>
      <c r="K23" s="27">
        <v>2.8617360204953832</v>
      </c>
      <c r="L23" s="27">
        <v>20.87</v>
      </c>
      <c r="M23" s="44">
        <v>42263</v>
      </c>
      <c r="N23" s="27">
        <v>578.1400000000001</v>
      </c>
      <c r="O23" s="42">
        <v>154</v>
      </c>
      <c r="P23" s="27">
        <v>30.956</v>
      </c>
      <c r="Q23" s="44">
        <v>42086</v>
      </c>
      <c r="R23" s="27">
        <v>14.402405014306732</v>
      </c>
      <c r="S23" s="27">
        <v>1122.3835519499719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-1.869</v>
      </c>
      <c r="G28" s="1" t="s">
        <v>27</v>
      </c>
      <c r="H28" s="43">
        <v>42339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-0.17</v>
      </c>
      <c r="G29" s="1" t="s">
        <v>27</v>
      </c>
      <c r="H29" s="43">
        <v>42086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252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R31" sqref="R3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80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4.0877096774193555</v>
      </c>
      <c r="C11" s="27">
        <v>10.448419354838709</v>
      </c>
      <c r="D11" s="27">
        <v>6.993171571150766</v>
      </c>
      <c r="E11" s="27">
        <v>18.93</v>
      </c>
      <c r="F11" s="44">
        <v>43108</v>
      </c>
      <c r="G11" s="27">
        <v>-0.98799999999999999</v>
      </c>
      <c r="H11" s="44">
        <v>43117</v>
      </c>
      <c r="I11" s="27">
        <v>82.790000714939382</v>
      </c>
      <c r="J11" s="27">
        <v>151.00200000000001</v>
      </c>
      <c r="K11" s="27">
        <v>3.6757923244108901</v>
      </c>
      <c r="L11" s="27">
        <v>20.48</v>
      </c>
      <c r="M11" s="44">
        <v>43111</v>
      </c>
      <c r="N11" s="27">
        <v>66.054000000000016</v>
      </c>
      <c r="O11" s="42">
        <v>19</v>
      </c>
      <c r="P11" s="27">
        <v>20.71</v>
      </c>
      <c r="Q11" s="44">
        <v>43104</v>
      </c>
      <c r="R11" s="27">
        <v>6.7199912634408596</v>
      </c>
      <c r="S11" s="27">
        <v>35.027836076254118</v>
      </c>
    </row>
    <row r="12" spans="1:19" x14ac:dyDescent="0.2">
      <c r="A12" s="2" t="s">
        <v>3</v>
      </c>
      <c r="B12" s="27">
        <v>2.7546551724137931</v>
      </c>
      <c r="C12" s="27">
        <v>10.771931034482758</v>
      </c>
      <c r="D12" s="27">
        <v>6.5190707458770607</v>
      </c>
      <c r="E12" s="27">
        <v>16.62</v>
      </c>
      <c r="F12" s="44">
        <v>42779</v>
      </c>
      <c r="G12" s="27">
        <v>-4.3040000000000003</v>
      </c>
      <c r="H12" s="44">
        <v>42783</v>
      </c>
      <c r="I12" s="27">
        <v>79.1414558345827</v>
      </c>
      <c r="J12" s="27">
        <v>256.25299999999999</v>
      </c>
      <c r="K12" s="27">
        <v>3.7997793928833459</v>
      </c>
      <c r="L12" s="27">
        <v>23.91</v>
      </c>
      <c r="M12" s="44">
        <v>42775</v>
      </c>
      <c r="N12" s="27">
        <v>136.25000000000003</v>
      </c>
      <c r="O12" s="42">
        <v>22</v>
      </c>
      <c r="P12" s="27">
        <v>21.8</v>
      </c>
      <c r="Q12" s="44">
        <v>42793</v>
      </c>
      <c r="R12" s="27">
        <v>6.9137934091464901</v>
      </c>
      <c r="S12" s="27">
        <v>43.351057243574246</v>
      </c>
    </row>
    <row r="13" spans="1:19" x14ac:dyDescent="0.2">
      <c r="A13" s="2" t="s">
        <v>4</v>
      </c>
      <c r="B13" s="27">
        <v>3.2474838709677414</v>
      </c>
      <c r="C13" s="27">
        <v>11.505999999999998</v>
      </c>
      <c r="D13" s="27">
        <v>6.8687473118279572</v>
      </c>
      <c r="E13" s="27">
        <v>21.25</v>
      </c>
      <c r="F13" s="44">
        <v>42459</v>
      </c>
      <c r="G13" s="27">
        <v>-0.16200000000000001</v>
      </c>
      <c r="H13" s="44">
        <v>42439</v>
      </c>
      <c r="I13" s="27">
        <v>76.499146505376316</v>
      </c>
      <c r="J13" s="27">
        <v>339.40899999999999</v>
      </c>
      <c r="K13" s="27">
        <v>3.448645833333333</v>
      </c>
      <c r="L13" s="27">
        <v>17.84</v>
      </c>
      <c r="M13" s="44">
        <v>42438</v>
      </c>
      <c r="N13" s="27">
        <v>96.138000000000005</v>
      </c>
      <c r="O13" s="42">
        <v>20</v>
      </c>
      <c r="P13" s="27">
        <v>28.994</v>
      </c>
      <c r="Q13" s="44">
        <v>42439</v>
      </c>
      <c r="R13" s="27">
        <v>7.32889314516129</v>
      </c>
      <c r="S13" s="27">
        <v>60.102133242515194</v>
      </c>
    </row>
    <row r="14" spans="1:19" x14ac:dyDescent="0.2">
      <c r="A14" s="2" t="s">
        <v>5</v>
      </c>
      <c r="B14" s="27">
        <v>4.9202666666666666</v>
      </c>
      <c r="C14" s="27">
        <v>15.135</v>
      </c>
      <c r="D14" s="27">
        <v>9.4765770833333338</v>
      </c>
      <c r="E14" s="27">
        <v>21.31</v>
      </c>
      <c r="F14" s="44">
        <v>42475</v>
      </c>
      <c r="G14" s="27">
        <v>-1.375</v>
      </c>
      <c r="H14" s="44">
        <v>42462</v>
      </c>
      <c r="I14" s="27">
        <v>71.637277777777797</v>
      </c>
      <c r="J14" s="27">
        <v>516.84</v>
      </c>
      <c r="K14" s="27">
        <v>3.1668527777777773</v>
      </c>
      <c r="L14" s="27">
        <v>21.17</v>
      </c>
      <c r="M14" s="44">
        <v>42476</v>
      </c>
      <c r="N14" s="27">
        <v>42.292000000000009</v>
      </c>
      <c r="O14" s="42">
        <v>18</v>
      </c>
      <c r="P14" s="27">
        <v>12.426</v>
      </c>
      <c r="Q14" s="44">
        <v>42480</v>
      </c>
      <c r="R14" s="27">
        <v>10.948411111111112</v>
      </c>
      <c r="S14" s="27">
        <v>88.601779108738626</v>
      </c>
    </row>
    <row r="15" spans="1:19" x14ac:dyDescent="0.2">
      <c r="A15" s="2" t="s">
        <v>6</v>
      </c>
      <c r="B15" s="27">
        <v>8.4532580645161293</v>
      </c>
      <c r="C15" s="27">
        <v>20.291935483870972</v>
      </c>
      <c r="D15" s="27">
        <v>13.884738575268816</v>
      </c>
      <c r="E15" s="27">
        <v>27.62</v>
      </c>
      <c r="F15" s="44">
        <v>42510</v>
      </c>
      <c r="G15" s="27">
        <v>1.0609999999999999</v>
      </c>
      <c r="H15" s="44">
        <v>42492</v>
      </c>
      <c r="I15" s="27">
        <v>68.000470430107541</v>
      </c>
      <c r="J15" s="27">
        <v>669.80399999999975</v>
      </c>
      <c r="K15" s="27">
        <v>3.1951995967741937</v>
      </c>
      <c r="L15" s="27">
        <v>17.64</v>
      </c>
      <c r="M15" s="44">
        <v>42498</v>
      </c>
      <c r="N15" s="27">
        <v>31.61</v>
      </c>
      <c r="O15" s="42">
        <v>14</v>
      </c>
      <c r="P15" s="27">
        <v>9.5920000000000005</v>
      </c>
      <c r="Q15" s="44">
        <v>42512</v>
      </c>
      <c r="R15" s="27">
        <v>16.145450268817203</v>
      </c>
      <c r="S15" s="27">
        <v>128.31129217648649</v>
      </c>
    </row>
    <row r="16" spans="1:19" x14ac:dyDescent="0.2">
      <c r="A16" s="2" t="s">
        <v>7</v>
      </c>
      <c r="B16" s="27">
        <v>11.749966666666666</v>
      </c>
      <c r="C16" s="27">
        <v>25.376333333333335</v>
      </c>
      <c r="D16" s="27">
        <v>18.005163194444442</v>
      </c>
      <c r="E16" s="27">
        <v>33.520000000000003</v>
      </c>
      <c r="F16" s="44">
        <v>42543</v>
      </c>
      <c r="G16" s="27">
        <v>5.2</v>
      </c>
      <c r="H16" s="44">
        <v>42522</v>
      </c>
      <c r="I16" s="27">
        <v>63.862666666666662</v>
      </c>
      <c r="J16" s="27">
        <v>753.00399999999991</v>
      </c>
      <c r="K16" s="27">
        <v>2.5098833333333337</v>
      </c>
      <c r="L16" s="27">
        <v>15.68</v>
      </c>
      <c r="M16" s="44">
        <v>42535</v>
      </c>
      <c r="N16" s="27">
        <v>18.748000000000001</v>
      </c>
      <c r="O16" s="42">
        <v>7</v>
      </c>
      <c r="P16" s="27">
        <v>10.682</v>
      </c>
      <c r="Q16" s="44">
        <v>42538</v>
      </c>
      <c r="R16" s="27">
        <v>21.45386805555556</v>
      </c>
      <c r="S16" s="27">
        <v>159.72746182555474</v>
      </c>
    </row>
    <row r="17" spans="1:19" x14ac:dyDescent="0.2">
      <c r="A17" s="2" t="s">
        <v>8</v>
      </c>
      <c r="B17" s="27">
        <v>14.381774193548386</v>
      </c>
      <c r="C17" s="27">
        <v>28.303225806451611</v>
      </c>
      <c r="D17" s="27">
        <v>20.553988575268818</v>
      </c>
      <c r="E17" s="27">
        <v>36.58</v>
      </c>
      <c r="F17" s="44">
        <v>42570</v>
      </c>
      <c r="G17" s="27">
        <v>7.0350000000000001</v>
      </c>
      <c r="H17" s="44">
        <v>42566</v>
      </c>
      <c r="I17" s="27">
        <v>63.229368279569897</v>
      </c>
      <c r="J17" s="27">
        <v>761.12099999999987</v>
      </c>
      <c r="K17" s="27">
        <v>2.2429193548387096</v>
      </c>
      <c r="L17" s="27">
        <v>17.05</v>
      </c>
      <c r="M17" s="44">
        <v>42557</v>
      </c>
      <c r="N17" s="27">
        <v>10.464</v>
      </c>
      <c r="O17" s="42">
        <v>4</v>
      </c>
      <c r="P17" s="27">
        <v>5.2320000000000002</v>
      </c>
      <c r="Q17" s="44">
        <v>42557</v>
      </c>
      <c r="R17" s="27">
        <v>24.628057795698926</v>
      </c>
      <c r="S17" s="27">
        <v>170.24001752051049</v>
      </c>
    </row>
    <row r="18" spans="1:19" x14ac:dyDescent="0.2">
      <c r="A18" s="2" t="s">
        <v>9</v>
      </c>
      <c r="B18" s="27">
        <v>14.308064516129031</v>
      </c>
      <c r="C18" s="27">
        <v>29.407096774193544</v>
      </c>
      <c r="D18" s="27">
        <v>21.343569835277968</v>
      </c>
      <c r="E18" s="27">
        <v>34.53</v>
      </c>
      <c r="F18" s="44">
        <v>42605</v>
      </c>
      <c r="G18" s="27">
        <v>8.73</v>
      </c>
      <c r="H18" s="44">
        <v>42594</v>
      </c>
      <c r="I18" s="27">
        <v>56.298263269274749</v>
      </c>
      <c r="J18" s="27">
        <v>725.86200000000008</v>
      </c>
      <c r="K18" s="27">
        <v>2.576733685083505</v>
      </c>
      <c r="L18" s="27">
        <v>17.64</v>
      </c>
      <c r="M18" s="44">
        <v>42608</v>
      </c>
      <c r="N18" s="27">
        <v>1.526</v>
      </c>
      <c r="O18" s="42">
        <v>2</v>
      </c>
      <c r="P18" s="27">
        <v>0.872</v>
      </c>
      <c r="Q18" s="44">
        <v>42608</v>
      </c>
      <c r="R18" s="27">
        <v>25.451283316174791</v>
      </c>
      <c r="S18" s="27">
        <v>178.97511974609182</v>
      </c>
    </row>
    <row r="19" spans="1:19" x14ac:dyDescent="0.2">
      <c r="A19" s="2" t="s">
        <v>10</v>
      </c>
      <c r="B19" s="27">
        <v>12.445533333333335</v>
      </c>
      <c r="C19" s="27">
        <v>26.009999999999998</v>
      </c>
      <c r="D19" s="27">
        <v>18.742189583333335</v>
      </c>
      <c r="E19" s="27">
        <v>36.549999999999997</v>
      </c>
      <c r="F19" s="44">
        <v>42619</v>
      </c>
      <c r="G19" s="27">
        <v>6.9859999999999998</v>
      </c>
      <c r="H19" s="44">
        <v>42632</v>
      </c>
      <c r="I19" s="27">
        <v>65.344784722222229</v>
      </c>
      <c r="J19" s="27">
        <v>479.56900000000007</v>
      </c>
      <c r="K19" s="27">
        <v>2.2565680555555554</v>
      </c>
      <c r="L19" s="27">
        <v>20.58</v>
      </c>
      <c r="M19" s="44">
        <v>42626</v>
      </c>
      <c r="N19" s="27">
        <v>36.406000000000013</v>
      </c>
      <c r="O19" s="42">
        <v>9</v>
      </c>
      <c r="P19" s="27">
        <v>18.312000000000001</v>
      </c>
      <c r="Q19" s="44">
        <v>42629</v>
      </c>
      <c r="R19" s="27">
        <v>21.158562499999999</v>
      </c>
      <c r="S19" s="27">
        <v>113.13735387808771</v>
      </c>
    </row>
    <row r="20" spans="1:19" x14ac:dyDescent="0.2">
      <c r="A20" s="2" t="s">
        <v>11</v>
      </c>
      <c r="B20" s="27">
        <v>8.3857419354838694</v>
      </c>
      <c r="C20" s="27">
        <v>20.219677419354838</v>
      </c>
      <c r="D20" s="27">
        <v>13.590902553763438</v>
      </c>
      <c r="E20" s="27">
        <v>27.91</v>
      </c>
      <c r="F20" s="44">
        <v>42647</v>
      </c>
      <c r="G20" s="27">
        <v>1.421</v>
      </c>
      <c r="H20" s="44">
        <v>42664</v>
      </c>
      <c r="I20" s="27">
        <v>72.879509408602146</v>
      </c>
      <c r="J20" s="27">
        <v>371.01300000000003</v>
      </c>
      <c r="K20" s="27">
        <v>1.9262264784946237</v>
      </c>
      <c r="L20" s="27">
        <v>18.23</v>
      </c>
      <c r="M20" s="44">
        <v>42647</v>
      </c>
      <c r="N20" s="27">
        <v>9.3740000000000006</v>
      </c>
      <c r="O20" s="42">
        <v>9</v>
      </c>
      <c r="P20" s="27">
        <v>2.1800000000000002</v>
      </c>
      <c r="Q20" s="44">
        <v>42656</v>
      </c>
      <c r="R20" s="27">
        <v>15.666283602150537</v>
      </c>
      <c r="S20" s="27">
        <v>67.836319060972301</v>
      </c>
    </row>
    <row r="21" spans="1:19" x14ac:dyDescent="0.2">
      <c r="A21" s="2" t="s">
        <v>12</v>
      </c>
      <c r="B21" s="27">
        <v>4.6266000000000007</v>
      </c>
      <c r="C21" s="27">
        <v>12.405933333333333</v>
      </c>
      <c r="D21" s="27">
        <v>8.2444951388888867</v>
      </c>
      <c r="E21" s="27">
        <v>23.98</v>
      </c>
      <c r="F21" s="44">
        <v>42676</v>
      </c>
      <c r="G21" s="27">
        <v>-0.26300000000000001</v>
      </c>
      <c r="H21" s="44">
        <v>42697</v>
      </c>
      <c r="I21" s="27">
        <v>79.473131944444461</v>
      </c>
      <c r="J21" s="27">
        <v>192.77200000000002</v>
      </c>
      <c r="K21" s="27">
        <v>2.8520604166666668</v>
      </c>
      <c r="L21" s="27">
        <v>14.6</v>
      </c>
      <c r="M21" s="44">
        <v>42683</v>
      </c>
      <c r="N21" s="27">
        <v>86.328000000000031</v>
      </c>
      <c r="O21" s="42">
        <v>16</v>
      </c>
      <c r="P21" s="27">
        <v>37.714000000000013</v>
      </c>
      <c r="Q21" s="44">
        <v>42697</v>
      </c>
      <c r="R21" s="27">
        <v>8.8502999999999972</v>
      </c>
      <c r="S21" s="27">
        <v>35.572232842517472</v>
      </c>
    </row>
    <row r="22" spans="1:19" ht="13.5" thickBot="1" x14ac:dyDescent="0.25">
      <c r="A22" s="28" t="s">
        <v>13</v>
      </c>
      <c r="B22" s="29">
        <v>2.7147741935483873</v>
      </c>
      <c r="C22" s="29">
        <v>9.0168709677419336</v>
      </c>
      <c r="D22" s="29">
        <v>5.4625611559139777</v>
      </c>
      <c r="E22" s="29">
        <v>14.88</v>
      </c>
      <c r="F22" s="45">
        <v>43081</v>
      </c>
      <c r="G22" s="29">
        <v>-3.6179999999999999</v>
      </c>
      <c r="H22" s="45">
        <v>43099</v>
      </c>
      <c r="I22" s="29">
        <v>91.940174731182822</v>
      </c>
      <c r="J22" s="29">
        <v>137.10000000000002</v>
      </c>
      <c r="K22" s="29">
        <v>2.2477271505376346</v>
      </c>
      <c r="L22" s="29">
        <v>16.760000000000002</v>
      </c>
      <c r="M22" s="45">
        <v>43073</v>
      </c>
      <c r="N22" s="29">
        <v>13.734</v>
      </c>
      <c r="O22" s="30">
        <v>21</v>
      </c>
      <c r="P22" s="29">
        <v>3.9239999999999999</v>
      </c>
      <c r="Q22" s="45">
        <v>43090</v>
      </c>
      <c r="R22" s="29">
        <v>6.703555779569891</v>
      </c>
      <c r="S22" s="29">
        <v>17.125588934692345</v>
      </c>
    </row>
    <row r="23" spans="1:19" ht="13.5" thickTop="1" x14ac:dyDescent="0.2">
      <c r="A23" s="2" t="s">
        <v>32</v>
      </c>
      <c r="B23" s="27">
        <v>7.6729856908911129</v>
      </c>
      <c r="C23" s="27">
        <v>18.241035292300086</v>
      </c>
      <c r="D23" s="27">
        <v>12.473764610362402</v>
      </c>
      <c r="E23" s="27">
        <v>36.58</v>
      </c>
      <c r="F23" s="44">
        <v>42570</v>
      </c>
      <c r="G23" s="27">
        <v>-4.3040000000000003</v>
      </c>
      <c r="H23" s="44">
        <v>42417</v>
      </c>
      <c r="I23" s="27">
        <v>72.591354190395563</v>
      </c>
      <c r="J23" s="27">
        <v>5353.7489999999998</v>
      </c>
      <c r="K23" s="27">
        <v>2.8248656999741306</v>
      </c>
      <c r="L23" s="27">
        <v>23.91</v>
      </c>
      <c r="M23" s="44">
        <v>42409</v>
      </c>
      <c r="N23" s="27">
        <v>548.92400000000009</v>
      </c>
      <c r="O23" s="42">
        <v>161</v>
      </c>
      <c r="P23" s="27">
        <v>37.714000000000013</v>
      </c>
      <c r="Q23" s="44">
        <v>42697</v>
      </c>
      <c r="R23" s="27">
        <v>14.330704187235554</v>
      </c>
      <c r="S23" s="27">
        <v>1098.0081916559955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-0.26300000000000001</v>
      </c>
      <c r="G28" s="1" t="s">
        <v>27</v>
      </c>
      <c r="H28" s="43">
        <v>42697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-1.375</v>
      </c>
      <c r="G29" s="1" t="s">
        <v>27</v>
      </c>
      <c r="H29" s="43">
        <v>42462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F5" sqref="F5"/>
    </sheetView>
  </sheetViews>
  <sheetFormatPr baseColWidth="10" defaultRowHeight="12.75" x14ac:dyDescent="0.2"/>
  <cols>
    <col min="2" max="2" width="6.57031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6.710937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710937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2" t="s">
        <v>81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0.16870967741935497</v>
      </c>
      <c r="C11" s="27">
        <v>8.6348387096774175</v>
      </c>
      <c r="D11" s="27">
        <v>3.9115994623655919</v>
      </c>
      <c r="E11" s="27">
        <v>14.76</v>
      </c>
      <c r="F11" s="44">
        <v>43112</v>
      </c>
      <c r="G11" s="27">
        <v>-4.4820000000000002</v>
      </c>
      <c r="H11" s="44">
        <v>43107</v>
      </c>
      <c r="I11" s="27">
        <v>78.147634408602173</v>
      </c>
      <c r="J11" s="27">
        <v>205.08100000000002</v>
      </c>
      <c r="K11" s="27">
        <v>2.9078830645161289</v>
      </c>
      <c r="L11" s="27">
        <v>18.329999999999998</v>
      </c>
      <c r="M11" s="44">
        <v>43126</v>
      </c>
      <c r="N11" s="27">
        <v>54.500000000000021</v>
      </c>
      <c r="O11" s="42">
        <v>15</v>
      </c>
      <c r="P11" s="27">
        <v>22.018000000000001</v>
      </c>
      <c r="Q11" s="44">
        <v>43116</v>
      </c>
      <c r="R11" s="27">
        <v>4.0795551075268808</v>
      </c>
      <c r="S11" s="27">
        <v>31.424845925795999</v>
      </c>
    </row>
    <row r="12" spans="1:19" x14ac:dyDescent="0.2">
      <c r="A12" s="2" t="s">
        <v>3</v>
      </c>
      <c r="B12" s="27">
        <v>3.2308214285714292</v>
      </c>
      <c r="C12" s="27">
        <v>12.526000000000002</v>
      </c>
      <c r="D12" s="27">
        <v>7.5390354135005078</v>
      </c>
      <c r="E12" s="27">
        <v>18.97</v>
      </c>
      <c r="F12" s="44">
        <v>42791</v>
      </c>
      <c r="G12" s="27">
        <v>-0.72099999999999997</v>
      </c>
      <c r="H12" s="44">
        <v>42791</v>
      </c>
      <c r="I12" s="27">
        <v>78.155360467325224</v>
      </c>
      <c r="J12" s="27">
        <v>230.58400000000003</v>
      </c>
      <c r="K12" s="27">
        <v>3.7992958143363742</v>
      </c>
      <c r="L12" s="27">
        <v>27.44</v>
      </c>
      <c r="M12" s="44">
        <v>42770</v>
      </c>
      <c r="N12" s="27">
        <v>41.856000000000023</v>
      </c>
      <c r="O12" s="42">
        <v>18</v>
      </c>
      <c r="P12" s="27">
        <v>8.9380000000000006</v>
      </c>
      <c r="Q12" s="44">
        <v>42773</v>
      </c>
      <c r="R12" s="27">
        <v>7.3466024411094226</v>
      </c>
      <c r="S12" s="27">
        <v>45.466822568721554</v>
      </c>
    </row>
    <row r="13" spans="1:19" x14ac:dyDescent="0.2">
      <c r="A13" s="2" t="s">
        <v>4</v>
      </c>
      <c r="B13" s="27">
        <v>4.5761935483870966</v>
      </c>
      <c r="C13" s="27">
        <v>16.804903225806452</v>
      </c>
      <c r="D13" s="27">
        <v>10.169436827956991</v>
      </c>
      <c r="E13" s="27">
        <v>26.92</v>
      </c>
      <c r="F13" s="44">
        <v>42804</v>
      </c>
      <c r="G13" s="27">
        <v>-2.6070000000000002</v>
      </c>
      <c r="H13" s="44">
        <v>42818</v>
      </c>
      <c r="I13" s="27">
        <v>67.948958333333337</v>
      </c>
      <c r="J13" s="27">
        <v>456.197</v>
      </c>
      <c r="K13" s="27">
        <v>3.2419126344086022</v>
      </c>
      <c r="L13" s="27">
        <v>17.350000000000001</v>
      </c>
      <c r="M13" s="44">
        <v>42816</v>
      </c>
      <c r="N13" s="27">
        <v>52.320000000000007</v>
      </c>
      <c r="O13" s="42">
        <v>11</v>
      </c>
      <c r="P13" s="27">
        <v>29.212</v>
      </c>
      <c r="Q13" s="44">
        <v>42819</v>
      </c>
      <c r="R13" s="27">
        <v>10.409218413978492</v>
      </c>
      <c r="S13" s="27">
        <v>88.383321300248141</v>
      </c>
    </row>
    <row r="14" spans="1:19" x14ac:dyDescent="0.2">
      <c r="A14" s="2" t="s">
        <v>5</v>
      </c>
      <c r="B14" s="27">
        <v>4.8472000000000008</v>
      </c>
      <c r="C14" s="27">
        <v>19.19766666666667</v>
      </c>
      <c r="D14" s="27">
        <v>11.720730555555553</v>
      </c>
      <c r="E14" s="27">
        <v>26.39</v>
      </c>
      <c r="F14" s="44">
        <v>42838</v>
      </c>
      <c r="G14" s="27">
        <v>-2.0009999999999999</v>
      </c>
      <c r="H14" s="44">
        <v>42853</v>
      </c>
      <c r="I14" s="27">
        <v>58.201937499999985</v>
      </c>
      <c r="J14" s="27">
        <v>659.45299999999997</v>
      </c>
      <c r="K14" s="27">
        <v>2.9009902777777778</v>
      </c>
      <c r="L14" s="27">
        <v>17.54</v>
      </c>
      <c r="M14" s="44">
        <v>42855</v>
      </c>
      <c r="N14" s="27">
        <v>14.824000000000002</v>
      </c>
      <c r="O14" s="42">
        <v>6</v>
      </c>
      <c r="P14" s="27">
        <v>5.0140000000000002</v>
      </c>
      <c r="Q14" s="44">
        <v>42850</v>
      </c>
      <c r="R14" s="27">
        <v>14.249856249999997</v>
      </c>
      <c r="S14" s="27">
        <v>121.88963688613806</v>
      </c>
    </row>
    <row r="15" spans="1:19" x14ac:dyDescent="0.2">
      <c r="A15" s="2" t="s">
        <v>6</v>
      </c>
      <c r="B15" s="27">
        <v>9.9902580645161283</v>
      </c>
      <c r="C15" s="27">
        <v>23.745161290322581</v>
      </c>
      <c r="D15" s="27">
        <v>16.693793010752685</v>
      </c>
      <c r="E15" s="27">
        <v>32.729999999999997</v>
      </c>
      <c r="F15" s="44">
        <v>42880</v>
      </c>
      <c r="G15" s="27">
        <v>1.758</v>
      </c>
      <c r="H15" s="44">
        <v>42856</v>
      </c>
      <c r="I15" s="27">
        <v>60.991209677419356</v>
      </c>
      <c r="J15" s="27">
        <v>683.11700000000008</v>
      </c>
      <c r="K15" s="27">
        <v>2.8179764784946237</v>
      </c>
      <c r="L15" s="27">
        <v>18.03</v>
      </c>
      <c r="M15" s="44">
        <v>42860</v>
      </c>
      <c r="N15" s="27">
        <v>46.216000000000008</v>
      </c>
      <c r="O15" s="42">
        <v>9</v>
      </c>
      <c r="P15" s="27">
        <v>11.118</v>
      </c>
      <c r="Q15" s="44">
        <v>42873</v>
      </c>
      <c r="R15" s="27">
        <v>18.119883736559139</v>
      </c>
      <c r="S15" s="27">
        <v>147.66174992557663</v>
      </c>
    </row>
    <row r="16" spans="1:19" x14ac:dyDescent="0.2">
      <c r="A16" s="2" t="s">
        <v>7</v>
      </c>
      <c r="B16" s="27">
        <v>14.031333333333338</v>
      </c>
      <c r="C16" s="27">
        <v>27.658666666666672</v>
      </c>
      <c r="D16" s="27">
        <v>20.10209027777778</v>
      </c>
      <c r="E16" s="27">
        <v>35.47</v>
      </c>
      <c r="F16" s="44">
        <v>42908</v>
      </c>
      <c r="G16" s="27">
        <v>8.86</v>
      </c>
      <c r="H16" s="44">
        <v>42916</v>
      </c>
      <c r="I16" s="27">
        <v>66.236402777777784</v>
      </c>
      <c r="J16" s="27">
        <v>705.7700000000001</v>
      </c>
      <c r="K16" s="27">
        <v>2.2269062499999999</v>
      </c>
      <c r="L16" s="27">
        <v>21.07</v>
      </c>
      <c r="M16" s="44">
        <v>42914</v>
      </c>
      <c r="N16" s="27">
        <v>73.686000000000007</v>
      </c>
      <c r="O16" s="42">
        <v>13</v>
      </c>
      <c r="P16" s="27">
        <v>17.878</v>
      </c>
      <c r="Q16" s="44">
        <v>42911</v>
      </c>
      <c r="R16" s="27">
        <v>22.979708333333335</v>
      </c>
      <c r="S16" s="27">
        <v>157.26987574523275</v>
      </c>
    </row>
    <row r="17" spans="1:19" x14ac:dyDescent="0.2">
      <c r="A17" s="2" t="s">
        <v>8</v>
      </c>
      <c r="B17" s="27">
        <v>14.320645161290322</v>
      </c>
      <c r="C17" s="27">
        <v>28.532903225806454</v>
      </c>
      <c r="D17" s="27">
        <v>20.769126344086022</v>
      </c>
      <c r="E17" s="27">
        <v>35.47</v>
      </c>
      <c r="F17" s="44">
        <v>42945</v>
      </c>
      <c r="G17" s="27">
        <v>9.26</v>
      </c>
      <c r="H17" s="44">
        <v>42917</v>
      </c>
      <c r="I17" s="27">
        <v>60.459321236559134</v>
      </c>
      <c r="J17" s="27">
        <v>763.86199999999997</v>
      </c>
      <c r="K17" s="27">
        <v>2.6664489247311836</v>
      </c>
      <c r="L17" s="27">
        <v>18.52</v>
      </c>
      <c r="M17" s="44">
        <v>42934</v>
      </c>
      <c r="N17" s="27">
        <v>32.698</v>
      </c>
      <c r="O17" s="42">
        <v>6</v>
      </c>
      <c r="P17" s="27">
        <v>25.285999999999998</v>
      </c>
      <c r="Q17" s="44">
        <v>42924</v>
      </c>
      <c r="R17" s="27">
        <v>24.064428763440862</v>
      </c>
      <c r="S17" s="27">
        <v>181.08886959306551</v>
      </c>
    </row>
    <row r="18" spans="1:19" x14ac:dyDescent="0.2">
      <c r="A18" s="2" t="s">
        <v>9</v>
      </c>
      <c r="B18" s="27">
        <v>13.9918064516129</v>
      </c>
      <c r="C18" s="27">
        <v>28.536774193548393</v>
      </c>
      <c r="D18" s="27">
        <v>20.524395161290322</v>
      </c>
      <c r="E18" s="27">
        <v>35.340000000000003</v>
      </c>
      <c r="F18" s="44">
        <v>42950</v>
      </c>
      <c r="G18" s="27">
        <v>7.8559999999999999</v>
      </c>
      <c r="H18" s="44">
        <v>42959</v>
      </c>
      <c r="I18" s="27">
        <v>61.101102150537628</v>
      </c>
      <c r="J18" s="27">
        <v>666.56400000000008</v>
      </c>
      <c r="K18" s="27">
        <v>2.4644301075268817</v>
      </c>
      <c r="L18" s="27">
        <v>14.41</v>
      </c>
      <c r="M18" s="44">
        <v>42954</v>
      </c>
      <c r="N18" s="27">
        <v>47.742000000000004</v>
      </c>
      <c r="O18" s="42">
        <v>6</v>
      </c>
      <c r="P18" s="27">
        <v>22.236000000000001</v>
      </c>
      <c r="Q18" s="44">
        <v>42977</v>
      </c>
      <c r="R18" s="27">
        <v>24.516458333333329</v>
      </c>
      <c r="S18" s="27">
        <v>160.36464918376916</v>
      </c>
    </row>
    <row r="19" spans="1:19" x14ac:dyDescent="0.2">
      <c r="A19" s="2" t="s">
        <v>10</v>
      </c>
      <c r="B19" s="27">
        <v>10.922666666666668</v>
      </c>
      <c r="C19" s="27">
        <v>23.659666666666666</v>
      </c>
      <c r="D19" s="27">
        <v>16.538094444444443</v>
      </c>
      <c r="E19" s="27">
        <v>29.92</v>
      </c>
      <c r="F19" s="44">
        <v>43002</v>
      </c>
      <c r="G19" s="27">
        <v>5.3810000000000002</v>
      </c>
      <c r="H19" s="44">
        <v>42998</v>
      </c>
      <c r="I19" s="27">
        <v>67.889222222222244</v>
      </c>
      <c r="J19" s="27">
        <v>504.59199999999998</v>
      </c>
      <c r="K19" s="27">
        <v>1.9535506944444445</v>
      </c>
      <c r="L19" s="27">
        <v>17.440000000000001</v>
      </c>
      <c r="M19" s="44">
        <v>42992</v>
      </c>
      <c r="N19" s="27">
        <v>7.63</v>
      </c>
      <c r="O19" s="42">
        <v>5</v>
      </c>
      <c r="P19" s="27">
        <v>5.45</v>
      </c>
      <c r="Q19" s="44">
        <v>42987</v>
      </c>
      <c r="R19" s="27">
        <v>18.788027777777778</v>
      </c>
      <c r="S19" s="27">
        <v>99.514077217106689</v>
      </c>
    </row>
    <row r="20" spans="1:19" x14ac:dyDescent="0.2">
      <c r="A20" s="2" t="s">
        <v>11</v>
      </c>
      <c r="B20" s="27">
        <v>9.3430967741935511</v>
      </c>
      <c r="C20" s="27">
        <v>22.297741935483877</v>
      </c>
      <c r="D20" s="27">
        <v>15.236480510752688</v>
      </c>
      <c r="E20" s="27">
        <v>28.53</v>
      </c>
      <c r="F20" s="44">
        <v>43018</v>
      </c>
      <c r="G20" s="27">
        <v>3.3</v>
      </c>
      <c r="H20" s="44">
        <v>43031</v>
      </c>
      <c r="I20" s="27">
        <v>69.499536290322581</v>
      </c>
      <c r="J20" s="27">
        <v>381.36300000000011</v>
      </c>
      <c r="K20" s="27">
        <v>2.2824274193548382</v>
      </c>
      <c r="L20" s="27">
        <v>15.88</v>
      </c>
      <c r="M20" s="44">
        <v>43025</v>
      </c>
      <c r="N20" s="27">
        <v>28.776</v>
      </c>
      <c r="O20" s="42">
        <v>8</v>
      </c>
      <c r="P20" s="27">
        <v>24.198</v>
      </c>
      <c r="Q20" s="44">
        <v>43026</v>
      </c>
      <c r="R20" s="27">
        <v>16.121680107526881</v>
      </c>
      <c r="S20" s="27">
        <v>77.108207094131444</v>
      </c>
    </row>
    <row r="21" spans="1:19" x14ac:dyDescent="0.2">
      <c r="A21" s="2" t="s">
        <v>12</v>
      </c>
      <c r="B21" s="27">
        <v>3.8738000000000001</v>
      </c>
      <c r="C21" s="27">
        <v>13.596166666666663</v>
      </c>
      <c r="D21" s="27">
        <v>8.1242444444444448</v>
      </c>
      <c r="E21" s="27">
        <v>19.77</v>
      </c>
      <c r="F21" s="44">
        <v>43042</v>
      </c>
      <c r="G21" s="27">
        <v>-0.99099999999999999</v>
      </c>
      <c r="H21" s="44">
        <v>43061</v>
      </c>
      <c r="I21" s="27">
        <v>76.094118055555541</v>
      </c>
      <c r="J21" s="27">
        <v>217.92099999999999</v>
      </c>
      <c r="K21" s="27">
        <v>2.3156506944444448</v>
      </c>
      <c r="L21" s="27">
        <v>16.170000000000002</v>
      </c>
      <c r="M21" s="44">
        <v>43052</v>
      </c>
      <c r="N21" s="27">
        <v>39.894000000000005</v>
      </c>
      <c r="O21" s="42">
        <v>15</v>
      </c>
      <c r="P21" s="27">
        <v>10.028</v>
      </c>
      <c r="Q21" s="44">
        <v>43064</v>
      </c>
      <c r="R21" s="27">
        <v>8.2368576388888908</v>
      </c>
      <c r="S21" s="27">
        <v>37.76286817668413</v>
      </c>
    </row>
    <row r="22" spans="1:19" ht="13.5" thickBot="1" x14ac:dyDescent="0.25">
      <c r="A22" s="28" t="s">
        <v>13</v>
      </c>
      <c r="B22" s="29">
        <v>2.516258064516129</v>
      </c>
      <c r="C22" s="29">
        <v>9.6725806451612897</v>
      </c>
      <c r="D22" s="29">
        <v>5.7628037634408624</v>
      </c>
      <c r="E22" s="29">
        <v>16.02</v>
      </c>
      <c r="F22" s="45">
        <v>43464</v>
      </c>
      <c r="G22" s="29">
        <v>-1.9339999999999999</v>
      </c>
      <c r="H22" s="45">
        <v>43437</v>
      </c>
      <c r="I22" s="29">
        <v>83.038427419354818</v>
      </c>
      <c r="J22" s="29">
        <v>158.61099999999999</v>
      </c>
      <c r="K22" s="29">
        <v>3.1367876344086025</v>
      </c>
      <c r="L22" s="29">
        <v>21.56</v>
      </c>
      <c r="M22" s="45">
        <v>43445</v>
      </c>
      <c r="N22" s="29">
        <v>80.224000000000046</v>
      </c>
      <c r="O22" s="30">
        <v>23</v>
      </c>
      <c r="P22" s="29">
        <v>16.568000000000001</v>
      </c>
      <c r="Q22" s="45">
        <v>43436</v>
      </c>
      <c r="R22" s="29">
        <v>5.2089838709677414</v>
      </c>
      <c r="S22" s="29">
        <v>29.718784367553681</v>
      </c>
    </row>
    <row r="23" spans="1:19" ht="13.5" thickTop="1" x14ac:dyDescent="0.2">
      <c r="A23" s="2" t="s">
        <v>32</v>
      </c>
      <c r="B23" s="27">
        <v>7.6510657642089095</v>
      </c>
      <c r="C23" s="27">
        <v>19.57192249103943</v>
      </c>
      <c r="D23" s="27">
        <v>13.090985851363991</v>
      </c>
      <c r="E23" s="27">
        <v>35.47</v>
      </c>
      <c r="F23" s="44">
        <v>42908</v>
      </c>
      <c r="G23" s="27">
        <v>-4.4820000000000002</v>
      </c>
      <c r="H23" s="44">
        <v>42742</v>
      </c>
      <c r="I23" s="27">
        <v>68.980269211584144</v>
      </c>
      <c r="J23" s="27">
        <v>5633.1150000000007</v>
      </c>
      <c r="K23" s="27">
        <v>2.7261883328703256</v>
      </c>
      <c r="L23" s="27">
        <v>27.44</v>
      </c>
      <c r="M23" s="44">
        <v>42770</v>
      </c>
      <c r="N23" s="27">
        <v>520.3660000000001</v>
      </c>
      <c r="O23" s="42">
        <v>135</v>
      </c>
      <c r="P23" s="27">
        <v>29.212</v>
      </c>
      <c r="Q23" s="44">
        <v>42819</v>
      </c>
      <c r="R23" s="27">
        <v>14.510105064536894</v>
      </c>
      <c r="S23" s="27">
        <v>1177.6537079840241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-0.53100000000000003</v>
      </c>
      <c r="G28" s="1" t="s">
        <v>27</v>
      </c>
      <c r="H28" s="43">
        <v>43054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-2.0009999999999999</v>
      </c>
      <c r="G29" s="1" t="s">
        <v>27</v>
      </c>
      <c r="H29" s="43">
        <v>42853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200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9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9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3.2104516129032272</v>
      </c>
      <c r="C11" s="27">
        <v>10.27445161290323</v>
      </c>
      <c r="D11" s="27">
        <v>6.4877150537634414</v>
      </c>
      <c r="E11" s="27">
        <v>16.100000000000001</v>
      </c>
      <c r="F11" s="44">
        <v>43833</v>
      </c>
      <c r="G11" s="27">
        <v>-0.65600000000000003</v>
      </c>
      <c r="H11" s="44">
        <v>43839</v>
      </c>
      <c r="I11" s="27">
        <v>81.824260752688161</v>
      </c>
      <c r="J11" s="27">
        <v>192.07400000000001</v>
      </c>
      <c r="K11" s="27">
        <v>3.3584327956989255</v>
      </c>
      <c r="L11" s="27">
        <v>19.7</v>
      </c>
      <c r="M11" s="44">
        <v>43834</v>
      </c>
      <c r="N11" s="27">
        <v>99.844000000000023</v>
      </c>
      <c r="O11" s="42">
        <v>18</v>
      </c>
      <c r="P11" s="27">
        <v>23.544</v>
      </c>
      <c r="Q11" s="44">
        <v>43836</v>
      </c>
      <c r="R11" s="27">
        <v>6.0385853494623642</v>
      </c>
      <c r="S11" s="27">
        <v>33.921140521236701</v>
      </c>
    </row>
    <row r="12" spans="1:19" x14ac:dyDescent="0.2">
      <c r="A12" s="2" t="s">
        <v>3</v>
      </c>
      <c r="B12" s="27">
        <v>1.2081071428571428</v>
      </c>
      <c r="C12" s="27">
        <v>7.9597857142857142</v>
      </c>
      <c r="D12" s="27">
        <v>4.316120535714286</v>
      </c>
      <c r="E12" s="27">
        <v>16.96</v>
      </c>
      <c r="F12" s="44">
        <v>43512</v>
      </c>
      <c r="G12" s="27">
        <v>-4.6840000000000002</v>
      </c>
      <c r="H12" s="44">
        <v>43523</v>
      </c>
      <c r="I12" s="27">
        <v>79.943794642857142</v>
      </c>
      <c r="J12" s="27">
        <v>204.595</v>
      </c>
      <c r="K12" s="27">
        <v>3.2826584821428564</v>
      </c>
      <c r="L12" s="27">
        <v>20.190000000000001</v>
      </c>
      <c r="M12" s="44">
        <v>43524</v>
      </c>
      <c r="N12" s="27">
        <v>46.652000000000001</v>
      </c>
      <c r="O12" s="42">
        <v>20</v>
      </c>
      <c r="P12" s="27">
        <v>6.976</v>
      </c>
      <c r="Q12" s="44">
        <v>43516</v>
      </c>
      <c r="R12" s="27">
        <v>5.0190558035714279</v>
      </c>
      <c r="S12" s="27">
        <v>33.735478084312639</v>
      </c>
    </row>
    <row r="13" spans="1:19" x14ac:dyDescent="0.2">
      <c r="A13" s="2" t="s">
        <v>4</v>
      </c>
      <c r="B13" s="27">
        <v>4.1391290322580652</v>
      </c>
      <c r="C13" s="27">
        <v>12.694000000000003</v>
      </c>
      <c r="D13" s="27">
        <v>7.8739697580645149</v>
      </c>
      <c r="E13" s="27">
        <v>20.72</v>
      </c>
      <c r="F13" s="44">
        <v>43552</v>
      </c>
      <c r="G13" s="27">
        <v>-0.26200000000000001</v>
      </c>
      <c r="H13" s="44">
        <v>43543</v>
      </c>
      <c r="I13" s="27">
        <v>70.175369623655897</v>
      </c>
      <c r="J13" s="27">
        <v>395.10599999999999</v>
      </c>
      <c r="K13" s="27">
        <v>4.103947580645162</v>
      </c>
      <c r="L13" s="27">
        <v>20.58</v>
      </c>
      <c r="M13" s="44">
        <v>43554</v>
      </c>
      <c r="N13" s="27">
        <v>57.552000000000014</v>
      </c>
      <c r="O13" s="42">
        <v>24</v>
      </c>
      <c r="P13" s="27">
        <v>8.5020000000000007</v>
      </c>
      <c r="Q13" s="44">
        <v>43543</v>
      </c>
      <c r="R13" s="27">
        <v>7.5172533602150526</v>
      </c>
      <c r="S13" s="27">
        <v>74.333381128777674</v>
      </c>
    </row>
    <row r="14" spans="1:19" x14ac:dyDescent="0.2">
      <c r="A14" s="2" t="s">
        <v>5</v>
      </c>
      <c r="B14" s="27">
        <v>7.5900000000000007</v>
      </c>
      <c r="C14" s="27">
        <v>17.12466666666667</v>
      </c>
      <c r="D14" s="27">
        <v>11.896147222222222</v>
      </c>
      <c r="E14" s="27">
        <v>24.11</v>
      </c>
      <c r="F14" s="44">
        <v>43579</v>
      </c>
      <c r="G14" s="27">
        <v>2.0259999999999998</v>
      </c>
      <c r="H14" s="44">
        <v>43566</v>
      </c>
      <c r="I14" s="27">
        <v>72.426729166666689</v>
      </c>
      <c r="J14" s="27">
        <v>517.24799999999993</v>
      </c>
      <c r="K14" s="27">
        <v>3.4240006944444441</v>
      </c>
      <c r="L14" s="27">
        <v>18.329999999999998</v>
      </c>
      <c r="M14" s="44">
        <v>43562</v>
      </c>
      <c r="N14" s="27">
        <v>97.664000000000016</v>
      </c>
      <c r="O14" s="42">
        <v>17</v>
      </c>
      <c r="P14" s="27">
        <v>17.004000000000001</v>
      </c>
      <c r="Q14" s="44">
        <v>43564</v>
      </c>
      <c r="R14" s="27">
        <v>12.231843749999999</v>
      </c>
      <c r="S14" s="27">
        <v>97.961526810694849</v>
      </c>
    </row>
    <row r="15" spans="1:19" x14ac:dyDescent="0.2">
      <c r="A15" s="2" t="s">
        <v>6</v>
      </c>
      <c r="B15" s="27">
        <v>8.5019354838709695</v>
      </c>
      <c r="C15" s="27">
        <v>19.887419354838709</v>
      </c>
      <c r="D15" s="27">
        <v>13.747833333333336</v>
      </c>
      <c r="E15" s="27">
        <v>25.86</v>
      </c>
      <c r="F15" s="44">
        <v>43591</v>
      </c>
      <c r="G15" s="27">
        <v>0.88200000000000001</v>
      </c>
      <c r="H15" s="44">
        <v>43598</v>
      </c>
      <c r="I15" s="27">
        <v>73.121969086021508</v>
      </c>
      <c r="J15" s="27">
        <v>632.13900000000012</v>
      </c>
      <c r="K15" s="27">
        <v>2.1190100806451606</v>
      </c>
      <c r="L15" s="27">
        <v>16.37</v>
      </c>
      <c r="M15" s="44">
        <v>43597</v>
      </c>
      <c r="N15" s="27">
        <v>51.230000000000004</v>
      </c>
      <c r="O15" s="42">
        <v>16</v>
      </c>
      <c r="P15" s="27">
        <v>14.17</v>
      </c>
      <c r="Q15" s="44">
        <v>43615</v>
      </c>
      <c r="R15" s="27">
        <v>15.839415322580646</v>
      </c>
      <c r="S15" s="27">
        <v>111.4713549221443</v>
      </c>
    </row>
    <row r="16" spans="1:19" x14ac:dyDescent="0.2">
      <c r="A16" s="2" t="s">
        <v>7</v>
      </c>
      <c r="B16" s="27">
        <v>12.801</v>
      </c>
      <c r="C16" s="27">
        <v>25.009666666666664</v>
      </c>
      <c r="D16" s="27">
        <v>18.321291666666671</v>
      </c>
      <c r="E16" s="27">
        <v>33.14</v>
      </c>
      <c r="F16" s="44">
        <v>43641</v>
      </c>
      <c r="G16" s="27">
        <v>8.66</v>
      </c>
      <c r="H16" s="44">
        <v>43622</v>
      </c>
      <c r="I16" s="27">
        <v>71.33711805555555</v>
      </c>
      <c r="J16" s="27">
        <v>674.375</v>
      </c>
      <c r="K16" s="27">
        <v>1.9414701388888889</v>
      </c>
      <c r="L16" s="27">
        <v>12.15</v>
      </c>
      <c r="M16" s="44">
        <v>43628</v>
      </c>
      <c r="N16" s="27">
        <v>33.14</v>
      </c>
      <c r="O16" s="42">
        <v>10</v>
      </c>
      <c r="P16" s="27">
        <v>10.468</v>
      </c>
      <c r="Q16" s="44">
        <v>43646</v>
      </c>
      <c r="R16" s="27">
        <v>20.695208333333333</v>
      </c>
      <c r="S16" s="27">
        <v>134.49675518065112</v>
      </c>
    </row>
    <row r="17" spans="1:19" x14ac:dyDescent="0.2">
      <c r="A17" s="2" t="s">
        <v>8</v>
      </c>
      <c r="B17" s="27">
        <v>15.577096774193548</v>
      </c>
      <c r="C17" s="27">
        <v>28.423548387096773</v>
      </c>
      <c r="D17" s="27">
        <v>21.214301075268818</v>
      </c>
      <c r="E17" s="27">
        <v>34.409999999999997</v>
      </c>
      <c r="F17" s="44">
        <v>43676</v>
      </c>
      <c r="G17" s="27">
        <v>12.18</v>
      </c>
      <c r="H17" s="44">
        <v>43663</v>
      </c>
      <c r="I17" s="27">
        <v>72.342997311827972</v>
      </c>
      <c r="J17" s="27">
        <v>760.99600000000009</v>
      </c>
      <c r="K17" s="27">
        <v>1.7842116935483867</v>
      </c>
      <c r="L17" s="27">
        <v>17.440000000000001</v>
      </c>
      <c r="M17" s="44">
        <v>43657</v>
      </c>
      <c r="N17" s="27">
        <v>79.137999999999991</v>
      </c>
      <c r="O17" s="42">
        <v>9</v>
      </c>
      <c r="P17" s="27">
        <v>21.148</v>
      </c>
      <c r="Q17" s="44">
        <v>43654</v>
      </c>
      <c r="R17" s="27">
        <v>23.360584677419357</v>
      </c>
      <c r="S17" s="27">
        <v>156.31586544742555</v>
      </c>
    </row>
    <row r="18" spans="1:19" x14ac:dyDescent="0.2">
      <c r="A18" s="2" t="s">
        <v>9</v>
      </c>
      <c r="B18" s="27">
        <v>14.70290322580645</v>
      </c>
      <c r="C18" s="27">
        <v>29.617096774193548</v>
      </c>
      <c r="D18" s="27">
        <v>21.509845430107521</v>
      </c>
      <c r="E18" s="27">
        <v>37.1</v>
      </c>
      <c r="F18" s="44">
        <v>43683</v>
      </c>
      <c r="G18" s="27">
        <v>10.050000000000001</v>
      </c>
      <c r="H18" s="44">
        <v>43703</v>
      </c>
      <c r="I18" s="27">
        <v>65.988696236559136</v>
      </c>
      <c r="J18" s="27">
        <v>723.21799999999996</v>
      </c>
      <c r="K18" s="27">
        <v>1.985744623655914</v>
      </c>
      <c r="L18" s="27">
        <v>16.37</v>
      </c>
      <c r="M18" s="44">
        <v>43705</v>
      </c>
      <c r="N18" s="27">
        <v>0</v>
      </c>
      <c r="O18" s="42">
        <v>0</v>
      </c>
      <c r="P18" s="27">
        <v>0</v>
      </c>
      <c r="Q18" s="44">
        <v>43678</v>
      </c>
      <c r="R18" s="27">
        <v>25.046592741935488</v>
      </c>
      <c r="S18" s="27">
        <v>157.18654665690312</v>
      </c>
    </row>
    <row r="19" spans="1:19" x14ac:dyDescent="0.2">
      <c r="A19" s="2" t="s">
        <v>10</v>
      </c>
      <c r="B19" s="27">
        <v>13.562800000000001</v>
      </c>
      <c r="C19" s="27">
        <v>27.422999999999998</v>
      </c>
      <c r="D19" s="27">
        <v>19.565375</v>
      </c>
      <c r="E19" s="27">
        <v>33.85</v>
      </c>
      <c r="F19" s="44">
        <v>43710</v>
      </c>
      <c r="G19" s="27">
        <v>7.1639999999999997</v>
      </c>
      <c r="H19" s="44">
        <v>43733</v>
      </c>
      <c r="I19" s="27">
        <v>71.095930555555555</v>
      </c>
      <c r="J19" s="27">
        <v>550.24099999999999</v>
      </c>
      <c r="K19" s="27">
        <v>1.9159437499999998</v>
      </c>
      <c r="L19" s="27">
        <v>18.03</v>
      </c>
      <c r="M19" s="44">
        <v>43725</v>
      </c>
      <c r="N19" s="27">
        <v>41.420000000000009</v>
      </c>
      <c r="O19" s="42">
        <v>9</v>
      </c>
      <c r="P19" s="27">
        <v>14.388</v>
      </c>
      <c r="Q19" s="44">
        <v>43716</v>
      </c>
      <c r="R19" s="27">
        <v>21.359215277777778</v>
      </c>
      <c r="S19" s="27">
        <v>113.29697449532183</v>
      </c>
    </row>
    <row r="20" spans="1:19" x14ac:dyDescent="0.2">
      <c r="A20" s="2" t="s">
        <v>11</v>
      </c>
      <c r="B20" s="27">
        <v>8.3425806451612878</v>
      </c>
      <c r="C20" s="27">
        <v>18.975483870967743</v>
      </c>
      <c r="D20" s="27">
        <v>13.02908669354839</v>
      </c>
      <c r="E20" s="27">
        <v>25.1</v>
      </c>
      <c r="F20" s="44">
        <v>43750</v>
      </c>
      <c r="G20" s="27">
        <v>1.6639999999999999</v>
      </c>
      <c r="H20" s="44">
        <v>43768</v>
      </c>
      <c r="I20" s="27">
        <v>76.084784946236539</v>
      </c>
      <c r="J20" s="27">
        <v>336.30300000000005</v>
      </c>
      <c r="K20" s="27">
        <v>2.382799059139785</v>
      </c>
      <c r="L20" s="27">
        <v>15.78</v>
      </c>
      <c r="M20" s="44">
        <v>43744</v>
      </c>
      <c r="N20" s="27">
        <v>66.054000000000002</v>
      </c>
      <c r="O20" s="42">
        <v>12</v>
      </c>
      <c r="P20" s="27">
        <v>19.62</v>
      </c>
      <c r="Q20" s="44">
        <v>43752</v>
      </c>
      <c r="R20" s="27">
        <v>14.302141129032258</v>
      </c>
      <c r="S20" s="27">
        <v>64.810902850387606</v>
      </c>
    </row>
    <row r="21" spans="1:19" x14ac:dyDescent="0.2">
      <c r="A21" s="2" t="s">
        <v>12</v>
      </c>
      <c r="B21" s="27">
        <v>6.0679666666666678</v>
      </c>
      <c r="C21" s="27">
        <v>13.493999999999998</v>
      </c>
      <c r="D21" s="27">
        <v>9.5227416666666649</v>
      </c>
      <c r="E21" s="27">
        <v>17.59</v>
      </c>
      <c r="F21" s="44">
        <v>43782</v>
      </c>
      <c r="G21" s="27">
        <v>1.1839999999999999</v>
      </c>
      <c r="H21" s="44">
        <v>43773</v>
      </c>
      <c r="I21" s="27">
        <v>80.817208333333326</v>
      </c>
      <c r="J21" s="27">
        <v>200.83000000000007</v>
      </c>
      <c r="K21" s="27">
        <v>2.7347847222222219</v>
      </c>
      <c r="L21" s="27">
        <v>16.86</v>
      </c>
      <c r="M21" s="44">
        <v>43787</v>
      </c>
      <c r="N21" s="27">
        <v>88.726000000000013</v>
      </c>
      <c r="O21" s="42">
        <v>20</v>
      </c>
      <c r="P21" s="27">
        <v>13.734</v>
      </c>
      <c r="Q21" s="44">
        <v>43789</v>
      </c>
      <c r="R21" s="27">
        <v>9.396405555555555</v>
      </c>
      <c r="S21" s="27">
        <v>36.03437603212717</v>
      </c>
    </row>
    <row r="22" spans="1:19" ht="13.5" thickBot="1" x14ac:dyDescent="0.25">
      <c r="A22" s="28" t="s">
        <v>13</v>
      </c>
      <c r="B22" s="29">
        <v>4.392612903225805</v>
      </c>
      <c r="C22" s="29">
        <v>12.053322580645162</v>
      </c>
      <c r="D22" s="29">
        <v>7.8906102150537638</v>
      </c>
      <c r="E22" s="29">
        <v>17.45</v>
      </c>
      <c r="F22" s="45">
        <v>43830</v>
      </c>
      <c r="G22" s="29">
        <v>-1.085</v>
      </c>
      <c r="H22" s="45">
        <v>43829</v>
      </c>
      <c r="I22" s="29">
        <v>81.78593413978497</v>
      </c>
      <c r="J22" s="29">
        <v>176.16899999999998</v>
      </c>
      <c r="K22" s="29">
        <v>2.7295631720430111</v>
      </c>
      <c r="L22" s="29">
        <v>17.84</v>
      </c>
      <c r="M22" s="45">
        <v>43815</v>
      </c>
      <c r="N22" s="29">
        <v>31.610000000000003</v>
      </c>
      <c r="O22" s="30">
        <v>12</v>
      </c>
      <c r="P22" s="29">
        <v>13.08</v>
      </c>
      <c r="Q22" s="45">
        <v>43812</v>
      </c>
      <c r="R22" s="29">
        <v>7.1865188172043029</v>
      </c>
      <c r="S22" s="29">
        <v>30.254581773533733</v>
      </c>
    </row>
    <row r="23" spans="1:19" ht="13.5" thickTop="1" x14ac:dyDescent="0.2">
      <c r="A23" s="2" t="s">
        <v>32</v>
      </c>
      <c r="B23" s="27">
        <v>8.3413819572452628</v>
      </c>
      <c r="C23" s="27">
        <v>18.578036802355349</v>
      </c>
      <c r="D23" s="27">
        <v>12.947919804200801</v>
      </c>
      <c r="E23" s="27">
        <v>37.1</v>
      </c>
      <c r="F23" s="44">
        <v>43318</v>
      </c>
      <c r="G23" s="27">
        <v>-4.6840000000000002</v>
      </c>
      <c r="H23" s="44">
        <v>43158</v>
      </c>
      <c r="I23" s="27">
        <v>74.745399404228536</v>
      </c>
      <c r="J23" s="27">
        <v>5363.2939999999999</v>
      </c>
      <c r="K23" s="27">
        <v>2.6468805660895631</v>
      </c>
      <c r="L23" s="27">
        <v>20.58</v>
      </c>
      <c r="M23" s="44">
        <v>43189</v>
      </c>
      <c r="N23" s="27">
        <v>693.03000000000009</v>
      </c>
      <c r="O23" s="42">
        <v>167</v>
      </c>
      <c r="P23" s="27">
        <v>23.544</v>
      </c>
      <c r="Q23" s="44">
        <v>43106</v>
      </c>
      <c r="R23" s="27">
        <v>13.999401676507297</v>
      </c>
      <c r="S23" s="27">
        <v>1043.8188839035163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-1.085</v>
      </c>
      <c r="G28" s="1" t="s">
        <v>27</v>
      </c>
      <c r="H28" s="43">
        <v>43464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-0.26200000000000001</v>
      </c>
      <c r="G29" s="1" t="s">
        <v>27</v>
      </c>
      <c r="H29" s="43">
        <v>43178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285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0" sqref="C40"/>
    </sheetView>
  </sheetViews>
  <sheetFormatPr baseColWidth="10" defaultRowHeight="12.75" x14ac:dyDescent="0.2"/>
  <cols>
    <col min="1" max="1" width="11.42578125" style="50"/>
    <col min="2" max="2" width="6.140625" style="50" customWidth="1"/>
    <col min="3" max="4" width="7.5703125" style="50" bestFit="1" customWidth="1"/>
    <col min="5" max="5" width="6.42578125" style="50" bestFit="1" customWidth="1"/>
    <col min="6" max="6" width="7.5703125" style="50" customWidth="1"/>
    <col min="7" max="7" width="5.7109375" style="50" customWidth="1"/>
    <col min="8" max="8" width="7.5703125" style="50" customWidth="1"/>
    <col min="9" max="9" width="7.5703125" style="50" bestFit="1" customWidth="1"/>
    <col min="10" max="11" width="7.5703125" style="50" customWidth="1"/>
    <col min="12" max="12" width="8.140625" style="50" bestFit="1" customWidth="1"/>
    <col min="13" max="13" width="7.5703125" style="50" bestFit="1" customWidth="1"/>
    <col min="14" max="14" width="5.5703125" style="50" bestFit="1" customWidth="1"/>
    <col min="15" max="15" width="7.7109375" style="50" bestFit="1" customWidth="1"/>
    <col min="16" max="16" width="5.42578125" style="50" bestFit="1" customWidth="1"/>
    <col min="17" max="17" width="7.5703125" style="50" bestFit="1" customWidth="1"/>
    <col min="18" max="18" width="7.5703125" style="50" customWidth="1"/>
    <col min="19" max="19" width="6.5703125" style="50" customWidth="1"/>
    <col min="20" max="16384" width="11.42578125" style="50"/>
  </cols>
  <sheetData>
    <row r="1" spans="1:19" x14ac:dyDescent="0.2">
      <c r="B1" s="2" t="s">
        <v>83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1">
        <v>1.9532580645161288</v>
      </c>
      <c r="C11" s="51">
        <v>9.0078709677419386</v>
      </c>
      <c r="D11" s="51">
        <v>5.0056955645161283</v>
      </c>
      <c r="E11" s="51">
        <v>14.57</v>
      </c>
      <c r="F11" s="52">
        <v>43834</v>
      </c>
      <c r="G11" s="51">
        <v>-3.069</v>
      </c>
      <c r="H11" s="52">
        <v>43836</v>
      </c>
      <c r="I11" s="51">
        <v>79.81631048387095</v>
      </c>
      <c r="J11" s="51">
        <v>167.852</v>
      </c>
      <c r="K11" s="51">
        <v>3.0417143817204302</v>
      </c>
      <c r="L11" s="51">
        <v>19.11</v>
      </c>
      <c r="M11" s="52">
        <v>43859</v>
      </c>
      <c r="N11" s="51">
        <v>76.736000000000004</v>
      </c>
      <c r="O11" s="53">
        <v>16</v>
      </c>
      <c r="P11" s="51">
        <v>14.606</v>
      </c>
      <c r="Q11" s="52">
        <v>43861</v>
      </c>
      <c r="R11" s="51">
        <v>4.707524865591397</v>
      </c>
      <c r="S11" s="51">
        <v>31.294411029126564</v>
      </c>
    </row>
    <row r="12" spans="1:19" x14ac:dyDescent="0.2">
      <c r="A12" s="2" t="s">
        <v>3</v>
      </c>
      <c r="B12" s="51">
        <v>2.4105357142857144</v>
      </c>
      <c r="C12" s="51">
        <v>13.759285714285713</v>
      </c>
      <c r="D12" s="51">
        <v>7.8007284226190476</v>
      </c>
      <c r="E12" s="51">
        <v>22.82</v>
      </c>
      <c r="F12" s="52">
        <v>43523</v>
      </c>
      <c r="G12" s="51">
        <v>-2.0489999999999999</v>
      </c>
      <c r="H12" s="52">
        <v>43500</v>
      </c>
      <c r="I12" s="51">
        <v>71.123370535714301</v>
      </c>
      <c r="J12" s="51">
        <v>334.291</v>
      </c>
      <c r="K12" s="51">
        <v>2.8641867559523808</v>
      </c>
      <c r="L12" s="51">
        <v>17.05</v>
      </c>
      <c r="M12" s="52">
        <v>43506</v>
      </c>
      <c r="N12" s="51">
        <v>44.690000000000012</v>
      </c>
      <c r="O12" s="53">
        <v>7</v>
      </c>
      <c r="P12" s="51">
        <v>27.032</v>
      </c>
      <c r="Q12" s="52">
        <v>43498</v>
      </c>
      <c r="R12" s="51">
        <v>6.5930267857142848</v>
      </c>
      <c r="S12" s="51">
        <v>51.979710039008168</v>
      </c>
    </row>
    <row r="13" spans="1:19" x14ac:dyDescent="0.2">
      <c r="A13" s="2" t="s">
        <v>4</v>
      </c>
      <c r="B13" s="51">
        <v>3.7689677419354841</v>
      </c>
      <c r="C13" s="51">
        <v>16.758387096774193</v>
      </c>
      <c r="D13" s="51">
        <v>9.8669368279569927</v>
      </c>
      <c r="E13" s="51">
        <v>22.54</v>
      </c>
      <c r="F13" s="52">
        <v>43548</v>
      </c>
      <c r="G13" s="51">
        <v>-5.5E-2</v>
      </c>
      <c r="H13" s="52">
        <v>43545</v>
      </c>
      <c r="I13" s="51">
        <v>62.539038978494624</v>
      </c>
      <c r="J13" s="51">
        <v>525.10400000000004</v>
      </c>
      <c r="K13" s="51">
        <v>2.7781243279569896</v>
      </c>
      <c r="L13" s="51">
        <v>19.600000000000001</v>
      </c>
      <c r="M13" s="52">
        <v>43530</v>
      </c>
      <c r="N13" s="51">
        <v>12.208</v>
      </c>
      <c r="O13" s="53">
        <v>8</v>
      </c>
      <c r="P13" s="51">
        <v>4.3600000000000003</v>
      </c>
      <c r="Q13" s="52">
        <v>43543</v>
      </c>
      <c r="R13" s="51">
        <v>10.332278225806455</v>
      </c>
      <c r="S13" s="51">
        <v>92.554932608626757</v>
      </c>
    </row>
    <row r="14" spans="1:19" x14ac:dyDescent="0.2">
      <c r="A14" s="2" t="s">
        <v>5</v>
      </c>
      <c r="B14" s="51">
        <v>5.7840333333333342</v>
      </c>
      <c r="C14" s="51">
        <v>16.977333333333338</v>
      </c>
      <c r="D14" s="51">
        <v>10.875887500000001</v>
      </c>
      <c r="E14" s="51">
        <v>23.71</v>
      </c>
      <c r="F14" s="52">
        <v>43569</v>
      </c>
      <c r="G14" s="51">
        <v>-0.67400000000000004</v>
      </c>
      <c r="H14" s="52">
        <v>43568</v>
      </c>
      <c r="I14" s="51">
        <v>68.959274305555553</v>
      </c>
      <c r="J14" s="51">
        <v>528.44899999999996</v>
      </c>
      <c r="K14" s="51">
        <v>2.8347854166666671</v>
      </c>
      <c r="L14" s="51">
        <v>20.48</v>
      </c>
      <c r="M14" s="52">
        <v>43580</v>
      </c>
      <c r="N14" s="51">
        <v>69.324000000000012</v>
      </c>
      <c r="O14" s="53">
        <v>18</v>
      </c>
      <c r="P14" s="51">
        <v>24.634</v>
      </c>
      <c r="Q14" s="52">
        <v>43573</v>
      </c>
      <c r="R14" s="51">
        <v>12.114361111111112</v>
      </c>
      <c r="S14" s="51">
        <v>94.865190895145233</v>
      </c>
    </row>
    <row r="15" spans="1:19" x14ac:dyDescent="0.2">
      <c r="A15" s="2" t="s">
        <v>6</v>
      </c>
      <c r="B15" s="51">
        <v>7.3705483870967745</v>
      </c>
      <c r="C15" s="51">
        <v>20.214193548387101</v>
      </c>
      <c r="D15" s="51">
        <v>13.365965053763443</v>
      </c>
      <c r="E15" s="51">
        <v>29.84</v>
      </c>
      <c r="F15" s="52">
        <v>43616</v>
      </c>
      <c r="G15" s="51">
        <v>1.4E-2</v>
      </c>
      <c r="H15" s="52">
        <v>43591</v>
      </c>
      <c r="I15" s="51">
        <v>64.247909946236561</v>
      </c>
      <c r="J15" s="51">
        <v>657.45799999999997</v>
      </c>
      <c r="K15" s="51">
        <v>2.3752916666666661</v>
      </c>
      <c r="L15" s="51">
        <v>20.68</v>
      </c>
      <c r="M15" s="52">
        <v>43593</v>
      </c>
      <c r="N15" s="51">
        <v>35.534000000000006</v>
      </c>
      <c r="O15" s="53">
        <v>9</v>
      </c>
      <c r="P15" s="51">
        <v>12.426</v>
      </c>
      <c r="Q15" s="52">
        <v>43601</v>
      </c>
      <c r="R15" s="51">
        <v>15.611969086021508</v>
      </c>
      <c r="S15" s="51">
        <v>125.48408036665482</v>
      </c>
    </row>
    <row r="16" spans="1:19" x14ac:dyDescent="0.2">
      <c r="A16" s="2" t="s">
        <v>7</v>
      </c>
      <c r="B16" s="51">
        <v>12.586599999999999</v>
      </c>
      <c r="C16" s="51">
        <v>28.176666666666669</v>
      </c>
      <c r="D16" s="51">
        <v>19.8300375</v>
      </c>
      <c r="E16" s="51">
        <v>40.83</v>
      </c>
      <c r="F16" s="52">
        <v>43645</v>
      </c>
      <c r="G16" s="51">
        <v>5.6429999999999998</v>
      </c>
      <c r="H16" s="52">
        <v>43628</v>
      </c>
      <c r="I16" s="51">
        <v>56.011371527777783</v>
      </c>
      <c r="J16" s="51">
        <v>789.42399999999986</v>
      </c>
      <c r="K16" s="51">
        <v>2.6001069444444438</v>
      </c>
      <c r="L16" s="51">
        <v>18.82</v>
      </c>
      <c r="M16" s="52">
        <v>43620</v>
      </c>
      <c r="N16" s="51">
        <v>23.544000000000004</v>
      </c>
      <c r="O16" s="53">
        <v>6</v>
      </c>
      <c r="P16" s="51">
        <v>6.9760000000000009</v>
      </c>
      <c r="Q16" s="52">
        <v>43637</v>
      </c>
      <c r="R16" s="51">
        <v>22.109270833333333</v>
      </c>
      <c r="S16" s="51">
        <v>184.3452444397816</v>
      </c>
    </row>
    <row r="17" spans="1:19" x14ac:dyDescent="0.2">
      <c r="A17" s="2" t="s">
        <v>8</v>
      </c>
      <c r="B17" s="51">
        <v>15.312258064516129</v>
      </c>
      <c r="C17" s="51">
        <v>30.397096774193543</v>
      </c>
      <c r="D17" s="51">
        <v>22.160860215053759</v>
      </c>
      <c r="E17" s="51">
        <v>38.32</v>
      </c>
      <c r="F17" s="52">
        <v>43669</v>
      </c>
      <c r="G17" s="51">
        <v>9.83</v>
      </c>
      <c r="H17" s="52">
        <v>43677</v>
      </c>
      <c r="I17" s="51">
        <v>59.584522849462367</v>
      </c>
      <c r="J17" s="51">
        <v>756.7489999999998</v>
      </c>
      <c r="K17" s="51">
        <v>2.1913555107526888</v>
      </c>
      <c r="L17" s="51">
        <v>15.09</v>
      </c>
      <c r="M17" s="52">
        <v>43675</v>
      </c>
      <c r="N17" s="51">
        <v>24.416</v>
      </c>
      <c r="O17" s="53">
        <v>11</v>
      </c>
      <c r="P17" s="51">
        <v>11.118</v>
      </c>
      <c r="Q17" s="52">
        <v>43660</v>
      </c>
      <c r="R17" s="51">
        <v>25.293830645161286</v>
      </c>
      <c r="S17" s="51">
        <v>180.51487240896606</v>
      </c>
    </row>
    <row r="18" spans="1:19" x14ac:dyDescent="0.2">
      <c r="A18" s="2" t="s">
        <v>9</v>
      </c>
      <c r="B18" s="51">
        <v>14.446129032258066</v>
      </c>
      <c r="C18" s="51">
        <v>30.10903225806452</v>
      </c>
      <c r="D18" s="51">
        <v>21.356646505376343</v>
      </c>
      <c r="E18" s="51">
        <v>36.119999999999997</v>
      </c>
      <c r="F18" s="52">
        <v>43694</v>
      </c>
      <c r="G18" s="51">
        <v>10.31</v>
      </c>
      <c r="H18" s="52">
        <v>43691</v>
      </c>
      <c r="I18" s="51">
        <v>64.426478494623652</v>
      </c>
      <c r="J18" s="51">
        <v>703.23899999999992</v>
      </c>
      <c r="K18" s="51">
        <v>1.913083333333333</v>
      </c>
      <c r="L18" s="51">
        <v>17.84</v>
      </c>
      <c r="M18" s="52">
        <v>43695</v>
      </c>
      <c r="N18" s="51">
        <v>41.206000000000003</v>
      </c>
      <c r="O18" s="53">
        <v>6</v>
      </c>
      <c r="P18" s="51">
        <v>27.253999999999998</v>
      </c>
      <c r="Q18" s="52">
        <v>43678</v>
      </c>
      <c r="R18" s="51">
        <v>24.348931451612906</v>
      </c>
      <c r="S18" s="51">
        <v>157.36896194515424</v>
      </c>
    </row>
    <row r="19" spans="1:19" x14ac:dyDescent="0.2">
      <c r="A19" s="2" t="s">
        <v>10</v>
      </c>
      <c r="B19" s="51">
        <v>12.126833333333336</v>
      </c>
      <c r="C19" s="51">
        <v>24.477666666666668</v>
      </c>
      <c r="D19" s="51">
        <v>17.708917361111109</v>
      </c>
      <c r="E19" s="51">
        <v>29.5</v>
      </c>
      <c r="F19" s="52">
        <v>43737</v>
      </c>
      <c r="G19" s="51">
        <v>6.9450000000000003</v>
      </c>
      <c r="H19" s="52">
        <v>43717</v>
      </c>
      <c r="I19" s="51">
        <v>69.869104166666659</v>
      </c>
      <c r="J19" s="51">
        <v>502.1110000000001</v>
      </c>
      <c r="K19" s="51">
        <v>2.0319215277777776</v>
      </c>
      <c r="L19" s="51">
        <v>14.41</v>
      </c>
      <c r="M19" s="52">
        <v>43718</v>
      </c>
      <c r="N19" s="51">
        <v>60.170000000000009</v>
      </c>
      <c r="O19" s="53">
        <v>9</v>
      </c>
      <c r="P19" s="51">
        <v>17.658000000000001</v>
      </c>
      <c r="Q19" s="52">
        <v>43718</v>
      </c>
      <c r="R19" s="51">
        <v>19.774500000000003</v>
      </c>
      <c r="S19" s="51">
        <v>101.2829129213886</v>
      </c>
    </row>
    <row r="20" spans="1:19" x14ac:dyDescent="0.2">
      <c r="A20" s="2" t="s">
        <v>11</v>
      </c>
      <c r="B20" s="51">
        <v>9.5070645161290326</v>
      </c>
      <c r="C20" s="51">
        <v>20.935806451612908</v>
      </c>
      <c r="D20" s="51">
        <v>14.595370967741934</v>
      </c>
      <c r="E20" s="51">
        <v>27.23</v>
      </c>
      <c r="F20" s="52">
        <v>43746</v>
      </c>
      <c r="G20" s="51">
        <v>3.65</v>
      </c>
      <c r="H20" s="52">
        <v>43760</v>
      </c>
      <c r="I20" s="51">
        <v>72.256229838709672</v>
      </c>
      <c r="J20" s="51">
        <v>365.93299999999994</v>
      </c>
      <c r="K20" s="51">
        <v>2.174575940860215</v>
      </c>
      <c r="L20" s="51">
        <v>18.03</v>
      </c>
      <c r="M20" s="52">
        <v>43752</v>
      </c>
      <c r="N20" s="51">
        <v>32.045999999999999</v>
      </c>
      <c r="O20" s="53">
        <v>11</v>
      </c>
      <c r="P20" s="51">
        <v>12.208</v>
      </c>
      <c r="Q20" s="52">
        <v>43760</v>
      </c>
      <c r="R20" s="51">
        <v>16.012412634408609</v>
      </c>
      <c r="S20" s="51">
        <v>74.439403704751342</v>
      </c>
    </row>
    <row r="21" spans="1:19" x14ac:dyDescent="0.2">
      <c r="A21" s="2" t="s">
        <v>12</v>
      </c>
      <c r="B21" s="51">
        <v>5.2177666666666669</v>
      </c>
      <c r="C21" s="51">
        <v>11.545966666666668</v>
      </c>
      <c r="D21" s="51">
        <v>8.2115541666666676</v>
      </c>
      <c r="E21" s="51">
        <v>21.51</v>
      </c>
      <c r="F21" s="52">
        <v>43770</v>
      </c>
      <c r="G21" s="51">
        <v>0.56399999999999995</v>
      </c>
      <c r="H21" s="52">
        <v>43785</v>
      </c>
      <c r="I21" s="51">
        <v>82.400708333333313</v>
      </c>
      <c r="J21" s="51">
        <v>161.30699999999993</v>
      </c>
      <c r="K21" s="51">
        <v>3.0991256944444454</v>
      </c>
      <c r="L21" s="51">
        <v>20.97</v>
      </c>
      <c r="M21" s="52">
        <v>43795</v>
      </c>
      <c r="N21" s="51">
        <v>139.52000000000001</v>
      </c>
      <c r="O21" s="53">
        <v>28</v>
      </c>
      <c r="P21" s="51">
        <v>24.852</v>
      </c>
      <c r="Q21" s="52">
        <v>43779</v>
      </c>
      <c r="R21" s="51">
        <v>8.8212611111111112</v>
      </c>
      <c r="S21" s="51">
        <v>34.116627582075125</v>
      </c>
    </row>
    <row r="22" spans="1:19" ht="13.5" thickBot="1" x14ac:dyDescent="0.25">
      <c r="A22" s="28" t="s">
        <v>13</v>
      </c>
      <c r="B22" s="29">
        <v>4.4858064516129037</v>
      </c>
      <c r="C22" s="29">
        <v>11.468129032258068</v>
      </c>
      <c r="D22" s="29">
        <v>7.6368172043010754</v>
      </c>
      <c r="E22" s="29">
        <v>18.27</v>
      </c>
      <c r="F22" s="45">
        <v>44186</v>
      </c>
      <c r="G22" s="29">
        <v>-2.1179999999999999</v>
      </c>
      <c r="H22" s="45">
        <v>44196</v>
      </c>
      <c r="I22" s="29">
        <v>82.077506720430094</v>
      </c>
      <c r="J22" s="29">
        <v>151.08100000000002</v>
      </c>
      <c r="K22" s="29">
        <v>3.2274314516129028</v>
      </c>
      <c r="L22" s="29">
        <v>24.11</v>
      </c>
      <c r="M22" s="45">
        <v>44186</v>
      </c>
      <c r="N22" s="29">
        <v>43.600000000000016</v>
      </c>
      <c r="O22" s="30">
        <v>16</v>
      </c>
      <c r="P22" s="29">
        <v>17.004000000000001</v>
      </c>
      <c r="Q22" s="45">
        <v>44185</v>
      </c>
      <c r="R22" s="29">
        <v>7.163144489247312</v>
      </c>
      <c r="S22" s="29">
        <v>34.223411346754069</v>
      </c>
    </row>
    <row r="23" spans="1:19" ht="13.5" thickTop="1" x14ac:dyDescent="0.2">
      <c r="A23" s="2" t="s">
        <v>32</v>
      </c>
      <c r="B23" s="51">
        <v>7.9141501088069637</v>
      </c>
      <c r="C23" s="51">
        <v>19.485619598054274</v>
      </c>
      <c r="D23" s="51">
        <v>13.20128477409221</v>
      </c>
      <c r="E23" s="51">
        <v>40.83</v>
      </c>
      <c r="F23" s="52">
        <v>43645</v>
      </c>
      <c r="G23" s="51">
        <v>-3.069</v>
      </c>
      <c r="H23" s="52">
        <v>43471</v>
      </c>
      <c r="I23" s="51">
        <v>69.442652181739632</v>
      </c>
      <c r="J23" s="51">
        <v>5642.9979999999996</v>
      </c>
      <c r="K23" s="51">
        <v>2.5943085793490783</v>
      </c>
      <c r="L23" s="51">
        <v>24.11</v>
      </c>
      <c r="M23" s="52">
        <v>43820</v>
      </c>
      <c r="N23" s="51">
        <v>602.99400000000003</v>
      </c>
      <c r="O23" s="53">
        <v>145</v>
      </c>
      <c r="P23" s="51">
        <v>27.253999999999998</v>
      </c>
      <c r="Q23" s="52">
        <v>43678</v>
      </c>
      <c r="R23" s="51">
        <v>14.406875936593275</v>
      </c>
      <c r="S23" s="51">
        <v>1162.4697592874327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-0.94899999999999995</v>
      </c>
      <c r="G28" s="1" t="s">
        <v>27</v>
      </c>
      <c r="H28" s="43">
        <v>43803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-0.67400000000000004</v>
      </c>
      <c r="G29" s="1" t="s">
        <v>27</v>
      </c>
      <c r="H29" s="43">
        <v>43568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0">
        <v>-1</v>
      </c>
      <c r="C34" s="50" t="s">
        <v>49</v>
      </c>
      <c r="D34" s="55">
        <v>0</v>
      </c>
      <c r="E34" s="50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 s="50">
        <v>-2.5</v>
      </c>
      <c r="C35" s="50" t="s">
        <v>50</v>
      </c>
      <c r="D35" s="55">
        <v>-1</v>
      </c>
      <c r="E35" s="50" t="s">
        <v>27</v>
      </c>
      <c r="F35" s="7">
        <v>7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55">
        <v>-5</v>
      </c>
      <c r="E37" s="50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2.2879677419354838</v>
      </c>
      <c r="C11" s="27">
        <v>9.4662258064516163</v>
      </c>
      <c r="D11" s="27">
        <v>5.3393118279569887</v>
      </c>
      <c r="E11" s="27">
        <v>17.45</v>
      </c>
      <c r="F11" s="44">
        <v>44592</v>
      </c>
      <c r="G11" s="27">
        <v>-2.5990000000000002</v>
      </c>
      <c r="H11" s="44">
        <v>44562</v>
      </c>
      <c r="I11" s="27">
        <v>87.698192204301051</v>
      </c>
      <c r="J11" s="27">
        <v>183.274</v>
      </c>
      <c r="K11" s="27">
        <v>2.5260779569892469</v>
      </c>
      <c r="L11" s="27">
        <v>14.7</v>
      </c>
      <c r="M11" s="44">
        <v>44589</v>
      </c>
      <c r="N11" s="27">
        <v>34.880000000000003</v>
      </c>
      <c r="O11" s="42">
        <v>19</v>
      </c>
      <c r="P11" s="27">
        <v>11.336</v>
      </c>
      <c r="Q11" s="44">
        <v>44579</v>
      </c>
      <c r="R11" s="27">
        <v>5.1641095430107518</v>
      </c>
      <c r="S11" s="27">
        <v>26.026549019790004</v>
      </c>
    </row>
    <row r="12" spans="1:19" x14ac:dyDescent="0.2">
      <c r="A12" s="2" t="s">
        <v>3</v>
      </c>
      <c r="B12" s="27">
        <v>4.8135517241379304</v>
      </c>
      <c r="C12" s="27">
        <v>15.724275862068962</v>
      </c>
      <c r="D12" s="27">
        <v>9.8778397988505731</v>
      </c>
      <c r="E12" s="27">
        <v>22.4</v>
      </c>
      <c r="F12" s="44">
        <v>44250</v>
      </c>
      <c r="G12" s="27">
        <v>-0.39900000000000002</v>
      </c>
      <c r="H12" s="44">
        <v>44233</v>
      </c>
      <c r="I12" s="27">
        <v>77.929418103448256</v>
      </c>
      <c r="J12" s="27">
        <v>298.90499999999997</v>
      </c>
      <c r="K12" s="27">
        <v>2.4735208333333336</v>
      </c>
      <c r="L12" s="27">
        <v>17.54</v>
      </c>
      <c r="M12" s="44">
        <v>44256</v>
      </c>
      <c r="N12" s="27">
        <v>4.7960000000000003</v>
      </c>
      <c r="O12" s="42">
        <v>7</v>
      </c>
      <c r="P12" s="27">
        <v>2.3980000000000001</v>
      </c>
      <c r="Q12" s="44">
        <v>44235</v>
      </c>
      <c r="R12" s="27">
        <v>9.0487061781609199</v>
      </c>
      <c r="S12" s="27">
        <v>50.086585192634182</v>
      </c>
    </row>
    <row r="13" spans="1:19" x14ac:dyDescent="0.2">
      <c r="A13" s="2" t="s">
        <v>4</v>
      </c>
      <c r="B13" s="27">
        <v>4.3882580645161298</v>
      </c>
      <c r="C13" s="27">
        <v>15.036516129032254</v>
      </c>
      <c r="D13" s="27">
        <v>9.2968380376344086</v>
      </c>
      <c r="E13" s="27">
        <v>24.12</v>
      </c>
      <c r="F13" s="44">
        <v>44266</v>
      </c>
      <c r="G13" s="27">
        <v>-0.74299999999999999</v>
      </c>
      <c r="H13" s="44">
        <v>44282</v>
      </c>
      <c r="I13" s="27">
        <v>78.080725806451596</v>
      </c>
      <c r="J13" s="27">
        <v>439.75800000000004</v>
      </c>
      <c r="K13" s="27">
        <v>3.2171297043010765</v>
      </c>
      <c r="L13" s="27">
        <v>24.21</v>
      </c>
      <c r="M13" s="44">
        <v>44257</v>
      </c>
      <c r="N13" s="27">
        <v>90.034000000000034</v>
      </c>
      <c r="O13" s="42">
        <v>15</v>
      </c>
      <c r="P13" s="27">
        <v>39.458000000000027</v>
      </c>
      <c r="Q13" s="44">
        <v>44271</v>
      </c>
      <c r="R13" s="27">
        <v>10.13308803763441</v>
      </c>
      <c r="S13" s="27">
        <v>73.279832208078702</v>
      </c>
    </row>
    <row r="14" spans="1:19" x14ac:dyDescent="0.2">
      <c r="A14" s="2" t="s">
        <v>5</v>
      </c>
      <c r="B14" s="27">
        <v>8.9873333333333338</v>
      </c>
      <c r="C14" s="27">
        <v>17.307666666666666</v>
      </c>
      <c r="D14" s="27">
        <v>12.728797916666668</v>
      </c>
      <c r="E14" s="27">
        <v>23.37</v>
      </c>
      <c r="F14" s="44">
        <v>44311</v>
      </c>
      <c r="G14" s="27">
        <v>-0.26200000000000001</v>
      </c>
      <c r="H14" s="44">
        <v>44289</v>
      </c>
      <c r="I14" s="27">
        <v>83.422701388888896</v>
      </c>
      <c r="J14" s="27">
        <v>463.58299999999991</v>
      </c>
      <c r="K14" s="27">
        <v>3.3109381944444447</v>
      </c>
      <c r="L14" s="27">
        <v>16.07</v>
      </c>
      <c r="M14" s="44">
        <v>44316</v>
      </c>
      <c r="N14" s="27">
        <v>63.874000000000009</v>
      </c>
      <c r="O14" s="42">
        <v>15</v>
      </c>
      <c r="P14" s="27">
        <v>11.99</v>
      </c>
      <c r="Q14" s="44">
        <v>44298</v>
      </c>
      <c r="R14" s="27">
        <v>13.187479166666666</v>
      </c>
      <c r="S14" s="27">
        <v>80.498079837569634</v>
      </c>
    </row>
    <row r="15" spans="1:19" x14ac:dyDescent="0.2">
      <c r="A15" s="2" t="s">
        <v>6</v>
      </c>
      <c r="B15" s="27">
        <v>9.9544516129032292</v>
      </c>
      <c r="C15" s="27">
        <v>23.396129032258067</v>
      </c>
      <c r="D15" s="27">
        <v>16.461453629032256</v>
      </c>
      <c r="E15" s="27">
        <v>30.73</v>
      </c>
      <c r="F15" s="44">
        <v>44338</v>
      </c>
      <c r="G15" s="27">
        <v>5.2919999999999998</v>
      </c>
      <c r="H15" s="44">
        <v>44333</v>
      </c>
      <c r="I15" s="27">
        <v>70.343971774193548</v>
      </c>
      <c r="J15" s="27">
        <v>702.56900000000007</v>
      </c>
      <c r="K15" s="27">
        <v>2.4561196236559137</v>
      </c>
      <c r="L15" s="27">
        <v>16.86</v>
      </c>
      <c r="M15" s="44">
        <v>44317</v>
      </c>
      <c r="N15" s="27">
        <v>74.340000000000018</v>
      </c>
      <c r="O15" s="42">
        <v>11</v>
      </c>
      <c r="P15" s="27">
        <v>32.262</v>
      </c>
      <c r="Q15" s="44">
        <v>44328</v>
      </c>
      <c r="R15" s="27">
        <v>18.630719086021504</v>
      </c>
      <c r="S15" s="27">
        <v>136.93365698671079</v>
      </c>
    </row>
    <row r="16" spans="1:19" x14ac:dyDescent="0.2">
      <c r="A16" s="2" t="s">
        <v>7</v>
      </c>
      <c r="B16" s="27">
        <v>10.422899999999998</v>
      </c>
      <c r="C16" s="27">
        <v>24.284333333333333</v>
      </c>
      <c r="D16" s="27">
        <v>16.563642361111114</v>
      </c>
      <c r="E16" s="27">
        <v>32.6</v>
      </c>
      <c r="F16" s="44">
        <v>44371</v>
      </c>
      <c r="G16" s="27">
        <v>5.2229999999999999</v>
      </c>
      <c r="H16" s="44">
        <v>44356</v>
      </c>
      <c r="I16" s="27">
        <v>74.900868055555549</v>
      </c>
      <c r="J16" s="27">
        <v>669.04700000000014</v>
      </c>
      <c r="K16" s="27">
        <v>1.7416652777777781</v>
      </c>
      <c r="L16" s="27">
        <v>16.07</v>
      </c>
      <c r="M16" s="44">
        <v>44368</v>
      </c>
      <c r="N16" s="27">
        <v>59.074000000000012</v>
      </c>
      <c r="O16" s="42">
        <v>14</v>
      </c>
      <c r="P16" s="27">
        <v>18.308</v>
      </c>
      <c r="Q16" s="44">
        <v>44350</v>
      </c>
      <c r="R16" s="27">
        <v>20.357562500000007</v>
      </c>
      <c r="S16" s="27">
        <v>130.0978106420591</v>
      </c>
    </row>
    <row r="17" spans="1:19" x14ac:dyDescent="0.2">
      <c r="A17" s="2" t="s">
        <v>8</v>
      </c>
      <c r="B17" s="27">
        <v>12.045451612903225</v>
      </c>
      <c r="C17" s="27">
        <v>28.429032258064513</v>
      </c>
      <c r="D17" s="27">
        <v>19.35504704301076</v>
      </c>
      <c r="E17" s="27">
        <v>37.020000000000003</v>
      </c>
      <c r="F17" s="44">
        <v>44408</v>
      </c>
      <c r="G17" s="27">
        <v>6.048</v>
      </c>
      <c r="H17" s="44">
        <v>44381</v>
      </c>
      <c r="I17" s="27">
        <v>63.614374999999981</v>
      </c>
      <c r="J17" s="27">
        <v>807.1049999999999</v>
      </c>
      <c r="K17" s="27">
        <v>1.8926565860215059</v>
      </c>
      <c r="L17" s="27">
        <v>14.6</v>
      </c>
      <c r="M17" s="44">
        <v>44386</v>
      </c>
      <c r="N17" s="27">
        <v>9.3740000000000006</v>
      </c>
      <c r="O17" s="42">
        <v>6</v>
      </c>
      <c r="P17" s="27">
        <v>3.052</v>
      </c>
      <c r="Q17" s="44">
        <v>44386</v>
      </c>
      <c r="R17" s="27">
        <v>25.350302419354833</v>
      </c>
      <c r="S17" s="27">
        <v>166.79336342562524</v>
      </c>
    </row>
    <row r="18" spans="1:19" x14ac:dyDescent="0.2">
      <c r="A18" s="2" t="s">
        <v>9</v>
      </c>
      <c r="B18" s="27">
        <v>12.81658064516129</v>
      </c>
      <c r="C18" s="27">
        <v>27.715806451612913</v>
      </c>
      <c r="D18" s="27">
        <v>19.277526209677415</v>
      </c>
      <c r="E18" s="27">
        <v>36.19</v>
      </c>
      <c r="F18" s="44">
        <v>44415</v>
      </c>
      <c r="G18" s="27">
        <v>3.7109999999999999</v>
      </c>
      <c r="H18" s="44">
        <v>44439</v>
      </c>
      <c r="I18" s="27">
        <v>63.660840053763444</v>
      </c>
      <c r="J18" s="27">
        <v>657.54000000000019</v>
      </c>
      <c r="K18" s="27">
        <v>1.871552419354839</v>
      </c>
      <c r="L18" s="27">
        <v>16.760000000000002</v>
      </c>
      <c r="M18" s="44">
        <v>44415</v>
      </c>
      <c r="N18" s="27">
        <v>35.316000000000003</v>
      </c>
      <c r="O18" s="42">
        <v>8</v>
      </c>
      <c r="P18" s="27">
        <v>12.862</v>
      </c>
      <c r="Q18" s="44">
        <v>44415</v>
      </c>
      <c r="R18" s="27">
        <v>24.257668010752692</v>
      </c>
      <c r="S18" s="27">
        <v>144.80897275585426</v>
      </c>
    </row>
    <row r="19" spans="1:19" x14ac:dyDescent="0.2">
      <c r="A19" s="2" t="s">
        <v>10</v>
      </c>
      <c r="B19" s="27">
        <v>11.035866666666664</v>
      </c>
      <c r="C19" s="27">
        <v>24.903333333333343</v>
      </c>
      <c r="D19" s="27">
        <v>17.711269444444444</v>
      </c>
      <c r="E19" s="27">
        <v>32.04</v>
      </c>
      <c r="F19" s="44">
        <v>44452</v>
      </c>
      <c r="G19" s="27">
        <v>4.6740000000000004</v>
      </c>
      <c r="H19" s="44">
        <v>44442</v>
      </c>
      <c r="I19" s="27">
        <v>62.625263888888881</v>
      </c>
      <c r="J19" s="27">
        <v>513.58299999999997</v>
      </c>
      <c r="K19" s="27">
        <v>2.1007597222222225</v>
      </c>
      <c r="L19" s="27">
        <v>15.39</v>
      </c>
      <c r="M19" s="44">
        <v>44463</v>
      </c>
      <c r="N19" s="27">
        <v>46.216000000000015</v>
      </c>
      <c r="O19" s="42">
        <v>8</v>
      </c>
      <c r="P19" s="27">
        <v>20.492000000000001</v>
      </c>
      <c r="Q19" s="44">
        <v>44458</v>
      </c>
      <c r="R19" s="27">
        <v>20.199062500000004</v>
      </c>
      <c r="S19" s="27">
        <v>111.3039985617752</v>
      </c>
    </row>
    <row r="20" spans="1:19" x14ac:dyDescent="0.2">
      <c r="A20" s="2" t="s">
        <v>11</v>
      </c>
      <c r="B20" s="27">
        <v>8.0437096774193559</v>
      </c>
      <c r="C20" s="27">
        <v>17.734193548387097</v>
      </c>
      <c r="D20" s="27">
        <v>12.381094086021509</v>
      </c>
      <c r="E20" s="27">
        <v>22.54</v>
      </c>
      <c r="F20" s="44">
        <v>44476</v>
      </c>
      <c r="G20" s="27">
        <v>2.1629999999999998</v>
      </c>
      <c r="H20" s="44">
        <v>44486</v>
      </c>
      <c r="I20" s="27">
        <v>74.028393817204289</v>
      </c>
      <c r="J20" s="27">
        <v>314.40400000000005</v>
      </c>
      <c r="K20" s="27">
        <v>2.3680712365591399</v>
      </c>
      <c r="L20" s="27">
        <v>18.91</v>
      </c>
      <c r="M20" s="44">
        <v>44489</v>
      </c>
      <c r="N20" s="27">
        <v>46.216000000000022</v>
      </c>
      <c r="O20" s="42">
        <v>21</v>
      </c>
      <c r="P20" s="27">
        <v>8.5020000000000007</v>
      </c>
      <c r="Q20" s="44">
        <v>44473</v>
      </c>
      <c r="R20" s="27">
        <v>13.030346774193552</v>
      </c>
      <c r="S20" s="27">
        <v>59.883238616378506</v>
      </c>
    </row>
    <row r="21" spans="1:19" x14ac:dyDescent="0.2">
      <c r="A21" s="2" t="s">
        <v>12</v>
      </c>
      <c r="B21" s="27">
        <v>5.8304999999999971</v>
      </c>
      <c r="C21" s="27">
        <v>14.234666666666667</v>
      </c>
      <c r="D21" s="27">
        <v>9.5723868055555563</v>
      </c>
      <c r="E21" s="27">
        <v>20.68</v>
      </c>
      <c r="F21" s="44">
        <v>44501</v>
      </c>
      <c r="G21" s="27">
        <v>0.122</v>
      </c>
      <c r="H21" s="44">
        <v>44523</v>
      </c>
      <c r="I21" s="27">
        <v>85.068374999999975</v>
      </c>
      <c r="J21" s="27">
        <v>213.72299999999998</v>
      </c>
      <c r="K21" s="27">
        <v>2.468836111111111</v>
      </c>
      <c r="L21" s="27">
        <v>19.600000000000001</v>
      </c>
      <c r="M21" s="44">
        <v>44506</v>
      </c>
      <c r="N21" s="27">
        <v>20.056000000000001</v>
      </c>
      <c r="O21" s="42">
        <v>11</v>
      </c>
      <c r="P21" s="27">
        <v>14.388000000000002</v>
      </c>
      <c r="Q21" s="44">
        <v>44507</v>
      </c>
      <c r="R21" s="27">
        <v>10.095800694444444</v>
      </c>
      <c r="S21" s="27">
        <v>30.357005804983199</v>
      </c>
    </row>
    <row r="22" spans="1:19" ht="13.5" thickBot="1" x14ac:dyDescent="0.25">
      <c r="A22" s="28" t="s">
        <v>13</v>
      </c>
      <c r="B22" s="29">
        <v>3.225774193548387</v>
      </c>
      <c r="C22" s="29">
        <v>9.524129032258065</v>
      </c>
      <c r="D22" s="29">
        <v>6.1572903225806446</v>
      </c>
      <c r="E22" s="29">
        <v>16.48</v>
      </c>
      <c r="F22" s="45">
        <v>44541</v>
      </c>
      <c r="G22" s="29">
        <v>0.79700000000000004</v>
      </c>
      <c r="H22" s="45">
        <v>44535</v>
      </c>
      <c r="I22" s="29">
        <v>85.395315860215035</v>
      </c>
      <c r="J22" s="29">
        <v>143.16300000000001</v>
      </c>
      <c r="K22" s="29">
        <v>3.3181444892473122</v>
      </c>
      <c r="L22" s="29">
        <v>20.09</v>
      </c>
      <c r="M22" s="45">
        <v>44557</v>
      </c>
      <c r="N22" s="29">
        <v>84.584000000000032</v>
      </c>
      <c r="O22" s="30">
        <v>24</v>
      </c>
      <c r="P22" s="29">
        <v>17.440000000000001</v>
      </c>
      <c r="Q22" s="45">
        <v>44538</v>
      </c>
      <c r="R22" s="29">
        <v>6.3014616935483883</v>
      </c>
      <c r="S22" s="29">
        <v>26.335391176153614</v>
      </c>
    </row>
    <row r="23" spans="1:19" ht="13.5" thickTop="1" x14ac:dyDescent="0.2">
      <c r="A23" s="2" t="s">
        <v>32</v>
      </c>
      <c r="B23" s="27">
        <v>7.8210287727104202</v>
      </c>
      <c r="C23" s="27">
        <v>18.979692343344457</v>
      </c>
      <c r="D23" s="27">
        <v>12.89354145687853</v>
      </c>
      <c r="E23" s="27">
        <v>37.020000000000003</v>
      </c>
      <c r="F23" s="44">
        <v>44043</v>
      </c>
      <c r="G23" s="27">
        <v>-2.5990000000000002</v>
      </c>
      <c r="H23" s="44">
        <v>43831</v>
      </c>
      <c r="I23" s="27">
        <v>75.564036746075871</v>
      </c>
      <c r="J23" s="27">
        <v>5406.6540000000005</v>
      </c>
      <c r="K23" s="27">
        <v>2.4787893462514936</v>
      </c>
      <c r="L23" s="27">
        <v>24.21</v>
      </c>
      <c r="M23" s="44">
        <v>43892</v>
      </c>
      <c r="N23" s="27">
        <v>568.7600000000001</v>
      </c>
      <c r="O23" s="42">
        <v>159</v>
      </c>
      <c r="P23" s="27">
        <v>39.458000000000027</v>
      </c>
      <c r="Q23" s="44">
        <v>43906</v>
      </c>
      <c r="R23" s="27">
        <v>14.646358883649016</v>
      </c>
      <c r="S23" s="27">
        <v>1036.4044842276123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0</v>
      </c>
      <c r="G28" s="1" t="s">
        <v>27</v>
      </c>
      <c r="H28" s="43" t="e">
        <v>#N/A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-0.26200000000000001</v>
      </c>
      <c r="G29" s="1" t="s">
        <v>27</v>
      </c>
      <c r="H29" s="43">
        <v>43924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 t="e">
        <v>#N/A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5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20" sqref="J20"/>
    </sheetView>
  </sheetViews>
  <sheetFormatPr baseColWidth="10" defaultRowHeight="12.75" x14ac:dyDescent="0.2"/>
  <cols>
    <col min="1" max="1" width="11.42578125" style="50"/>
    <col min="2" max="2" width="6.140625" style="50" customWidth="1"/>
    <col min="3" max="4" width="7.5703125" style="50" bestFit="1" customWidth="1"/>
    <col min="5" max="5" width="6.42578125" style="50" bestFit="1" customWidth="1"/>
    <col min="6" max="6" width="7.5703125" style="50" customWidth="1"/>
    <col min="7" max="7" width="5.7109375" style="50" customWidth="1"/>
    <col min="8" max="8" width="7.5703125" style="50" customWidth="1"/>
    <col min="9" max="9" width="7.5703125" style="50" bestFit="1" customWidth="1"/>
    <col min="10" max="11" width="7.5703125" style="50" customWidth="1"/>
    <col min="12" max="12" width="8.140625" style="50" bestFit="1" customWidth="1"/>
    <col min="13" max="13" width="7.5703125" style="50" bestFit="1" customWidth="1"/>
    <col min="14" max="14" width="5.5703125" style="50" bestFit="1" customWidth="1"/>
    <col min="15" max="15" width="7.7109375" style="50" bestFit="1" customWidth="1"/>
    <col min="16" max="16" width="5.42578125" style="50" bestFit="1" customWidth="1"/>
    <col min="17" max="17" width="7.5703125" style="50" bestFit="1" customWidth="1"/>
    <col min="18" max="18" width="7.5703125" style="50" customWidth="1"/>
    <col min="19" max="19" width="6.5703125" style="50" customWidth="1"/>
    <col min="20" max="16384" width="11.42578125" style="50"/>
  </cols>
  <sheetData>
    <row r="1" spans="1:19" x14ac:dyDescent="0.2">
      <c r="B1" s="2" t="s">
        <v>85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1">
        <v>1.7608709677419354</v>
      </c>
      <c r="C11" s="51">
        <v>8.5528387096774185</v>
      </c>
      <c r="D11" s="51">
        <v>4.8027943548387091</v>
      </c>
      <c r="E11" s="51">
        <v>17.899999999999999</v>
      </c>
      <c r="F11" s="52">
        <v>44588</v>
      </c>
      <c r="G11" s="51">
        <v>-4.9720000000000004</v>
      </c>
      <c r="H11" s="52">
        <v>44568</v>
      </c>
      <c r="I11" s="51">
        <v>84.657977150537619</v>
      </c>
      <c r="J11" s="51">
        <v>192.50500000000002</v>
      </c>
      <c r="K11" s="51">
        <v>3.1359865591397855</v>
      </c>
      <c r="L11" s="51">
        <v>23.23</v>
      </c>
      <c r="M11" s="52">
        <v>44583</v>
      </c>
      <c r="N11" s="51">
        <v>48.832000000000008</v>
      </c>
      <c r="O11" s="53">
        <v>19</v>
      </c>
      <c r="P11" s="51">
        <v>25.07</v>
      </c>
      <c r="Q11" s="52">
        <v>44586</v>
      </c>
      <c r="R11" s="51">
        <v>4.6046814516129029</v>
      </c>
      <c r="S11" s="51">
        <v>29.604922561806831</v>
      </c>
    </row>
    <row r="12" spans="1:19" x14ac:dyDescent="0.2">
      <c r="A12" s="2" t="s">
        <v>3</v>
      </c>
      <c r="B12" s="51">
        <v>5.3416071428571419</v>
      </c>
      <c r="C12" s="51">
        <v>13.258928571428571</v>
      </c>
      <c r="D12" s="51">
        <v>9.0822053571428558</v>
      </c>
      <c r="E12" s="51">
        <v>18.98</v>
      </c>
      <c r="F12" s="52">
        <v>44246</v>
      </c>
      <c r="G12" s="51">
        <v>0.66600000000000004</v>
      </c>
      <c r="H12" s="52">
        <v>44234</v>
      </c>
      <c r="I12" s="51">
        <v>82.193697916666665</v>
      </c>
      <c r="J12" s="51">
        <v>231.64399999999998</v>
      </c>
      <c r="K12" s="51">
        <v>3.6823943452380945</v>
      </c>
      <c r="L12" s="51">
        <v>19.89</v>
      </c>
      <c r="M12" s="52">
        <v>44248</v>
      </c>
      <c r="N12" s="51">
        <v>44.690000000000005</v>
      </c>
      <c r="O12" s="53">
        <v>12</v>
      </c>
      <c r="P12" s="51">
        <v>17.222000000000001</v>
      </c>
      <c r="Q12" s="52">
        <v>44249</v>
      </c>
      <c r="R12" s="51">
        <v>8.4486889880952383</v>
      </c>
      <c r="S12" s="51">
        <v>43.179791664336214</v>
      </c>
    </row>
    <row r="13" spans="1:19" x14ac:dyDescent="0.2">
      <c r="A13" s="2" t="s">
        <v>4</v>
      </c>
      <c r="B13" s="51">
        <v>4.8569354838709673</v>
      </c>
      <c r="C13" s="51">
        <v>14.242096774193547</v>
      </c>
      <c r="D13" s="51">
        <v>9.094977150537634</v>
      </c>
      <c r="E13" s="51">
        <v>21.9</v>
      </c>
      <c r="F13" s="52">
        <v>44286</v>
      </c>
      <c r="G13" s="51">
        <v>-2.1829999999999998</v>
      </c>
      <c r="H13" s="52">
        <v>44265</v>
      </c>
      <c r="I13" s="51">
        <v>71.911612903225802</v>
      </c>
      <c r="J13" s="51">
        <v>456.73000000000008</v>
      </c>
      <c r="K13" s="51">
        <v>2.9554610215053763</v>
      </c>
      <c r="L13" s="51">
        <v>18.329999999999998</v>
      </c>
      <c r="M13" s="52">
        <v>44266</v>
      </c>
      <c r="N13" s="51">
        <v>25.07</v>
      </c>
      <c r="O13" s="53">
        <v>7</v>
      </c>
      <c r="P13" s="51">
        <v>14.388</v>
      </c>
      <c r="Q13" s="52">
        <v>44274</v>
      </c>
      <c r="R13" s="51">
        <v>9.9096491935483897</v>
      </c>
      <c r="S13" s="51">
        <v>78.768374409383995</v>
      </c>
    </row>
    <row r="14" spans="1:19" x14ac:dyDescent="0.2">
      <c r="A14" s="2" t="s">
        <v>5</v>
      </c>
      <c r="B14" s="51">
        <v>5.766566666666666</v>
      </c>
      <c r="C14" s="51">
        <v>15.854999999999999</v>
      </c>
      <c r="D14" s="51">
        <v>10.304570138888892</v>
      </c>
      <c r="E14" s="51">
        <v>23.19</v>
      </c>
      <c r="F14" s="52">
        <v>44288</v>
      </c>
      <c r="G14" s="51">
        <v>-1.028</v>
      </c>
      <c r="H14" s="52">
        <v>44302</v>
      </c>
      <c r="I14" s="51">
        <v>70.980930555555545</v>
      </c>
      <c r="J14" s="51">
        <v>499.54700000000003</v>
      </c>
      <c r="K14" s="51">
        <v>3.0228965277777786</v>
      </c>
      <c r="L14" s="51">
        <v>16.760000000000002</v>
      </c>
      <c r="M14" s="52">
        <v>44310</v>
      </c>
      <c r="N14" s="51">
        <v>44.036000000000008</v>
      </c>
      <c r="O14" s="53">
        <v>13</v>
      </c>
      <c r="P14" s="51">
        <v>9.81</v>
      </c>
      <c r="Q14" s="52">
        <v>44313</v>
      </c>
      <c r="R14" s="51">
        <v>12.796411111111114</v>
      </c>
      <c r="S14" s="51">
        <v>87.821823514513426</v>
      </c>
    </row>
    <row r="15" spans="1:19" x14ac:dyDescent="0.2">
      <c r="A15" s="2" t="s">
        <v>6</v>
      </c>
      <c r="B15" s="51">
        <v>8.104129032258065</v>
      </c>
      <c r="C15" s="51">
        <v>21.947741935483869</v>
      </c>
      <c r="D15" s="51">
        <v>14.323452284946239</v>
      </c>
      <c r="E15" s="51">
        <v>30.05</v>
      </c>
      <c r="F15" s="52">
        <v>44324</v>
      </c>
      <c r="G15" s="51">
        <v>1.9510000000000001</v>
      </c>
      <c r="H15" s="52">
        <v>44318</v>
      </c>
      <c r="I15" s="51">
        <v>64.603293010752694</v>
      </c>
      <c r="J15" s="51">
        <v>661.23400000000004</v>
      </c>
      <c r="K15" s="51">
        <v>2.2000974462365588</v>
      </c>
      <c r="L15" s="51">
        <v>17.54</v>
      </c>
      <c r="M15" s="52">
        <v>44328</v>
      </c>
      <c r="N15" s="51">
        <v>30.738</v>
      </c>
      <c r="O15" s="53">
        <v>10</v>
      </c>
      <c r="P15" s="51">
        <v>10.9</v>
      </c>
      <c r="Q15" s="52">
        <v>44329</v>
      </c>
      <c r="R15" s="51">
        <v>16.696834677419353</v>
      </c>
      <c r="S15" s="51">
        <v>130.03846877574765</v>
      </c>
    </row>
    <row r="16" spans="1:19" x14ac:dyDescent="0.2">
      <c r="A16" s="2" t="s">
        <v>7</v>
      </c>
      <c r="B16" s="51">
        <v>11.978399999999999</v>
      </c>
      <c r="C16" s="51">
        <v>25.675666666666665</v>
      </c>
      <c r="D16" s="51">
        <v>18.05645902777778</v>
      </c>
      <c r="E16" s="51">
        <v>33.369999999999997</v>
      </c>
      <c r="F16" s="52">
        <v>44360</v>
      </c>
      <c r="G16" s="51">
        <v>7.4509999999999996</v>
      </c>
      <c r="H16" s="52">
        <v>44352</v>
      </c>
      <c r="I16" s="51">
        <v>69.784833333333339</v>
      </c>
      <c r="J16" s="51">
        <v>716.81999999999994</v>
      </c>
      <c r="K16" s="51">
        <v>1.8699472222222222</v>
      </c>
      <c r="L16" s="51">
        <v>26.75</v>
      </c>
      <c r="M16" s="52">
        <v>44363</v>
      </c>
      <c r="N16" s="51">
        <v>87.852000000000032</v>
      </c>
      <c r="O16" s="53">
        <v>12</v>
      </c>
      <c r="P16" s="51">
        <v>43.816000000000017</v>
      </c>
      <c r="Q16" s="52">
        <v>44363</v>
      </c>
      <c r="R16" s="51">
        <v>21.376944444444447</v>
      </c>
      <c r="S16" s="51">
        <v>142.27446548075486</v>
      </c>
    </row>
    <row r="17" spans="1:19" x14ac:dyDescent="0.2">
      <c r="A17" s="2" t="s">
        <v>8</v>
      </c>
      <c r="B17" s="51">
        <v>13.410967741935487</v>
      </c>
      <c r="C17" s="51">
        <v>28.222258064516136</v>
      </c>
      <c r="D17" s="51">
        <v>20.108434139784944</v>
      </c>
      <c r="E17" s="51">
        <v>37.31</v>
      </c>
      <c r="F17" s="52">
        <v>44399</v>
      </c>
      <c r="G17" s="51">
        <v>9.2899999999999991</v>
      </c>
      <c r="H17" s="52">
        <v>44386</v>
      </c>
      <c r="I17" s="51">
        <v>63.926196236559143</v>
      </c>
      <c r="J17" s="51">
        <v>770.59000000000015</v>
      </c>
      <c r="K17" s="51">
        <v>1.7505154569892467</v>
      </c>
      <c r="L17" s="51">
        <v>15.97</v>
      </c>
      <c r="M17" s="52">
        <v>44404</v>
      </c>
      <c r="N17" s="51">
        <v>0.65400000000000003</v>
      </c>
      <c r="O17" s="53">
        <v>1</v>
      </c>
      <c r="P17" s="51">
        <v>0.65400000000000003</v>
      </c>
      <c r="Q17" s="52">
        <v>44383</v>
      </c>
      <c r="R17" s="51">
        <v>25.043985215053766</v>
      </c>
      <c r="S17" s="51">
        <v>162.6189329078143</v>
      </c>
    </row>
    <row r="18" spans="1:19" x14ac:dyDescent="0.2">
      <c r="A18" s="2" t="s">
        <v>9</v>
      </c>
      <c r="B18" s="51">
        <v>13.523225806451611</v>
      </c>
      <c r="C18" s="51">
        <v>29.541612903225811</v>
      </c>
      <c r="D18" s="51">
        <v>20.377842741935485</v>
      </c>
      <c r="E18" s="51">
        <v>40.369999999999997</v>
      </c>
      <c r="F18" s="52">
        <v>44422</v>
      </c>
      <c r="G18" s="51">
        <v>9.2200000000000006</v>
      </c>
      <c r="H18" s="52">
        <v>44409</v>
      </c>
      <c r="I18" s="51">
        <v>65.014428763440861</v>
      </c>
      <c r="J18" s="51">
        <v>735.40999999999974</v>
      </c>
      <c r="K18" s="51">
        <v>1.4532735215053763</v>
      </c>
      <c r="L18" s="51">
        <v>13.13</v>
      </c>
      <c r="M18" s="52">
        <v>44412</v>
      </c>
      <c r="N18" s="51">
        <v>4.5780000000000003</v>
      </c>
      <c r="O18" s="53">
        <v>1</v>
      </c>
      <c r="P18" s="51">
        <v>4.5780000000000003</v>
      </c>
      <c r="Q18" s="52">
        <v>44412</v>
      </c>
      <c r="R18" s="51">
        <v>25.666518817204302</v>
      </c>
      <c r="S18" s="51">
        <v>149.1268457280747</v>
      </c>
    </row>
    <row r="19" spans="1:19" x14ac:dyDescent="0.2">
      <c r="A19" s="2" t="s">
        <v>10</v>
      </c>
      <c r="B19" s="51">
        <v>13.489900000000002</v>
      </c>
      <c r="C19" s="51">
        <v>25.024000000000001</v>
      </c>
      <c r="D19" s="51">
        <v>18.578840277777783</v>
      </c>
      <c r="E19" s="51">
        <v>31.13</v>
      </c>
      <c r="F19" s="52">
        <v>44443</v>
      </c>
      <c r="G19" s="51">
        <v>7.9269999999999996</v>
      </c>
      <c r="H19" s="52">
        <v>44458</v>
      </c>
      <c r="I19" s="51">
        <v>72.53550694444445</v>
      </c>
      <c r="J19" s="51">
        <v>464.34799999999996</v>
      </c>
      <c r="K19" s="51">
        <v>1.8944730429292929</v>
      </c>
      <c r="L19" s="51">
        <v>14.31</v>
      </c>
      <c r="M19" s="52">
        <v>44446</v>
      </c>
      <c r="N19" s="51">
        <v>30.302</v>
      </c>
      <c r="O19" s="53">
        <v>16</v>
      </c>
      <c r="P19" s="51">
        <v>9.81</v>
      </c>
      <c r="Q19" s="52">
        <v>44440</v>
      </c>
      <c r="R19" s="51">
        <v>21.041923611111113</v>
      </c>
      <c r="S19" s="51">
        <v>96.250449860525464</v>
      </c>
    </row>
    <row r="20" spans="1:19" x14ac:dyDescent="0.2">
      <c r="A20" s="2" t="s">
        <v>11</v>
      </c>
      <c r="B20" s="51">
        <v>7.3979032258064521</v>
      </c>
      <c r="C20" s="51">
        <v>19.936129032258062</v>
      </c>
      <c r="D20" s="51">
        <v>13.192243279569892</v>
      </c>
      <c r="E20" s="51">
        <v>23.94</v>
      </c>
      <c r="F20" s="52">
        <v>44484</v>
      </c>
      <c r="G20" s="51">
        <v>2.0880000000000001</v>
      </c>
      <c r="H20" s="52">
        <v>44493</v>
      </c>
      <c r="I20" s="51">
        <v>71.12979838709677</v>
      </c>
      <c r="J20" s="51">
        <v>378.33099999999996</v>
      </c>
      <c r="K20" s="51">
        <v>1.950030913978495</v>
      </c>
      <c r="L20" s="51">
        <v>13.23</v>
      </c>
      <c r="M20" s="52">
        <v>44499</v>
      </c>
      <c r="N20" s="51">
        <v>38.15</v>
      </c>
      <c r="O20" s="53">
        <v>6</v>
      </c>
      <c r="P20" s="51">
        <v>11.118</v>
      </c>
      <c r="Q20" s="52">
        <v>44472</v>
      </c>
      <c r="R20" s="51">
        <v>15.017096774193547</v>
      </c>
      <c r="S20" s="51">
        <v>65.491927307395358</v>
      </c>
    </row>
    <row r="21" spans="1:19" x14ac:dyDescent="0.2">
      <c r="A21" s="2" t="s">
        <v>12</v>
      </c>
      <c r="B21" s="51">
        <v>4.1824666666666657</v>
      </c>
      <c r="C21" s="51">
        <v>10.919899999999995</v>
      </c>
      <c r="D21" s="51">
        <v>7.1964249999999996</v>
      </c>
      <c r="E21" s="51">
        <v>17.03</v>
      </c>
      <c r="F21" s="52">
        <v>44502</v>
      </c>
      <c r="G21" s="51">
        <v>-0.56399999999999995</v>
      </c>
      <c r="H21" s="52">
        <v>44521</v>
      </c>
      <c r="I21" s="51">
        <v>84.380187499999991</v>
      </c>
      <c r="J21" s="51">
        <v>184.81899999999996</v>
      </c>
      <c r="K21" s="51">
        <v>2.5283333333333329</v>
      </c>
      <c r="L21" s="51">
        <v>15.78</v>
      </c>
      <c r="M21" s="52">
        <v>44502</v>
      </c>
      <c r="N21" s="51">
        <v>148.67600000000002</v>
      </c>
      <c r="O21" s="53">
        <v>17</v>
      </c>
      <c r="P21" s="51">
        <v>44.908000000000015</v>
      </c>
      <c r="Q21" s="52">
        <v>44528</v>
      </c>
      <c r="R21" s="51">
        <v>8.1735854166666648</v>
      </c>
      <c r="S21" s="51">
        <v>29.251368432588286</v>
      </c>
    </row>
    <row r="22" spans="1:19" ht="13.5" thickBot="1" x14ac:dyDescent="0.25">
      <c r="A22" s="28" t="s">
        <v>13</v>
      </c>
      <c r="B22" s="29">
        <v>3.2443548387096772</v>
      </c>
      <c r="C22" s="29">
        <v>8.8689032258064522</v>
      </c>
      <c r="D22" s="29">
        <v>5.8762802419354836</v>
      </c>
      <c r="E22" s="29">
        <v>16.690000000000001</v>
      </c>
      <c r="F22" s="45">
        <v>44926</v>
      </c>
      <c r="G22" s="29">
        <v>-1.379</v>
      </c>
      <c r="H22" s="45">
        <v>44915</v>
      </c>
      <c r="I22" s="29">
        <v>92.677399193548425</v>
      </c>
      <c r="J22" s="29">
        <v>118.73099999999997</v>
      </c>
      <c r="K22" s="29">
        <v>3.1084858870967738</v>
      </c>
      <c r="L22" s="29">
        <v>24.11</v>
      </c>
      <c r="M22" s="45">
        <v>44905</v>
      </c>
      <c r="N22" s="29">
        <v>97.010000000000048</v>
      </c>
      <c r="O22" s="30">
        <v>26</v>
      </c>
      <c r="P22" s="29">
        <v>24.852</v>
      </c>
      <c r="Q22" s="45">
        <v>44904</v>
      </c>
      <c r="R22" s="29">
        <v>6.2028272849462365</v>
      </c>
      <c r="S22" s="29">
        <v>20.791669710921461</v>
      </c>
    </row>
    <row r="23" spans="1:19" ht="13.5" thickTop="1" x14ac:dyDescent="0.2">
      <c r="A23" s="2" t="s">
        <v>32</v>
      </c>
      <c r="B23" s="51">
        <v>7.754777297747057</v>
      </c>
      <c r="C23" s="51">
        <v>18.503756323604712</v>
      </c>
      <c r="D23" s="51">
        <v>12.582876999594641</v>
      </c>
      <c r="E23" s="51">
        <v>40.369999999999997</v>
      </c>
      <c r="F23" s="52">
        <v>44422</v>
      </c>
      <c r="G23" s="51">
        <v>-4.9720000000000004</v>
      </c>
      <c r="H23" s="52">
        <v>44203</v>
      </c>
      <c r="I23" s="51">
        <v>74.482988491263441</v>
      </c>
      <c r="J23" s="51">
        <v>5410.7090000000007</v>
      </c>
      <c r="K23" s="51">
        <v>2.4626579398293611</v>
      </c>
      <c r="L23" s="51">
        <v>26.75</v>
      </c>
      <c r="M23" s="52">
        <v>44363</v>
      </c>
      <c r="N23" s="51">
        <v>600.58800000000019</v>
      </c>
      <c r="O23" s="53">
        <v>140</v>
      </c>
      <c r="P23" s="51">
        <v>44.908000000000015</v>
      </c>
      <c r="Q23" s="52">
        <v>44528</v>
      </c>
      <c r="R23" s="51">
        <v>14.581595582117258</v>
      </c>
      <c r="S23" s="51">
        <v>1035.2190403538625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-0.28999999999999998</v>
      </c>
      <c r="G28" s="1" t="s">
        <v>27</v>
      </c>
      <c r="H28" s="43">
        <v>44519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-1.028</v>
      </c>
      <c r="G29" s="1" t="s">
        <v>27</v>
      </c>
      <c r="H29" s="43">
        <v>44302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216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0">
        <v>-1</v>
      </c>
      <c r="C34" s="50" t="s">
        <v>49</v>
      </c>
      <c r="D34" s="55">
        <v>0</v>
      </c>
      <c r="E34" s="50" t="s">
        <v>27</v>
      </c>
      <c r="F34" s="7">
        <v>18</v>
      </c>
      <c r="G34" s="1" t="s">
        <v>37</v>
      </c>
      <c r="H34" s="1"/>
      <c r="I34" s="1"/>
      <c r="J34" s="1"/>
    </row>
    <row r="35" spans="1:10" x14ac:dyDescent="0.2">
      <c r="A35" s="1"/>
      <c r="B35" s="50">
        <v>-2.5</v>
      </c>
      <c r="C35" s="50" t="s">
        <v>50</v>
      </c>
      <c r="D35" s="55">
        <v>-1</v>
      </c>
      <c r="E35" s="50" t="s">
        <v>27</v>
      </c>
      <c r="F35" s="7">
        <v>9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55">
        <v>-5</v>
      </c>
      <c r="E37" s="50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50"/>
    <col min="2" max="2" width="6.140625" style="50" customWidth="1"/>
    <col min="3" max="4" width="7.5703125" style="50" bestFit="1" customWidth="1"/>
    <col min="5" max="5" width="6.42578125" style="50" bestFit="1" customWidth="1"/>
    <col min="6" max="6" width="7.5703125" style="50" customWidth="1"/>
    <col min="7" max="7" width="5.7109375" style="50" customWidth="1"/>
    <col min="8" max="8" width="7.5703125" style="50" customWidth="1"/>
    <col min="9" max="9" width="7.5703125" style="50" bestFit="1" customWidth="1"/>
    <col min="10" max="11" width="7.5703125" style="50" customWidth="1"/>
    <col min="12" max="12" width="8.140625" style="50" bestFit="1" customWidth="1"/>
    <col min="13" max="13" width="7.5703125" style="50" bestFit="1" customWidth="1"/>
    <col min="14" max="14" width="5.5703125" style="50" bestFit="1" customWidth="1"/>
    <col min="15" max="15" width="7.7109375" style="50" bestFit="1" customWidth="1"/>
    <col min="16" max="16" width="5.42578125" style="50" bestFit="1" customWidth="1"/>
    <col min="17" max="17" width="7.5703125" style="50" bestFit="1" customWidth="1"/>
    <col min="18" max="18" width="7.5703125" style="50" customWidth="1"/>
    <col min="19" max="19" width="6.5703125" style="50" customWidth="1"/>
    <col min="20" max="16384" width="11.42578125" style="50"/>
  </cols>
  <sheetData>
    <row r="1" spans="1:19" x14ac:dyDescent="0.2">
      <c r="B1" s="2" t="s">
        <v>86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1">
        <v>0.13848387096774165</v>
      </c>
      <c r="C11" s="51">
        <v>10.050387096774193</v>
      </c>
      <c r="D11" s="51">
        <v>4.3489200268817205</v>
      </c>
      <c r="E11" s="51">
        <v>15.65</v>
      </c>
      <c r="F11" s="52">
        <v>44956</v>
      </c>
      <c r="G11" s="51">
        <v>-3.68</v>
      </c>
      <c r="H11" s="52">
        <v>44939</v>
      </c>
      <c r="I11" s="51">
        <v>85.558750000000003</v>
      </c>
      <c r="J11" s="51">
        <v>251.79699999999994</v>
      </c>
      <c r="K11" s="51">
        <v>2.3543891129032257</v>
      </c>
      <c r="L11" s="51">
        <v>16.07</v>
      </c>
      <c r="M11" s="52">
        <v>44930</v>
      </c>
      <c r="N11" s="51">
        <v>31.61</v>
      </c>
      <c r="O11" s="53">
        <v>18</v>
      </c>
      <c r="P11" s="51">
        <v>11.118</v>
      </c>
      <c r="Q11" s="52">
        <v>44935</v>
      </c>
      <c r="R11" s="51">
        <v>4.5958823924731176</v>
      </c>
      <c r="S11" s="51">
        <v>27.130872225988465</v>
      </c>
    </row>
    <row r="12" spans="1:19" x14ac:dyDescent="0.2">
      <c r="A12" s="2" t="s">
        <v>3</v>
      </c>
      <c r="B12" s="51">
        <v>1.7490357142857145</v>
      </c>
      <c r="C12" s="51">
        <v>13.327500000000001</v>
      </c>
      <c r="D12" s="51">
        <v>7.1596718749999999</v>
      </c>
      <c r="E12" s="51">
        <v>18.079999999999998</v>
      </c>
      <c r="F12" s="52">
        <v>44620</v>
      </c>
      <c r="G12" s="51">
        <v>-2.306</v>
      </c>
      <c r="H12" s="52">
        <v>44598</v>
      </c>
      <c r="I12" s="51">
        <v>78.244947916666661</v>
      </c>
      <c r="J12" s="51">
        <v>305.46000000000004</v>
      </c>
      <c r="K12" s="51">
        <v>2.5639255952380959</v>
      </c>
      <c r="L12" s="51">
        <v>17.149999999999999</v>
      </c>
      <c r="M12" s="52">
        <v>44610</v>
      </c>
      <c r="N12" s="51">
        <v>11.336</v>
      </c>
      <c r="O12" s="53">
        <v>9</v>
      </c>
      <c r="P12" s="51">
        <v>6.758</v>
      </c>
      <c r="Q12" s="52">
        <v>44593</v>
      </c>
      <c r="R12" s="51">
        <v>6.6148437499999995</v>
      </c>
      <c r="S12" s="51">
        <v>45.306526768770652</v>
      </c>
    </row>
    <row r="13" spans="1:19" x14ac:dyDescent="0.2">
      <c r="A13" s="2" t="s">
        <v>4</v>
      </c>
      <c r="B13" s="51">
        <v>5.3825483870967741</v>
      </c>
      <c r="C13" s="51">
        <v>12.16741935483871</v>
      </c>
      <c r="D13" s="51">
        <v>8.5652439516129046</v>
      </c>
      <c r="E13" s="51">
        <v>18.899999999999999</v>
      </c>
      <c r="F13" s="52">
        <v>44621</v>
      </c>
      <c r="G13" s="51">
        <v>0.40699999999999997</v>
      </c>
      <c r="H13" s="52">
        <v>44627</v>
      </c>
      <c r="I13" s="51">
        <v>80.781612903225778</v>
      </c>
      <c r="J13" s="51">
        <v>297.66299999999995</v>
      </c>
      <c r="K13" s="51">
        <v>4.5443998655913971</v>
      </c>
      <c r="L13" s="51">
        <v>19.010000000000002</v>
      </c>
      <c r="M13" s="52">
        <v>44635</v>
      </c>
      <c r="N13" s="51">
        <v>46.870000000000019</v>
      </c>
      <c r="O13" s="53">
        <v>19</v>
      </c>
      <c r="P13" s="51">
        <v>11.118</v>
      </c>
      <c r="Q13" s="52">
        <v>44623</v>
      </c>
      <c r="R13" s="51">
        <v>8.4134966397849453</v>
      </c>
      <c r="S13" s="51">
        <v>56.923637315132908</v>
      </c>
    </row>
    <row r="14" spans="1:19" x14ac:dyDescent="0.2">
      <c r="A14" s="2" t="s">
        <v>5</v>
      </c>
      <c r="B14" s="51">
        <v>4.9428666666666663</v>
      </c>
      <c r="C14" s="51">
        <v>15.580699999999997</v>
      </c>
      <c r="D14" s="51">
        <v>9.7559416666666667</v>
      </c>
      <c r="E14" s="51">
        <v>22.38</v>
      </c>
      <c r="F14" s="52">
        <v>44666</v>
      </c>
      <c r="G14" s="51">
        <v>-3.1680000000000001</v>
      </c>
      <c r="H14" s="52">
        <v>44656</v>
      </c>
      <c r="I14" s="51">
        <v>74.610736111111137</v>
      </c>
      <c r="J14" s="51">
        <v>518.33100000000002</v>
      </c>
      <c r="K14" s="51">
        <v>3.2194451388888887</v>
      </c>
      <c r="L14" s="51">
        <v>18.72</v>
      </c>
      <c r="M14" s="52">
        <v>44662</v>
      </c>
      <c r="N14" s="51">
        <v>54.936</v>
      </c>
      <c r="O14" s="53">
        <v>13</v>
      </c>
      <c r="P14" s="51">
        <v>8.9380000000000006</v>
      </c>
      <c r="Q14" s="52">
        <v>44653</v>
      </c>
      <c r="R14" s="51">
        <v>10.929870833333332</v>
      </c>
      <c r="S14" s="51">
        <v>89.585349719400156</v>
      </c>
    </row>
    <row r="15" spans="1:19" x14ac:dyDescent="0.2">
      <c r="A15" s="2" t="s">
        <v>6</v>
      </c>
      <c r="B15" s="51">
        <v>9.8471935483870947</v>
      </c>
      <c r="C15" s="51">
        <v>23.758064516129032</v>
      </c>
      <c r="D15" s="51">
        <v>16.818334677419355</v>
      </c>
      <c r="E15" s="51">
        <v>31.24</v>
      </c>
      <c r="F15" s="52">
        <v>44702</v>
      </c>
      <c r="G15" s="51">
        <v>4.633</v>
      </c>
      <c r="H15" s="52">
        <v>44688</v>
      </c>
      <c r="I15" s="51">
        <v>61.154227150537636</v>
      </c>
      <c r="J15" s="51">
        <v>711.82100000000014</v>
      </c>
      <c r="K15" s="51">
        <v>2.59236626344086</v>
      </c>
      <c r="L15" s="51">
        <v>16.66</v>
      </c>
      <c r="M15" s="52">
        <v>44701</v>
      </c>
      <c r="N15" s="51">
        <v>9.5920000000000005</v>
      </c>
      <c r="O15" s="53">
        <v>6</v>
      </c>
      <c r="P15" s="51">
        <v>5.6680000000000001</v>
      </c>
      <c r="Q15" s="52">
        <v>44695</v>
      </c>
      <c r="R15" s="51">
        <v>18.423951612903227</v>
      </c>
      <c r="S15" s="51">
        <v>150.27063463190066</v>
      </c>
    </row>
    <row r="16" spans="1:19" x14ac:dyDescent="0.2">
      <c r="A16" s="2" t="s">
        <v>7</v>
      </c>
      <c r="B16" s="51">
        <v>13.288066666666667</v>
      </c>
      <c r="C16" s="51">
        <v>28.432666666666666</v>
      </c>
      <c r="D16" s="51">
        <v>20.24875625</v>
      </c>
      <c r="E16" s="51">
        <v>37.61</v>
      </c>
      <c r="F16" s="52">
        <v>44729</v>
      </c>
      <c r="G16" s="51">
        <v>5.7919999999999998</v>
      </c>
      <c r="H16" s="52">
        <v>44740</v>
      </c>
      <c r="I16" s="51">
        <v>59.339256944444443</v>
      </c>
      <c r="J16" s="51">
        <v>740.92600000000016</v>
      </c>
      <c r="K16" s="51">
        <v>2.075825</v>
      </c>
      <c r="L16" s="51">
        <v>15.78</v>
      </c>
      <c r="M16" s="52">
        <v>44735</v>
      </c>
      <c r="N16" s="51">
        <v>10.246</v>
      </c>
      <c r="O16" s="53">
        <v>5</v>
      </c>
      <c r="P16" s="51">
        <v>6.758</v>
      </c>
      <c r="Q16" s="52">
        <v>44735</v>
      </c>
      <c r="R16" s="51">
        <v>24.267569444444444</v>
      </c>
      <c r="S16" s="51">
        <v>169.25072150384185</v>
      </c>
    </row>
    <row r="17" spans="1:19" x14ac:dyDescent="0.2">
      <c r="A17" s="2" t="s">
        <v>8</v>
      </c>
      <c r="B17" s="51">
        <v>14.766</v>
      </c>
      <c r="C17" s="51">
        <v>31.041612903225797</v>
      </c>
      <c r="D17" s="51">
        <v>22.464067876344085</v>
      </c>
      <c r="E17" s="51">
        <v>39.700000000000003</v>
      </c>
      <c r="F17" s="52">
        <v>44758</v>
      </c>
      <c r="G17" s="51">
        <v>5.6559999999999997</v>
      </c>
      <c r="H17" s="52">
        <v>44743</v>
      </c>
      <c r="I17" s="51">
        <v>55.10812298387097</v>
      </c>
      <c r="J17" s="51">
        <v>830.11300000000006</v>
      </c>
      <c r="K17" s="51">
        <v>1.9499852150537633</v>
      </c>
      <c r="L17" s="51">
        <v>13.92</v>
      </c>
      <c r="M17" s="52">
        <v>44745</v>
      </c>
      <c r="N17" s="51">
        <v>0.218</v>
      </c>
      <c r="O17" s="53">
        <v>1</v>
      </c>
      <c r="P17" s="51">
        <v>0.218</v>
      </c>
      <c r="Q17" s="52">
        <v>44745</v>
      </c>
      <c r="R17" s="51">
        <v>26.75762768817204</v>
      </c>
      <c r="S17" s="51">
        <v>187.39855436333028</v>
      </c>
    </row>
    <row r="18" spans="1:19" x14ac:dyDescent="0.2">
      <c r="A18" s="2" t="s">
        <v>9</v>
      </c>
      <c r="B18" s="51">
        <v>15.348387096774193</v>
      </c>
      <c r="C18" s="51">
        <v>30.789032258064516</v>
      </c>
      <c r="D18" s="51">
        <v>22.231565860215056</v>
      </c>
      <c r="E18" s="51">
        <v>37.75</v>
      </c>
      <c r="F18" s="52">
        <v>44785</v>
      </c>
      <c r="G18" s="51">
        <v>10.25</v>
      </c>
      <c r="H18" s="52">
        <v>44792</v>
      </c>
      <c r="I18" s="51">
        <v>62.41904569892472</v>
      </c>
      <c r="J18" s="51">
        <v>680.99400000000003</v>
      </c>
      <c r="K18" s="51">
        <v>1.88828561827957</v>
      </c>
      <c r="L18" s="51">
        <v>14.99</v>
      </c>
      <c r="M18" s="52">
        <v>44784</v>
      </c>
      <c r="N18" s="51">
        <v>39.676000000000002</v>
      </c>
      <c r="O18" s="53">
        <v>11</v>
      </c>
      <c r="P18" s="51">
        <v>10.682</v>
      </c>
      <c r="Q18" s="52">
        <v>44782</v>
      </c>
      <c r="R18" s="51">
        <v>24.706733870967739</v>
      </c>
      <c r="S18" s="51">
        <v>157.2960478877076</v>
      </c>
    </row>
    <row r="19" spans="1:19" x14ac:dyDescent="0.2">
      <c r="A19" s="2" t="s">
        <v>10</v>
      </c>
      <c r="B19" s="51">
        <v>11.696</v>
      </c>
      <c r="C19" s="51">
        <v>25.154999999999998</v>
      </c>
      <c r="D19" s="51">
        <v>17.879275</v>
      </c>
      <c r="E19" s="51">
        <v>32.4</v>
      </c>
      <c r="F19" s="52">
        <v>44815</v>
      </c>
      <c r="G19" s="51">
        <v>5.468</v>
      </c>
      <c r="H19" s="52">
        <v>44826</v>
      </c>
      <c r="I19" s="51">
        <v>61.30381944444445</v>
      </c>
      <c r="J19" s="51">
        <v>498.13400000000001</v>
      </c>
      <c r="K19" s="51">
        <v>2.059171527777778</v>
      </c>
      <c r="L19" s="51">
        <v>12.84</v>
      </c>
      <c r="M19" s="52">
        <v>44806</v>
      </c>
      <c r="N19" s="51">
        <v>10.246</v>
      </c>
      <c r="O19" s="53">
        <v>6</v>
      </c>
      <c r="P19" s="51">
        <v>5.2320000000000002</v>
      </c>
      <c r="Q19" s="52">
        <v>44834</v>
      </c>
      <c r="R19" s="51">
        <v>21.03970138888889</v>
      </c>
      <c r="S19" s="51">
        <v>112.32141788004586</v>
      </c>
    </row>
    <row r="20" spans="1:19" x14ac:dyDescent="0.2">
      <c r="A20" s="2" t="s">
        <v>11</v>
      </c>
      <c r="B20" s="51">
        <v>11.358709677419354</v>
      </c>
      <c r="C20" s="51">
        <v>23.921612903225807</v>
      </c>
      <c r="D20" s="51">
        <v>17.300745295698921</v>
      </c>
      <c r="E20" s="51">
        <v>29.65</v>
      </c>
      <c r="F20" s="52">
        <v>44838</v>
      </c>
      <c r="G20" s="51">
        <v>6.2060000000000004</v>
      </c>
      <c r="H20" s="52">
        <v>44835</v>
      </c>
      <c r="I20" s="51">
        <v>64.687701612903226</v>
      </c>
      <c r="J20" s="51">
        <v>349.03100000000001</v>
      </c>
      <c r="K20" s="51">
        <v>2.4875893817204298</v>
      </c>
      <c r="L20" s="51">
        <v>17.54</v>
      </c>
      <c r="M20" s="52">
        <v>44857</v>
      </c>
      <c r="N20" s="51">
        <v>13.516000000000002</v>
      </c>
      <c r="O20" s="53">
        <v>9</v>
      </c>
      <c r="P20" s="51">
        <v>3.7060000000000004</v>
      </c>
      <c r="Q20" s="52">
        <v>44864</v>
      </c>
      <c r="R20" s="51">
        <v>17.229879032258065</v>
      </c>
      <c r="S20" s="51">
        <v>91.74283175109791</v>
      </c>
    </row>
    <row r="21" spans="1:19" x14ac:dyDescent="0.2">
      <c r="A21" s="2" t="s">
        <v>12</v>
      </c>
      <c r="B21" s="51">
        <v>5.7565000000000008</v>
      </c>
      <c r="C21" s="51">
        <v>14.992666666666663</v>
      </c>
      <c r="D21" s="51">
        <v>10.114436111111111</v>
      </c>
      <c r="E21" s="51">
        <v>20.329999999999998</v>
      </c>
      <c r="F21" s="52">
        <v>44882</v>
      </c>
      <c r="G21" s="51">
        <v>1.56</v>
      </c>
      <c r="H21" s="52">
        <v>44892</v>
      </c>
      <c r="I21" s="51">
        <v>77.664458333333357</v>
      </c>
      <c r="J21" s="51">
        <v>200.214</v>
      </c>
      <c r="K21" s="51">
        <v>2.4541347222222218</v>
      </c>
      <c r="L21" s="51">
        <v>19.399999999999999</v>
      </c>
      <c r="M21" s="52">
        <v>44886</v>
      </c>
      <c r="N21" s="51">
        <v>46.216000000000008</v>
      </c>
      <c r="O21" s="53">
        <v>19</v>
      </c>
      <c r="P21" s="51">
        <v>13.734</v>
      </c>
      <c r="Q21" s="52">
        <v>44889</v>
      </c>
      <c r="R21" s="51">
        <v>10.429590277777779</v>
      </c>
      <c r="S21" s="51">
        <v>39.891947082982917</v>
      </c>
    </row>
    <row r="22" spans="1:19" ht="13.5" thickBot="1" x14ac:dyDescent="0.25">
      <c r="A22" s="28" t="s">
        <v>13</v>
      </c>
      <c r="B22" s="29">
        <v>5.7628064516129021</v>
      </c>
      <c r="C22" s="29">
        <v>11.819451612903222</v>
      </c>
      <c r="D22" s="29">
        <v>8.4322661290322589</v>
      </c>
      <c r="E22" s="29">
        <v>18.93</v>
      </c>
      <c r="F22" s="45">
        <v>45285</v>
      </c>
      <c r="G22" s="29">
        <v>1.2190000000000001</v>
      </c>
      <c r="H22" s="45">
        <v>45264</v>
      </c>
      <c r="I22" s="29">
        <v>84.155181451612904</v>
      </c>
      <c r="J22" s="29">
        <v>144.35100000000006</v>
      </c>
      <c r="K22" s="29">
        <v>2.7192419354838706</v>
      </c>
      <c r="L22" s="29">
        <v>15.97</v>
      </c>
      <c r="M22" s="45">
        <v>45279</v>
      </c>
      <c r="N22" s="29">
        <v>59.514000000000017</v>
      </c>
      <c r="O22" s="30">
        <v>20</v>
      </c>
      <c r="P22" s="29">
        <v>13.734</v>
      </c>
      <c r="Q22" s="45">
        <v>45272</v>
      </c>
      <c r="R22" s="29">
        <v>7.6739818548387086</v>
      </c>
      <c r="S22" s="29">
        <v>27.43217134171238</v>
      </c>
    </row>
    <row r="23" spans="1:19" ht="13.5" thickTop="1" x14ac:dyDescent="0.2">
      <c r="A23" s="2" t="s">
        <v>32</v>
      </c>
      <c r="B23" s="51">
        <v>8.3363831733230924</v>
      </c>
      <c r="C23" s="51">
        <v>20.086342831541216</v>
      </c>
      <c r="D23" s="51">
        <v>13.776602059998508</v>
      </c>
      <c r="E23" s="51">
        <v>39.700000000000003</v>
      </c>
      <c r="F23" s="52">
        <v>44758</v>
      </c>
      <c r="G23" s="51">
        <v>-3.68</v>
      </c>
      <c r="H23" s="52">
        <v>44574</v>
      </c>
      <c r="I23" s="51">
        <v>70.418988379256277</v>
      </c>
      <c r="J23" s="51">
        <v>5528.835</v>
      </c>
      <c r="K23" s="51">
        <v>2.5757299480500087</v>
      </c>
      <c r="L23" s="51">
        <v>19.399999999999999</v>
      </c>
      <c r="M23" s="52">
        <v>44886</v>
      </c>
      <c r="N23" s="51">
        <v>333.97600000000006</v>
      </c>
      <c r="O23" s="53">
        <v>136</v>
      </c>
      <c r="P23" s="51">
        <v>13.734</v>
      </c>
      <c r="Q23" s="52">
        <v>44889</v>
      </c>
      <c r="R23" s="51">
        <v>15.090260732153522</v>
      </c>
      <c r="S23" s="51">
        <v>1154.5507124719113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0</v>
      </c>
      <c r="G28" s="1" t="s">
        <v>27</v>
      </c>
      <c r="H28" s="43" t="e">
        <v>#N/A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-0.67800000000000005</v>
      </c>
      <c r="G29" s="1" t="s">
        <v>27</v>
      </c>
      <c r="H29" s="43">
        <v>44657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 t="e">
        <v>#N/A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0">
        <v>-1</v>
      </c>
      <c r="C34" s="50" t="s">
        <v>49</v>
      </c>
      <c r="D34" s="55">
        <v>0</v>
      </c>
      <c r="E34" s="50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 s="50">
        <v>-2.5</v>
      </c>
      <c r="C35" s="50" t="s">
        <v>50</v>
      </c>
      <c r="D35" s="55">
        <v>-1</v>
      </c>
      <c r="E35" s="50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12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55">
        <v>-5</v>
      </c>
      <c r="E37" s="50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71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0.32193548387096782</v>
      </c>
      <c r="C11" s="27">
        <v>6.1235483870967737</v>
      </c>
      <c r="D11" s="27">
        <v>3.0374193548387085</v>
      </c>
      <c r="E11" s="27">
        <v>12.32</v>
      </c>
      <c r="F11" s="44">
        <v>42024</v>
      </c>
      <c r="G11" s="27">
        <v>-4.9400000000000004</v>
      </c>
      <c r="H11" s="44">
        <v>42013</v>
      </c>
      <c r="I11" s="27">
        <v>87.459032258064539</v>
      </c>
      <c r="J11" s="27">
        <v>166.72</v>
      </c>
      <c r="K11" s="27">
        <v>2.9258064516129032</v>
      </c>
      <c r="L11" s="27">
        <v>15.23</v>
      </c>
      <c r="M11" s="44">
        <v>42024</v>
      </c>
      <c r="N11" s="27">
        <v>33.85</v>
      </c>
      <c r="O11" s="42">
        <v>19</v>
      </c>
      <c r="P11" s="27">
        <v>9.35</v>
      </c>
      <c r="Q11" s="44">
        <v>42023</v>
      </c>
      <c r="R11" s="27">
        <v>4.0948387096774193</v>
      </c>
      <c r="S11" s="27">
        <v>21.643494217608637</v>
      </c>
    </row>
    <row r="12" spans="1:19" x14ac:dyDescent="0.2">
      <c r="A12" s="2" t="s">
        <v>3</v>
      </c>
      <c r="B12" s="27">
        <v>-0.90249999999999997</v>
      </c>
      <c r="C12" s="27">
        <v>6.4214285714285708</v>
      </c>
      <c r="D12" s="27">
        <v>2.66</v>
      </c>
      <c r="E12" s="27">
        <v>14.23</v>
      </c>
      <c r="F12" s="44">
        <v>41681</v>
      </c>
      <c r="G12" s="27">
        <v>-9.24</v>
      </c>
      <c r="H12" s="44">
        <v>41693</v>
      </c>
      <c r="I12" s="27">
        <v>78.132499999999993</v>
      </c>
      <c r="J12" s="27">
        <v>264.60000000000002</v>
      </c>
      <c r="K12" s="27">
        <v>3.4249999999999998</v>
      </c>
      <c r="L12" s="27">
        <v>21.6</v>
      </c>
      <c r="M12" s="44">
        <v>41683</v>
      </c>
      <c r="N12" s="27">
        <v>53.74</v>
      </c>
      <c r="O12" s="42">
        <v>16</v>
      </c>
      <c r="P12" s="27">
        <v>13.14</v>
      </c>
      <c r="Q12" s="44">
        <v>41685</v>
      </c>
      <c r="R12" s="27">
        <v>3.3296428571428565</v>
      </c>
      <c r="S12" s="27">
        <v>33.855073591954536</v>
      </c>
    </row>
    <row r="13" spans="1:19" x14ac:dyDescent="0.2">
      <c r="A13" s="2" t="s">
        <v>4</v>
      </c>
      <c r="B13" s="27">
        <v>3.0590322580645162</v>
      </c>
      <c r="C13" s="27">
        <v>14.466774193548385</v>
      </c>
      <c r="D13" s="27">
        <v>8.4016129032258071</v>
      </c>
      <c r="E13" s="27">
        <v>22.58</v>
      </c>
      <c r="F13" s="44">
        <v>41718</v>
      </c>
      <c r="G13" s="27">
        <v>-8.24</v>
      </c>
      <c r="H13" s="44">
        <v>41699</v>
      </c>
      <c r="I13" s="27">
        <v>63.736774193548392</v>
      </c>
      <c r="J13" s="27">
        <v>484.12</v>
      </c>
      <c r="K13" s="27">
        <v>3.8312903225806454</v>
      </c>
      <c r="L13" s="27">
        <v>15.7</v>
      </c>
      <c r="M13" s="44">
        <v>41723</v>
      </c>
      <c r="N13" s="27">
        <v>20.11</v>
      </c>
      <c r="O13" s="42">
        <v>11</v>
      </c>
      <c r="P13" s="27">
        <v>8.36</v>
      </c>
      <c r="Q13" s="44">
        <v>41704</v>
      </c>
      <c r="R13" s="27">
        <v>7.9093548387096781</v>
      </c>
      <c r="S13" s="27">
        <v>91.003621105284225</v>
      </c>
    </row>
    <row r="14" spans="1:19" x14ac:dyDescent="0.2">
      <c r="A14" s="2" t="s">
        <v>5</v>
      </c>
      <c r="B14" s="27">
        <v>6.1436666666666655</v>
      </c>
      <c r="C14" s="27">
        <v>16.311</v>
      </c>
      <c r="D14" s="27">
        <v>10.964333333333332</v>
      </c>
      <c r="E14" s="27">
        <v>27.91</v>
      </c>
      <c r="F14" s="44">
        <v>41758</v>
      </c>
      <c r="G14" s="27">
        <v>-0.24</v>
      </c>
      <c r="H14" s="44">
        <v>41738</v>
      </c>
      <c r="I14" s="27">
        <v>71.236000000000018</v>
      </c>
      <c r="J14" s="27">
        <v>505.76</v>
      </c>
      <c r="K14" s="27">
        <v>4.4526666666666666</v>
      </c>
      <c r="L14" s="27">
        <v>18.68</v>
      </c>
      <c r="M14" s="44">
        <v>41753</v>
      </c>
      <c r="N14" s="27">
        <v>54.74</v>
      </c>
      <c r="O14" s="42">
        <v>19</v>
      </c>
      <c r="P14" s="27">
        <v>8.76</v>
      </c>
      <c r="Q14" s="44">
        <v>41736</v>
      </c>
      <c r="R14" s="27">
        <v>11.606666666666667</v>
      </c>
      <c r="S14" s="27">
        <v>99.695797513972792</v>
      </c>
    </row>
    <row r="15" spans="1:19" x14ac:dyDescent="0.2">
      <c r="A15" s="2" t="s">
        <v>6</v>
      </c>
      <c r="B15" s="27">
        <v>9.9029032258064529</v>
      </c>
      <c r="C15" s="27">
        <v>22.021935483870969</v>
      </c>
      <c r="D15" s="27">
        <v>15.524516129032259</v>
      </c>
      <c r="E15" s="27">
        <v>30.34</v>
      </c>
      <c r="F15" s="44">
        <v>41786</v>
      </c>
      <c r="G15" s="27">
        <v>4.33</v>
      </c>
      <c r="H15" s="44">
        <v>41766</v>
      </c>
      <c r="I15" s="27">
        <v>61.134838709677403</v>
      </c>
      <c r="J15" s="27">
        <v>701.18</v>
      </c>
      <c r="K15" s="27">
        <v>3.21</v>
      </c>
      <c r="L15" s="27">
        <v>15.33</v>
      </c>
      <c r="M15" s="44">
        <v>41786</v>
      </c>
      <c r="N15" s="27">
        <v>34.049999999999997</v>
      </c>
      <c r="O15" s="42">
        <v>11</v>
      </c>
      <c r="P15" s="27">
        <v>16.329999999999998</v>
      </c>
      <c r="Q15" s="44">
        <v>41776</v>
      </c>
      <c r="R15" s="27">
        <v>18.141290322580648</v>
      </c>
      <c r="S15" s="27">
        <v>154.6118514213849</v>
      </c>
    </row>
    <row r="16" spans="1:19" x14ac:dyDescent="0.2">
      <c r="A16" s="2" t="s">
        <v>7</v>
      </c>
      <c r="B16" s="27">
        <v>13.138</v>
      </c>
      <c r="C16" s="27">
        <v>28.832333333333331</v>
      </c>
      <c r="D16" s="27">
        <v>20.501000000000001</v>
      </c>
      <c r="E16" s="27">
        <v>35.479999999999997</v>
      </c>
      <c r="F16" s="44">
        <v>41817</v>
      </c>
      <c r="G16" s="27">
        <v>6.64</v>
      </c>
      <c r="H16" s="44">
        <v>41795</v>
      </c>
      <c r="I16" s="27">
        <v>59.666666666666671</v>
      </c>
      <c r="J16" s="27">
        <v>821.75</v>
      </c>
      <c r="K16" s="27">
        <v>2.7226666666666666</v>
      </c>
      <c r="L16" s="27">
        <v>14.9</v>
      </c>
      <c r="M16" s="44">
        <v>41820</v>
      </c>
      <c r="N16" s="27">
        <v>26.07</v>
      </c>
      <c r="O16" s="42">
        <v>9</v>
      </c>
      <c r="P16" s="27">
        <v>6.57</v>
      </c>
      <c r="Q16" s="44">
        <v>41803</v>
      </c>
      <c r="R16" s="27">
        <v>23.599666666666664</v>
      </c>
      <c r="S16" s="27">
        <v>191.16622112483802</v>
      </c>
    </row>
    <row r="17" spans="1:19" x14ac:dyDescent="0.2">
      <c r="A17" s="2" t="s">
        <v>8</v>
      </c>
      <c r="B17" s="27">
        <v>13.667096774193549</v>
      </c>
      <c r="C17" s="27">
        <v>29.122580645161285</v>
      </c>
      <c r="D17" s="27">
        <v>20.831612903225807</v>
      </c>
      <c r="E17" s="27">
        <v>37.020000000000003</v>
      </c>
      <c r="F17" s="44">
        <v>41835</v>
      </c>
      <c r="G17" s="27">
        <v>8.2899999999999991</v>
      </c>
      <c r="H17" s="44">
        <v>41825</v>
      </c>
      <c r="I17" s="27">
        <v>57.156451612903233</v>
      </c>
      <c r="J17" s="27">
        <v>833.14</v>
      </c>
      <c r="K17" s="27">
        <v>2.5506451612903227</v>
      </c>
      <c r="L17" s="27">
        <v>13.72</v>
      </c>
      <c r="M17" s="44">
        <v>41849</v>
      </c>
      <c r="N17" s="27">
        <v>0.2</v>
      </c>
      <c r="O17" s="42">
        <v>1</v>
      </c>
      <c r="P17" s="27">
        <v>0.2</v>
      </c>
      <c r="Q17" s="44">
        <v>41848</v>
      </c>
      <c r="R17" s="27">
        <v>25.966129032258067</v>
      </c>
      <c r="S17" s="27">
        <v>193.05837060759217</v>
      </c>
    </row>
    <row r="18" spans="1:19" x14ac:dyDescent="0.2">
      <c r="A18" s="2" t="s">
        <v>9</v>
      </c>
      <c r="B18" s="27">
        <v>13.386129032258063</v>
      </c>
      <c r="C18" s="27">
        <v>27.19</v>
      </c>
      <c r="D18" s="27">
        <v>19.781612903225806</v>
      </c>
      <c r="E18" s="27">
        <v>33.869999999999997</v>
      </c>
      <c r="F18" s="44">
        <v>41858</v>
      </c>
      <c r="G18" s="27">
        <v>8.36</v>
      </c>
      <c r="H18" s="44">
        <v>41875</v>
      </c>
      <c r="I18" s="27">
        <v>61.739032258064526</v>
      </c>
      <c r="J18" s="27">
        <v>656.3</v>
      </c>
      <c r="K18" s="27">
        <v>2.7125806451612902</v>
      </c>
      <c r="L18" s="27">
        <v>15.35</v>
      </c>
      <c r="M18" s="44">
        <v>41882</v>
      </c>
      <c r="N18" s="27">
        <v>12.35</v>
      </c>
      <c r="O18" s="42">
        <v>5</v>
      </c>
      <c r="P18" s="27">
        <v>5.97</v>
      </c>
      <c r="Q18" s="44">
        <v>41871</v>
      </c>
      <c r="R18" s="27">
        <v>23.585483870967742</v>
      </c>
      <c r="S18" s="27">
        <v>156.95265998503461</v>
      </c>
    </row>
    <row r="19" spans="1:19" x14ac:dyDescent="0.2">
      <c r="A19" s="2" t="s">
        <v>10</v>
      </c>
      <c r="B19" s="27">
        <v>11.028333333333334</v>
      </c>
      <c r="C19" s="27">
        <v>24.267666666666667</v>
      </c>
      <c r="D19" s="27">
        <v>16.953666666666667</v>
      </c>
      <c r="E19" s="27">
        <v>34.270000000000003</v>
      </c>
      <c r="F19" s="44">
        <v>41886</v>
      </c>
      <c r="G19" s="27">
        <v>3.54</v>
      </c>
      <c r="H19" s="44">
        <v>41902</v>
      </c>
      <c r="I19" s="27">
        <v>63.752666666666649</v>
      </c>
      <c r="J19" s="27">
        <v>500.83</v>
      </c>
      <c r="K19" s="27">
        <v>2.5120000000000005</v>
      </c>
      <c r="L19" s="27">
        <v>13.58</v>
      </c>
      <c r="M19" s="44">
        <v>41892</v>
      </c>
      <c r="N19" s="27">
        <v>10.56</v>
      </c>
      <c r="O19" s="42">
        <v>9</v>
      </c>
      <c r="P19" s="27">
        <v>3.38</v>
      </c>
      <c r="Q19" s="44">
        <v>41894</v>
      </c>
      <c r="R19" s="27">
        <v>20.005666666666674</v>
      </c>
      <c r="S19" s="27">
        <v>114.85470339229015</v>
      </c>
    </row>
    <row r="20" spans="1:19" x14ac:dyDescent="0.2">
      <c r="A20" s="2" t="s">
        <v>11</v>
      </c>
      <c r="B20" s="27">
        <v>9.6045161290322554</v>
      </c>
      <c r="C20" s="27">
        <v>18.812580645161294</v>
      </c>
      <c r="D20" s="27">
        <v>13.876129032258062</v>
      </c>
      <c r="E20" s="27">
        <v>23.37</v>
      </c>
      <c r="F20" s="44">
        <v>41921</v>
      </c>
      <c r="G20" s="27">
        <v>3.2</v>
      </c>
      <c r="H20" s="44">
        <v>41916</v>
      </c>
      <c r="I20" s="27">
        <v>76.40774193548387</v>
      </c>
      <c r="J20" s="27">
        <v>357.78</v>
      </c>
      <c r="K20" s="27">
        <v>3.4396774193548385</v>
      </c>
      <c r="L20" s="27">
        <v>17.84</v>
      </c>
      <c r="M20" s="44">
        <v>41939</v>
      </c>
      <c r="N20" s="27">
        <v>118.42</v>
      </c>
      <c r="O20" s="42">
        <v>16</v>
      </c>
      <c r="P20" s="27">
        <v>45.97</v>
      </c>
      <c r="Q20" s="44">
        <v>41924</v>
      </c>
      <c r="R20" s="27">
        <v>14.921935483870968</v>
      </c>
      <c r="S20" s="27">
        <v>72.778081301462578</v>
      </c>
    </row>
    <row r="21" spans="1:19" x14ac:dyDescent="0.2">
      <c r="A21" s="2" t="s">
        <v>12</v>
      </c>
      <c r="B21" s="27">
        <v>4.2653333333333334</v>
      </c>
      <c r="C21" s="27">
        <v>10.549666666666667</v>
      </c>
      <c r="D21" s="27">
        <v>7.2039999999999997</v>
      </c>
      <c r="E21" s="27">
        <v>16.61</v>
      </c>
      <c r="F21" s="44">
        <v>41944</v>
      </c>
      <c r="G21" s="27">
        <v>-0.7</v>
      </c>
      <c r="H21" s="44">
        <v>41969</v>
      </c>
      <c r="I21" s="27">
        <v>80.638333333333321</v>
      </c>
      <c r="J21" s="27">
        <v>181.35</v>
      </c>
      <c r="K21" s="27">
        <v>3.2683333333333331</v>
      </c>
      <c r="L21" s="27">
        <v>17.399999999999999</v>
      </c>
      <c r="M21" s="44">
        <v>41952</v>
      </c>
      <c r="N21" s="27">
        <v>97.35</v>
      </c>
      <c r="O21" s="42">
        <v>17</v>
      </c>
      <c r="P21" s="27">
        <v>34.83</v>
      </c>
      <c r="Q21" s="44">
        <v>41958</v>
      </c>
      <c r="R21" s="27">
        <v>7.9753333333333343</v>
      </c>
      <c r="S21" s="27">
        <v>33.297502910031284</v>
      </c>
    </row>
    <row r="22" spans="1:19" ht="13.5" thickBot="1" x14ac:dyDescent="0.25">
      <c r="A22" s="28" t="s">
        <v>13</v>
      </c>
      <c r="B22" s="29">
        <v>0.71096774193548407</v>
      </c>
      <c r="C22" s="29">
        <v>7.2606451612903218</v>
      </c>
      <c r="D22" s="29">
        <v>3.7780645161290316</v>
      </c>
      <c r="E22" s="29">
        <v>13.84</v>
      </c>
      <c r="F22" s="45">
        <v>41977</v>
      </c>
      <c r="G22" s="29">
        <v>-7.85</v>
      </c>
      <c r="H22" s="45">
        <v>41998</v>
      </c>
      <c r="I22" s="29">
        <v>79.773225806451592</v>
      </c>
      <c r="J22" s="29">
        <v>163.46</v>
      </c>
      <c r="K22" s="29">
        <v>3.0138709677419357</v>
      </c>
      <c r="L22" s="29">
        <v>19.350000000000001</v>
      </c>
      <c r="M22" s="45">
        <v>41977</v>
      </c>
      <c r="N22" s="29">
        <v>57.76</v>
      </c>
      <c r="O22" s="30">
        <v>20</v>
      </c>
      <c r="P22" s="29">
        <v>19.91</v>
      </c>
      <c r="Q22" s="45">
        <v>42003</v>
      </c>
      <c r="R22" s="29">
        <v>4.2103225806451618</v>
      </c>
      <c r="S22" s="29">
        <v>28.072998894729395</v>
      </c>
    </row>
    <row r="23" spans="1:19" ht="13.5" thickTop="1" x14ac:dyDescent="0.2">
      <c r="A23" s="2" t="s">
        <v>32</v>
      </c>
      <c r="B23" s="27">
        <v>7.0271178315412186</v>
      </c>
      <c r="C23" s="27">
        <v>17.615013312852021</v>
      </c>
      <c r="D23" s="27">
        <v>11.959497311827958</v>
      </c>
      <c r="E23" s="27">
        <v>37.020000000000003</v>
      </c>
      <c r="F23" s="44">
        <v>38548</v>
      </c>
      <c r="G23" s="27">
        <v>-9.24</v>
      </c>
      <c r="H23" s="44">
        <v>38406</v>
      </c>
      <c r="I23" s="27">
        <v>70.069438620071693</v>
      </c>
      <c r="J23" s="27">
        <v>5636.99</v>
      </c>
      <c r="K23" s="27">
        <v>3.1720448028673833</v>
      </c>
      <c r="L23" s="27">
        <v>21.6</v>
      </c>
      <c r="M23" s="44">
        <v>38396</v>
      </c>
      <c r="N23" s="27">
        <v>519.20000000000005</v>
      </c>
      <c r="O23" s="42">
        <v>153</v>
      </c>
      <c r="P23" s="27">
        <v>45.97</v>
      </c>
      <c r="Q23" s="44">
        <v>38637</v>
      </c>
      <c r="R23" s="27">
        <v>13.778860919098824</v>
      </c>
      <c r="S23" s="27">
        <v>1190.9903760661832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</v>
      </c>
      <c r="G28" s="1" t="s">
        <v>27</v>
      </c>
      <c r="H28" s="43">
        <v>38682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-0.24</v>
      </c>
      <c r="G29" s="1" t="s">
        <v>27</v>
      </c>
      <c r="H29" s="43">
        <v>38451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17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10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111</v>
      </c>
      <c r="C1" s="62">
        <v>2023</v>
      </c>
    </row>
    <row r="2" spans="1:20" x14ac:dyDescent="0.2">
      <c r="B2" s="2" t="s">
        <v>46</v>
      </c>
    </row>
    <row r="3" spans="1:20" x14ac:dyDescent="0.2">
      <c r="B3" s="2" t="s">
        <v>47</v>
      </c>
    </row>
    <row r="6" spans="1:20" x14ac:dyDescent="0.2">
      <c r="B6" s="2" t="s">
        <v>112</v>
      </c>
      <c r="F6" s="63" t="s">
        <v>113</v>
      </c>
    </row>
    <row r="7" spans="1:20" x14ac:dyDescent="0.2">
      <c r="B7" s="2"/>
      <c r="E7" s="64" t="s">
        <v>114</v>
      </c>
      <c r="F7" s="63" t="s">
        <v>115</v>
      </c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116</v>
      </c>
      <c r="S9" s="22" t="s">
        <v>117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5">
        <v>2.0733870967741934</v>
      </c>
      <c r="C11" s="65">
        <v>9.2884838709677435</v>
      </c>
      <c r="D11" s="65">
        <v>5.3799032258064514</v>
      </c>
      <c r="E11" s="65">
        <v>17.37</v>
      </c>
      <c r="F11" s="66">
        <v>45658</v>
      </c>
      <c r="G11" s="65">
        <v>-1.7490000000000001</v>
      </c>
      <c r="H11" s="66">
        <v>45678</v>
      </c>
      <c r="I11" s="65">
        <v>78.65167741935484</v>
      </c>
      <c r="J11" s="65">
        <v>169.22799999999992</v>
      </c>
      <c r="K11" s="65">
        <v>3.1375483870967744</v>
      </c>
      <c r="L11" s="65">
        <v>20.09</v>
      </c>
      <c r="M11" s="66">
        <v>45673</v>
      </c>
      <c r="N11" s="65">
        <v>80.878000000000029</v>
      </c>
      <c r="O11" s="26">
        <v>18</v>
      </c>
      <c r="P11" s="65">
        <v>16.568000000000001</v>
      </c>
      <c r="Q11" s="66">
        <v>45676</v>
      </c>
      <c r="R11" s="65">
        <v>5.0287096774193554</v>
      </c>
      <c r="S11" s="65">
        <v>6.6797419354838707</v>
      </c>
      <c r="T11" s="65">
        <v>33.225000000000001</v>
      </c>
    </row>
    <row r="12" spans="1:20" x14ac:dyDescent="0.2">
      <c r="A12" s="2" t="s">
        <v>3</v>
      </c>
      <c r="B12" s="65">
        <v>0.45374999999999993</v>
      </c>
      <c r="C12" s="65">
        <v>11.355071428571431</v>
      </c>
      <c r="D12" s="65">
        <v>5.468464285714286</v>
      </c>
      <c r="E12" s="65">
        <v>19.100000000000001</v>
      </c>
      <c r="F12" s="66">
        <v>45341</v>
      </c>
      <c r="G12" s="65">
        <v>-3.2290000000000001</v>
      </c>
      <c r="H12" s="66">
        <v>45333</v>
      </c>
      <c r="I12" s="65">
        <v>71.388464285714306</v>
      </c>
      <c r="J12" s="65">
        <v>298.30300000000005</v>
      </c>
      <c r="K12" s="65">
        <v>2.6828928571428565</v>
      </c>
      <c r="L12" s="65">
        <v>14.5</v>
      </c>
      <c r="M12" s="66">
        <v>45326</v>
      </c>
      <c r="N12" s="65">
        <v>23.544</v>
      </c>
      <c r="O12" s="26">
        <v>13</v>
      </c>
      <c r="P12" s="65">
        <v>14.388</v>
      </c>
      <c r="Q12" s="66">
        <v>45345</v>
      </c>
      <c r="R12" s="65">
        <v>5.2378928571428576</v>
      </c>
      <c r="S12" s="65">
        <v>6.2325714285714282</v>
      </c>
      <c r="T12" s="65">
        <v>44.295000000000009</v>
      </c>
    </row>
    <row r="13" spans="1:20" x14ac:dyDescent="0.2">
      <c r="A13" s="2" t="s">
        <v>4</v>
      </c>
      <c r="B13" s="65">
        <v>6.3233870967741943</v>
      </c>
      <c r="C13" s="65">
        <v>17.907999999999998</v>
      </c>
      <c r="D13" s="65">
        <v>11.691806451612901</v>
      </c>
      <c r="E13" s="65">
        <v>24.16</v>
      </c>
      <c r="F13" s="66">
        <v>45364</v>
      </c>
      <c r="G13" s="65">
        <v>-1.681</v>
      </c>
      <c r="H13" s="66">
        <v>45356</v>
      </c>
      <c r="I13" s="65">
        <v>62.20632258064515</v>
      </c>
      <c r="J13" s="65">
        <v>441.87099999999987</v>
      </c>
      <c r="K13" s="65">
        <v>3.468</v>
      </c>
      <c r="L13" s="65">
        <v>26.66</v>
      </c>
      <c r="M13" s="66">
        <v>45364</v>
      </c>
      <c r="N13" s="65">
        <v>6.3220000000000001</v>
      </c>
      <c r="O13" s="26">
        <v>9</v>
      </c>
      <c r="P13" s="65">
        <v>1.962</v>
      </c>
      <c r="Q13" s="66">
        <v>45369</v>
      </c>
      <c r="R13" s="65">
        <v>10.24090322580645</v>
      </c>
      <c r="S13" s="65">
        <v>9.9715806451612892</v>
      </c>
      <c r="T13" s="65">
        <v>101.45399999999998</v>
      </c>
    </row>
    <row r="14" spans="1:20" x14ac:dyDescent="0.2">
      <c r="A14" s="2" t="s">
        <v>5</v>
      </c>
      <c r="B14" s="65">
        <v>7.1958666666666664</v>
      </c>
      <c r="C14" s="65">
        <v>21.50866666666667</v>
      </c>
      <c r="D14" s="65">
        <v>13.790333333333331</v>
      </c>
      <c r="E14" s="65">
        <v>29.12</v>
      </c>
      <c r="F14" s="66">
        <v>45409</v>
      </c>
      <c r="G14" s="65">
        <v>-2.2890000000000001</v>
      </c>
      <c r="H14" s="66">
        <v>45387</v>
      </c>
      <c r="I14" s="65">
        <v>58.757066666666667</v>
      </c>
      <c r="J14" s="65">
        <v>604.05899999999997</v>
      </c>
      <c r="K14" s="65">
        <v>2.4988333333333328</v>
      </c>
      <c r="L14" s="65">
        <v>18.03</v>
      </c>
      <c r="M14" s="66">
        <v>45383</v>
      </c>
      <c r="N14" s="65">
        <v>30.956</v>
      </c>
      <c r="O14" s="26">
        <v>9</v>
      </c>
      <c r="P14" s="65">
        <v>17.440000000000001</v>
      </c>
      <c r="Q14" s="66">
        <v>45405</v>
      </c>
      <c r="R14" s="65">
        <v>14.5794</v>
      </c>
      <c r="S14" s="65">
        <v>14.175800000000002</v>
      </c>
      <c r="T14" s="65">
        <v>119.98100000000001</v>
      </c>
    </row>
    <row r="15" spans="1:20" x14ac:dyDescent="0.2">
      <c r="A15" s="2" t="s">
        <v>6</v>
      </c>
      <c r="B15" s="65">
        <v>10.148258064516128</v>
      </c>
      <c r="C15" s="65">
        <v>21.586129032258068</v>
      </c>
      <c r="D15" s="65">
        <v>15.022290322580647</v>
      </c>
      <c r="E15" s="65">
        <v>28.39</v>
      </c>
      <c r="F15" s="66">
        <v>45415</v>
      </c>
      <c r="G15" s="65">
        <v>6.1459999999999999</v>
      </c>
      <c r="H15" s="66">
        <v>45414</v>
      </c>
      <c r="I15" s="65">
        <v>63.918032258064528</v>
      </c>
      <c r="J15" s="65">
        <v>623.36399999999992</v>
      </c>
      <c r="K15" s="65">
        <v>2.3819677419354846</v>
      </c>
      <c r="L15" s="65">
        <v>17.350000000000001</v>
      </c>
      <c r="M15" s="66">
        <v>45441</v>
      </c>
      <c r="N15" s="65">
        <v>22.454000000000001</v>
      </c>
      <c r="O15" s="26">
        <v>12</v>
      </c>
      <c r="P15" s="65">
        <v>8.2840000000000007</v>
      </c>
      <c r="Q15" s="66">
        <v>45426</v>
      </c>
      <c r="R15" s="65">
        <v>17.364935483870973</v>
      </c>
      <c r="S15" s="65">
        <v>17.019709677419353</v>
      </c>
      <c r="T15" s="65">
        <v>128.03800000000001</v>
      </c>
    </row>
    <row r="16" spans="1:20" x14ac:dyDescent="0.2">
      <c r="A16" s="2" t="s">
        <v>7</v>
      </c>
      <c r="B16" s="65">
        <v>15.019666666666666</v>
      </c>
      <c r="C16" s="65">
        <v>26.728999999999996</v>
      </c>
      <c r="D16" s="65">
        <v>19.808133333333334</v>
      </c>
      <c r="E16" s="65">
        <v>35.14</v>
      </c>
      <c r="F16" s="66">
        <v>45468</v>
      </c>
      <c r="G16" s="65">
        <v>12.05</v>
      </c>
      <c r="H16" s="66">
        <v>45456</v>
      </c>
      <c r="I16" s="65">
        <v>71.157566666666668</v>
      </c>
      <c r="J16" s="65">
        <v>630.26099999999997</v>
      </c>
      <c r="K16" s="65">
        <v>2.2225333333333328</v>
      </c>
      <c r="L16" s="65">
        <v>15.97</v>
      </c>
      <c r="M16" s="66">
        <v>45462</v>
      </c>
      <c r="N16" s="65">
        <v>78.046000000000021</v>
      </c>
      <c r="O16" s="26">
        <v>13</v>
      </c>
      <c r="P16" s="65">
        <v>21.802</v>
      </c>
      <c r="Q16" s="66">
        <v>45446</v>
      </c>
      <c r="R16" s="65">
        <v>21.125166666666669</v>
      </c>
      <c r="S16" s="65">
        <v>20.372233333333334</v>
      </c>
      <c r="T16" s="65">
        <v>138.405</v>
      </c>
    </row>
    <row r="17" spans="1:20" x14ac:dyDescent="0.2">
      <c r="A17" s="2" t="s">
        <v>8</v>
      </c>
      <c r="B17" s="65">
        <v>15.152903225806449</v>
      </c>
      <c r="C17" s="65">
        <v>30.606774193548389</v>
      </c>
      <c r="D17" s="65">
        <v>21.645096774193551</v>
      </c>
      <c r="E17" s="65">
        <v>38.69</v>
      </c>
      <c r="F17" s="66">
        <v>45491</v>
      </c>
      <c r="G17" s="65">
        <v>12.33</v>
      </c>
      <c r="H17" s="66">
        <v>45495</v>
      </c>
      <c r="I17" s="65">
        <v>63.800032258064526</v>
      </c>
      <c r="J17" s="65">
        <v>811.67500000000007</v>
      </c>
      <c r="K17" s="65">
        <v>2.0514193548387092</v>
      </c>
      <c r="L17" s="65">
        <v>14.5</v>
      </c>
      <c r="M17" s="66">
        <v>45502</v>
      </c>
      <c r="N17" s="65">
        <v>15.042</v>
      </c>
      <c r="O17" s="26">
        <v>3</v>
      </c>
      <c r="P17" s="65">
        <v>10.682</v>
      </c>
      <c r="Q17" s="66">
        <v>45479</v>
      </c>
      <c r="R17" s="65">
        <v>25.449064516129031</v>
      </c>
      <c r="S17" s="65">
        <v>24.262419354838705</v>
      </c>
      <c r="T17" s="65">
        <v>181.01500000000001</v>
      </c>
    </row>
    <row r="18" spans="1:20" x14ac:dyDescent="0.2">
      <c r="A18" s="2" t="s">
        <v>9</v>
      </c>
      <c r="B18" s="65">
        <v>15.746451612903224</v>
      </c>
      <c r="C18" s="65">
        <v>32.17354838709678</v>
      </c>
      <c r="D18" s="65">
        <v>23.03341935483871</v>
      </c>
      <c r="E18" s="65">
        <v>42.71</v>
      </c>
      <c r="F18" s="66">
        <v>45528</v>
      </c>
      <c r="G18" s="65">
        <v>9.9700000000000006</v>
      </c>
      <c r="H18" s="66">
        <v>45509</v>
      </c>
      <c r="I18" s="65">
        <v>58.111129032258077</v>
      </c>
      <c r="J18" s="65">
        <v>737.04700000000003</v>
      </c>
      <c r="K18" s="65">
        <v>1.9566129032258062</v>
      </c>
      <c r="L18" s="65">
        <v>14.41</v>
      </c>
      <c r="M18" s="66">
        <v>45530</v>
      </c>
      <c r="N18" s="65">
        <v>5.6680000000000001</v>
      </c>
      <c r="O18" s="26">
        <v>4</v>
      </c>
      <c r="P18" s="65">
        <v>3.27</v>
      </c>
      <c r="Q18" s="66">
        <v>45531</v>
      </c>
      <c r="R18" s="65">
        <v>26.842967741935475</v>
      </c>
      <c r="S18" s="65">
        <v>25.97077419354839</v>
      </c>
      <c r="T18" s="65">
        <v>172.55699999999999</v>
      </c>
    </row>
    <row r="19" spans="1:20" x14ac:dyDescent="0.2">
      <c r="A19" s="2" t="s">
        <v>10</v>
      </c>
      <c r="B19" s="65">
        <v>14.716666666666669</v>
      </c>
      <c r="C19" s="65">
        <v>26.362999999999996</v>
      </c>
      <c r="D19" s="65">
        <v>20.163433333333334</v>
      </c>
      <c r="E19" s="65">
        <v>32.18</v>
      </c>
      <c r="F19" s="66">
        <v>45536</v>
      </c>
      <c r="G19" s="65">
        <v>8.5500000000000007</v>
      </c>
      <c r="H19" s="66">
        <v>45558</v>
      </c>
      <c r="I19" s="65">
        <v>67.95950000000002</v>
      </c>
      <c r="J19" s="65">
        <v>493.49700000000001</v>
      </c>
      <c r="K19" s="65">
        <v>2.5116666666666672</v>
      </c>
      <c r="L19" s="65">
        <v>19.5</v>
      </c>
      <c r="M19" s="66">
        <v>45536</v>
      </c>
      <c r="N19" s="65">
        <v>92.204000000000022</v>
      </c>
      <c r="O19" s="26">
        <v>13</v>
      </c>
      <c r="P19" s="65">
        <v>26.16</v>
      </c>
      <c r="Q19" s="66">
        <v>45537</v>
      </c>
      <c r="R19" s="65">
        <v>19.7852</v>
      </c>
      <c r="S19" s="65">
        <v>20.430333333333333</v>
      </c>
      <c r="T19" s="65">
        <v>110.33300000000001</v>
      </c>
    </row>
    <row r="20" spans="1:20" x14ac:dyDescent="0.2">
      <c r="A20" s="2" t="s">
        <v>11</v>
      </c>
      <c r="B20" s="65">
        <v>11.911032258064516</v>
      </c>
      <c r="C20" s="65">
        <v>23.201612903225804</v>
      </c>
      <c r="D20" s="65">
        <v>17.177580645161285</v>
      </c>
      <c r="E20" s="65">
        <v>32.1</v>
      </c>
      <c r="F20" s="66">
        <v>45571</v>
      </c>
      <c r="G20" s="65">
        <v>5.9349999999999996</v>
      </c>
      <c r="H20" s="66">
        <v>45587</v>
      </c>
      <c r="I20" s="65">
        <v>65.082483870967735</v>
      </c>
      <c r="J20" s="65">
        <v>351.45400000000001</v>
      </c>
      <c r="K20" s="65">
        <v>2.3636451612903224</v>
      </c>
      <c r="L20" s="65">
        <v>21.85</v>
      </c>
      <c r="M20" s="66">
        <v>45585</v>
      </c>
      <c r="N20" s="65">
        <v>49.050000000000004</v>
      </c>
      <c r="O20" s="26">
        <v>13</v>
      </c>
      <c r="P20" s="65">
        <v>11.99</v>
      </c>
      <c r="Q20" s="66">
        <v>45594</v>
      </c>
      <c r="R20" s="65">
        <v>16.88893548387097</v>
      </c>
      <c r="S20" s="65">
        <v>17.893838709677418</v>
      </c>
      <c r="T20" s="65">
        <v>80.805999999999997</v>
      </c>
    </row>
    <row r="21" spans="1:20" x14ac:dyDescent="0.2">
      <c r="A21" s="2" t="s">
        <v>12</v>
      </c>
      <c r="B21" s="65">
        <v>8.1313666666666684</v>
      </c>
      <c r="C21" s="65">
        <v>15.751666666666662</v>
      </c>
      <c r="D21" s="65">
        <v>11.584900000000001</v>
      </c>
      <c r="E21" s="65">
        <v>20.440000000000001</v>
      </c>
      <c r="F21" s="66">
        <v>45609</v>
      </c>
      <c r="G21" s="65">
        <v>2.1560000000000001</v>
      </c>
      <c r="H21" s="66">
        <v>45622</v>
      </c>
      <c r="I21" s="65">
        <v>76.612066666666664</v>
      </c>
      <c r="J21" s="65">
        <v>200.05999999999997</v>
      </c>
      <c r="K21" s="65">
        <v>2.7829333333333341</v>
      </c>
      <c r="L21" s="65">
        <v>24.7</v>
      </c>
      <c r="M21" s="66">
        <v>45600</v>
      </c>
      <c r="N21" s="65">
        <v>67.580000000000013</v>
      </c>
      <c r="O21" s="26">
        <v>15</v>
      </c>
      <c r="P21" s="65">
        <v>23.98</v>
      </c>
      <c r="Q21" s="66">
        <v>45626</v>
      </c>
      <c r="R21" s="65">
        <v>10.61336666666667</v>
      </c>
      <c r="S21" s="65">
        <v>11.961433333333334</v>
      </c>
      <c r="T21" s="65">
        <v>44.507999999999988</v>
      </c>
    </row>
    <row r="22" spans="1:20" ht="13.5" thickBot="1" x14ac:dyDescent="0.25">
      <c r="A22" s="28" t="s">
        <v>13</v>
      </c>
      <c r="B22" s="29">
        <v>3.8535806451612911</v>
      </c>
      <c r="C22" s="29">
        <v>11.321064516129029</v>
      </c>
      <c r="D22" s="29">
        <v>7.2483548387096759</v>
      </c>
      <c r="E22" s="29">
        <v>17.559999999999999</v>
      </c>
      <c r="F22" s="45">
        <v>45636</v>
      </c>
      <c r="G22" s="29">
        <v>-2.363</v>
      </c>
      <c r="H22" s="45">
        <v>45652</v>
      </c>
      <c r="I22" s="29">
        <v>81.396806451612903</v>
      </c>
      <c r="J22" s="29">
        <v>171.90800000000002</v>
      </c>
      <c r="K22" s="29">
        <v>2.2478387096774193</v>
      </c>
      <c r="L22" s="29">
        <v>16.46</v>
      </c>
      <c r="M22" s="45">
        <v>45637</v>
      </c>
      <c r="N22" s="29">
        <v>37.496000000000024</v>
      </c>
      <c r="O22" s="30">
        <v>18</v>
      </c>
      <c r="P22" s="29">
        <v>9.81</v>
      </c>
      <c r="Q22" s="45">
        <v>45630</v>
      </c>
      <c r="R22" s="29">
        <v>6.8235806451612921</v>
      </c>
      <c r="S22" s="29">
        <v>8.3605161290322574</v>
      </c>
      <c r="T22" s="29">
        <v>27.290999999999993</v>
      </c>
    </row>
    <row r="23" spans="1:20" ht="13.5" thickTop="1" x14ac:dyDescent="0.2">
      <c r="A23" s="2" t="s">
        <v>32</v>
      </c>
      <c r="B23" s="65">
        <v>9.2271930555555546</v>
      </c>
      <c r="C23" s="65">
        <v>20.649418138760883</v>
      </c>
      <c r="D23" s="65">
        <v>14.334476324884792</v>
      </c>
      <c r="E23" s="65">
        <v>42.71</v>
      </c>
      <c r="F23" s="66">
        <v>45162</v>
      </c>
      <c r="G23" s="65">
        <v>-3.2290000000000001</v>
      </c>
      <c r="H23" s="66">
        <v>44968</v>
      </c>
      <c r="I23" s="65">
        <v>68.253429013056831</v>
      </c>
      <c r="J23" s="65">
        <v>5532.7270000000008</v>
      </c>
      <c r="K23" s="65">
        <v>2.5254909818228368</v>
      </c>
      <c r="L23" s="65">
        <v>26.66</v>
      </c>
      <c r="M23" s="66">
        <v>44998</v>
      </c>
      <c r="N23" s="65">
        <v>509.24000000000007</v>
      </c>
      <c r="O23" s="26">
        <v>140</v>
      </c>
      <c r="P23" s="65">
        <v>26.16</v>
      </c>
      <c r="Q23" s="66">
        <v>45171</v>
      </c>
      <c r="R23" s="65">
        <v>14.998343580389145</v>
      </c>
      <c r="S23" s="65">
        <v>15.277579339477725</v>
      </c>
      <c r="T23" s="65">
        <v>1181.9080000000001</v>
      </c>
    </row>
    <row r="26" spans="1:20" x14ac:dyDescent="0.2">
      <c r="A26" s="17" t="s">
        <v>33</v>
      </c>
      <c r="B26" s="17"/>
      <c r="C26" s="17"/>
    </row>
    <row r="28" spans="1:20" x14ac:dyDescent="0.2">
      <c r="B28" s="1" t="s">
        <v>34</v>
      </c>
      <c r="F28" s="1">
        <v>-0.20399999999999999</v>
      </c>
      <c r="G28" s="1" t="s">
        <v>27</v>
      </c>
      <c r="H28" s="43">
        <v>45277</v>
      </c>
      <c r="I28" s="32"/>
    </row>
    <row r="29" spans="1:20" x14ac:dyDescent="0.2">
      <c r="B29" s="1" t="s">
        <v>35</v>
      </c>
      <c r="F29" s="1">
        <v>-2.2890000000000001</v>
      </c>
      <c r="G29" s="1" t="s">
        <v>27</v>
      </c>
      <c r="H29" s="43">
        <v>45021</v>
      </c>
      <c r="I29" s="32"/>
    </row>
    <row r="30" spans="1:20" x14ac:dyDescent="0.2">
      <c r="B30" s="1" t="s">
        <v>36</v>
      </c>
      <c r="F30" s="6">
        <v>255</v>
      </c>
      <c r="G30" s="1" t="s">
        <v>37</v>
      </c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49</v>
      </c>
      <c r="D34" s="8">
        <v>0</v>
      </c>
      <c r="E34" s="1" t="s">
        <v>27</v>
      </c>
      <c r="F34" s="7">
        <v>10</v>
      </c>
      <c r="G34" s="1" t="s">
        <v>37</v>
      </c>
    </row>
    <row r="35" spans="2:7" x14ac:dyDescent="0.2">
      <c r="B35" s="1">
        <v>-2.5</v>
      </c>
      <c r="C35" s="1" t="s">
        <v>50</v>
      </c>
      <c r="D35" s="8">
        <v>-1</v>
      </c>
      <c r="E35" s="1" t="s">
        <v>27</v>
      </c>
      <c r="F35" s="7">
        <v>15</v>
      </c>
      <c r="G35" s="1" t="s">
        <v>37</v>
      </c>
    </row>
    <row r="36" spans="2:7" x14ac:dyDescent="0.2">
      <c r="B36" s="7">
        <v>-5</v>
      </c>
      <c r="C36" s="7" t="s">
        <v>50</v>
      </c>
      <c r="D36" s="8">
        <v>-2.5</v>
      </c>
      <c r="E36" s="1" t="s">
        <v>27</v>
      </c>
      <c r="F36" s="7">
        <v>2</v>
      </c>
      <c r="G36" s="1" t="s">
        <v>37</v>
      </c>
    </row>
    <row r="37" spans="2:7" x14ac:dyDescent="0.2">
      <c r="C37" s="7" t="s">
        <v>51</v>
      </c>
      <c r="D37" s="8">
        <v>-5</v>
      </c>
      <c r="E37" s="1" t="s">
        <v>27</v>
      </c>
      <c r="F37" s="7">
        <v>0</v>
      </c>
      <c r="G37" s="1" t="s">
        <v>37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111</v>
      </c>
      <c r="C1" s="67">
        <v>2024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112</v>
      </c>
      <c r="F6" s="68" t="s">
        <v>113</v>
      </c>
    </row>
    <row r="7" spans="1:20" x14ac:dyDescent="0.2">
      <c r="B7" s="2"/>
      <c r="E7" s="64" t="s">
        <v>114</v>
      </c>
      <c r="F7" s="68" t="s">
        <v>118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116</v>
      </c>
      <c r="S9" s="22" t="s">
        <v>117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7">
        <v>3.4</v>
      </c>
      <c r="C11" s="67">
        <v>11.4</v>
      </c>
      <c r="D11" s="67">
        <v>7.1</v>
      </c>
      <c r="E11" s="67">
        <v>21.1</v>
      </c>
      <c r="F11" s="67" t="s">
        <v>119</v>
      </c>
      <c r="G11" s="67">
        <v>-4.2</v>
      </c>
      <c r="H11" s="67" t="s">
        <v>120</v>
      </c>
      <c r="I11" s="67">
        <v>80.400000000000006</v>
      </c>
      <c r="J11" s="67">
        <v>193</v>
      </c>
      <c r="K11" s="67">
        <v>2.4</v>
      </c>
      <c r="L11" s="67">
        <v>18.7</v>
      </c>
      <c r="M11" s="67" t="s">
        <v>121</v>
      </c>
      <c r="N11" s="67">
        <v>35.5</v>
      </c>
      <c r="O11" s="67">
        <v>16</v>
      </c>
      <c r="P11" s="67">
        <v>11.1</v>
      </c>
      <c r="Q11" s="67" t="s">
        <v>122</v>
      </c>
      <c r="R11" s="67">
        <v>6.1</v>
      </c>
      <c r="S11" s="67">
        <v>7.2</v>
      </c>
      <c r="T11" s="67">
        <v>31</v>
      </c>
    </row>
    <row r="12" spans="1:20" x14ac:dyDescent="0.2">
      <c r="A12" s="2" t="s">
        <v>3</v>
      </c>
      <c r="B12" s="67">
        <v>4.0999999999999996</v>
      </c>
      <c r="C12" s="67">
        <v>14.4</v>
      </c>
      <c r="D12" s="67">
        <v>8.8000000000000007</v>
      </c>
      <c r="E12" s="67">
        <v>19.7</v>
      </c>
      <c r="F12" s="67" t="s">
        <v>123</v>
      </c>
      <c r="G12" s="67">
        <v>0.7</v>
      </c>
      <c r="H12" s="67" t="s">
        <v>123</v>
      </c>
      <c r="I12" s="67">
        <v>76.7</v>
      </c>
      <c r="J12" s="67">
        <v>259.10000000000002</v>
      </c>
      <c r="K12" s="67">
        <v>2.8</v>
      </c>
      <c r="L12" s="67">
        <v>20.3</v>
      </c>
      <c r="M12" s="67" t="s">
        <v>124</v>
      </c>
      <c r="N12" s="67">
        <v>84.8</v>
      </c>
      <c r="O12" s="67">
        <v>15</v>
      </c>
      <c r="P12" s="67">
        <v>22.2</v>
      </c>
      <c r="Q12" s="67" t="s">
        <v>125</v>
      </c>
      <c r="R12" s="67">
        <v>8</v>
      </c>
      <c r="S12" s="67">
        <v>8.6999999999999993</v>
      </c>
      <c r="T12" s="67">
        <v>47.1</v>
      </c>
    </row>
    <row r="13" spans="1:20" x14ac:dyDescent="0.2">
      <c r="A13" s="2" t="s">
        <v>4</v>
      </c>
      <c r="B13" s="67">
        <v>5.0999999999999996</v>
      </c>
      <c r="C13" s="67">
        <v>16.2</v>
      </c>
      <c r="D13" s="67">
        <v>10.3</v>
      </c>
      <c r="E13" s="67">
        <v>24.5</v>
      </c>
      <c r="F13" s="67" t="s">
        <v>126</v>
      </c>
      <c r="G13" s="67">
        <v>-0.2</v>
      </c>
      <c r="H13" s="67" t="s">
        <v>127</v>
      </c>
      <c r="I13" s="67">
        <v>70.3</v>
      </c>
      <c r="J13" s="67">
        <v>428.7</v>
      </c>
      <c r="K13" s="67">
        <v>2.9</v>
      </c>
      <c r="L13" s="67">
        <v>24.1</v>
      </c>
      <c r="M13" s="67" t="s">
        <v>128</v>
      </c>
      <c r="N13" s="67">
        <v>35.299999999999997</v>
      </c>
      <c r="O13" s="67">
        <v>19</v>
      </c>
      <c r="P13" s="67">
        <v>7</v>
      </c>
      <c r="Q13" s="67" t="s">
        <v>129</v>
      </c>
      <c r="R13" s="67">
        <v>9.9</v>
      </c>
      <c r="S13" s="67">
        <v>10.1</v>
      </c>
      <c r="T13" s="67">
        <v>77.400000000000006</v>
      </c>
    </row>
    <row r="14" spans="1:20" x14ac:dyDescent="0.2">
      <c r="A14" s="2" t="s">
        <v>5</v>
      </c>
      <c r="B14" s="67">
        <v>6.3</v>
      </c>
      <c r="C14" s="67">
        <v>19.2</v>
      </c>
      <c r="D14" s="67">
        <v>12.4</v>
      </c>
      <c r="E14" s="67">
        <v>29.8</v>
      </c>
      <c r="F14" s="67" t="s">
        <v>130</v>
      </c>
      <c r="G14" s="67">
        <v>0.1</v>
      </c>
      <c r="H14" s="67" t="s">
        <v>131</v>
      </c>
      <c r="I14" s="67">
        <v>61.5</v>
      </c>
      <c r="J14" s="67">
        <v>594.20000000000005</v>
      </c>
      <c r="K14" s="67">
        <v>2.4</v>
      </c>
      <c r="L14" s="67">
        <v>21.1</v>
      </c>
      <c r="M14" s="67" t="s">
        <v>132</v>
      </c>
      <c r="N14" s="67">
        <v>20.5</v>
      </c>
      <c r="O14" s="67">
        <v>7</v>
      </c>
      <c r="P14" s="67">
        <v>8.5</v>
      </c>
      <c r="Q14" s="67" t="s">
        <v>133</v>
      </c>
      <c r="R14" s="67">
        <v>13.6</v>
      </c>
      <c r="S14" s="67">
        <v>13.4</v>
      </c>
      <c r="T14" s="67">
        <v>108.9</v>
      </c>
    </row>
    <row r="15" spans="1:20" ht="12.75" customHeight="1" x14ac:dyDescent="0.2">
      <c r="A15" s="2" t="s">
        <v>6</v>
      </c>
      <c r="B15" s="67">
        <v>8.8000000000000007</v>
      </c>
      <c r="C15" s="67">
        <v>21.5</v>
      </c>
      <c r="D15" s="67">
        <v>14.3</v>
      </c>
      <c r="E15" s="67">
        <v>28.4</v>
      </c>
      <c r="F15" s="67" t="s">
        <v>134</v>
      </c>
      <c r="G15" s="67">
        <v>3.3</v>
      </c>
      <c r="H15" s="67" t="s">
        <v>135</v>
      </c>
      <c r="I15" s="67">
        <v>68.2</v>
      </c>
      <c r="J15" s="67">
        <v>678.5</v>
      </c>
      <c r="K15" s="67">
        <v>2</v>
      </c>
      <c r="L15" s="67">
        <v>15.1</v>
      </c>
      <c r="M15" s="67" t="s">
        <v>135</v>
      </c>
      <c r="N15" s="67">
        <v>82</v>
      </c>
      <c r="O15" s="67">
        <v>15</v>
      </c>
      <c r="P15" s="67">
        <v>17.899999999999999</v>
      </c>
      <c r="Q15" s="67" t="s">
        <v>136</v>
      </c>
      <c r="R15" s="67">
        <v>16.7</v>
      </c>
      <c r="S15" s="67">
        <v>16.3</v>
      </c>
      <c r="T15" s="67">
        <v>125.6</v>
      </c>
    </row>
    <row r="16" spans="1:20" x14ac:dyDescent="0.2">
      <c r="A16" s="2" t="s">
        <v>7</v>
      </c>
      <c r="B16" s="67">
        <v>12.6</v>
      </c>
      <c r="C16" s="67">
        <v>25.7</v>
      </c>
      <c r="D16" s="67">
        <v>18.3</v>
      </c>
      <c r="E16" s="67">
        <v>32.700000000000003</v>
      </c>
      <c r="F16" s="67" t="s">
        <v>137</v>
      </c>
      <c r="G16" s="67">
        <v>5.2</v>
      </c>
      <c r="H16" s="67" t="s">
        <v>138</v>
      </c>
      <c r="I16" s="67">
        <v>68.900000000000006</v>
      </c>
      <c r="J16" s="67">
        <v>644.4</v>
      </c>
      <c r="K16" s="67">
        <v>1.8</v>
      </c>
      <c r="L16" s="67">
        <v>17.600000000000001</v>
      </c>
      <c r="M16" s="67" t="s">
        <v>139</v>
      </c>
      <c r="N16" s="67">
        <v>69.099999999999994</v>
      </c>
      <c r="O16" s="67">
        <v>11</v>
      </c>
      <c r="P16" s="67">
        <v>27.9</v>
      </c>
      <c r="Q16" s="67" t="s">
        <v>140</v>
      </c>
      <c r="R16" s="67">
        <v>20.6</v>
      </c>
      <c r="S16" s="67">
        <v>20</v>
      </c>
      <c r="T16" s="67">
        <v>134.9</v>
      </c>
    </row>
    <row r="17" spans="1:20" x14ac:dyDescent="0.2">
      <c r="A17" s="2" t="s">
        <v>8</v>
      </c>
      <c r="B17" s="67">
        <v>15</v>
      </c>
      <c r="C17" s="67">
        <v>31.1</v>
      </c>
      <c r="D17" s="67">
        <v>22.3</v>
      </c>
      <c r="E17" s="67">
        <v>38.9</v>
      </c>
      <c r="F17" s="67" t="s">
        <v>141</v>
      </c>
      <c r="G17" s="67">
        <v>9.8000000000000007</v>
      </c>
      <c r="H17" s="67" t="s">
        <v>142</v>
      </c>
      <c r="I17" s="67">
        <v>61.9</v>
      </c>
      <c r="J17" s="67">
        <v>789.4</v>
      </c>
      <c r="K17" s="67">
        <v>2</v>
      </c>
      <c r="L17" s="67">
        <v>17.8</v>
      </c>
      <c r="M17" s="67" t="s">
        <v>143</v>
      </c>
      <c r="N17" s="67">
        <v>10.7</v>
      </c>
      <c r="O17" s="67">
        <v>6</v>
      </c>
      <c r="P17" s="67">
        <v>4.5999999999999996</v>
      </c>
      <c r="Q17" s="67" t="s">
        <v>143</v>
      </c>
      <c r="R17" s="67">
        <v>24.6</v>
      </c>
      <c r="S17" s="67">
        <v>23.5</v>
      </c>
      <c r="T17" s="67">
        <v>182.3</v>
      </c>
    </row>
    <row r="18" spans="1:20" x14ac:dyDescent="0.2">
      <c r="A18" s="2" t="s">
        <v>9</v>
      </c>
      <c r="B18" s="67">
        <v>15.9</v>
      </c>
      <c r="C18" s="67">
        <v>31.2</v>
      </c>
      <c r="D18" s="67">
        <v>22.4</v>
      </c>
      <c r="E18" s="67">
        <v>39.299999999999997</v>
      </c>
      <c r="F18" s="67" t="s">
        <v>144</v>
      </c>
      <c r="G18" s="67">
        <v>10.7</v>
      </c>
      <c r="H18" s="67" t="s">
        <v>145</v>
      </c>
      <c r="I18" s="67">
        <v>64.5</v>
      </c>
      <c r="J18" s="67">
        <v>697.2</v>
      </c>
      <c r="K18" s="67">
        <v>2</v>
      </c>
      <c r="L18" s="67">
        <v>17.600000000000001</v>
      </c>
      <c r="M18" s="67" t="s">
        <v>146</v>
      </c>
      <c r="N18" s="67">
        <v>61.3</v>
      </c>
      <c r="O18" s="67">
        <v>8</v>
      </c>
      <c r="P18" s="67">
        <v>32.1</v>
      </c>
      <c r="Q18" s="67" t="s">
        <v>147</v>
      </c>
      <c r="R18" s="67">
        <v>25.5</v>
      </c>
      <c r="S18" s="67">
        <v>25.1</v>
      </c>
      <c r="T18" s="67">
        <v>164.9</v>
      </c>
    </row>
    <row r="19" spans="1:20" x14ac:dyDescent="0.2">
      <c r="A19" s="2" t="s">
        <v>10</v>
      </c>
      <c r="B19" s="67">
        <v>11.7</v>
      </c>
      <c r="C19" s="67">
        <v>22.2</v>
      </c>
      <c r="D19" s="67">
        <v>16.399999999999999</v>
      </c>
      <c r="E19" s="67">
        <v>27.6</v>
      </c>
      <c r="F19" s="67" t="s">
        <v>148</v>
      </c>
      <c r="G19" s="67">
        <v>3.1</v>
      </c>
      <c r="H19" s="67" t="s">
        <v>149</v>
      </c>
      <c r="I19" s="67">
        <v>72.400000000000006</v>
      </c>
      <c r="J19" s="67">
        <v>449.3</v>
      </c>
      <c r="K19" s="67">
        <v>2.4</v>
      </c>
      <c r="L19" s="67">
        <v>17.5</v>
      </c>
      <c r="M19" s="67" t="s">
        <v>150</v>
      </c>
      <c r="N19" s="67">
        <v>38.6</v>
      </c>
      <c r="O19" s="67">
        <v>14</v>
      </c>
      <c r="P19" s="67">
        <v>11.1</v>
      </c>
      <c r="Q19" s="67" t="s">
        <v>151</v>
      </c>
      <c r="R19" s="67">
        <v>17.8</v>
      </c>
      <c r="S19" s="67">
        <v>18.8</v>
      </c>
      <c r="T19" s="67">
        <v>90.3</v>
      </c>
    </row>
    <row r="20" spans="1:20" x14ac:dyDescent="0.2">
      <c r="A20" s="2" t="s">
        <v>11</v>
      </c>
      <c r="B20" s="67">
        <v>10.8</v>
      </c>
      <c r="C20" s="67">
        <v>19.2</v>
      </c>
      <c r="D20" s="67">
        <v>14.8</v>
      </c>
      <c r="E20" s="67">
        <v>27.1</v>
      </c>
      <c r="F20" s="67" t="s">
        <v>152</v>
      </c>
      <c r="G20" s="67">
        <v>6.1</v>
      </c>
      <c r="H20" s="67" t="s">
        <v>153</v>
      </c>
      <c r="I20" s="67">
        <v>80.7</v>
      </c>
      <c r="J20" s="67">
        <v>277.89999999999998</v>
      </c>
      <c r="K20" s="67">
        <v>2.7</v>
      </c>
      <c r="L20" s="67">
        <v>20.9</v>
      </c>
      <c r="M20" s="67" t="s">
        <v>154</v>
      </c>
      <c r="N20" s="67">
        <v>118.2</v>
      </c>
      <c r="O20" s="67">
        <v>13</v>
      </c>
      <c r="P20" s="67">
        <v>24.4</v>
      </c>
      <c r="Q20" s="67" t="s">
        <v>155</v>
      </c>
      <c r="R20" s="67">
        <v>14.5</v>
      </c>
      <c r="S20" s="67">
        <v>15.4</v>
      </c>
      <c r="T20" s="67">
        <v>58.9</v>
      </c>
    </row>
    <row r="21" spans="1:20" x14ac:dyDescent="0.2">
      <c r="A21" s="2" t="s">
        <v>12</v>
      </c>
      <c r="B21" s="67">
        <v>7.7</v>
      </c>
      <c r="C21" s="67">
        <v>15.7</v>
      </c>
      <c r="D21" s="67">
        <v>11.4</v>
      </c>
      <c r="E21" s="67">
        <v>20.9</v>
      </c>
      <c r="F21" s="67" t="s">
        <v>156</v>
      </c>
      <c r="G21" s="67">
        <v>2.2000000000000002</v>
      </c>
      <c r="H21" s="67" t="s">
        <v>157</v>
      </c>
      <c r="I21" s="67">
        <v>83.8</v>
      </c>
      <c r="J21" s="67">
        <v>210.3</v>
      </c>
      <c r="K21" s="67">
        <v>2.9</v>
      </c>
      <c r="L21" s="67">
        <v>20.3</v>
      </c>
      <c r="M21" s="67" t="s">
        <v>158</v>
      </c>
      <c r="N21" s="67">
        <v>31</v>
      </c>
      <c r="O21" s="67">
        <v>15</v>
      </c>
      <c r="P21" s="67">
        <v>14</v>
      </c>
      <c r="Q21" s="67" t="s">
        <v>159</v>
      </c>
      <c r="R21" s="67">
        <v>11</v>
      </c>
      <c r="S21" s="67">
        <v>12.3</v>
      </c>
      <c r="T21" s="67">
        <v>35.799999999999997</v>
      </c>
    </row>
    <row r="22" spans="1:20" ht="13.5" thickBot="1" x14ac:dyDescent="0.25">
      <c r="A22" s="28" t="s">
        <v>13</v>
      </c>
      <c r="B22" s="67">
        <v>3.4</v>
      </c>
      <c r="C22" s="67">
        <v>9.9</v>
      </c>
      <c r="D22" s="67">
        <v>6.4</v>
      </c>
      <c r="E22" s="67">
        <v>16</v>
      </c>
      <c r="F22" s="67" t="s">
        <v>160</v>
      </c>
      <c r="G22" s="67">
        <v>-1.6</v>
      </c>
      <c r="H22" s="67" t="s">
        <v>161</v>
      </c>
      <c r="I22" s="67">
        <v>87.8</v>
      </c>
      <c r="J22" s="67">
        <v>146.19999999999999</v>
      </c>
      <c r="K22" s="67">
        <v>2.7</v>
      </c>
      <c r="L22" s="67">
        <v>19.8</v>
      </c>
      <c r="M22" s="67" t="s">
        <v>162</v>
      </c>
      <c r="N22" s="67">
        <v>72.599999999999994</v>
      </c>
      <c r="O22" s="67">
        <v>22</v>
      </c>
      <c r="P22" s="67">
        <v>24.4</v>
      </c>
      <c r="Q22" s="67" t="s">
        <v>163</v>
      </c>
      <c r="R22" s="67">
        <v>6.7</v>
      </c>
      <c r="S22" s="67">
        <v>8.1</v>
      </c>
      <c r="T22" s="67">
        <v>22.7</v>
      </c>
    </row>
    <row r="23" spans="1:20" ht="13.5" thickTop="1" x14ac:dyDescent="0.2">
      <c r="A23" s="69" t="s">
        <v>32</v>
      </c>
      <c r="B23" s="70">
        <v>8.6999999999999993</v>
      </c>
      <c r="C23" s="70">
        <v>19.8</v>
      </c>
      <c r="D23" s="70">
        <v>13.7</v>
      </c>
      <c r="E23" s="70">
        <v>39.299999999999997</v>
      </c>
      <c r="F23" s="70" t="s">
        <v>144</v>
      </c>
      <c r="G23" s="70">
        <v>-4.2</v>
      </c>
      <c r="H23" s="70" t="s">
        <v>120</v>
      </c>
      <c r="I23" s="70">
        <v>73.099999999999994</v>
      </c>
      <c r="J23" s="70">
        <v>5368.2</v>
      </c>
      <c r="K23" s="70">
        <v>2.4</v>
      </c>
      <c r="L23" s="70">
        <v>24.1</v>
      </c>
      <c r="M23" s="70" t="s">
        <v>128</v>
      </c>
      <c r="N23" s="70">
        <v>659.6</v>
      </c>
      <c r="O23" s="70">
        <v>161</v>
      </c>
      <c r="P23" s="70">
        <v>32.1</v>
      </c>
      <c r="Q23" s="70" t="s">
        <v>147</v>
      </c>
      <c r="R23" s="70">
        <v>14.6</v>
      </c>
      <c r="S23" s="70">
        <v>14.9</v>
      </c>
      <c r="T23" s="70">
        <v>1079.8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-0.35199999999999998</v>
      </c>
      <c r="G28" s="1" t="s">
        <v>27</v>
      </c>
      <c r="H28" s="43">
        <v>45642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v>-0.19700000000000001</v>
      </c>
      <c r="G29" s="1" t="s">
        <v>27</v>
      </c>
      <c r="H29" s="43">
        <v>45357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v>284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111</v>
      </c>
      <c r="C1" s="67">
        <v>2025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112</v>
      </c>
      <c r="F6" s="68" t="s">
        <v>113</v>
      </c>
    </row>
    <row r="7" spans="1:20" x14ac:dyDescent="0.2">
      <c r="B7" s="2"/>
      <c r="E7" s="64" t="s">
        <v>114</v>
      </c>
      <c r="F7" s="68" t="s">
        <v>118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116</v>
      </c>
      <c r="S9" s="22" t="s">
        <v>117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7">
        <v>3.2</v>
      </c>
      <c r="C11" s="67">
        <v>11.1</v>
      </c>
      <c r="D11" s="67">
        <v>6.9</v>
      </c>
      <c r="E11" s="67">
        <v>17.600000000000001</v>
      </c>
      <c r="F11" s="67" t="s">
        <v>164</v>
      </c>
      <c r="G11" s="67">
        <v>-3.9</v>
      </c>
      <c r="H11" s="67" t="s">
        <v>165</v>
      </c>
      <c r="I11" s="67">
        <v>78.599999999999994</v>
      </c>
      <c r="J11" s="67">
        <v>185.8</v>
      </c>
      <c r="K11" s="67">
        <v>3.5</v>
      </c>
      <c r="L11" s="67">
        <v>22.2</v>
      </c>
      <c r="M11" s="67" t="s">
        <v>166</v>
      </c>
      <c r="N11" s="67">
        <v>63.6</v>
      </c>
      <c r="O11" s="67">
        <v>17</v>
      </c>
      <c r="P11" s="67">
        <v>15.8</v>
      </c>
      <c r="Q11" s="67" t="s">
        <v>166</v>
      </c>
      <c r="R11" s="67">
        <v>5.9</v>
      </c>
      <c r="S11" s="67">
        <v>7</v>
      </c>
      <c r="T11" s="67">
        <v>39.700000000000003</v>
      </c>
    </row>
    <row r="12" spans="1:20" x14ac:dyDescent="0.2">
      <c r="A12" s="2" t="s">
        <v>3</v>
      </c>
      <c r="B12" s="67">
        <v>3.9</v>
      </c>
      <c r="C12" s="67">
        <v>12.9</v>
      </c>
      <c r="D12" s="67">
        <v>8.1</v>
      </c>
      <c r="E12" s="67">
        <v>17.100000000000001</v>
      </c>
      <c r="F12" s="67" t="s">
        <v>167</v>
      </c>
      <c r="G12" s="67">
        <v>-0.6</v>
      </c>
      <c r="H12" s="67" t="s">
        <v>168</v>
      </c>
      <c r="I12" s="67">
        <v>80.5</v>
      </c>
      <c r="J12" s="67">
        <v>278.8</v>
      </c>
      <c r="K12" s="67">
        <v>2.6</v>
      </c>
      <c r="L12" s="67">
        <v>15.3</v>
      </c>
      <c r="M12" s="67" t="s">
        <v>169</v>
      </c>
      <c r="N12" s="67">
        <v>39.799999999999997</v>
      </c>
      <c r="O12" s="67">
        <v>11</v>
      </c>
      <c r="P12" s="67">
        <v>20.8</v>
      </c>
      <c r="Q12" s="67" t="s">
        <v>170</v>
      </c>
      <c r="R12" s="67">
        <v>7.5</v>
      </c>
      <c r="S12" s="67">
        <v>8</v>
      </c>
      <c r="T12" s="67">
        <v>38.200000000000003</v>
      </c>
    </row>
    <row r="13" spans="1:20" x14ac:dyDescent="0.2">
      <c r="A13" s="2" t="s">
        <v>4</v>
      </c>
      <c r="B13" s="67">
        <v>5.2</v>
      </c>
      <c r="C13" s="67">
        <v>12.4</v>
      </c>
      <c r="D13" s="67">
        <v>8.4</v>
      </c>
      <c r="E13" s="67">
        <v>22.8</v>
      </c>
      <c r="F13" s="67" t="s">
        <v>171</v>
      </c>
      <c r="G13" s="67">
        <v>-1.3</v>
      </c>
      <c r="H13" s="67" t="s">
        <v>172</v>
      </c>
      <c r="I13" s="67">
        <v>78.7</v>
      </c>
      <c r="J13" s="67">
        <v>361.5</v>
      </c>
      <c r="K13" s="67">
        <v>4.2</v>
      </c>
      <c r="L13" s="67">
        <v>23.3</v>
      </c>
      <c r="M13" s="67" t="s">
        <v>173</v>
      </c>
      <c r="N13" s="67">
        <v>89</v>
      </c>
      <c r="O13" s="67">
        <v>23</v>
      </c>
      <c r="P13" s="67">
        <v>18.600000000000001</v>
      </c>
      <c r="Q13" s="67" t="s">
        <v>174</v>
      </c>
      <c r="R13" s="67">
        <v>8.6999999999999993</v>
      </c>
      <c r="S13" s="67">
        <v>9.1999999999999993</v>
      </c>
      <c r="T13" s="67">
        <v>60.2</v>
      </c>
    </row>
    <row r="14" spans="1:20" x14ac:dyDescent="0.2">
      <c r="A14" s="2" t="s">
        <v>5</v>
      </c>
      <c r="B14" s="67">
        <v>7.8</v>
      </c>
      <c r="C14" s="67">
        <v>18.8</v>
      </c>
      <c r="D14" s="67">
        <v>12.7</v>
      </c>
      <c r="E14" s="67">
        <v>26.1</v>
      </c>
      <c r="F14" s="67" t="s">
        <v>175</v>
      </c>
      <c r="G14" s="67">
        <v>1.7</v>
      </c>
      <c r="H14" s="67" t="s">
        <v>176</v>
      </c>
      <c r="I14" s="67">
        <v>74.2</v>
      </c>
      <c r="J14" s="67">
        <v>550</v>
      </c>
      <c r="K14" s="67">
        <v>3.6</v>
      </c>
      <c r="L14" s="67">
        <v>19.100000000000001</v>
      </c>
      <c r="M14" s="67" t="s">
        <v>177</v>
      </c>
      <c r="N14" s="67">
        <v>63.2</v>
      </c>
      <c r="O14" s="67">
        <v>17</v>
      </c>
      <c r="P14" s="67">
        <v>9</v>
      </c>
      <c r="Q14" s="67" t="s">
        <v>178</v>
      </c>
      <c r="R14" s="67">
        <v>13</v>
      </c>
      <c r="S14" s="67">
        <v>12.7</v>
      </c>
      <c r="T14" s="67">
        <v>100.6</v>
      </c>
    </row>
    <row r="15" spans="1:20" ht="12.75" customHeight="1" x14ac:dyDescent="0.2">
      <c r="A15" s="2" t="s">
        <v>6</v>
      </c>
      <c r="B15" s="67">
        <v>9.1</v>
      </c>
      <c r="C15" s="67">
        <v>21.4</v>
      </c>
      <c r="D15" s="67">
        <v>15</v>
      </c>
      <c r="E15" s="67">
        <v>33.4</v>
      </c>
      <c r="F15" s="67" t="s">
        <v>179</v>
      </c>
      <c r="G15" s="67">
        <v>4.7</v>
      </c>
      <c r="H15" s="67" t="s">
        <v>180</v>
      </c>
      <c r="I15" s="67">
        <v>71.3</v>
      </c>
      <c r="J15" s="67">
        <v>644.20000000000005</v>
      </c>
      <c r="K15" s="67">
        <v>2.2999999999999998</v>
      </c>
      <c r="L15" s="67">
        <v>17.8</v>
      </c>
      <c r="M15" s="67" t="s">
        <v>136</v>
      </c>
      <c r="N15" s="67">
        <v>65.400000000000006</v>
      </c>
      <c r="O15" s="67">
        <v>16</v>
      </c>
      <c r="P15" s="67">
        <v>21.4</v>
      </c>
      <c r="Q15" s="67" t="s">
        <v>135</v>
      </c>
      <c r="R15" s="67">
        <v>16.3</v>
      </c>
      <c r="S15" s="67">
        <v>15.7</v>
      </c>
      <c r="T15" s="67">
        <v>120.2</v>
      </c>
    </row>
    <row r="16" spans="1:20" x14ac:dyDescent="0.2">
      <c r="A16" s="2" t="s">
        <v>7</v>
      </c>
      <c r="B16" s="67">
        <v>15.2</v>
      </c>
      <c r="C16" s="67">
        <v>29.9</v>
      </c>
      <c r="D16" s="67">
        <v>21.9</v>
      </c>
      <c r="E16" s="67">
        <v>38</v>
      </c>
      <c r="F16" s="67" t="s">
        <v>181</v>
      </c>
      <c r="G16" s="67">
        <v>11.1</v>
      </c>
      <c r="H16" s="67" t="s">
        <v>182</v>
      </c>
      <c r="I16" s="67">
        <v>67.599999999999994</v>
      </c>
      <c r="J16" s="67">
        <v>735.9</v>
      </c>
      <c r="K16" s="67">
        <v>1.6</v>
      </c>
      <c r="L16" s="67">
        <v>16.5</v>
      </c>
      <c r="M16" s="67" t="s">
        <v>183</v>
      </c>
      <c r="N16" s="67">
        <v>62.6</v>
      </c>
      <c r="O16" s="67">
        <v>8</v>
      </c>
      <c r="P16" s="67">
        <v>14.6</v>
      </c>
      <c r="Q16" s="67" t="s">
        <v>184</v>
      </c>
      <c r="R16" s="67">
        <v>23</v>
      </c>
      <c r="S16" s="67">
        <v>21.7</v>
      </c>
      <c r="T16" s="67">
        <v>159</v>
      </c>
    </row>
    <row r="17" spans="1:20" x14ac:dyDescent="0.2">
      <c r="A17" s="2" t="s">
        <v>8</v>
      </c>
      <c r="B17" s="67">
        <v>15.3</v>
      </c>
      <c r="C17" s="67">
        <v>28.5</v>
      </c>
      <c r="D17" s="67">
        <v>21.1</v>
      </c>
      <c r="E17" s="67">
        <v>36.799999999999997</v>
      </c>
      <c r="F17" s="67" t="s">
        <v>185</v>
      </c>
      <c r="G17" s="67">
        <v>10.8</v>
      </c>
      <c r="H17" s="67" t="s">
        <v>186</v>
      </c>
      <c r="I17" s="67">
        <v>67</v>
      </c>
      <c r="J17" s="67">
        <v>784.1</v>
      </c>
      <c r="K17" s="67">
        <v>2</v>
      </c>
      <c r="L17" s="67">
        <v>15.6</v>
      </c>
      <c r="M17" s="67" t="s">
        <v>187</v>
      </c>
      <c r="N17" s="67">
        <v>59.4</v>
      </c>
      <c r="O17" s="67">
        <v>6</v>
      </c>
      <c r="P17" s="67">
        <v>51.4</v>
      </c>
      <c r="Q17" s="67" t="s">
        <v>187</v>
      </c>
      <c r="R17" s="67">
        <v>25.1</v>
      </c>
      <c r="S17" s="67">
        <v>24.4</v>
      </c>
      <c r="T17" s="67">
        <v>165.9</v>
      </c>
    </row>
    <row r="18" spans="1:20" x14ac:dyDescent="0.2">
      <c r="A18" s="2" t="s">
        <v>9</v>
      </c>
      <c r="B18" s="67">
        <v>16</v>
      </c>
      <c r="C18" s="67">
        <v>31.7</v>
      </c>
      <c r="D18" s="67">
        <v>23.1</v>
      </c>
      <c r="E18" s="67">
        <v>41.2</v>
      </c>
      <c r="F18" s="67" t="s">
        <v>144</v>
      </c>
      <c r="G18" s="67">
        <v>10.199999999999999</v>
      </c>
      <c r="H18" s="67" t="s">
        <v>188</v>
      </c>
      <c r="I18" s="67">
        <v>59.8</v>
      </c>
      <c r="J18" s="67">
        <v>645.79999999999995</v>
      </c>
      <c r="K18" s="67">
        <v>1.9</v>
      </c>
      <c r="L18" s="67">
        <v>17.399999999999999</v>
      </c>
      <c r="M18" s="67" t="s">
        <v>189</v>
      </c>
      <c r="N18" s="67">
        <v>16.2</v>
      </c>
      <c r="O18" s="67">
        <v>3</v>
      </c>
      <c r="P18" s="67">
        <v>13.6</v>
      </c>
      <c r="Q18" s="67" t="s">
        <v>190</v>
      </c>
      <c r="R18" s="67">
        <v>25</v>
      </c>
      <c r="S18" s="67">
        <v>24.4</v>
      </c>
      <c r="T18" s="67">
        <v>157.1</v>
      </c>
    </row>
    <row r="19" spans="1:20" x14ac:dyDescent="0.2">
      <c r="A19" s="2" t="s">
        <v>10</v>
      </c>
      <c r="B19" s="67">
        <v>11.9</v>
      </c>
      <c r="C19" s="67">
        <v>25.5</v>
      </c>
      <c r="D19" s="67">
        <v>18</v>
      </c>
      <c r="E19" s="67">
        <v>33.5</v>
      </c>
      <c r="F19" s="67" t="s">
        <v>191</v>
      </c>
      <c r="G19" s="67">
        <v>4.8</v>
      </c>
      <c r="H19" s="67" t="s">
        <v>192</v>
      </c>
      <c r="I19" s="67">
        <v>66.900000000000006</v>
      </c>
      <c r="J19" s="67">
        <v>512.4</v>
      </c>
      <c r="K19" s="67">
        <v>2.4</v>
      </c>
      <c r="L19" s="67">
        <v>18.899999999999999</v>
      </c>
      <c r="M19" s="67" t="s">
        <v>193</v>
      </c>
      <c r="N19" s="67">
        <v>23.4</v>
      </c>
      <c r="O19" s="67">
        <v>8</v>
      </c>
      <c r="P19" s="67">
        <v>9</v>
      </c>
      <c r="Q19" s="67" t="s">
        <v>193</v>
      </c>
      <c r="R19" s="67">
        <v>19.5</v>
      </c>
      <c r="S19" s="67">
        <v>20.2</v>
      </c>
      <c r="T19" s="67">
        <v>113.3</v>
      </c>
    </row>
    <row r="20" spans="1:20" x14ac:dyDescent="0.2">
      <c r="A20" s="2" t="s">
        <v>11</v>
      </c>
      <c r="B20" s="67">
        <v>9.3000000000000007</v>
      </c>
      <c r="C20" s="67">
        <v>21.8</v>
      </c>
      <c r="D20" s="67">
        <v>15.1</v>
      </c>
      <c r="E20" s="67">
        <v>28.6</v>
      </c>
      <c r="F20" s="67" t="s">
        <v>194</v>
      </c>
      <c r="G20" s="67">
        <v>2.5</v>
      </c>
      <c r="H20" s="67" t="s">
        <v>195</v>
      </c>
      <c r="I20" s="67">
        <v>70</v>
      </c>
      <c r="J20" s="67">
        <v>389.4</v>
      </c>
      <c r="K20" s="67">
        <v>2.2999999999999998</v>
      </c>
      <c r="L20" s="67">
        <v>17.399999999999999</v>
      </c>
      <c r="M20" s="67" t="s">
        <v>196</v>
      </c>
      <c r="N20" s="67">
        <v>12.2</v>
      </c>
      <c r="O20" s="67">
        <v>9</v>
      </c>
      <c r="P20" s="67">
        <v>3.8</v>
      </c>
      <c r="Q20" s="67" t="s">
        <v>197</v>
      </c>
      <c r="R20" s="67">
        <v>15.8</v>
      </c>
      <c r="S20" s="67">
        <v>16.7</v>
      </c>
      <c r="T20" s="67">
        <v>77.2</v>
      </c>
    </row>
    <row r="21" spans="1:20" x14ac:dyDescent="0.2">
      <c r="A21" s="2" t="s">
        <v>12</v>
      </c>
      <c r="B21" s="67">
        <v>6.3</v>
      </c>
      <c r="C21" s="67">
        <v>13.7</v>
      </c>
      <c r="D21" s="67">
        <v>9.8000000000000007</v>
      </c>
      <c r="E21" s="67">
        <v>20.7</v>
      </c>
      <c r="F21" s="67" t="s">
        <v>198</v>
      </c>
      <c r="G21" s="67">
        <v>0.2</v>
      </c>
      <c r="H21" s="67" t="s">
        <v>199</v>
      </c>
      <c r="I21" s="67">
        <v>78.099999999999994</v>
      </c>
      <c r="J21" s="67">
        <v>188.2</v>
      </c>
      <c r="K21" s="67">
        <v>3.2</v>
      </c>
      <c r="L21" s="67">
        <v>19.8</v>
      </c>
      <c r="M21" s="67" t="s">
        <v>200</v>
      </c>
      <c r="N21" s="67">
        <v>94.4</v>
      </c>
      <c r="O21" s="67">
        <v>19</v>
      </c>
      <c r="P21" s="67">
        <v>15.6</v>
      </c>
      <c r="Q21" s="67" t="s">
        <v>159</v>
      </c>
      <c r="R21" s="67">
        <v>9.5</v>
      </c>
      <c r="S21" s="67">
        <v>11.3</v>
      </c>
      <c r="T21" s="67">
        <v>41.6</v>
      </c>
    </row>
    <row r="22" spans="1:20" ht="13.5" thickBot="1" x14ac:dyDescent="0.25">
      <c r="A22" s="28" t="s">
        <v>13</v>
      </c>
      <c r="B22" s="67">
        <v>4.7</v>
      </c>
      <c r="C22" s="67">
        <v>10.6</v>
      </c>
      <c r="D22" s="67">
        <v>7.6</v>
      </c>
      <c r="E22" s="67">
        <v>17.399999999999999</v>
      </c>
      <c r="F22" s="67" t="s">
        <v>160</v>
      </c>
      <c r="G22" s="67">
        <v>0</v>
      </c>
      <c r="H22" s="67" t="s">
        <v>201</v>
      </c>
      <c r="I22" s="67">
        <v>84.5</v>
      </c>
      <c r="J22" s="67">
        <v>150.6</v>
      </c>
      <c r="K22" s="67">
        <v>2.9</v>
      </c>
      <c r="L22" s="67">
        <v>16.8</v>
      </c>
      <c r="M22" s="67" t="s">
        <v>162</v>
      </c>
      <c r="N22" s="67">
        <v>37.799999999999997</v>
      </c>
      <c r="O22" s="67">
        <v>17</v>
      </c>
      <c r="P22" s="67">
        <v>9</v>
      </c>
      <c r="Q22" s="67" t="s">
        <v>202</v>
      </c>
      <c r="R22" s="67">
        <v>7.1</v>
      </c>
      <c r="S22" s="67">
        <v>8.5</v>
      </c>
      <c r="T22" s="67">
        <v>25.4</v>
      </c>
    </row>
    <row r="23" spans="1:20" ht="13.5" thickTop="1" x14ac:dyDescent="0.2">
      <c r="A23" s="69" t="s">
        <v>32</v>
      </c>
      <c r="B23" s="70">
        <v>9</v>
      </c>
      <c r="C23" s="70">
        <v>19.899999999999999</v>
      </c>
      <c r="D23" s="70">
        <v>14</v>
      </c>
      <c r="E23" s="70">
        <v>41.2</v>
      </c>
      <c r="F23" s="70" t="s">
        <v>144</v>
      </c>
      <c r="G23" s="70">
        <v>-3.9</v>
      </c>
      <c r="H23" s="70" t="s">
        <v>165</v>
      </c>
      <c r="I23" s="70">
        <v>73.099999999999994</v>
      </c>
      <c r="J23" s="70">
        <v>5426.7</v>
      </c>
      <c r="K23" s="70">
        <v>2.7</v>
      </c>
      <c r="L23" s="70">
        <v>23.3</v>
      </c>
      <c r="M23" s="70" t="s">
        <v>173</v>
      </c>
      <c r="N23" s="70">
        <v>627</v>
      </c>
      <c r="O23" s="70">
        <v>154</v>
      </c>
      <c r="P23" s="70">
        <v>51.4</v>
      </c>
      <c r="Q23" s="70" t="s">
        <v>187</v>
      </c>
      <c r="R23" s="70">
        <v>14.7</v>
      </c>
      <c r="S23" s="70">
        <v>15</v>
      </c>
      <c r="T23" s="70">
        <v>1098.4000000000001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 t="s">
        <v>203</v>
      </c>
      <c r="G28" s="1" t="s">
        <v>27</v>
      </c>
      <c r="H28" s="43" t="s">
        <v>203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v>-1.294</v>
      </c>
      <c r="G29" s="1" t="s">
        <v>27</v>
      </c>
      <c r="H29" s="43">
        <v>45733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 t="s">
        <v>203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6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6.7109375" customWidth="1"/>
    <col min="3" max="3" width="7.5703125" bestFit="1" customWidth="1"/>
    <col min="4" max="4" width="6" bestFit="1" customWidth="1"/>
    <col min="5" max="5" width="7.5703125" bestFit="1" customWidth="1"/>
    <col min="6" max="6" width="5.28515625" bestFit="1" customWidth="1"/>
    <col min="7" max="7" width="7.5703125" bestFit="1" customWidth="1"/>
    <col min="8" max="8" width="6.42578125" bestFit="1" customWidth="1"/>
    <col min="9" max="9" width="7.5703125" bestFit="1" customWidth="1"/>
    <col min="10" max="10" width="5.7109375" bestFit="1" customWidth="1"/>
    <col min="11" max="11" width="7.5703125" bestFit="1" customWidth="1"/>
    <col min="12" max="12" width="5.7109375" bestFit="1" customWidth="1"/>
    <col min="13" max="13" width="7.5703125" bestFit="1" customWidth="1"/>
    <col min="14" max="14" width="7.42578125" bestFit="1" customWidth="1"/>
    <col min="15" max="15" width="7.5703125" bestFit="1" customWidth="1"/>
    <col min="16" max="16" width="5.7109375" bestFit="1" customWidth="1"/>
    <col min="17" max="17" width="7.5703125" bestFit="1" customWidth="1"/>
    <col min="18" max="18" width="6.5703125" bestFit="1" customWidth="1"/>
    <col min="19" max="19" width="5.5703125" bestFit="1" customWidth="1"/>
    <col min="20" max="20" width="8.140625" bestFit="1" customWidth="1"/>
    <col min="21" max="21" width="5.5703125" bestFit="1" customWidth="1"/>
    <col min="22" max="22" width="6.140625" customWidth="1"/>
    <col min="23" max="23" width="7.5703125" bestFit="1" customWidth="1"/>
    <col min="24" max="24" width="5.7109375" bestFit="1" customWidth="1"/>
    <col min="25" max="25" width="11.42578125" customWidth="1"/>
  </cols>
  <sheetData>
    <row r="1" spans="1:26" x14ac:dyDescent="0.2">
      <c r="A1" s="1"/>
      <c r="B1" s="2" t="s">
        <v>66</v>
      </c>
      <c r="C1" s="2">
        <v>2005</v>
      </c>
      <c r="D1" s="49" t="s">
        <v>69</v>
      </c>
      <c r="E1" s="48">
        <v>2025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x14ac:dyDescent="0.2">
      <c r="A2" s="1"/>
      <c r="B2" s="2" t="s">
        <v>46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x14ac:dyDescent="0.2">
      <c r="B3" s="21" t="s">
        <v>47</v>
      </c>
      <c r="C3" s="2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1"/>
      <c r="R4" s="1"/>
      <c r="S4" s="1"/>
      <c r="T4" s="1"/>
      <c r="U4" s="1"/>
      <c r="V4" s="1"/>
      <c r="W4" s="1"/>
      <c r="X4" s="1"/>
      <c r="Y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1"/>
      <c r="R5" s="1"/>
      <c r="S5" s="1"/>
      <c r="T5" s="1"/>
      <c r="U5" s="1"/>
      <c r="V5" s="1"/>
      <c r="W5" s="1"/>
      <c r="X5" s="1"/>
      <c r="Y5" s="1"/>
    </row>
    <row r="6" spans="1:26" x14ac:dyDescent="0.2">
      <c r="A6" s="1"/>
      <c r="B6" s="2" t="s">
        <v>52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"/>
      <c r="P6" s="1"/>
      <c r="Q6" s="1"/>
      <c r="R6" s="1"/>
      <c r="S6" s="1"/>
      <c r="T6" s="1"/>
      <c r="U6" s="1"/>
      <c r="V6" s="1"/>
      <c r="W6" s="1"/>
      <c r="X6" s="1"/>
      <c r="Y6" s="21" t="s">
        <v>76</v>
      </c>
    </row>
    <row r="7" spans="1:26" x14ac:dyDescent="0.2">
      <c r="A7" s="2"/>
      <c r="B7" s="2" t="s">
        <v>56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3"/>
    </row>
    <row r="9" spans="1:26" x14ac:dyDescent="0.2">
      <c r="A9" s="1"/>
      <c r="B9" s="22" t="s">
        <v>14</v>
      </c>
      <c r="C9" s="22"/>
      <c r="D9" s="22" t="s">
        <v>15</v>
      </c>
      <c r="E9" s="22"/>
      <c r="F9" s="22" t="s">
        <v>16</v>
      </c>
      <c r="G9" s="37"/>
      <c r="H9" s="38" t="s">
        <v>17</v>
      </c>
      <c r="I9" s="38" t="s">
        <v>19</v>
      </c>
      <c r="J9" s="22" t="s">
        <v>20</v>
      </c>
      <c r="K9" s="22"/>
      <c r="L9" s="22" t="s">
        <v>21</v>
      </c>
      <c r="M9" s="22"/>
      <c r="N9" s="22" t="s">
        <v>22</v>
      </c>
      <c r="O9" s="22"/>
      <c r="P9" s="22" t="s">
        <v>24</v>
      </c>
      <c r="Q9" s="22"/>
      <c r="R9" s="22" t="s">
        <v>73</v>
      </c>
      <c r="S9" s="22"/>
      <c r="T9" s="22" t="s">
        <v>74</v>
      </c>
      <c r="U9" s="22"/>
      <c r="V9" s="22" t="s">
        <v>48</v>
      </c>
      <c r="W9" s="1"/>
      <c r="Y9" s="38" t="s">
        <v>77</v>
      </c>
      <c r="Z9" s="38" t="s">
        <v>78</v>
      </c>
    </row>
    <row r="10" spans="1:26" x14ac:dyDescent="0.2">
      <c r="A10" s="23"/>
      <c r="B10" s="24" t="s">
        <v>27</v>
      </c>
      <c r="C10" s="39" t="s">
        <v>54</v>
      </c>
      <c r="D10" s="24" t="s">
        <v>27</v>
      </c>
      <c r="E10" s="39" t="s">
        <v>54</v>
      </c>
      <c r="F10" s="24" t="s">
        <v>27</v>
      </c>
      <c r="G10" s="39" t="s">
        <v>54</v>
      </c>
      <c r="H10" s="40" t="s">
        <v>55</v>
      </c>
      <c r="I10" s="40" t="s">
        <v>55</v>
      </c>
      <c r="J10" s="24" t="s">
        <v>28</v>
      </c>
      <c r="K10" s="39" t="s">
        <v>54</v>
      </c>
      <c r="L10" s="24" t="s">
        <v>29</v>
      </c>
      <c r="M10" s="39" t="s">
        <v>54</v>
      </c>
      <c r="N10" s="24" t="s">
        <v>30</v>
      </c>
      <c r="O10" s="39" t="s">
        <v>54</v>
      </c>
      <c r="P10" s="24" t="s">
        <v>31</v>
      </c>
      <c r="Q10" s="39" t="s">
        <v>54</v>
      </c>
      <c r="R10" s="39"/>
      <c r="S10" s="39" t="s">
        <v>54</v>
      </c>
      <c r="T10" s="24" t="s">
        <v>27</v>
      </c>
      <c r="U10" s="39" t="s">
        <v>54</v>
      </c>
      <c r="V10" s="24" t="s">
        <v>31</v>
      </c>
      <c r="W10" s="39" t="s">
        <v>54</v>
      </c>
      <c r="Y10" s="56" t="s">
        <v>79</v>
      </c>
      <c r="Z10" s="56" t="s">
        <v>79</v>
      </c>
    </row>
    <row r="11" spans="1:26" x14ac:dyDescent="0.2">
      <c r="A11" s="2" t="s">
        <v>2</v>
      </c>
      <c r="B11" s="5">
        <f>AVERAGE('2005:2025'!B11)</f>
        <v>2.0422258064516128</v>
      </c>
      <c r="C11" s="46">
        <f>STDEV('2005:2025'!B11)/SQRT(1+$E$1-$C$1)</f>
        <v>0.25736174718925792</v>
      </c>
      <c r="D11" s="5">
        <f>AVERAGE('2005:2025'!C11)</f>
        <v>9.2222887864823342</v>
      </c>
      <c r="E11" s="46">
        <f>STDEV('2005:2025'!C11)/SQRT(1+$E$1-$C$1)</f>
        <v>0.32132432238313174</v>
      </c>
      <c r="F11" s="5">
        <f>AVERAGE('2005:2025'!D11)</f>
        <v>5.2853642983789246</v>
      </c>
      <c r="G11" s="46">
        <f>STDEV('2005:2025'!D11)/SQRT(1+$E$1-$C$1)</f>
        <v>0.26833008646987561</v>
      </c>
      <c r="H11" s="5">
        <f>MAX('2005:2025'!E11)</f>
        <v>21.1</v>
      </c>
      <c r="I11" s="5">
        <f>MIN('2005:2025'!G11)</f>
        <v>-8.24</v>
      </c>
      <c r="J11" s="5">
        <f>AVERAGE('2005:2025'!I11)</f>
        <v>82.391618501541529</v>
      </c>
      <c r="K11" s="46">
        <f>STDEV('2005:2025'!I11)/SQRT(1+$E$1-$C$1)</f>
        <v>0.68055741391512681</v>
      </c>
      <c r="L11" s="5">
        <f>AVERAGE('2005:2025'!J11)</f>
        <v>183.25009523809527</v>
      </c>
      <c r="M11" s="46">
        <f>STDEV('2005:2025'!J11)/SQRT(1+$E$1-$C$1)</f>
        <v>5.2028434926556884</v>
      </c>
      <c r="N11" s="5">
        <f>AVERAGE('2005:2025'!K11)</f>
        <v>3.1263839660206338</v>
      </c>
      <c r="O11" s="46">
        <f>STDEV('2005:2025'!K11)/SQRT(1+$E$1-$C$1)</f>
        <v>9.4036169977013848E-2</v>
      </c>
      <c r="P11" s="5">
        <f>AVERAGE('2005:2025'!N11)</f>
        <v>52.099999999999994</v>
      </c>
      <c r="Q11" s="46">
        <f>STDEV('2005:2025'!N11)/SQRT(1+$E$1-$C$1)</f>
        <v>5.8561013392220396</v>
      </c>
      <c r="R11" s="5">
        <f>AVERAGE('2005:2025'!O11)</f>
        <v>17.142857142857142</v>
      </c>
      <c r="S11" s="46">
        <f>STDEV('2005:2025'!O11)/SQRT(1+E$1-C$1)</f>
        <v>0.70469755175946369</v>
      </c>
      <c r="T11" s="5">
        <f>AVERAGE('2005:2025'!R11)</f>
        <v>5.3132601671187798</v>
      </c>
      <c r="U11" s="46">
        <f>STDEV('2005:2025'!R11)/SQRT(1+E$1-C$1)</f>
        <v>0.18913312871338953</v>
      </c>
      <c r="V11" s="5">
        <f>AVERAGE('2005:2025'!S11)</f>
        <v>26.785284091632278</v>
      </c>
      <c r="W11" s="46">
        <f>STDEV('2005:2025'!S11)/SQRT(1+$E$1-$C$1)</f>
        <v>2.0310046532494899</v>
      </c>
      <c r="Y11">
        <f>MAX('2005:2025'!N11)</f>
        <v>117.28400000000001</v>
      </c>
      <c r="Z11">
        <f>MIN('2005:2025'!N11)</f>
        <v>15.37</v>
      </c>
    </row>
    <row r="12" spans="1:26" x14ac:dyDescent="0.2">
      <c r="A12" s="2" t="s">
        <v>3</v>
      </c>
      <c r="B12" s="5">
        <f>AVERAGE('2005:2025'!B12)</f>
        <v>2.2772061928219562</v>
      </c>
      <c r="C12" s="46">
        <f>STDEV('2005:2025'!B12)/SQRT(1+$E$1-$C$1)</f>
        <v>0.37661030913335336</v>
      </c>
      <c r="D12" s="5">
        <f>AVERAGE('2005:2025'!C12)</f>
        <v>10.952067909922588</v>
      </c>
      <c r="E12" s="46">
        <f>STDEV('2005:2025'!C12)/SQRT(1+$E$1-$C$1)</f>
        <v>0.57682785042351015</v>
      </c>
      <c r="F12" s="5">
        <f>AVERAGE('2005:2025'!D12)</f>
        <v>6.3124519859203962</v>
      </c>
      <c r="G12" s="46">
        <f>STDEV('2005:2025'!D12)/SQRT(1+$E$1-$C$1)</f>
        <v>0.44637611705002062</v>
      </c>
      <c r="H12" s="5">
        <f>MAX('2005:2025'!E12)</f>
        <v>22.82</v>
      </c>
      <c r="I12" s="5">
        <f>MIN('2005:2025'!G12)</f>
        <v>-9.24</v>
      </c>
      <c r="J12" s="5">
        <f>AVERAGE('2005:2025'!I12)</f>
        <v>77.189359332462416</v>
      </c>
      <c r="K12" s="46">
        <f>STDEV('2005:2025'!I12)/SQRT(1+$E$1-$C$1)</f>
        <v>0.87630907896181365</v>
      </c>
      <c r="L12" s="5">
        <f>AVERAGE('2005:2025'!J12)</f>
        <v>257.15000000000003</v>
      </c>
      <c r="M12" s="46">
        <f>STDEV('2005:2025'!J12)/SQRT(1+$E$1-$C$1)</f>
        <v>7.8815475000305719</v>
      </c>
      <c r="N12" s="5">
        <f>AVERAGE('2005:2025'!K12)</f>
        <v>3.39321256338039</v>
      </c>
      <c r="O12" s="46">
        <f>STDEV('2005:2025'!K12)/SQRT(1+$E$1-$C$1)</f>
        <v>0.12458681294046887</v>
      </c>
      <c r="P12" s="5">
        <f>AVERAGE('2005:2025'!N12)</f>
        <v>53.442000000000007</v>
      </c>
      <c r="Q12" s="46">
        <f>STDEV('2005:2025'!N12)/SQRT(1+$E$1-$C$1)</f>
        <v>8.0226575539886653</v>
      </c>
      <c r="R12" s="5">
        <f>AVERAGE('2005:2025'!O12)</f>
        <v>14.857142857142858</v>
      </c>
      <c r="S12" s="46">
        <f>STDEV('2005:2025'!O12)/SQRT(1+E$1-C$1)</f>
        <v>1.0471860577069301</v>
      </c>
      <c r="T12" s="5">
        <f>AVERAGE('2005:2025'!R12)</f>
        <v>6.2912148692963372</v>
      </c>
      <c r="U12" s="46">
        <f>STDEV('2005:2025'!R12)/SQRT(1+E$1-C$1)</f>
        <v>0.33364517781733194</v>
      </c>
      <c r="V12" s="5">
        <f>AVERAGE('2005:2025'!S12)</f>
        <v>38.137631381178011</v>
      </c>
      <c r="W12" s="46">
        <f>STDEV('2005:2025'!S12)/SQRT(1+$E$1-$C$1)</f>
        <v>3.1560419784680449</v>
      </c>
      <c r="Y12">
        <f>MAX('2005:2025'!N12)</f>
        <v>136.25000000000003</v>
      </c>
      <c r="Z12">
        <f>MIN('2005:2025'!N12)</f>
        <v>4.7960000000000003</v>
      </c>
    </row>
    <row r="13" spans="1:26" x14ac:dyDescent="0.2">
      <c r="A13" s="2" t="s">
        <v>4</v>
      </c>
      <c r="B13" s="5">
        <f>AVERAGE('2005:2025'!B13)</f>
        <v>4.2406697388632875</v>
      </c>
      <c r="C13" s="46">
        <f>STDEV('2005:2025'!B13)/SQRT(1+$E$1-$C$1)</f>
        <v>0.20785630998799981</v>
      </c>
      <c r="D13" s="5">
        <f>AVERAGE('2005:2025'!C13)</f>
        <v>14.191006144393238</v>
      </c>
      <c r="E13" s="46">
        <f>STDEV('2005:2025'!C13)/SQRT(1+$E$1-$C$1)</f>
        <v>0.41042609866067253</v>
      </c>
      <c r="F13" s="5">
        <f>AVERAGE('2005:2025'!D13)</f>
        <v>8.8021428891449069</v>
      </c>
      <c r="G13" s="46">
        <f>STDEV('2005:2025'!D13)/SQRT(1+$E$1-$C$1)</f>
        <v>0.2565659221029703</v>
      </c>
      <c r="H13" s="5">
        <f>MAX('2005:2025'!E13)</f>
        <v>26.92</v>
      </c>
      <c r="I13" s="5">
        <f>MIN('2005:2025'!G13)</f>
        <v>-8.24</v>
      </c>
      <c r="J13" s="5">
        <f>AVERAGE('2005:2025'!I13)</f>
        <v>71.020554851510497</v>
      </c>
      <c r="K13" s="46">
        <f>STDEV('2005:2025'!I13)/SQRT(1+$E$1-$C$1)</f>
        <v>1.2497253621119311</v>
      </c>
      <c r="L13" s="5">
        <f>AVERAGE('2005:2025'!J13)</f>
        <v>417.19919047619049</v>
      </c>
      <c r="M13" s="46">
        <f>STDEV('2005:2025'!J13)/SQRT(1+$E$1-$C$1)</f>
        <v>12.3647945307903</v>
      </c>
      <c r="N13" s="5">
        <f>AVERAGE('2005:2025'!K13)</f>
        <v>3.6487773617511525</v>
      </c>
      <c r="O13" s="46">
        <f>STDEV('2005:2025'!K13)/SQRT(1+$E$1-$C$1)</f>
        <v>0.12416638348735494</v>
      </c>
      <c r="P13" s="5">
        <f>AVERAGE('2005:2025'!N13)</f>
        <v>59.587809523809526</v>
      </c>
      <c r="Q13" s="46">
        <f>STDEV('2005:2025'!N13)/SQRT(1+$E$1-$C$1)</f>
        <v>7.9170412269143933</v>
      </c>
      <c r="R13" s="5">
        <f>AVERAGE('2005:2025'!O13)</f>
        <v>14.857142857142858</v>
      </c>
      <c r="S13" s="46">
        <f>STDEV('2005:2025'!O13)/SQRT(1+E$1-C$1)</f>
        <v>1.0917127528310171</v>
      </c>
      <c r="T13" s="5">
        <f>AVERAGE('2005:2025'!R13)</f>
        <v>9.0273048515104968</v>
      </c>
      <c r="U13" s="46">
        <f>STDEV('2005:2025'!R13)/SQRT(1+E$1-C$1)</f>
        <v>0.22077034802853124</v>
      </c>
      <c r="V13" s="5">
        <f>AVERAGE('2005:2025'!S13)</f>
        <v>67.392687369218606</v>
      </c>
      <c r="W13" s="46">
        <f>STDEV('2005:2025'!S13)/SQRT(1+$E$1-$C$1)</f>
        <v>5.7228650653707032</v>
      </c>
      <c r="Y13">
        <f>MAX('2005:2025'!N13)</f>
        <v>138.214</v>
      </c>
      <c r="Z13">
        <f>MIN('2005:2025'!N13)</f>
        <v>6.3220000000000001</v>
      </c>
    </row>
    <row r="14" spans="1:26" x14ac:dyDescent="0.2">
      <c r="A14" s="2" t="s">
        <v>5</v>
      </c>
      <c r="B14" s="5">
        <f>AVERAGE('2005:2025'!B14)</f>
        <v>6.3695936507936501</v>
      </c>
      <c r="C14" s="46">
        <f>STDEV('2005:2025'!B14)/SQRT(1+$E$1-$C$1)</f>
        <v>0.26731777856836575</v>
      </c>
      <c r="D14" s="5">
        <f>AVERAGE('2005:2025'!C14)</f>
        <v>17.345560317460315</v>
      </c>
      <c r="E14" s="46">
        <f>STDEV('2005:2025'!C14)/SQRT(1+$E$1-$C$1)</f>
        <v>0.40129620876927236</v>
      </c>
      <c r="F14" s="5">
        <f>AVERAGE('2005:2025'!D14)</f>
        <v>11.459571064814815</v>
      </c>
      <c r="G14" s="46">
        <f>STDEV('2005:2025'!D14)/SQRT(1+$E$1-$C$1)</f>
        <v>0.30389231030887526</v>
      </c>
      <c r="H14" s="5">
        <f>MAX('2005:2025'!E14)</f>
        <v>29.8</v>
      </c>
      <c r="I14" s="5">
        <f>MIN('2005:2025'!G14)</f>
        <v>-3.1680000000000001</v>
      </c>
      <c r="J14" s="5">
        <f>AVERAGE('2005:2025'!I14)</f>
        <v>69.337401157407413</v>
      </c>
      <c r="K14" s="46">
        <f>STDEV('2005:2025'!I14)/SQRT(1+$E$1-$C$1)</f>
        <v>1.2543304499375019</v>
      </c>
      <c r="L14" s="5">
        <f>AVERAGE('2005:2025'!J14)</f>
        <v>538.2142380952381</v>
      </c>
      <c r="M14" s="46">
        <f>STDEV('2005:2025'!J14)/SQRT(1+$E$1-$C$1)</f>
        <v>11.45540381215549</v>
      </c>
      <c r="N14" s="5">
        <f>AVERAGE('2005:2025'!K14)</f>
        <v>3.2124647486772488</v>
      </c>
      <c r="O14" s="46">
        <f>STDEV('2005:2025'!K14)/SQRT(1+$E$1-$C$1)</f>
        <v>0.10535306556793438</v>
      </c>
      <c r="P14" s="5">
        <f>AVERAGE('2005:2025'!N14)</f>
        <v>51.396666666666675</v>
      </c>
      <c r="Q14" s="46">
        <f>STDEV('2005:2025'!N14)/SQRT(1+$E$1-$C$1)</f>
        <v>5.4761590559761162</v>
      </c>
      <c r="R14" s="5">
        <f>AVERAGE('2005:2025'!O14)</f>
        <v>13.571428571428571</v>
      </c>
      <c r="S14" s="46">
        <f>STDEV('2005:2025'!O14)/SQRT(1+E$1-C$1)</f>
        <v>0.96749905517716561</v>
      </c>
      <c r="T14" s="5">
        <f>AVERAGE('2005:2025'!R14)</f>
        <v>12.909805456349208</v>
      </c>
      <c r="U14" s="46">
        <f>STDEV('2005:2025'!R14)/SQRT(1+E$1-C$1)</f>
        <v>0.26184424573679377</v>
      </c>
      <c r="V14" s="5">
        <f>AVERAGE('2005:2025'!S14)</f>
        <v>85.805678780308227</v>
      </c>
      <c r="W14" s="46">
        <f>STDEV('2005:2025'!S14)/SQRT(1+$E$1-$C$1)</f>
        <v>7.0091723108375588</v>
      </c>
      <c r="Y14">
        <f>MAX('2005:2025'!N14)</f>
        <v>97.664000000000016</v>
      </c>
      <c r="Z14">
        <f>MIN('2005:2025'!N14)</f>
        <v>10.76</v>
      </c>
    </row>
    <row r="15" spans="1:26" x14ac:dyDescent="0.2">
      <c r="A15" s="2" t="s">
        <v>6</v>
      </c>
      <c r="B15" s="5">
        <f>AVERAGE('2005:2025'!B15)</f>
        <v>8.960250384024576</v>
      </c>
      <c r="C15" s="46">
        <f>STDEV('2005:2025'!B15)/SQRT(1+$E$1-$C$1)</f>
        <v>0.24012205072909373</v>
      </c>
      <c r="D15" s="5">
        <f>AVERAGE('2005:2025'!C15)</f>
        <v>21.17070660522273</v>
      </c>
      <c r="E15" s="46">
        <f>STDEV('2005:2025'!C15)/SQRT(1+$E$1-$C$1)</f>
        <v>0.4233727906991534</v>
      </c>
      <c r="F15" s="5">
        <f>AVERAGE('2005:2025'!D15)</f>
        <v>14.663208653353815</v>
      </c>
      <c r="G15" s="46">
        <f>STDEV('2005:2025'!D15)/SQRT(1+$E$1-$C$1)</f>
        <v>0.33464627214671872</v>
      </c>
      <c r="H15" s="5">
        <f>MAX('2005:2025'!E15)</f>
        <v>33.4</v>
      </c>
      <c r="I15" s="5">
        <f>MIN('2005:2025'!G15)</f>
        <v>1.4E-2</v>
      </c>
      <c r="J15" s="5">
        <f>AVERAGE('2005:2025'!I15)</f>
        <v>66.876590245775716</v>
      </c>
      <c r="K15" s="46">
        <f>STDEV('2005:2025'!I15)/SQRT(1+$E$1-$C$1)</f>
        <v>0.91177800682117272</v>
      </c>
      <c r="L15" s="5">
        <f>AVERAGE('2005:2025'!J15)</f>
        <v>668.23576190476194</v>
      </c>
      <c r="M15" s="46">
        <f>STDEV('2005:2025'!J15)/SQRT(1+$E$1-$C$1)</f>
        <v>10.903804607065844</v>
      </c>
      <c r="N15" s="5">
        <f>AVERAGE('2005:2025'!K15)</f>
        <v>2.6914536610343061</v>
      </c>
      <c r="O15" s="46">
        <f>STDEV('2005:2025'!K15)/SQRT(1+$E$1-$C$1)</f>
        <v>8.626020091886831E-2</v>
      </c>
      <c r="P15" s="5">
        <f>AVERAGE('2005:2025'!N15)</f>
        <v>46.182761904761904</v>
      </c>
      <c r="Q15" s="46">
        <f>STDEV('2005:2025'!N15)/SQRT(1+$E$1-$C$1)</f>
        <v>7.1909880326183853</v>
      </c>
      <c r="R15" s="5">
        <f>AVERAGE('2005:2025'!O15)</f>
        <v>11.80952380952381</v>
      </c>
      <c r="S15" s="46">
        <f>STDEV('2005:2025'!O15)/SQRT(1+E$1-C$1)</f>
        <v>0.94268877765637726</v>
      </c>
      <c r="T15" s="5">
        <f>AVERAGE('2005:2025'!R15)</f>
        <v>17.307443388376853</v>
      </c>
      <c r="U15" s="46">
        <f>STDEV('2005:2025'!R15)/SQRT(1+E$1-C$1)</f>
        <v>0.28932943810042383</v>
      </c>
      <c r="V15" s="5">
        <f>AVERAGE('2005:2025'!S15)</f>
        <v>116.21641585303392</v>
      </c>
      <c r="W15" s="46">
        <f>STDEV('2005:2025'!S15)/SQRT(1+$E$1-$C$1)</f>
        <v>9.6920668972363799</v>
      </c>
      <c r="Y15">
        <f>MAX('2005:2025'!N15)</f>
        <v>158.21</v>
      </c>
      <c r="Z15">
        <f>MIN('2005:2025'!N15)</f>
        <v>7.1940000000000008</v>
      </c>
    </row>
    <row r="16" spans="1:26" x14ac:dyDescent="0.2">
      <c r="A16" s="2" t="s">
        <v>7</v>
      </c>
      <c r="B16" s="5">
        <f>AVERAGE('2005:2025'!B16)</f>
        <v>12.469038095238096</v>
      </c>
      <c r="C16" s="46">
        <f>STDEV('2005:2025'!B16)/SQRT(1+$E$1-$C$1)</f>
        <v>0.28083428062847759</v>
      </c>
      <c r="D16" s="5">
        <f>AVERAGE('2005:2025'!C16)</f>
        <v>25.912698412698411</v>
      </c>
      <c r="E16" s="46">
        <f>STDEV('2005:2025'!C16)/SQRT(1+$E$1-$C$1)</f>
        <v>0.46869069961679577</v>
      </c>
      <c r="F16" s="5">
        <f>AVERAGE('2005:2025'!D16)</f>
        <v>18.607578802910055</v>
      </c>
      <c r="G16" s="46">
        <f>STDEV('2005:2025'!D16)/SQRT(1+$E$1-$C$1)</f>
        <v>0.34490960113165581</v>
      </c>
      <c r="H16" s="5">
        <f>MAX('2005:2025'!E16)</f>
        <v>40.83</v>
      </c>
      <c r="I16" s="5">
        <f>MIN('2005:2025'!G16)</f>
        <v>4.13</v>
      </c>
      <c r="J16" s="5">
        <f>AVERAGE('2005:2025'!I16)</f>
        <v>66.158022519841282</v>
      </c>
      <c r="K16" s="46">
        <f>STDEV('2005:2025'!I16)/SQRT(1+$E$1-$C$1)</f>
        <v>1.1193412817104873</v>
      </c>
      <c r="L16" s="5">
        <f>AVERAGE('2005:2025'!J16)</f>
        <v>717.41919047619035</v>
      </c>
      <c r="M16" s="46">
        <f>STDEV('2005:2025'!J16)/SQRT(1+$E$1-$C$1)</f>
        <v>11.05340011761497</v>
      </c>
      <c r="N16" s="5">
        <f>AVERAGE('2005:2025'!K16)</f>
        <v>2.2811647486772486</v>
      </c>
      <c r="O16" s="46">
        <f>STDEV('2005:2025'!K16)/SQRT(1+$E$1-$C$1)</f>
        <v>7.719252499906866E-2</v>
      </c>
      <c r="P16" s="5">
        <f>AVERAGE('2005:2025'!N16)</f>
        <v>52.476761904761915</v>
      </c>
      <c r="Q16" s="46">
        <f>STDEV('2005:2025'!N16)/SQRT(1+$E$1-$C$1)</f>
        <v>6.1344311871617458</v>
      </c>
      <c r="R16" s="5">
        <f>AVERAGE('2005:2025'!O16)</f>
        <v>9.3809523809523814</v>
      </c>
      <c r="S16" s="46">
        <f>STDEV('2005:2025'!O16)/SQRT(1+E$1-C$1)</f>
        <v>0.61904761904761907</v>
      </c>
      <c r="T16" s="5">
        <f>AVERAGE('2005:2025'!R16)</f>
        <v>21.761890873015872</v>
      </c>
      <c r="U16" s="46">
        <f>STDEV('2005:2025'!R16)/SQRT(1+E$1-C$1)</f>
        <v>0.32674909001758812</v>
      </c>
      <c r="V16" s="5">
        <f>AVERAGE('2005:2025'!S16)</f>
        <v>135.1282626265407</v>
      </c>
      <c r="W16" s="46">
        <f>STDEV('2005:2025'!S16)/SQRT(1+$E$1-$C$1)</f>
        <v>11.18260244695786</v>
      </c>
      <c r="Y16">
        <f>MAX('2005:2025'!N16)</f>
        <v>117.93600000000001</v>
      </c>
      <c r="Z16">
        <f>MIN('2005:2025'!N16)</f>
        <v>10.246</v>
      </c>
    </row>
    <row r="17" spans="1:26" x14ac:dyDescent="0.2">
      <c r="A17" s="2" t="s">
        <v>8</v>
      </c>
      <c r="B17" s="5">
        <f>AVERAGE('2005:2025'!B17)</f>
        <v>14.17026113671275</v>
      </c>
      <c r="C17" s="46">
        <f>STDEV('2005:2025'!B17)/SQRT(1+$E$1-$C$1)</f>
        <v>0.26917652166596412</v>
      </c>
      <c r="D17" s="5">
        <f>AVERAGE('2005:2025'!C17)</f>
        <v>28.897403993855612</v>
      </c>
      <c r="E17" s="46">
        <f>STDEV('2005:2025'!C17)/SQRT(1+$E$1-$C$1)</f>
        <v>0.32423055743713064</v>
      </c>
      <c r="F17" s="5">
        <f>AVERAGE('2005:2025'!D17)</f>
        <v>20.827374212471337</v>
      </c>
      <c r="G17" s="46">
        <f>STDEV('2005:2025'!D17)/SQRT(1+$E$1-$C$1)</f>
        <v>0.26607201342630615</v>
      </c>
      <c r="H17" s="5">
        <f>MAX('2005:2025'!E17)</f>
        <v>39.700000000000003</v>
      </c>
      <c r="I17" s="5">
        <f>MIN('2005:2025'!G17)</f>
        <v>5.6559999999999997</v>
      </c>
      <c r="J17" s="5">
        <f>AVERAGE('2005:2025'!I17)</f>
        <v>62.569579428106529</v>
      </c>
      <c r="K17" s="46">
        <f>STDEV('2005:2025'!I17)/SQRT(1+$E$1-$C$1)</f>
        <v>0.90142840659051682</v>
      </c>
      <c r="L17" s="5">
        <f>AVERAGE('2005:2025'!J17)</f>
        <v>791.3087142857139</v>
      </c>
      <c r="M17" s="46">
        <f>STDEV('2005:2025'!J17)/SQRT(1+$E$1-$C$1)</f>
        <v>6.9201951789646801</v>
      </c>
      <c r="N17" s="5">
        <f>AVERAGE('2005:2025'!K17)</f>
        <v>2.2474247134795355</v>
      </c>
      <c r="O17" s="46">
        <f>STDEV('2005:2025'!K17)/SQRT(1+$E$1-$C$1)</f>
        <v>7.0747593518699692E-2</v>
      </c>
      <c r="P17" s="5">
        <f>AVERAGE('2005:2025'!N17)</f>
        <v>18.825904761904763</v>
      </c>
      <c r="Q17" s="46">
        <f>STDEV('2005:2025'!N17)/SQRT(1+$E$1-$C$1)</f>
        <v>4.3027876223857495</v>
      </c>
      <c r="R17" s="5">
        <f>AVERAGE('2005:2025'!O17)</f>
        <v>5.1904761904761907</v>
      </c>
      <c r="S17" s="46">
        <f>STDEV('2005:2025'!O17)/SQRT(1+E$1-C$1)</f>
        <v>0.70582288220422817</v>
      </c>
      <c r="T17" s="5">
        <f>AVERAGE('2005:2025'!R17)</f>
        <v>25.242127779411923</v>
      </c>
      <c r="U17" s="46">
        <f>STDEV('2005:2025'!R17)/SQRT(1+E$1-C$1)</f>
        <v>0.25761548415528523</v>
      </c>
      <c r="V17" s="5">
        <f>AVERAGE('2005:2025'!S17)</f>
        <v>154.64419427355156</v>
      </c>
      <c r="W17" s="46">
        <f>STDEV('2005:2025'!S17)/SQRT(1+$E$1-$C$1)</f>
        <v>12.178141669463153</v>
      </c>
      <c r="Y17">
        <f>MAX('2005:2025'!N17)</f>
        <v>79.137999999999991</v>
      </c>
      <c r="Z17">
        <f>MIN('2005:2025'!N17)</f>
        <v>0.2</v>
      </c>
    </row>
    <row r="18" spans="1:26" x14ac:dyDescent="0.2">
      <c r="A18" s="2" t="s">
        <v>9</v>
      </c>
      <c r="B18" s="5">
        <f>AVERAGE('2005:2025'!B18)</f>
        <v>14.176179723502301</v>
      </c>
      <c r="C18" s="46">
        <f>STDEV('2005:2025'!B18)/SQRT(1+$E$1-$C$1)</f>
        <v>0.22448793130053971</v>
      </c>
      <c r="D18" s="5">
        <f>AVERAGE('2005:2025'!C18)</f>
        <v>28.971244239631339</v>
      </c>
      <c r="E18" s="46">
        <f>STDEV('2005:2025'!C18)/SQRT(1+$E$1-$C$1)</f>
        <v>0.40833984402393181</v>
      </c>
      <c r="F18" s="5">
        <f>AVERAGE('2005:2025'!D18)</f>
        <v>20.854661047243194</v>
      </c>
      <c r="G18" s="46">
        <f>STDEV('2005:2025'!D18)/SQRT(1+$E$1-$C$1)</f>
        <v>0.2915446496566525</v>
      </c>
      <c r="H18" s="5">
        <f>MAX('2005:2025'!E18)</f>
        <v>42.71</v>
      </c>
      <c r="I18" s="5">
        <f>MIN('2005:2025'!G18)</f>
        <v>3.7109999999999999</v>
      </c>
      <c r="J18" s="5">
        <f>AVERAGE('2005:2025'!I18)</f>
        <v>61.932509444008666</v>
      </c>
      <c r="K18" s="46">
        <f>STDEV('2005:2025'!I18)/SQRT(1+$E$1-$C$1)</f>
        <v>0.6739063419176653</v>
      </c>
      <c r="L18" s="5">
        <f>AVERAGE('2005:2025'!J18)</f>
        <v>688.55485714285726</v>
      </c>
      <c r="M18" s="46">
        <f>STDEV('2005:2025'!J18)/SQRT(1+$E$1-$C$1)</f>
        <v>6.8392926145930568</v>
      </c>
      <c r="N18" s="5">
        <f>AVERAGE('2005:2025'!K18)</f>
        <v>2.258028270064603</v>
      </c>
      <c r="O18" s="46">
        <f>STDEV('2005:2025'!K18)/SQRT(1+$E$1-$C$1)</f>
        <v>8.4912806589066275E-2</v>
      </c>
      <c r="P18" s="5">
        <f>AVERAGE('2005:2025'!N18)</f>
        <v>19.436761904761902</v>
      </c>
      <c r="Q18" s="46">
        <f>STDEV('2005:2025'!N18)/SQRT(1+$E$1-$C$1)</f>
        <v>3.84094955391723</v>
      </c>
      <c r="R18" s="5">
        <f>AVERAGE('2005:2025'!O18)</f>
        <v>4.9523809523809526</v>
      </c>
      <c r="S18" s="46">
        <f>STDEV('2005:2025'!O18)/SQRT(1+E$1-C$1)</f>
        <v>0.67427629802410938</v>
      </c>
      <c r="T18" s="5">
        <f>AVERAGE('2005:2025'!R18)</f>
        <v>24.990927590940288</v>
      </c>
      <c r="U18" s="46">
        <f>STDEV('2005:2025'!R18)/SQRT(1+E$1-C$1)</f>
        <v>0.2011644103567243</v>
      </c>
      <c r="V18" s="5">
        <f>AVERAGE('2005:2025'!S18)</f>
        <v>139.79752731627306</v>
      </c>
      <c r="W18" s="46">
        <f>STDEV('2005:2025'!S18)/SQRT(1+$E$1-$C$1)</f>
        <v>10.665277896103394</v>
      </c>
      <c r="Y18">
        <f>MAX('2005:2025'!N18)</f>
        <v>61.3</v>
      </c>
      <c r="Z18">
        <f>MIN('2005:2025'!N18)</f>
        <v>0</v>
      </c>
    </row>
    <row r="19" spans="1:26" x14ac:dyDescent="0.2">
      <c r="A19" s="2" t="s">
        <v>10</v>
      </c>
      <c r="B19" s="5">
        <f>AVERAGE('2005:2025'!B19)</f>
        <v>11.983134920634921</v>
      </c>
      <c r="C19" s="46">
        <f>STDEV('2005:2025'!B19)/SQRT(1+$E$1-$C$1)</f>
        <v>0.25101430715011847</v>
      </c>
      <c r="D19" s="5">
        <f>AVERAGE('2005:2025'!C19)</f>
        <v>24.759793650793647</v>
      </c>
      <c r="E19" s="46">
        <f>STDEV('2005:2025'!C19)/SQRT(1+$E$1-$C$1)</f>
        <v>0.33302290583007693</v>
      </c>
      <c r="F19" s="5">
        <f>AVERAGE('2005:2025'!D19)</f>
        <v>17.798910185185186</v>
      </c>
      <c r="G19" s="46">
        <f>STDEV('2005:2025'!D19)/SQRT(1+$E$1-$C$1)</f>
        <v>0.27009158962835639</v>
      </c>
      <c r="H19" s="5">
        <f>MAX('2005:2025'!E19)</f>
        <v>36.549999999999997</v>
      </c>
      <c r="I19" s="5">
        <f>MIN('2005:2025'!G19)</f>
        <v>0</v>
      </c>
      <c r="J19" s="5">
        <f>AVERAGE('2005:2025'!I19)</f>
        <v>67.330071097883604</v>
      </c>
      <c r="K19" s="46">
        <f>STDEV('2005:2025'!I19)/SQRT(1+$E$1-$C$1)</f>
        <v>0.75899312987928813</v>
      </c>
      <c r="L19" s="5">
        <f>AVERAGE('2005:2025'!J19)</f>
        <v>495.33122666666651</v>
      </c>
      <c r="M19" s="46">
        <f>STDEV('2005:2025'!J19)/SQRT(1+$E$1-$C$1)</f>
        <v>5.2200616613897495</v>
      </c>
      <c r="N19" s="5">
        <f>AVERAGE('2005:2025'!K19)</f>
        <v>2.2566392255892254</v>
      </c>
      <c r="O19" s="46">
        <f>STDEV('2005:2025'!K19)/SQRT(1+$E$1-$C$1)</f>
        <v>5.6645378832828233E-2</v>
      </c>
      <c r="P19" s="5">
        <f>AVERAGE('2005:2025'!N19)</f>
        <v>33.220000000000006</v>
      </c>
      <c r="Q19" s="46">
        <f>STDEV('2005:2025'!N19)/SQRT(1+$E$1-$C$1)</f>
        <v>4.8446733557392214</v>
      </c>
      <c r="R19" s="5">
        <f>AVERAGE('2005:2025'!O19)</f>
        <v>9.1904761904761898</v>
      </c>
      <c r="S19" s="46">
        <f>STDEV('2005:2025'!O19)/SQRT(1+E$1-C$1)</f>
        <v>0.62723523201521381</v>
      </c>
      <c r="T19" s="5">
        <f>AVERAGE('2005:2025'!R19)</f>
        <v>20.384009523809521</v>
      </c>
      <c r="U19" s="46">
        <f>STDEV('2005:2025'!R19)/SQRT(1+E$1-C$1)</f>
        <v>0.25834266108377335</v>
      </c>
      <c r="V19" s="5">
        <f>AVERAGE('2005:2025'!S19)</f>
        <v>95.693461613553069</v>
      </c>
      <c r="W19" s="46">
        <f>STDEV('2005:2025'!S19)/SQRT(1+$E$1-$C$1)</f>
        <v>7.0526540001954867</v>
      </c>
      <c r="Y19">
        <f>MAX('2005:2025'!N19)</f>
        <v>92.204000000000022</v>
      </c>
      <c r="Z19">
        <f>MIN('2005:2025'!N19)</f>
        <v>1.53</v>
      </c>
    </row>
    <row r="20" spans="1:26" x14ac:dyDescent="0.2">
      <c r="A20" s="2" t="s">
        <v>11</v>
      </c>
      <c r="B20" s="5">
        <f>AVERAGE('2005:2025'!B20)</f>
        <v>9.1823287250384027</v>
      </c>
      <c r="C20" s="46">
        <f>STDEV('2005:2025'!B20)/SQRT(1+$E$1-$C$1)</f>
        <v>0.31248820663436455</v>
      </c>
      <c r="D20" s="5">
        <f>AVERAGE('2005:2025'!C20)</f>
        <v>20.094500768049159</v>
      </c>
      <c r="E20" s="46">
        <f>STDEV('2005:2025'!C20)/SQRT(1+$E$1-$C$1)</f>
        <v>0.41785021844241182</v>
      </c>
      <c r="F20" s="5">
        <f>AVERAGE('2005:2025'!D20)</f>
        <v>14.176269299277708</v>
      </c>
      <c r="G20" s="46">
        <f>STDEV('2005:2025'!D20)/SQRT(1+$E$1-$C$1)</f>
        <v>0.33509451322129291</v>
      </c>
      <c r="H20" s="5">
        <f>MAX('2005:2025'!E20)</f>
        <v>32.1</v>
      </c>
      <c r="I20" s="5">
        <f>MIN('2005:2025'!G20)</f>
        <v>-0.78800000000000003</v>
      </c>
      <c r="J20" s="5">
        <f>AVERAGE('2005:2025'!I20)</f>
        <v>72.584222807791619</v>
      </c>
      <c r="K20" s="46">
        <f>STDEV('2005:2025'!I20)/SQRT(1+$E$1-$C$1)</f>
        <v>0.89774866222888228</v>
      </c>
      <c r="L20" s="5">
        <f>AVERAGE('2005:2025'!J20)</f>
        <v>345.39874933333328</v>
      </c>
      <c r="M20" s="46">
        <f>STDEV('2005:2025'!J20)/SQRT(1+$E$1-$C$1)</f>
        <v>6.023005901642029</v>
      </c>
      <c r="N20" s="5">
        <f>AVERAGE('2005:2025'!K20)</f>
        <v>2.4309097426490616</v>
      </c>
      <c r="O20" s="46">
        <f>STDEV('2005:2025'!K20)/SQRT(1+$E$1-$C$1)</f>
        <v>8.2730991128513579E-2</v>
      </c>
      <c r="P20" s="5">
        <f>AVERAGE('2005:2025'!N20)</f>
        <v>49.520761904761898</v>
      </c>
      <c r="Q20" s="46">
        <f>STDEV('2005:2025'!N20)/SQRT(1+$E$1-$C$1)</f>
        <v>6.86697784011929</v>
      </c>
      <c r="R20" s="5">
        <f>AVERAGE('2005:2025'!O20)</f>
        <v>12.285714285714286</v>
      </c>
      <c r="S20" s="46">
        <f>STDEV('2005:2025'!O20)/SQRT(1+E$1-C$1)</f>
        <v>0.80220783776150328</v>
      </c>
      <c r="T20" s="5">
        <f>AVERAGE('2005:2025'!R20)</f>
        <v>15.353087327461299</v>
      </c>
      <c r="U20" s="46">
        <f>STDEV('2005:2025'!R20)/SQRT(1+E$1-C$1)</f>
        <v>0.24784088415149222</v>
      </c>
      <c r="V20" s="5">
        <f>AVERAGE('2005:2025'!S20)</f>
        <v>62.768586457953859</v>
      </c>
      <c r="W20" s="46">
        <f>STDEV('2005:2025'!S20)/SQRT(1+$E$1-$C$1)</f>
        <v>4.552118873452927</v>
      </c>
      <c r="Y20">
        <f>MAX('2005:2025'!N20)</f>
        <v>118.42</v>
      </c>
      <c r="Z20">
        <f>MIN('2005:2025'!N20)</f>
        <v>9.3740000000000006</v>
      </c>
    </row>
    <row r="21" spans="1:26" x14ac:dyDescent="0.2">
      <c r="A21" s="2" t="s">
        <v>12</v>
      </c>
      <c r="B21" s="5">
        <f>AVERAGE('2005:2025'!B21)</f>
        <v>5.6000325396825401</v>
      </c>
      <c r="C21" s="46">
        <f>STDEV('2005:2025'!B21)/SQRT(1+$E$1-$C$1)</f>
        <v>0.3083576329945904</v>
      </c>
      <c r="D21" s="5">
        <f>AVERAGE('2005:2025'!C21)</f>
        <v>12.960680952380951</v>
      </c>
      <c r="E21" s="46">
        <f>STDEV('2005:2025'!C21)/SQRT(1+$E$1-$C$1)</f>
        <v>0.37077177745266249</v>
      </c>
      <c r="F21" s="5">
        <f>AVERAGE('2005:2025'!D21)</f>
        <v>8.994353125718888</v>
      </c>
      <c r="G21" s="46">
        <f>STDEV('2005:2025'!D21)/SQRT(1+$E$1-$C$1)</f>
        <v>0.3221211754173009</v>
      </c>
      <c r="H21" s="5">
        <f>MAX('2005:2025'!E21)</f>
        <v>23.98</v>
      </c>
      <c r="I21" s="5">
        <f>MIN('2005:2025'!G21)</f>
        <v>-5.53</v>
      </c>
      <c r="J21" s="5">
        <f>AVERAGE('2005:2025'!I21)</f>
        <v>80.318584919197136</v>
      </c>
      <c r="K21" s="46">
        <f>STDEV('2005:2025'!I21)/SQRT(1+$E$1-$C$1)</f>
        <v>0.8194148111750349</v>
      </c>
      <c r="L21" s="5">
        <f>AVERAGE('2005:2025'!J21)</f>
        <v>190.10061561904757</v>
      </c>
      <c r="M21" s="46">
        <f>STDEV('2005:2025'!J21)/SQRT(1+$E$1-$C$1)</f>
        <v>5.4683231592227743</v>
      </c>
      <c r="N21" s="5">
        <f>AVERAGE('2005:2025'!K21)</f>
        <v>2.9380810817599987</v>
      </c>
      <c r="O21" s="46">
        <f>STDEV('2005:2025'!K21)/SQRT(1+$E$1-$C$1)</f>
        <v>7.8560204117392118E-2</v>
      </c>
      <c r="P21" s="5">
        <f>AVERAGE('2005:2025'!N21)</f>
        <v>75.151714285714291</v>
      </c>
      <c r="Q21" s="46">
        <f>STDEV('2005:2025'!N21)/SQRT(1+$E$1-$C$1)</f>
        <v>7.6088102684112364</v>
      </c>
      <c r="R21" s="5">
        <f>AVERAGE('2005:2025'!O21)</f>
        <v>16.857142857142858</v>
      </c>
      <c r="S21" s="46">
        <f>STDEV('2005:2025'!O21)/SQRT(1+E$1-C$1)</f>
        <v>0.87365056293832311</v>
      </c>
      <c r="T21" s="5">
        <f>AVERAGE('2005:2025'!R21)</f>
        <v>9.487817979250881</v>
      </c>
      <c r="U21" s="46">
        <f>STDEV('2005:2025'!R21)/SQRT(1+E$1-C$1)</f>
        <v>0.24855319193715192</v>
      </c>
      <c r="V21" s="5">
        <f>AVERAGE('2005:2025'!S21)</f>
        <v>32.029517851338014</v>
      </c>
      <c r="W21" s="46">
        <f>STDEV('2005:2025'!S21)/SQRT(1+$E$1-$C$1)</f>
        <v>2.185869679498758</v>
      </c>
      <c r="Y21">
        <f>MAX('2005:2025'!N21)</f>
        <v>148.67600000000002</v>
      </c>
      <c r="Z21">
        <f>MIN('2005:2025'!N21)</f>
        <v>20.056000000000001</v>
      </c>
    </row>
    <row r="22" spans="1:26" ht="13.5" thickBot="1" x14ac:dyDescent="0.25">
      <c r="A22" s="28" t="s">
        <v>13</v>
      </c>
      <c r="B22" s="29">
        <f>AVERAGE('2005:2025'!B22)</f>
        <v>2.6631937678297128</v>
      </c>
      <c r="C22" s="47">
        <f>STDEV('2005:2025'!B22)/SQRT(1+$E$1-$C$1)</f>
        <v>0.33463487337093811</v>
      </c>
      <c r="D22" s="29">
        <f>AVERAGE('2005:2025'!C22)</f>
        <v>9.495827518104015</v>
      </c>
      <c r="E22" s="47">
        <f>STDEV('2005:2025'!C22)/SQRT(1+$E$1-$C$1)</f>
        <v>0.30818305339624158</v>
      </c>
      <c r="F22" s="29">
        <f>AVERAGE('2005:2025'!D22)</f>
        <v>5.8054452229988316</v>
      </c>
      <c r="G22" s="47">
        <f>STDEV('2005:2025'!D22)/SQRT(1+$E$1-$C$1)</f>
        <v>0.31197289330509997</v>
      </c>
      <c r="H22" s="29">
        <f>MAX('2005:2025'!E22)</f>
        <v>18.93</v>
      </c>
      <c r="I22" s="29">
        <f>MIN('2005:2025'!G22)</f>
        <v>-8.24</v>
      </c>
      <c r="J22" s="29">
        <f>AVERAGE('2005:2025'!I22)</f>
        <v>84.044401434956271</v>
      </c>
      <c r="K22" s="47">
        <f>STDEV('2005:2025'!I22)/SQRT(1+$E$1-$C$1)</f>
        <v>0.85103861392658742</v>
      </c>
      <c r="L22" s="29">
        <f>AVERAGE('2005:2025'!J22)</f>
        <v>152.36269790476186</v>
      </c>
      <c r="M22" s="47">
        <f>STDEV('2005:2025'!J22)/SQRT(1+$E$1-$C$1)</f>
        <v>5.0751817274698068</v>
      </c>
      <c r="N22" s="29">
        <f>AVERAGE('2005:2025'!K22)</f>
        <v>2.9665195842807495</v>
      </c>
      <c r="O22" s="47">
        <f>STDEV('2005:2025'!K22)/SQRT(1+$E$1-$C$1)</f>
        <v>9.8162737458762236E-2</v>
      </c>
      <c r="P22" s="29">
        <f>AVERAGE('2005:2025'!N22)</f>
        <v>49.733714285714292</v>
      </c>
      <c r="Q22" s="47">
        <f>STDEV('2005:2025'!N22)/SQRT(1+$E$1-$C$1)</f>
        <v>6.2631972943776359</v>
      </c>
      <c r="R22" s="29">
        <f>AVERAGE('2005:2025'!O22)</f>
        <v>17.80952380952381</v>
      </c>
      <c r="S22" s="47">
        <f>STDEV('2005:2025'!O22)/SQRT(1+E$1-C$1)</f>
        <v>1.0524779097762071</v>
      </c>
      <c r="T22" s="29">
        <f>AVERAGE('2005:2025'!R22)</f>
        <v>6.0419641346698638</v>
      </c>
      <c r="U22" s="47">
        <f>STDEV('2005:2025'!R22)/SQRT(1+E$1-C$1)</f>
        <v>0.22089067197655651</v>
      </c>
      <c r="V22" s="29">
        <f>AVERAGE('2005:2025'!S22)</f>
        <v>23.21906958836691</v>
      </c>
      <c r="W22" s="47">
        <f>STDEV('2005:2025'!S22)/SQRT(1+$E$1-$C$1)</f>
        <v>1.796265008453193</v>
      </c>
      <c r="Y22" s="57">
        <f>MAX('2005:2025'!N22)</f>
        <v>100.88</v>
      </c>
      <c r="Z22" s="57">
        <f>MIN('2005:2025'!N22)</f>
        <v>8.5020000000000007</v>
      </c>
    </row>
    <row r="23" spans="1:26" ht="13.5" thickTop="1" x14ac:dyDescent="0.2">
      <c r="A23" s="2" t="s">
        <v>32</v>
      </c>
      <c r="B23" s="9">
        <f>AVERAGE(B11:B22)</f>
        <v>7.8445095567994843</v>
      </c>
      <c r="C23" s="9"/>
      <c r="D23" s="9">
        <f>AVERAGE(D11:D22)</f>
        <v>18.664481608249531</v>
      </c>
      <c r="E23" s="9"/>
      <c r="F23" s="9">
        <f>AVERAGE(F11:F22)</f>
        <v>12.798944232284841</v>
      </c>
      <c r="G23" s="9"/>
      <c r="H23" s="9">
        <f>MAX(H11:H22)</f>
        <v>42.71</v>
      </c>
      <c r="I23" s="9">
        <f>MIN(I11:I22)</f>
        <v>-9.24</v>
      </c>
      <c r="J23" s="9">
        <f>AVERAGE(J11:J22)</f>
        <v>71.812742978373564</v>
      </c>
      <c r="K23" s="11"/>
      <c r="L23" s="12">
        <f>SUM(L11:L22)</f>
        <v>5444.5253371428571</v>
      </c>
      <c r="M23" s="12"/>
      <c r="N23" s="9">
        <f>AVERAGE(N11:N22)</f>
        <v>2.7875883056136797</v>
      </c>
      <c r="O23" s="9"/>
      <c r="P23" s="12">
        <f>SUM(P11:P22)</f>
        <v>561.07485714285724</v>
      </c>
      <c r="Q23" s="9"/>
      <c r="R23" s="9">
        <f>SUM(R11:R22)</f>
        <v>147.90476190476193</v>
      </c>
      <c r="S23" s="9"/>
      <c r="T23" s="9">
        <f>AVERAGE(T11:T22)</f>
        <v>14.509237828434275</v>
      </c>
      <c r="U23" s="9"/>
      <c r="V23" s="12">
        <f>SUM(V11:V22)</f>
        <v>977.61831720294811</v>
      </c>
      <c r="W23" s="9"/>
      <c r="Y23">
        <f>MAX(Y11:Y22)</f>
        <v>158.21</v>
      </c>
      <c r="Z23">
        <f>MIN(Z11:Z22)</f>
        <v>0</v>
      </c>
    </row>
    <row r="27" spans="1:26" x14ac:dyDescent="0.2">
      <c r="B27" s="41"/>
    </row>
  </sheetData>
  <phoneticPr fontId="0" type="noConversion"/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1" sqref="C31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60" t="s">
        <v>87</v>
      </c>
      <c r="B2" s="60" t="s">
        <v>88</v>
      </c>
      <c r="C2" s="21" t="s">
        <v>89</v>
      </c>
    </row>
    <row r="3" spans="1:3" x14ac:dyDescent="0.2">
      <c r="A3" s="3" t="s">
        <v>14</v>
      </c>
      <c r="B3" s="61" t="s">
        <v>55</v>
      </c>
      <c r="C3" t="s">
        <v>90</v>
      </c>
    </row>
    <row r="4" spans="1:3" x14ac:dyDescent="0.2">
      <c r="A4" s="3" t="s">
        <v>15</v>
      </c>
      <c r="B4" s="61" t="s">
        <v>55</v>
      </c>
      <c r="C4" t="s">
        <v>91</v>
      </c>
    </row>
    <row r="5" spans="1:3" x14ac:dyDescent="0.2">
      <c r="A5" s="3" t="s">
        <v>16</v>
      </c>
      <c r="B5" s="61" t="s">
        <v>55</v>
      </c>
      <c r="C5" t="s">
        <v>92</v>
      </c>
    </row>
    <row r="6" spans="1:3" x14ac:dyDescent="0.2">
      <c r="A6" s="3" t="s">
        <v>17</v>
      </c>
      <c r="B6" s="61" t="s">
        <v>55</v>
      </c>
      <c r="C6" t="s">
        <v>93</v>
      </c>
    </row>
    <row r="7" spans="1:3" x14ac:dyDescent="0.2">
      <c r="A7" s="3" t="s">
        <v>18</v>
      </c>
      <c r="B7" s="61"/>
      <c r="C7" t="s">
        <v>94</v>
      </c>
    </row>
    <row r="8" spans="1:3" x14ac:dyDescent="0.2">
      <c r="A8" s="3" t="s">
        <v>19</v>
      </c>
      <c r="B8" s="61" t="s">
        <v>55</v>
      </c>
      <c r="C8" t="s">
        <v>95</v>
      </c>
    </row>
    <row r="9" spans="1:3" x14ac:dyDescent="0.2">
      <c r="A9" s="3" t="s">
        <v>18</v>
      </c>
      <c r="B9" s="61"/>
      <c r="C9" t="s">
        <v>96</v>
      </c>
    </row>
    <row r="10" spans="1:3" x14ac:dyDescent="0.2">
      <c r="A10" s="3" t="s">
        <v>20</v>
      </c>
      <c r="B10" s="61" t="s">
        <v>97</v>
      </c>
      <c r="C10" t="s">
        <v>98</v>
      </c>
    </row>
    <row r="11" spans="1:3" x14ac:dyDescent="0.2">
      <c r="A11" s="3" t="s">
        <v>21</v>
      </c>
      <c r="B11" s="61" t="s">
        <v>29</v>
      </c>
      <c r="C11" t="s">
        <v>99</v>
      </c>
    </row>
    <row r="12" spans="1:3" x14ac:dyDescent="0.2">
      <c r="A12" s="3" t="s">
        <v>22</v>
      </c>
      <c r="B12" s="61" t="s">
        <v>30</v>
      </c>
      <c r="C12" t="s">
        <v>100</v>
      </c>
    </row>
    <row r="13" spans="1:3" x14ac:dyDescent="0.2">
      <c r="A13" s="3" t="s">
        <v>101</v>
      </c>
      <c r="B13" s="61" t="s">
        <v>30</v>
      </c>
      <c r="C13" t="s">
        <v>102</v>
      </c>
    </row>
    <row r="14" spans="1:3" x14ac:dyDescent="0.2">
      <c r="A14" s="3" t="s">
        <v>18</v>
      </c>
      <c r="B14" s="61"/>
      <c r="C14" t="s">
        <v>103</v>
      </c>
    </row>
    <row r="15" spans="1:3" x14ac:dyDescent="0.2">
      <c r="A15" s="3" t="s">
        <v>24</v>
      </c>
      <c r="B15" s="61" t="s">
        <v>79</v>
      </c>
      <c r="C15" t="s">
        <v>104</v>
      </c>
    </row>
    <row r="16" spans="1:3" x14ac:dyDescent="0.2">
      <c r="A16" s="3" t="s">
        <v>25</v>
      </c>
      <c r="B16" s="61"/>
      <c r="C16" t="s">
        <v>105</v>
      </c>
    </row>
    <row r="17" spans="1:4" x14ac:dyDescent="0.2">
      <c r="A17" s="3" t="s">
        <v>26</v>
      </c>
      <c r="B17" s="61" t="s">
        <v>79</v>
      </c>
      <c r="C17" t="s">
        <v>106</v>
      </c>
    </row>
    <row r="18" spans="1:4" x14ac:dyDescent="0.2">
      <c r="A18" s="3" t="s">
        <v>18</v>
      </c>
      <c r="B18" s="61"/>
      <c r="C18" t="s">
        <v>107</v>
      </c>
    </row>
    <row r="19" spans="1:4" x14ac:dyDescent="0.2">
      <c r="A19" s="3" t="s">
        <v>74</v>
      </c>
      <c r="B19" s="49" t="s">
        <v>27</v>
      </c>
      <c r="C19" t="s">
        <v>108</v>
      </c>
    </row>
    <row r="20" spans="1:4" x14ac:dyDescent="0.2">
      <c r="A20" s="3" t="s">
        <v>1</v>
      </c>
      <c r="B20" s="61" t="s">
        <v>79</v>
      </c>
      <c r="C20" t="s">
        <v>109</v>
      </c>
      <c r="D20" t="s">
        <v>110</v>
      </c>
    </row>
    <row r="24" spans="1:4" x14ac:dyDescent="0.2">
      <c r="A24" s="17"/>
      <c r="B24" s="17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7"/>
      <c r="B30" s="17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71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1.3970967741935485</v>
      </c>
      <c r="C11" s="27">
        <v>6.7393548387096764</v>
      </c>
      <c r="D11" s="27">
        <v>3.87</v>
      </c>
      <c r="E11" s="27">
        <v>11.98</v>
      </c>
      <c r="F11" s="44">
        <v>42023</v>
      </c>
      <c r="G11" s="27">
        <v>-6.59</v>
      </c>
      <c r="H11" s="44">
        <v>42033</v>
      </c>
      <c r="I11" s="27">
        <v>86.407096774193533</v>
      </c>
      <c r="J11" s="27">
        <v>149.41</v>
      </c>
      <c r="K11" s="27">
        <v>3.1322580645161291</v>
      </c>
      <c r="L11" s="27">
        <v>16.600000000000001</v>
      </c>
      <c r="M11" s="44">
        <v>42028</v>
      </c>
      <c r="N11" s="27">
        <v>26.52</v>
      </c>
      <c r="O11" s="42">
        <v>15</v>
      </c>
      <c r="P11" s="27">
        <v>6.39</v>
      </c>
      <c r="Q11" s="44">
        <v>42006</v>
      </c>
      <c r="R11" s="27">
        <v>4.5051612903225804</v>
      </c>
      <c r="S11" s="27">
        <v>23.290781072095925</v>
      </c>
    </row>
    <row r="12" spans="1:19" x14ac:dyDescent="0.2">
      <c r="A12" s="2" t="s">
        <v>3</v>
      </c>
      <c r="B12" s="27">
        <v>0.52214285714285724</v>
      </c>
      <c r="C12" s="27">
        <v>9.8271428571428601</v>
      </c>
      <c r="D12" s="27">
        <v>4.5967857142857147</v>
      </c>
      <c r="E12" s="27">
        <v>18.05</v>
      </c>
      <c r="F12" s="44">
        <v>41683</v>
      </c>
      <c r="G12" s="27">
        <v>-3.34</v>
      </c>
      <c r="H12" s="44">
        <v>41679</v>
      </c>
      <c r="I12" s="27">
        <v>71.674999999999997</v>
      </c>
      <c r="J12" s="27">
        <v>260.93</v>
      </c>
      <c r="K12" s="27">
        <v>3.7371428571428575</v>
      </c>
      <c r="L12" s="27">
        <v>20.85</v>
      </c>
      <c r="M12" s="44">
        <v>41689</v>
      </c>
      <c r="N12" s="27">
        <v>45.8</v>
      </c>
      <c r="O12" s="42">
        <v>15</v>
      </c>
      <c r="P12" s="27">
        <v>24.48</v>
      </c>
      <c r="Q12" s="44">
        <v>41696</v>
      </c>
      <c r="R12" s="27">
        <v>4.947857142857143</v>
      </c>
      <c r="S12" s="27">
        <v>49.251644584949162</v>
      </c>
    </row>
    <row r="13" spans="1:19" x14ac:dyDescent="0.2">
      <c r="A13" s="2" t="s">
        <v>4</v>
      </c>
      <c r="B13" s="27">
        <v>5.7390322580645172</v>
      </c>
      <c r="C13" s="27">
        <v>14.977419354838711</v>
      </c>
      <c r="D13" s="27">
        <v>9.8380645161290321</v>
      </c>
      <c r="E13" s="27">
        <v>23.94</v>
      </c>
      <c r="F13" s="44">
        <v>41724</v>
      </c>
      <c r="G13" s="27">
        <v>-0.63</v>
      </c>
      <c r="H13" s="44">
        <v>41703</v>
      </c>
      <c r="I13" s="27">
        <v>70.154516129032231</v>
      </c>
      <c r="J13" s="27">
        <v>385.81</v>
      </c>
      <c r="K13" s="27">
        <v>4.6867741935483878</v>
      </c>
      <c r="L13" s="27">
        <v>19.07</v>
      </c>
      <c r="M13" s="44">
        <v>41722</v>
      </c>
      <c r="N13" s="27">
        <v>81.011999999999986</v>
      </c>
      <c r="O13" s="42">
        <v>16</v>
      </c>
      <c r="P13" s="27">
        <v>14.13</v>
      </c>
      <c r="Q13" s="44">
        <v>41709</v>
      </c>
      <c r="R13" s="27">
        <v>8.7861290322580654</v>
      </c>
      <c r="S13" s="27">
        <v>83.878267046550789</v>
      </c>
    </row>
    <row r="14" spans="1:19" x14ac:dyDescent="0.2">
      <c r="A14" s="2" t="s">
        <v>5</v>
      </c>
      <c r="B14" s="27">
        <v>6.6483333333333352</v>
      </c>
      <c r="C14" s="27">
        <v>17.156333333333336</v>
      </c>
      <c r="D14" s="27">
        <v>11.485999999999997</v>
      </c>
      <c r="E14" s="27">
        <v>21.67</v>
      </c>
      <c r="F14" s="44">
        <v>41753</v>
      </c>
      <c r="G14" s="27">
        <v>-0.49</v>
      </c>
      <c r="H14" s="44">
        <v>41740</v>
      </c>
      <c r="I14" s="27">
        <v>68.404666666666671</v>
      </c>
      <c r="J14" s="27">
        <v>567.27</v>
      </c>
      <c r="K14" s="27">
        <v>3.0840000000000001</v>
      </c>
      <c r="L14" s="27">
        <v>15.86</v>
      </c>
      <c r="M14" s="44">
        <v>41733</v>
      </c>
      <c r="N14" s="27">
        <v>40.799999999999997</v>
      </c>
      <c r="O14" s="42">
        <v>10</v>
      </c>
      <c r="P14" s="27">
        <v>15.92</v>
      </c>
      <c r="Q14" s="44">
        <v>41745</v>
      </c>
      <c r="R14" s="27">
        <v>13.606666666666671</v>
      </c>
      <c r="S14" s="27">
        <v>102.42885901357656</v>
      </c>
    </row>
    <row r="15" spans="1:19" x14ac:dyDescent="0.2">
      <c r="A15" s="2" t="s">
        <v>6</v>
      </c>
      <c r="B15" s="27">
        <v>9.8941935483870953</v>
      </c>
      <c r="C15" s="27">
        <v>22.414838709677422</v>
      </c>
      <c r="D15" s="27">
        <v>15.848709677419356</v>
      </c>
      <c r="E15" s="27">
        <v>30.73</v>
      </c>
      <c r="F15" s="44">
        <v>41786</v>
      </c>
      <c r="G15" s="27">
        <v>2.62</v>
      </c>
      <c r="H15" s="44">
        <v>41760</v>
      </c>
      <c r="I15" s="27">
        <v>62.366129032258051</v>
      </c>
      <c r="J15" s="27">
        <v>750.82</v>
      </c>
      <c r="K15" s="27">
        <v>3.0858064516129029</v>
      </c>
      <c r="L15" s="27">
        <v>16.420000000000002</v>
      </c>
      <c r="M15" s="44">
        <v>41762</v>
      </c>
      <c r="N15" s="27">
        <v>14.54</v>
      </c>
      <c r="O15" s="42">
        <v>6</v>
      </c>
      <c r="P15" s="27">
        <v>6.97</v>
      </c>
      <c r="Q15" s="44">
        <v>41765</v>
      </c>
      <c r="R15" s="27">
        <v>19.291290322580643</v>
      </c>
      <c r="S15" s="27">
        <v>151.69824465039963</v>
      </c>
    </row>
    <row r="16" spans="1:19" x14ac:dyDescent="0.2">
      <c r="A16" s="2" t="s">
        <v>7</v>
      </c>
      <c r="B16" s="27">
        <v>13.291333333333334</v>
      </c>
      <c r="C16" s="27">
        <v>26.541999999999998</v>
      </c>
      <c r="D16" s="27">
        <v>19.482999999999997</v>
      </c>
      <c r="E16" s="27">
        <v>31.32</v>
      </c>
      <c r="F16" s="44">
        <v>41797</v>
      </c>
      <c r="G16" s="27">
        <v>4.13</v>
      </c>
      <c r="H16" s="44">
        <v>41791</v>
      </c>
      <c r="I16" s="27">
        <v>59.637333333333331</v>
      </c>
      <c r="J16" s="27">
        <v>767.52</v>
      </c>
      <c r="K16" s="27">
        <v>2.9943333333333331</v>
      </c>
      <c r="L16" s="27">
        <v>15.13</v>
      </c>
      <c r="M16" s="44">
        <v>41798</v>
      </c>
      <c r="N16" s="27">
        <v>52.93</v>
      </c>
      <c r="O16" s="42">
        <v>9</v>
      </c>
      <c r="P16" s="27">
        <v>15.72</v>
      </c>
      <c r="Q16" s="44">
        <v>41809</v>
      </c>
      <c r="R16" s="27">
        <v>23.49666666666667</v>
      </c>
      <c r="S16" s="27">
        <v>177.68408641534762</v>
      </c>
    </row>
    <row r="17" spans="1:19" x14ac:dyDescent="0.2">
      <c r="A17" s="2" t="s">
        <v>8</v>
      </c>
      <c r="B17" s="27">
        <v>16.436129032258062</v>
      </c>
      <c r="C17" s="27">
        <v>30.574838709677419</v>
      </c>
      <c r="D17" s="27">
        <v>22.788064516129033</v>
      </c>
      <c r="E17" s="27">
        <v>35.590000000000003</v>
      </c>
      <c r="F17" s="44">
        <v>41830</v>
      </c>
      <c r="G17" s="27">
        <v>12.98</v>
      </c>
      <c r="H17" s="44">
        <v>41849</v>
      </c>
      <c r="I17" s="27">
        <v>62.253548387096778</v>
      </c>
      <c r="J17" s="27">
        <v>775.66</v>
      </c>
      <c r="K17" s="27">
        <v>2.3051612903225815</v>
      </c>
      <c r="L17" s="27">
        <v>15.6</v>
      </c>
      <c r="M17" s="44">
        <v>41840</v>
      </c>
      <c r="N17" s="27">
        <v>21.3</v>
      </c>
      <c r="O17" s="42">
        <v>5</v>
      </c>
      <c r="P17" s="27">
        <v>16.12</v>
      </c>
      <c r="Q17" s="44">
        <v>41847</v>
      </c>
      <c r="R17" s="27">
        <v>27.311290322580643</v>
      </c>
      <c r="S17" s="27">
        <v>184.17835452080848</v>
      </c>
    </row>
    <row r="18" spans="1:19" x14ac:dyDescent="0.2">
      <c r="A18" s="2" t="s">
        <v>9</v>
      </c>
      <c r="B18" s="27">
        <v>12.346451612903225</v>
      </c>
      <c r="C18" s="27">
        <v>25.519354838709674</v>
      </c>
      <c r="D18" s="27">
        <v>18.358064516129037</v>
      </c>
      <c r="E18" s="27">
        <v>31.31</v>
      </c>
      <c r="F18" s="44">
        <v>41873</v>
      </c>
      <c r="G18" s="27">
        <v>7.9</v>
      </c>
      <c r="H18" s="44">
        <v>41882</v>
      </c>
      <c r="I18" s="27">
        <v>63.150967741935489</v>
      </c>
      <c r="J18" s="27">
        <v>694.05</v>
      </c>
      <c r="K18" s="27">
        <v>2.5258064516129042</v>
      </c>
      <c r="L18" s="27">
        <v>13.11</v>
      </c>
      <c r="M18" s="44">
        <v>41868</v>
      </c>
      <c r="N18" s="27">
        <v>9.58</v>
      </c>
      <c r="O18" s="42">
        <v>4</v>
      </c>
      <c r="P18" s="27">
        <v>5.99</v>
      </c>
      <c r="Q18" s="44">
        <v>41868</v>
      </c>
      <c r="R18" s="27">
        <v>23.99</v>
      </c>
      <c r="S18" s="27">
        <v>149.17174600626618</v>
      </c>
    </row>
    <row r="19" spans="1:19" x14ac:dyDescent="0.2">
      <c r="A19" s="2" t="s">
        <v>10</v>
      </c>
      <c r="B19" s="27">
        <v>12.989666666666668</v>
      </c>
      <c r="C19" s="27">
        <v>25.782999999999994</v>
      </c>
      <c r="D19" s="27">
        <v>18.953666666666663</v>
      </c>
      <c r="E19" s="27">
        <v>34.729999999999997</v>
      </c>
      <c r="F19" s="44">
        <v>41887</v>
      </c>
      <c r="G19" s="27">
        <v>8.36</v>
      </c>
      <c r="H19" s="44">
        <v>41899</v>
      </c>
      <c r="I19" s="27">
        <v>63.303666666666665</v>
      </c>
      <c r="J19" s="27">
        <v>456.23</v>
      </c>
      <c r="K19" s="27">
        <v>2.5073333333333334</v>
      </c>
      <c r="L19" s="27">
        <v>15.82</v>
      </c>
      <c r="M19" s="44">
        <v>41903</v>
      </c>
      <c r="N19" s="27">
        <v>32.049999999999997</v>
      </c>
      <c r="O19" s="42">
        <v>11</v>
      </c>
      <c r="P19" s="27">
        <v>10.35</v>
      </c>
      <c r="Q19" s="44">
        <v>41906</v>
      </c>
      <c r="R19" s="27">
        <v>21.168333333333333</v>
      </c>
      <c r="S19" s="27">
        <v>114.79701672539593</v>
      </c>
    </row>
    <row r="20" spans="1:19" x14ac:dyDescent="0.2">
      <c r="A20" s="2" t="s">
        <v>11</v>
      </c>
      <c r="B20" s="27">
        <v>11.16483870967742</v>
      </c>
      <c r="C20" s="27">
        <v>21.090967741935486</v>
      </c>
      <c r="D20" s="27">
        <v>15.674516129032259</v>
      </c>
      <c r="E20" s="27">
        <v>27.59</v>
      </c>
      <c r="F20" s="44">
        <v>41941</v>
      </c>
      <c r="G20" s="27">
        <v>5.99</v>
      </c>
      <c r="H20" s="44">
        <v>41925</v>
      </c>
      <c r="I20" s="27">
        <v>72.604516129032248</v>
      </c>
      <c r="J20" s="27">
        <v>325.11</v>
      </c>
      <c r="K20" s="27">
        <v>3.0574193548387099</v>
      </c>
      <c r="L20" s="27">
        <v>15.15</v>
      </c>
      <c r="M20" s="44">
        <v>41937</v>
      </c>
      <c r="N20" s="27">
        <v>58.11</v>
      </c>
      <c r="O20" s="42">
        <v>18</v>
      </c>
      <c r="P20" s="27">
        <v>13.33</v>
      </c>
      <c r="Q20" s="44">
        <v>41923</v>
      </c>
      <c r="R20" s="27">
        <v>16.140645161290326</v>
      </c>
      <c r="S20" s="27">
        <v>79.277030730808093</v>
      </c>
    </row>
    <row r="21" spans="1:19" x14ac:dyDescent="0.2">
      <c r="A21" s="2" t="s">
        <v>12</v>
      </c>
      <c r="B21" s="27">
        <v>7.4436666666666644</v>
      </c>
      <c r="C21" s="27">
        <v>14.963666666666663</v>
      </c>
      <c r="D21" s="27">
        <v>10.983666666666664</v>
      </c>
      <c r="E21" s="27">
        <v>21.73</v>
      </c>
      <c r="F21" s="44">
        <v>41953</v>
      </c>
      <c r="G21" s="27">
        <v>-0.56000000000000005</v>
      </c>
      <c r="H21" s="44">
        <v>41973</v>
      </c>
      <c r="I21" s="27">
        <v>76.23</v>
      </c>
      <c r="J21" s="27">
        <v>200.17</v>
      </c>
      <c r="K21" s="27">
        <v>3.449333333333334</v>
      </c>
      <c r="L21" s="27">
        <v>15.52</v>
      </c>
      <c r="M21" s="44">
        <v>41958</v>
      </c>
      <c r="N21" s="27">
        <v>44.4</v>
      </c>
      <c r="O21" s="42">
        <v>12</v>
      </c>
      <c r="P21" s="27">
        <v>22.89</v>
      </c>
      <c r="Q21" s="44">
        <v>41964</v>
      </c>
      <c r="R21" s="27">
        <v>11.574666666666666</v>
      </c>
      <c r="S21" s="27">
        <v>45.720618587897874</v>
      </c>
    </row>
    <row r="22" spans="1:19" ht="13.5" thickBot="1" x14ac:dyDescent="0.25">
      <c r="A22" s="28" t="s">
        <v>13</v>
      </c>
      <c r="B22" s="29">
        <v>-6.6451612903225876E-2</v>
      </c>
      <c r="C22" s="29">
        <v>7.9712903225806446</v>
      </c>
      <c r="D22" s="29">
        <v>3.8380645161290325</v>
      </c>
      <c r="E22" s="29">
        <v>17.920000000000002</v>
      </c>
      <c r="F22" s="45">
        <v>41977</v>
      </c>
      <c r="G22" s="29">
        <v>-7.18</v>
      </c>
      <c r="H22" s="45">
        <v>42002</v>
      </c>
      <c r="I22" s="29">
        <v>81.913548387096753</v>
      </c>
      <c r="J22" s="29">
        <v>163.66</v>
      </c>
      <c r="K22" s="29">
        <v>2.57</v>
      </c>
      <c r="L22" s="29">
        <v>17.72</v>
      </c>
      <c r="M22" s="45">
        <v>41981</v>
      </c>
      <c r="N22" s="29">
        <v>28.07</v>
      </c>
      <c r="O22" s="30">
        <v>20</v>
      </c>
      <c r="P22" s="29">
        <v>6.57</v>
      </c>
      <c r="Q22" s="45">
        <v>41978</v>
      </c>
      <c r="R22" s="29">
        <v>4.9551612903225815</v>
      </c>
      <c r="S22" s="29">
        <v>25.14665418256088</v>
      </c>
    </row>
    <row r="23" spans="1:19" ht="13.5" thickTop="1" x14ac:dyDescent="0.2">
      <c r="A23" s="2" t="s">
        <v>32</v>
      </c>
      <c r="B23" s="27">
        <v>8.1505360983102921</v>
      </c>
      <c r="C23" s="27">
        <v>18.630017281105989</v>
      </c>
      <c r="D23" s="27">
        <v>12.976550243215565</v>
      </c>
      <c r="E23" s="27">
        <v>35.590000000000003</v>
      </c>
      <c r="F23" s="44">
        <v>38908</v>
      </c>
      <c r="G23" s="27">
        <v>-7.18</v>
      </c>
      <c r="H23" s="44">
        <v>39080</v>
      </c>
      <c r="I23" s="27">
        <v>69.841749103942661</v>
      </c>
      <c r="J23" s="27">
        <v>5496.64</v>
      </c>
      <c r="K23" s="27">
        <v>3.0946140552995391</v>
      </c>
      <c r="L23" s="27">
        <v>20.85</v>
      </c>
      <c r="M23" s="44">
        <v>38767</v>
      </c>
      <c r="N23" s="27">
        <v>455.11200000000002</v>
      </c>
      <c r="O23" s="42">
        <v>141</v>
      </c>
      <c r="P23" s="27">
        <v>24.48</v>
      </c>
      <c r="Q23" s="44">
        <v>38774</v>
      </c>
      <c r="R23" s="27">
        <v>14.981155657962113</v>
      </c>
      <c r="S23" s="27">
        <v>1186.5233035366573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-0.56000000000000005</v>
      </c>
      <c r="G28" s="1" t="s">
        <v>27</v>
      </c>
      <c r="H28" s="43">
        <v>39051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-0.49</v>
      </c>
      <c r="G29" s="1" t="s">
        <v>27</v>
      </c>
      <c r="H29" s="43">
        <v>38818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12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10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activeCell="N39" sqref="N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8.140625" bestFit="1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3" width="8.1406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2" t="s">
        <v>58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59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1.8193548387096772</v>
      </c>
      <c r="C11" s="27">
        <v>9.6335483870967753</v>
      </c>
      <c r="D11" s="27">
        <v>5.5151612903225784</v>
      </c>
      <c r="E11" s="27">
        <v>15.43</v>
      </c>
      <c r="F11" s="44">
        <v>42024</v>
      </c>
      <c r="G11" s="27">
        <v>-4.47</v>
      </c>
      <c r="H11" s="44">
        <v>42033</v>
      </c>
      <c r="I11" s="27">
        <v>79.661290322580655</v>
      </c>
      <c r="J11" s="27">
        <v>202.32</v>
      </c>
      <c r="K11" s="27">
        <v>2.9429032258064516</v>
      </c>
      <c r="L11" s="27">
        <v>15.54</v>
      </c>
      <c r="M11" s="44">
        <v>42022</v>
      </c>
      <c r="N11" s="27">
        <v>32.44</v>
      </c>
      <c r="O11" s="42">
        <v>10</v>
      </c>
      <c r="P11" s="27">
        <v>12.54</v>
      </c>
      <c r="Q11" s="44">
        <v>42026</v>
      </c>
      <c r="R11" s="27">
        <v>5.8906451612903217</v>
      </c>
      <c r="S11" s="27">
        <v>32.960422961185415</v>
      </c>
    </row>
    <row r="12" spans="1:19" x14ac:dyDescent="0.2">
      <c r="A12" s="2" t="s">
        <v>3</v>
      </c>
      <c r="B12" s="27">
        <v>4.5046428571428567</v>
      </c>
      <c r="C12" s="27">
        <v>12.185</v>
      </c>
      <c r="D12" s="27">
        <v>8.1571428571428566</v>
      </c>
      <c r="E12" s="27">
        <v>17.07</v>
      </c>
      <c r="F12" s="44">
        <v>41697</v>
      </c>
      <c r="G12" s="27">
        <v>-0.63</v>
      </c>
      <c r="H12" s="44">
        <v>41673</v>
      </c>
      <c r="I12" s="27">
        <v>73.194999999999993</v>
      </c>
      <c r="J12" s="27">
        <v>240.22</v>
      </c>
      <c r="K12" s="27">
        <v>4.015714285714286</v>
      </c>
      <c r="L12" s="27">
        <v>18.03</v>
      </c>
      <c r="M12" s="44">
        <v>41684</v>
      </c>
      <c r="N12" s="27">
        <v>84.79</v>
      </c>
      <c r="O12" s="42">
        <v>21</v>
      </c>
      <c r="P12" s="27">
        <v>19.7</v>
      </c>
      <c r="Q12" s="44">
        <v>41688</v>
      </c>
      <c r="R12" s="27">
        <v>7.647142857142855</v>
      </c>
      <c r="S12" s="27">
        <v>53.553739380856612</v>
      </c>
    </row>
    <row r="13" spans="1:19" x14ac:dyDescent="0.2">
      <c r="A13" s="2" t="s">
        <v>4</v>
      </c>
      <c r="B13" s="27">
        <v>2.9593548387096771</v>
      </c>
      <c r="C13" s="27">
        <v>11.997741935483869</v>
      </c>
      <c r="D13" s="27">
        <v>7.1096774193548393</v>
      </c>
      <c r="E13" s="27">
        <v>24.31</v>
      </c>
      <c r="F13" s="44">
        <v>41702</v>
      </c>
      <c r="G13" s="27">
        <v>-1.82</v>
      </c>
      <c r="H13" s="44">
        <v>41719</v>
      </c>
      <c r="I13" s="27">
        <v>73.046129032258065</v>
      </c>
      <c r="J13" s="27">
        <v>377.26</v>
      </c>
      <c r="K13" s="27">
        <v>3.9509677419354836</v>
      </c>
      <c r="L13" s="27">
        <v>19.440000000000001</v>
      </c>
      <c r="M13" s="44">
        <v>41705</v>
      </c>
      <c r="N13" s="27">
        <v>100.02</v>
      </c>
      <c r="O13" s="42">
        <v>15</v>
      </c>
      <c r="P13" s="27">
        <v>23.28</v>
      </c>
      <c r="Q13" s="44">
        <v>41705</v>
      </c>
      <c r="R13" s="27">
        <v>7.9977419354838695</v>
      </c>
      <c r="S13" s="27">
        <v>70.665372317683008</v>
      </c>
    </row>
    <row r="14" spans="1:19" x14ac:dyDescent="0.2">
      <c r="A14" s="2" t="s">
        <v>5</v>
      </c>
      <c r="B14" s="27">
        <v>6.9239999999999986</v>
      </c>
      <c r="C14" s="27">
        <v>17.548333333333336</v>
      </c>
      <c r="D14" s="27">
        <v>11.969666666666663</v>
      </c>
      <c r="E14" s="27">
        <v>25.61</v>
      </c>
      <c r="F14" s="44">
        <v>41753</v>
      </c>
      <c r="G14" s="27">
        <v>0.1</v>
      </c>
      <c r="H14" s="44">
        <v>41730</v>
      </c>
      <c r="I14" s="27">
        <v>72.343666666666664</v>
      </c>
      <c r="J14" s="27">
        <v>515.91</v>
      </c>
      <c r="K14" s="27">
        <v>2.6186666666666665</v>
      </c>
      <c r="L14" s="27">
        <v>15.21</v>
      </c>
      <c r="M14" s="44">
        <v>41733</v>
      </c>
      <c r="N14" s="27">
        <v>86.57</v>
      </c>
      <c r="O14" s="42">
        <v>17</v>
      </c>
      <c r="P14" s="27">
        <v>29.25</v>
      </c>
      <c r="Q14" s="44">
        <v>41755</v>
      </c>
      <c r="R14" s="27">
        <v>13.43866666666667</v>
      </c>
      <c r="S14" s="27">
        <v>93.12081782966888</v>
      </c>
    </row>
    <row r="15" spans="1:19" x14ac:dyDescent="0.2">
      <c r="A15" s="2" t="s">
        <v>6</v>
      </c>
      <c r="B15" s="27">
        <v>9.010967741935481</v>
      </c>
      <c r="C15" s="27">
        <v>20.052903225806446</v>
      </c>
      <c r="D15" s="27">
        <v>14.184516129032264</v>
      </c>
      <c r="E15" s="27">
        <v>28.18</v>
      </c>
      <c r="F15" s="44">
        <v>41769</v>
      </c>
      <c r="G15" s="27">
        <v>2.48</v>
      </c>
      <c r="H15" s="44">
        <v>41761</v>
      </c>
      <c r="I15" s="27">
        <v>67.597419354838721</v>
      </c>
      <c r="J15" s="27">
        <v>643.86</v>
      </c>
      <c r="K15" s="27">
        <v>3.1532258064516125</v>
      </c>
      <c r="L15" s="27">
        <v>16.329999999999998</v>
      </c>
      <c r="M15" s="44">
        <v>41790</v>
      </c>
      <c r="N15" s="27">
        <v>60.92</v>
      </c>
      <c r="O15" s="42">
        <v>15</v>
      </c>
      <c r="P15" s="27">
        <v>23.68</v>
      </c>
      <c r="Q15" s="44">
        <v>41760</v>
      </c>
      <c r="R15" s="27">
        <v>17.10903225806452</v>
      </c>
      <c r="S15" s="27">
        <v>128.37400544851087</v>
      </c>
    </row>
    <row r="16" spans="1:19" x14ac:dyDescent="0.2">
      <c r="A16" s="2" t="s">
        <v>7</v>
      </c>
      <c r="B16" s="27">
        <v>11.728666666666667</v>
      </c>
      <c r="C16" s="27">
        <v>23.946666666666665</v>
      </c>
      <c r="D16" s="27">
        <v>17.409666666666666</v>
      </c>
      <c r="E16" s="27">
        <v>32.57</v>
      </c>
      <c r="F16" s="44">
        <v>41798</v>
      </c>
      <c r="G16" s="27">
        <v>8.43</v>
      </c>
      <c r="H16" s="44">
        <v>41812</v>
      </c>
      <c r="I16" s="27">
        <v>64.919000000000011</v>
      </c>
      <c r="J16" s="27">
        <v>705.99</v>
      </c>
      <c r="K16" s="27">
        <v>2.4130000000000007</v>
      </c>
      <c r="L16" s="27">
        <v>14.23</v>
      </c>
      <c r="M16" s="44">
        <v>41809</v>
      </c>
      <c r="N16" s="27">
        <v>41.4</v>
      </c>
      <c r="O16" s="42">
        <v>7</v>
      </c>
      <c r="P16" s="27">
        <v>20.100000000000001</v>
      </c>
      <c r="Q16" s="44">
        <v>41800</v>
      </c>
      <c r="R16" s="27">
        <v>21.062666666666662</v>
      </c>
      <c r="S16" s="27">
        <v>145.05507578759222</v>
      </c>
    </row>
    <row r="17" spans="1:19" x14ac:dyDescent="0.2">
      <c r="A17" s="2" t="s">
        <v>8</v>
      </c>
      <c r="B17" s="27">
        <v>12.747741935483869</v>
      </c>
      <c r="C17" s="27">
        <v>27.188064516129028</v>
      </c>
      <c r="D17" s="27">
        <v>19.575161290322583</v>
      </c>
      <c r="E17" s="27">
        <v>34.42</v>
      </c>
      <c r="F17" s="44">
        <v>41835</v>
      </c>
      <c r="G17" s="27">
        <v>8.16</v>
      </c>
      <c r="H17" s="44">
        <v>41825</v>
      </c>
      <c r="I17" s="27">
        <v>56.960322580645162</v>
      </c>
      <c r="J17" s="27">
        <v>805.24</v>
      </c>
      <c r="K17" s="27">
        <v>2.96</v>
      </c>
      <c r="L17" s="27">
        <v>15.7</v>
      </c>
      <c r="M17" s="44">
        <v>41843</v>
      </c>
      <c r="N17" s="27">
        <v>2.79</v>
      </c>
      <c r="O17" s="42">
        <v>4</v>
      </c>
      <c r="P17" s="27">
        <v>1.19</v>
      </c>
      <c r="Q17" s="44">
        <v>41827</v>
      </c>
      <c r="R17" s="27">
        <v>25.34225806451613</v>
      </c>
      <c r="S17" s="27">
        <v>187.46312400396377</v>
      </c>
    </row>
    <row r="18" spans="1:19" x14ac:dyDescent="0.2">
      <c r="A18" s="2" t="s">
        <v>9</v>
      </c>
      <c r="B18" s="27">
        <v>13.029677419354838</v>
      </c>
      <c r="C18" s="27">
        <v>25.44</v>
      </c>
      <c r="D18" s="27">
        <v>18.937419354838713</v>
      </c>
      <c r="E18" s="27">
        <v>36.049999999999997</v>
      </c>
      <c r="F18" s="44">
        <v>41879</v>
      </c>
      <c r="G18" s="27">
        <v>7.57</v>
      </c>
      <c r="H18" s="44">
        <v>41861</v>
      </c>
      <c r="I18" s="27">
        <v>59.750967741935483</v>
      </c>
      <c r="J18" s="27">
        <v>611.5</v>
      </c>
      <c r="K18" s="27">
        <v>3.1280645161290326</v>
      </c>
      <c r="L18" s="27">
        <v>13.99</v>
      </c>
      <c r="M18" s="44">
        <v>41871</v>
      </c>
      <c r="N18" s="27">
        <v>16.329999999999998</v>
      </c>
      <c r="O18" s="42">
        <v>8</v>
      </c>
      <c r="P18" s="27">
        <v>6.37</v>
      </c>
      <c r="Q18" s="44">
        <v>41874</v>
      </c>
      <c r="R18" s="27">
        <v>23.614193548387099</v>
      </c>
      <c r="S18" s="27">
        <v>154.71981429893799</v>
      </c>
    </row>
    <row r="19" spans="1:19" x14ac:dyDescent="0.2">
      <c r="A19" s="2" t="s">
        <v>10</v>
      </c>
      <c r="B19" s="27">
        <v>10.727666666666664</v>
      </c>
      <c r="C19" s="27">
        <v>22.811</v>
      </c>
      <c r="D19" s="27">
        <v>16.198333333333331</v>
      </c>
      <c r="E19" s="27">
        <v>27.98</v>
      </c>
      <c r="F19" s="44">
        <v>41891</v>
      </c>
      <c r="G19" s="27">
        <v>3.01</v>
      </c>
      <c r="H19" s="44">
        <v>41910</v>
      </c>
      <c r="I19" s="27">
        <v>66.021999999999977</v>
      </c>
      <c r="J19" s="27">
        <v>516.37</v>
      </c>
      <c r="K19" s="27">
        <v>2.6316666666666668</v>
      </c>
      <c r="L19" s="27">
        <v>15.09</v>
      </c>
      <c r="M19" s="44">
        <v>41898</v>
      </c>
      <c r="N19" s="27">
        <v>7.98</v>
      </c>
      <c r="O19" s="42">
        <v>9</v>
      </c>
      <c r="P19" s="27">
        <v>2.19</v>
      </c>
      <c r="Q19" s="44">
        <v>41898</v>
      </c>
      <c r="R19" s="27">
        <v>20.597333333333328</v>
      </c>
      <c r="S19" s="27">
        <v>110.90259022079292</v>
      </c>
    </row>
    <row r="20" spans="1:19" x14ac:dyDescent="0.2">
      <c r="A20" s="2" t="s">
        <v>11</v>
      </c>
      <c r="B20" s="27">
        <v>8.2558064516129033</v>
      </c>
      <c r="C20" s="27">
        <v>17.697096774193554</v>
      </c>
      <c r="D20" s="27">
        <v>12.46838709677419</v>
      </c>
      <c r="E20" s="27">
        <v>25.03</v>
      </c>
      <c r="F20" s="44">
        <v>41914</v>
      </c>
      <c r="G20" s="27">
        <v>1.43</v>
      </c>
      <c r="H20" s="44">
        <v>41933</v>
      </c>
      <c r="I20" s="27">
        <v>74.288709677419362</v>
      </c>
      <c r="J20" s="27">
        <v>332.89</v>
      </c>
      <c r="K20" s="27">
        <v>2.351290322580645</v>
      </c>
      <c r="L20" s="27">
        <v>14.54</v>
      </c>
      <c r="M20" s="44">
        <v>41943</v>
      </c>
      <c r="N20" s="27">
        <v>57.53</v>
      </c>
      <c r="O20" s="42">
        <v>17</v>
      </c>
      <c r="P20" s="27">
        <v>27.86</v>
      </c>
      <c r="Q20" s="44">
        <v>41917</v>
      </c>
      <c r="R20" s="27">
        <v>14.408064516129034</v>
      </c>
      <c r="S20" s="27">
        <v>63.537264400501606</v>
      </c>
    </row>
    <row r="21" spans="1:19" x14ac:dyDescent="0.2">
      <c r="A21" s="2" t="s">
        <v>12</v>
      </c>
      <c r="B21" s="27">
        <v>2.8786666666666667</v>
      </c>
      <c r="C21" s="27">
        <v>11.957333333333331</v>
      </c>
      <c r="D21" s="27">
        <v>6.8816666666666668</v>
      </c>
      <c r="E21" s="27">
        <v>18.79</v>
      </c>
      <c r="F21" s="44">
        <v>41954</v>
      </c>
      <c r="G21" s="27">
        <v>-5.53</v>
      </c>
      <c r="H21" s="44">
        <v>41960</v>
      </c>
      <c r="I21" s="27">
        <v>70.3</v>
      </c>
      <c r="J21" s="27">
        <v>234.35</v>
      </c>
      <c r="K21" s="27">
        <v>2.9319999999999995</v>
      </c>
      <c r="L21" s="27">
        <v>16.420000000000002</v>
      </c>
      <c r="M21" s="44">
        <v>41962</v>
      </c>
      <c r="N21" s="27">
        <v>22.5</v>
      </c>
      <c r="O21" s="42">
        <v>10</v>
      </c>
      <c r="P21" s="27">
        <v>8.76</v>
      </c>
      <c r="Q21" s="44">
        <v>41963</v>
      </c>
      <c r="R21" s="27">
        <v>7.8986666666666663</v>
      </c>
      <c r="S21" s="27">
        <v>47.609786907705825</v>
      </c>
    </row>
    <row r="22" spans="1:19" ht="13.5" thickBot="1" x14ac:dyDescent="0.25">
      <c r="A22" s="28" t="s">
        <v>13</v>
      </c>
      <c r="B22" s="29">
        <v>0.86903225806451645</v>
      </c>
      <c r="C22" s="29">
        <v>8.8593548387096774</v>
      </c>
      <c r="D22" s="29">
        <v>4.4270967741935481</v>
      </c>
      <c r="E22" s="29">
        <v>14.49</v>
      </c>
      <c r="F22" s="45">
        <v>41977</v>
      </c>
      <c r="G22" s="29">
        <v>-6.72</v>
      </c>
      <c r="H22" s="45">
        <v>42002</v>
      </c>
      <c r="I22" s="29">
        <v>78.761290322580663</v>
      </c>
      <c r="J22" s="29">
        <v>192.7</v>
      </c>
      <c r="K22" s="29">
        <v>3.6822580645161298</v>
      </c>
      <c r="L22" s="29">
        <v>16.5</v>
      </c>
      <c r="M22" s="45">
        <v>41992</v>
      </c>
      <c r="N22" s="29">
        <v>14.723999999999997</v>
      </c>
      <c r="O22" s="30">
        <v>15</v>
      </c>
      <c r="P22" s="29">
        <v>3.38</v>
      </c>
      <c r="Q22" s="45">
        <v>41982</v>
      </c>
      <c r="R22" s="29">
        <v>5.0132258064516115</v>
      </c>
      <c r="S22" s="29">
        <v>31.583676526826256</v>
      </c>
    </row>
    <row r="23" spans="1:19" ht="13.5" thickTop="1" x14ac:dyDescent="0.2">
      <c r="A23" s="2" t="s">
        <v>32</v>
      </c>
      <c r="B23" s="27">
        <v>7.1212981950844849</v>
      </c>
      <c r="C23" s="27">
        <v>17.443086917562724</v>
      </c>
      <c r="D23" s="27">
        <v>11.902824628776242</v>
      </c>
      <c r="E23" s="27">
        <v>36.049999999999997</v>
      </c>
      <c r="F23" s="44">
        <v>39322</v>
      </c>
      <c r="G23" s="27">
        <v>-6.72</v>
      </c>
      <c r="H23" s="44">
        <v>39445</v>
      </c>
      <c r="I23" s="27">
        <v>69.737149641577048</v>
      </c>
      <c r="J23" s="27">
        <v>5378.61</v>
      </c>
      <c r="K23" s="27">
        <v>3.0649797747055811</v>
      </c>
      <c r="L23" s="27">
        <v>19.440000000000001</v>
      </c>
      <c r="M23" s="44">
        <v>39148</v>
      </c>
      <c r="N23" s="27">
        <v>527.99400000000026</v>
      </c>
      <c r="O23" s="42">
        <v>148</v>
      </c>
      <c r="P23" s="27">
        <v>29.25</v>
      </c>
      <c r="Q23" s="44">
        <v>39198</v>
      </c>
      <c r="R23" s="27">
        <v>14.168303123399895</v>
      </c>
      <c r="S23" s="27">
        <v>1119.5456900842255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-1.68</v>
      </c>
      <c r="G28" s="1" t="s">
        <v>27</v>
      </c>
      <c r="H28" s="43">
        <v>39397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-1.42</v>
      </c>
      <c r="G29" s="1" t="s">
        <v>27</v>
      </c>
      <c r="H29" s="43">
        <v>39163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9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10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activeCell="Y23" sqref="Y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8.140625" bestFit="1" customWidth="1"/>
    <col min="18" max="18" width="7.5703125" customWidth="1"/>
    <col min="19" max="19" width="7.140625" bestFit="1" customWidth="1"/>
  </cols>
  <sheetData>
    <row r="1" spans="1:19" x14ac:dyDescent="0.2">
      <c r="B1" s="2" t="s">
        <v>52</v>
      </c>
    </row>
    <row r="2" spans="1:19" x14ac:dyDescent="0.2">
      <c r="B2" s="2" t="s">
        <v>60</v>
      </c>
    </row>
    <row r="3" spans="1:19" x14ac:dyDescent="0.2">
      <c r="B3" s="21"/>
    </row>
    <row r="4" spans="1:19" x14ac:dyDescent="0.2">
      <c r="B4" s="1" t="s">
        <v>46</v>
      </c>
    </row>
    <row r="5" spans="1:19" x14ac:dyDescent="0.2">
      <c r="B5" s="1" t="s">
        <v>47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2.3080645161290319</v>
      </c>
      <c r="C11" s="27">
        <v>11.081612903225807</v>
      </c>
      <c r="D11" s="27">
        <v>6.3087096774193565</v>
      </c>
      <c r="E11" s="27">
        <v>16.739999999999998</v>
      </c>
      <c r="F11" s="44">
        <v>42025</v>
      </c>
      <c r="G11" s="27">
        <v>-3.08</v>
      </c>
      <c r="H11" s="44">
        <v>42006</v>
      </c>
      <c r="I11" s="27">
        <v>77.659677419354836</v>
      </c>
      <c r="J11" s="27">
        <v>205.55</v>
      </c>
      <c r="K11" s="27">
        <v>3.25</v>
      </c>
      <c r="L11" s="27">
        <v>17.05</v>
      </c>
      <c r="M11" s="44">
        <v>42020</v>
      </c>
      <c r="N11" s="27">
        <v>17.73</v>
      </c>
      <c r="O11" s="42">
        <v>12</v>
      </c>
      <c r="P11" s="27">
        <v>4.38</v>
      </c>
      <c r="Q11" s="44">
        <v>42015</v>
      </c>
      <c r="R11" s="27">
        <v>6.208709677419356</v>
      </c>
      <c r="S11" s="27">
        <v>39.055061971416734</v>
      </c>
    </row>
    <row r="12" spans="1:19" x14ac:dyDescent="0.2">
      <c r="A12" s="2" t="s">
        <v>3</v>
      </c>
      <c r="B12" s="27">
        <v>3.8768965517241387</v>
      </c>
      <c r="C12" s="27">
        <v>12.082758620689654</v>
      </c>
      <c r="D12" s="27">
        <v>7.7782758620689654</v>
      </c>
      <c r="E12" s="27">
        <v>18.11</v>
      </c>
      <c r="F12" s="44">
        <v>41697</v>
      </c>
      <c r="G12" s="27">
        <v>-1.02</v>
      </c>
      <c r="H12" s="44">
        <v>41680</v>
      </c>
      <c r="I12" s="27">
        <v>74.107931034482746</v>
      </c>
      <c r="J12" s="27">
        <v>279.02</v>
      </c>
      <c r="K12" s="27">
        <v>4.1031034482758617</v>
      </c>
      <c r="L12" s="27">
        <v>17.190000000000001</v>
      </c>
      <c r="M12" s="44">
        <v>41687</v>
      </c>
      <c r="N12" s="27">
        <v>23.88</v>
      </c>
      <c r="O12" s="42">
        <v>10</v>
      </c>
      <c r="P12" s="27">
        <v>10.15</v>
      </c>
      <c r="Q12" s="44">
        <v>41697</v>
      </c>
      <c r="R12" s="27">
        <v>7.7837931034482768</v>
      </c>
      <c r="S12" s="27">
        <v>49.925605405499994</v>
      </c>
    </row>
    <row r="13" spans="1:19" x14ac:dyDescent="0.2">
      <c r="A13" s="2" t="s">
        <v>4</v>
      </c>
      <c r="B13" s="27">
        <v>3.5874193548387101</v>
      </c>
      <c r="C13" s="27">
        <v>12.863548387096774</v>
      </c>
      <c r="D13" s="27">
        <v>7.8583870967741936</v>
      </c>
      <c r="E13" s="27">
        <v>21.08</v>
      </c>
      <c r="F13" s="44">
        <v>41700</v>
      </c>
      <c r="G13" s="27">
        <v>-0.69</v>
      </c>
      <c r="H13" s="44">
        <v>41719</v>
      </c>
      <c r="I13" s="27">
        <v>70.39</v>
      </c>
      <c r="J13" s="27">
        <v>395.24</v>
      </c>
      <c r="K13" s="27">
        <v>4.283548387096773</v>
      </c>
      <c r="L13" s="27">
        <v>17.21</v>
      </c>
      <c r="M13" s="44">
        <v>41713</v>
      </c>
      <c r="N13" s="27">
        <v>79.61</v>
      </c>
      <c r="O13" s="42">
        <v>16</v>
      </c>
      <c r="P13" s="27">
        <v>16.52</v>
      </c>
      <c r="Q13" s="44">
        <v>41716</v>
      </c>
      <c r="R13" s="27">
        <v>8.9074193548387104</v>
      </c>
      <c r="S13" s="27">
        <v>76.269584631553329</v>
      </c>
    </row>
    <row r="14" spans="1:19" x14ac:dyDescent="0.2">
      <c r="A14" s="2" t="s">
        <v>5</v>
      </c>
      <c r="B14" s="27">
        <v>5.5860000000000003</v>
      </c>
      <c r="C14" s="27">
        <v>16.658333333333328</v>
      </c>
      <c r="D14" s="27">
        <v>10.729000000000003</v>
      </c>
      <c r="E14" s="27">
        <v>27.58</v>
      </c>
      <c r="F14" s="44">
        <v>41755</v>
      </c>
      <c r="G14" s="27">
        <v>0.77</v>
      </c>
      <c r="H14" s="44">
        <v>41744</v>
      </c>
      <c r="I14" s="27">
        <v>66.678666666666658</v>
      </c>
      <c r="J14" s="27">
        <v>565.34</v>
      </c>
      <c r="K14" s="27">
        <v>3.6310000000000002</v>
      </c>
      <c r="L14" s="27">
        <v>20.03</v>
      </c>
      <c r="M14" s="44">
        <v>41747</v>
      </c>
      <c r="N14" s="27">
        <v>70.87</v>
      </c>
      <c r="O14" s="42">
        <v>17</v>
      </c>
      <c r="P14" s="27">
        <v>32.24</v>
      </c>
      <c r="Q14" s="44">
        <v>41739</v>
      </c>
      <c r="R14" s="27">
        <v>12.485333333333333</v>
      </c>
      <c r="S14" s="27">
        <v>104.35246655280147</v>
      </c>
    </row>
    <row r="15" spans="1:19" x14ac:dyDescent="0.2">
      <c r="A15" s="2" t="s">
        <v>6</v>
      </c>
      <c r="B15" s="27">
        <v>9.378709677419355</v>
      </c>
      <c r="C15" s="27">
        <v>19.270645161290322</v>
      </c>
      <c r="D15" s="27">
        <v>13.786774193548389</v>
      </c>
      <c r="E15" s="27">
        <v>26.01</v>
      </c>
      <c r="F15" s="44">
        <v>41762</v>
      </c>
      <c r="G15" s="27">
        <v>2.81</v>
      </c>
      <c r="H15" s="44">
        <v>41760</v>
      </c>
      <c r="I15" s="27">
        <v>71.334516129032266</v>
      </c>
      <c r="J15" s="27">
        <v>581.5</v>
      </c>
      <c r="K15" s="27">
        <v>2.7080645161290309</v>
      </c>
      <c r="L15" s="27">
        <v>14.66</v>
      </c>
      <c r="M15" s="44">
        <v>41768</v>
      </c>
      <c r="N15" s="27">
        <v>158.21</v>
      </c>
      <c r="O15" s="42">
        <v>22</v>
      </c>
      <c r="P15" s="27">
        <v>31.84</v>
      </c>
      <c r="Q15" s="44">
        <v>41769</v>
      </c>
      <c r="R15" s="27">
        <v>16.769354838709674</v>
      </c>
      <c r="S15" s="27">
        <v>112.62848575910769</v>
      </c>
    </row>
    <row r="16" spans="1:19" x14ac:dyDescent="0.2">
      <c r="A16" s="2" t="s">
        <v>7</v>
      </c>
      <c r="B16" s="27">
        <v>11.821666666666667</v>
      </c>
      <c r="C16" s="27">
        <v>22.950333333333337</v>
      </c>
      <c r="D16" s="27">
        <v>16.786333333333335</v>
      </c>
      <c r="E16" s="27">
        <v>31.27</v>
      </c>
      <c r="F16" s="44">
        <v>41812</v>
      </c>
      <c r="G16" s="27">
        <v>7.24</v>
      </c>
      <c r="H16" s="44">
        <v>41794</v>
      </c>
      <c r="I16" s="27">
        <v>69.376333333333349</v>
      </c>
      <c r="J16" s="27">
        <v>685.95</v>
      </c>
      <c r="K16" s="27">
        <v>2.4276666666666671</v>
      </c>
      <c r="L16" s="27">
        <v>13.35</v>
      </c>
      <c r="M16" s="44">
        <v>41816</v>
      </c>
      <c r="N16" s="27">
        <v>57.52</v>
      </c>
      <c r="O16" s="42">
        <v>12</v>
      </c>
      <c r="P16" s="27">
        <v>15.52</v>
      </c>
      <c r="Q16" s="44">
        <v>41791</v>
      </c>
      <c r="R16" s="27">
        <v>19.952999999999996</v>
      </c>
      <c r="S16" s="27">
        <v>136.80770170902645</v>
      </c>
    </row>
    <row r="17" spans="1:19" x14ac:dyDescent="0.2">
      <c r="A17" s="2" t="s">
        <v>8</v>
      </c>
      <c r="B17" s="27">
        <v>12.679677419354839</v>
      </c>
      <c r="C17" s="27">
        <v>27.123548387096772</v>
      </c>
      <c r="D17" s="27">
        <v>19.504838709677422</v>
      </c>
      <c r="E17" s="27">
        <v>33.22</v>
      </c>
      <c r="F17" s="44">
        <v>41850</v>
      </c>
      <c r="G17" s="27">
        <v>7.77</v>
      </c>
      <c r="H17" s="44">
        <v>41842</v>
      </c>
      <c r="I17" s="27">
        <v>59.826129032258059</v>
      </c>
      <c r="J17" s="27">
        <v>799.79</v>
      </c>
      <c r="K17" s="27">
        <v>2.2848387096774192</v>
      </c>
      <c r="L17" s="27">
        <v>12.62</v>
      </c>
      <c r="M17" s="44">
        <v>41848</v>
      </c>
      <c r="N17" s="27">
        <v>12.94</v>
      </c>
      <c r="O17" s="42">
        <v>2</v>
      </c>
      <c r="P17" s="27">
        <v>12.34</v>
      </c>
      <c r="Q17" s="44">
        <v>41832</v>
      </c>
      <c r="R17" s="27">
        <v>24.631290322580647</v>
      </c>
      <c r="S17" s="27">
        <v>170.83185857116484</v>
      </c>
    </row>
    <row r="18" spans="1:19" x14ac:dyDescent="0.2">
      <c r="A18" s="2" t="s">
        <v>9</v>
      </c>
      <c r="B18" s="27">
        <v>13.286451612903225</v>
      </c>
      <c r="C18" s="27">
        <v>27.740645161290331</v>
      </c>
      <c r="D18" s="27">
        <v>19.741290322580642</v>
      </c>
      <c r="E18" s="27">
        <v>33.69</v>
      </c>
      <c r="F18" s="44">
        <v>41856</v>
      </c>
      <c r="G18" s="27">
        <v>8.82</v>
      </c>
      <c r="H18" s="44">
        <v>41875</v>
      </c>
      <c r="I18" s="27">
        <v>61.439677419354837</v>
      </c>
      <c r="J18" s="27">
        <v>707.76</v>
      </c>
      <c r="K18" s="27">
        <v>2.277741935483871</v>
      </c>
      <c r="L18" s="27">
        <v>14.39</v>
      </c>
      <c r="M18" s="44">
        <v>41856</v>
      </c>
      <c r="N18" s="27">
        <v>28.08</v>
      </c>
      <c r="O18" s="42">
        <v>6</v>
      </c>
      <c r="P18" s="27">
        <v>15.13</v>
      </c>
      <c r="Q18" s="44">
        <v>41857</v>
      </c>
      <c r="R18" s="27">
        <v>24.42</v>
      </c>
      <c r="S18" s="27">
        <v>157.96344357683634</v>
      </c>
    </row>
    <row r="19" spans="1:19" x14ac:dyDescent="0.2">
      <c r="A19" s="2" t="s">
        <v>10</v>
      </c>
      <c r="B19" s="27">
        <v>10.161</v>
      </c>
      <c r="C19" s="27">
        <v>23.067</v>
      </c>
      <c r="D19" s="27">
        <v>16.100000000000001</v>
      </c>
      <c r="E19" s="27">
        <v>30.14</v>
      </c>
      <c r="F19" s="44">
        <v>41884</v>
      </c>
      <c r="G19" s="27">
        <v>4.07</v>
      </c>
      <c r="H19" s="44">
        <v>41909</v>
      </c>
      <c r="I19" s="27">
        <v>65.058666666666653</v>
      </c>
      <c r="J19" s="27">
        <v>495.27</v>
      </c>
      <c r="K19" s="27">
        <v>2.4253333333333331</v>
      </c>
      <c r="L19" s="27">
        <v>14.33</v>
      </c>
      <c r="M19" s="44">
        <v>41891</v>
      </c>
      <c r="N19" s="27">
        <v>20.11</v>
      </c>
      <c r="O19" s="42">
        <v>6</v>
      </c>
      <c r="P19" s="27">
        <v>14.13</v>
      </c>
      <c r="Q19" s="44">
        <v>41891</v>
      </c>
      <c r="R19" s="27">
        <v>19.788000000000007</v>
      </c>
      <c r="S19" s="27">
        <v>106.15510291082714</v>
      </c>
    </row>
    <row r="20" spans="1:19" x14ac:dyDescent="0.2">
      <c r="A20" s="2" t="s">
        <v>11</v>
      </c>
      <c r="B20" s="27">
        <v>7.1451612903225792</v>
      </c>
      <c r="C20" s="27">
        <v>17.392580645161289</v>
      </c>
      <c r="D20" s="27">
        <v>11.878387096774196</v>
      </c>
      <c r="E20" s="27">
        <v>24.95</v>
      </c>
      <c r="F20" s="44">
        <v>41927</v>
      </c>
      <c r="G20" s="27">
        <v>-0.3</v>
      </c>
      <c r="H20" s="44">
        <v>41936</v>
      </c>
      <c r="I20" s="27">
        <v>72.961935483870974</v>
      </c>
      <c r="J20" s="27">
        <v>328.06</v>
      </c>
      <c r="K20" s="27">
        <v>2.455806451612903</v>
      </c>
      <c r="L20" s="27">
        <v>14.43</v>
      </c>
      <c r="M20" s="44">
        <v>41923</v>
      </c>
      <c r="N20" s="27">
        <v>68.25</v>
      </c>
      <c r="O20" s="42">
        <v>11</v>
      </c>
      <c r="P20" s="27">
        <v>15.12</v>
      </c>
      <c r="Q20" s="44">
        <v>41919</v>
      </c>
      <c r="R20" s="27">
        <v>14.144193548387099</v>
      </c>
      <c r="S20" s="27">
        <v>62.359998520870718</v>
      </c>
    </row>
    <row r="21" spans="1:19" x14ac:dyDescent="0.2">
      <c r="A21" s="2" t="s">
        <v>12</v>
      </c>
      <c r="B21" s="27">
        <v>4.5603333333333325</v>
      </c>
      <c r="C21" s="27">
        <v>9.895999999999999</v>
      </c>
      <c r="D21" s="27">
        <v>6.9636666666666684</v>
      </c>
      <c r="E21" s="27">
        <v>14.36</v>
      </c>
      <c r="F21" s="44">
        <v>41952</v>
      </c>
      <c r="G21" s="27">
        <v>-0.75</v>
      </c>
      <c r="H21" s="44">
        <v>41969</v>
      </c>
      <c r="I21" s="27">
        <v>79.35266666666665</v>
      </c>
      <c r="J21" s="27">
        <v>159.19</v>
      </c>
      <c r="K21" s="27">
        <v>2.9263333333333335</v>
      </c>
      <c r="L21" s="27">
        <v>15.37</v>
      </c>
      <c r="M21" s="44">
        <v>41967</v>
      </c>
      <c r="N21" s="27">
        <v>94.15</v>
      </c>
      <c r="O21" s="42">
        <v>18</v>
      </c>
      <c r="P21" s="27">
        <v>37.61</v>
      </c>
      <c r="Q21" s="44">
        <v>41945</v>
      </c>
      <c r="R21" s="27">
        <v>7.9769999999999994</v>
      </c>
      <c r="S21" s="27">
        <v>32.167097264196215</v>
      </c>
    </row>
    <row r="22" spans="1:19" ht="13.5" thickBot="1" x14ac:dyDescent="0.25">
      <c r="A22" s="28" t="s">
        <v>13</v>
      </c>
      <c r="B22" s="29">
        <v>1.9232258064516128</v>
      </c>
      <c r="C22" s="29">
        <v>7.8445161290322565</v>
      </c>
      <c r="D22" s="29">
        <v>4.5587096774193547</v>
      </c>
      <c r="E22" s="29">
        <v>13.5</v>
      </c>
      <c r="F22" s="45">
        <v>41993</v>
      </c>
      <c r="G22" s="29">
        <v>-5.92</v>
      </c>
      <c r="H22" s="45">
        <v>41998</v>
      </c>
      <c r="I22" s="29">
        <v>84.536774193548396</v>
      </c>
      <c r="J22" s="29">
        <v>137.94999999999999</v>
      </c>
      <c r="K22" s="29">
        <v>3.6016129032258068</v>
      </c>
      <c r="L22" s="29">
        <v>15.23</v>
      </c>
      <c r="M22" s="45">
        <v>41989</v>
      </c>
      <c r="N22" s="29">
        <v>91.17</v>
      </c>
      <c r="O22" s="30">
        <v>22</v>
      </c>
      <c r="P22" s="29">
        <v>15.12</v>
      </c>
      <c r="Q22" s="45">
        <v>41979</v>
      </c>
      <c r="R22" s="29">
        <v>4.9683870967741939</v>
      </c>
      <c r="S22" s="29">
        <v>25.216316493628906</v>
      </c>
    </row>
    <row r="23" spans="1:19" ht="13.5" thickTop="1" x14ac:dyDescent="0.2">
      <c r="A23" s="2" t="s">
        <v>32</v>
      </c>
      <c r="B23" s="27">
        <v>7.1928838524286247</v>
      </c>
      <c r="C23" s="27">
        <v>17.330960171795823</v>
      </c>
      <c r="D23" s="27">
        <v>11.832864386355212</v>
      </c>
      <c r="E23" s="27">
        <v>33.69</v>
      </c>
      <c r="F23" s="44">
        <v>39665</v>
      </c>
      <c r="G23" s="27">
        <v>-5.92</v>
      </c>
      <c r="H23" s="44">
        <v>39807</v>
      </c>
      <c r="I23" s="27">
        <v>71.060247837102949</v>
      </c>
      <c r="J23" s="27">
        <v>5340.62</v>
      </c>
      <c r="K23" s="27">
        <v>3.031254140402917</v>
      </c>
      <c r="L23" s="27">
        <v>20.03</v>
      </c>
      <c r="M23" s="44">
        <v>39556</v>
      </c>
      <c r="N23" s="27">
        <v>722.52</v>
      </c>
      <c r="O23" s="42">
        <v>154</v>
      </c>
      <c r="P23" s="27">
        <v>37.61</v>
      </c>
      <c r="Q23" s="44">
        <v>39754</v>
      </c>
      <c r="R23" s="27">
        <v>14.003040106290941</v>
      </c>
      <c r="S23" s="27">
        <v>1073.7327233669298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</v>
      </c>
      <c r="G28" s="1" t="s">
        <v>27</v>
      </c>
      <c r="H28" s="43">
        <v>39745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-0.3</v>
      </c>
      <c r="G29" s="1" t="s">
        <v>27</v>
      </c>
      <c r="H29" s="43">
        <v>39530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2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70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1.0725806451612903</v>
      </c>
      <c r="C11" s="27">
        <v>8.1209677419354822</v>
      </c>
      <c r="D11" s="27">
        <v>4.0874193548387092</v>
      </c>
      <c r="E11" s="27">
        <v>15.82</v>
      </c>
      <c r="F11" s="44">
        <v>42027</v>
      </c>
      <c r="G11" s="27">
        <v>-3.81</v>
      </c>
      <c r="H11" s="44">
        <v>42013</v>
      </c>
      <c r="I11" s="27">
        <v>85.220645161290307</v>
      </c>
      <c r="J11" s="27">
        <v>175.84</v>
      </c>
      <c r="K11" s="27">
        <v>3.4467741935483867</v>
      </c>
      <c r="L11" s="27">
        <v>26.03</v>
      </c>
      <c r="M11" s="44">
        <v>42028</v>
      </c>
      <c r="N11" s="27">
        <v>52.94</v>
      </c>
      <c r="O11" s="42">
        <v>20</v>
      </c>
      <c r="P11" s="27">
        <v>15.52</v>
      </c>
      <c r="Q11" s="44">
        <v>42031</v>
      </c>
      <c r="R11" s="27">
        <v>4.3954838709677428</v>
      </c>
      <c r="S11" s="27">
        <v>27.997697058674248</v>
      </c>
    </row>
    <row r="12" spans="1:19" x14ac:dyDescent="0.2">
      <c r="A12" s="2" t="s">
        <v>3</v>
      </c>
      <c r="B12" s="27">
        <v>1.4132142857142862</v>
      </c>
      <c r="C12" s="27">
        <v>10.159285714285714</v>
      </c>
      <c r="D12" s="27">
        <v>5.394285714285715</v>
      </c>
      <c r="E12" s="27">
        <v>17.71</v>
      </c>
      <c r="F12" s="44">
        <v>41697</v>
      </c>
      <c r="G12" s="27">
        <v>-2.81</v>
      </c>
      <c r="H12" s="44">
        <v>41686</v>
      </c>
      <c r="I12" s="27">
        <v>77.349999999999994</v>
      </c>
      <c r="J12" s="27">
        <v>269.13</v>
      </c>
      <c r="K12" s="27">
        <v>3.4864285714285725</v>
      </c>
      <c r="L12" s="27">
        <v>16.54</v>
      </c>
      <c r="M12" s="44">
        <v>41679</v>
      </c>
      <c r="N12" s="27">
        <v>21.3</v>
      </c>
      <c r="O12" s="42">
        <v>13</v>
      </c>
      <c r="P12" s="27">
        <v>4.9800000000000004</v>
      </c>
      <c r="Q12" s="44">
        <v>41676</v>
      </c>
      <c r="R12" s="27">
        <v>5.8846428571428575</v>
      </c>
      <c r="S12" s="27">
        <v>41.66352113560788</v>
      </c>
    </row>
    <row r="13" spans="1:19" x14ac:dyDescent="0.2">
      <c r="A13" s="2" t="s">
        <v>4</v>
      </c>
      <c r="B13" s="27">
        <v>2.8341935483870966</v>
      </c>
      <c r="C13" s="27">
        <v>14.980322580645161</v>
      </c>
      <c r="D13" s="27">
        <v>8.3774193548387093</v>
      </c>
      <c r="E13" s="27">
        <v>23.45</v>
      </c>
      <c r="F13" s="44">
        <v>41711</v>
      </c>
      <c r="G13" s="27">
        <v>-2.08</v>
      </c>
      <c r="H13" s="44">
        <v>41723</v>
      </c>
      <c r="I13" s="27">
        <v>66.887419354838698</v>
      </c>
      <c r="J13" s="27">
        <v>481.78</v>
      </c>
      <c r="K13" s="27">
        <v>3.0845161290322585</v>
      </c>
      <c r="L13" s="27">
        <v>17.52</v>
      </c>
      <c r="M13" s="44">
        <v>41702</v>
      </c>
      <c r="N13" s="27">
        <v>36.83</v>
      </c>
      <c r="O13" s="42">
        <v>8</v>
      </c>
      <c r="P13" s="27">
        <v>14.53</v>
      </c>
      <c r="Q13" s="44">
        <v>41703</v>
      </c>
      <c r="R13" s="27">
        <v>9.4632258064516108</v>
      </c>
      <c r="S13" s="27">
        <v>84.037335285978855</v>
      </c>
    </row>
    <row r="14" spans="1:19" x14ac:dyDescent="0.2">
      <c r="A14" s="2" t="s">
        <v>5</v>
      </c>
      <c r="B14" s="27">
        <v>5.0460000000000012</v>
      </c>
      <c r="C14" s="27">
        <v>15.42933333333333</v>
      </c>
      <c r="D14" s="27">
        <v>9.7139999999999986</v>
      </c>
      <c r="E14" s="27">
        <v>26.21</v>
      </c>
      <c r="F14" s="44">
        <v>41752</v>
      </c>
      <c r="G14" s="27">
        <v>1.56</v>
      </c>
      <c r="H14" s="44">
        <v>41732</v>
      </c>
      <c r="I14" s="27">
        <v>70.905333333333346</v>
      </c>
      <c r="J14" s="27">
        <v>519.94000000000005</v>
      </c>
      <c r="K14" s="27">
        <v>3.3103333333333333</v>
      </c>
      <c r="L14" s="27">
        <v>19.52</v>
      </c>
      <c r="M14" s="44">
        <v>41753</v>
      </c>
      <c r="N14" s="27">
        <v>43.39</v>
      </c>
      <c r="O14" s="42">
        <v>14</v>
      </c>
      <c r="P14" s="27">
        <v>14.93</v>
      </c>
      <c r="Q14" s="44">
        <v>41739</v>
      </c>
      <c r="R14" s="27">
        <v>11.721666666666668</v>
      </c>
      <c r="S14" s="27">
        <v>92.400068955296391</v>
      </c>
    </row>
    <row r="15" spans="1:19" x14ac:dyDescent="0.2">
      <c r="A15" s="2" t="s">
        <v>6</v>
      </c>
      <c r="B15" s="27">
        <v>9.1964516129032248</v>
      </c>
      <c r="C15" s="27">
        <v>22.550645161290323</v>
      </c>
      <c r="D15" s="27">
        <v>15.554193548387097</v>
      </c>
      <c r="E15" s="27">
        <v>29.69</v>
      </c>
      <c r="F15" s="44">
        <v>41788</v>
      </c>
      <c r="G15" s="27">
        <v>3.87</v>
      </c>
      <c r="H15" s="44">
        <v>41761</v>
      </c>
      <c r="I15" s="27">
        <v>66.963225806451604</v>
      </c>
      <c r="J15" s="27">
        <v>738.8</v>
      </c>
      <c r="K15" s="27">
        <v>2.7851612903225806</v>
      </c>
      <c r="L15" s="27">
        <v>12.82</v>
      </c>
      <c r="M15" s="44">
        <v>41782</v>
      </c>
      <c r="N15" s="27">
        <v>23.29</v>
      </c>
      <c r="O15" s="42">
        <v>8</v>
      </c>
      <c r="P15" s="27">
        <v>11.34</v>
      </c>
      <c r="Q15" s="44">
        <v>41784</v>
      </c>
      <c r="R15" s="27">
        <v>18.425806451612903</v>
      </c>
      <c r="S15" s="27">
        <v>143.21075210704285</v>
      </c>
    </row>
    <row r="16" spans="1:19" x14ac:dyDescent="0.2">
      <c r="A16" s="2" t="s">
        <v>7</v>
      </c>
      <c r="B16" s="27">
        <v>12.613999999999999</v>
      </c>
      <c r="C16" s="27">
        <v>26.58433333333334</v>
      </c>
      <c r="D16" s="27">
        <v>19.234000000000002</v>
      </c>
      <c r="E16" s="27">
        <v>35.659999999999997</v>
      </c>
      <c r="F16" s="44">
        <v>41803</v>
      </c>
      <c r="G16" s="27">
        <v>8.56</v>
      </c>
      <c r="H16" s="44">
        <v>41791</v>
      </c>
      <c r="I16" s="27">
        <v>64.950999999999993</v>
      </c>
      <c r="J16" s="27">
        <v>771.89</v>
      </c>
      <c r="K16" s="27">
        <v>2.4140000000000001</v>
      </c>
      <c r="L16" s="27">
        <v>14.27</v>
      </c>
      <c r="M16" s="44">
        <v>41798</v>
      </c>
      <c r="N16" s="27">
        <v>40.590000000000003</v>
      </c>
      <c r="O16" s="42">
        <v>10</v>
      </c>
      <c r="P16" s="27">
        <v>13.13</v>
      </c>
      <c r="Q16" s="44">
        <v>41805</v>
      </c>
      <c r="R16" s="27">
        <v>23.261000000000003</v>
      </c>
      <c r="S16" s="27">
        <v>162.61150993338586</v>
      </c>
    </row>
    <row r="17" spans="1:19" x14ac:dyDescent="0.2">
      <c r="A17" s="2" t="s">
        <v>8</v>
      </c>
      <c r="B17" s="27">
        <v>14.215806451612901</v>
      </c>
      <c r="C17" s="27">
        <v>29.241290322580642</v>
      </c>
      <c r="D17" s="27">
        <v>20.919354838709676</v>
      </c>
      <c r="E17" s="27">
        <v>34.83</v>
      </c>
      <c r="F17" s="44">
        <v>41842</v>
      </c>
      <c r="G17" s="27">
        <v>9.02</v>
      </c>
      <c r="H17" s="44">
        <v>41838</v>
      </c>
      <c r="I17" s="27">
        <v>60.092580645161263</v>
      </c>
      <c r="J17" s="27">
        <v>845.74</v>
      </c>
      <c r="K17" s="27">
        <v>2.6883870967741932</v>
      </c>
      <c r="L17" s="27">
        <v>17.82</v>
      </c>
      <c r="M17" s="44">
        <v>41836</v>
      </c>
      <c r="N17" s="27">
        <v>0.2</v>
      </c>
      <c r="O17" s="42">
        <v>1</v>
      </c>
      <c r="P17" s="27">
        <v>0.2</v>
      </c>
      <c r="Q17" s="44">
        <v>41821</v>
      </c>
      <c r="R17" s="27">
        <v>26.690322580645155</v>
      </c>
      <c r="S17" s="27">
        <v>195.45682024537109</v>
      </c>
    </row>
    <row r="18" spans="1:19" x14ac:dyDescent="0.2">
      <c r="A18" s="2" t="s">
        <v>9</v>
      </c>
      <c r="B18" s="27">
        <v>14.466129032258063</v>
      </c>
      <c r="C18" s="27">
        <v>29.230322580645172</v>
      </c>
      <c r="D18" s="27">
        <v>21.2</v>
      </c>
      <c r="E18" s="27">
        <v>35.72</v>
      </c>
      <c r="F18" s="44">
        <v>41866</v>
      </c>
      <c r="G18" s="27">
        <v>9.2899999999999991</v>
      </c>
      <c r="H18" s="44">
        <v>41881</v>
      </c>
      <c r="I18" s="27">
        <v>63.634193548387103</v>
      </c>
      <c r="J18" s="27">
        <v>672.27</v>
      </c>
      <c r="K18" s="27">
        <v>2.430967741935484</v>
      </c>
      <c r="L18" s="27">
        <v>16.329999999999998</v>
      </c>
      <c r="M18" s="44">
        <v>41852</v>
      </c>
      <c r="N18" s="27">
        <v>9.5500000000000007</v>
      </c>
      <c r="O18" s="42">
        <v>3</v>
      </c>
      <c r="P18" s="27">
        <v>6.57</v>
      </c>
      <c r="Q18" s="44">
        <v>41876</v>
      </c>
      <c r="R18" s="27">
        <v>25.989032258064512</v>
      </c>
      <c r="S18" s="27">
        <v>161.74200589429805</v>
      </c>
    </row>
    <row r="19" spans="1:19" x14ac:dyDescent="0.2">
      <c r="A19" s="2" t="s">
        <v>10</v>
      </c>
      <c r="B19" s="27">
        <v>11.526999999999999</v>
      </c>
      <c r="C19" s="27">
        <v>23.836666666666659</v>
      </c>
      <c r="D19" s="27">
        <v>17.289000000000001</v>
      </c>
      <c r="E19" s="27">
        <v>30.67</v>
      </c>
      <c r="F19" s="44">
        <v>41890</v>
      </c>
      <c r="G19" s="27">
        <v>0</v>
      </c>
      <c r="H19" s="44">
        <v>41911</v>
      </c>
      <c r="I19" s="27">
        <v>71.441666666666649</v>
      </c>
      <c r="J19" s="27">
        <v>489.62975999999998</v>
      </c>
      <c r="K19" s="27">
        <v>2.3106666666666666</v>
      </c>
      <c r="L19" s="27">
        <v>11.17</v>
      </c>
      <c r="M19" s="44">
        <v>41883</v>
      </c>
      <c r="N19" s="27">
        <v>61.09</v>
      </c>
      <c r="O19" s="42">
        <v>8</v>
      </c>
      <c r="P19" s="27">
        <v>45.97</v>
      </c>
      <c r="Q19" s="44">
        <v>41900</v>
      </c>
      <c r="R19" s="27">
        <v>20.869666666666664</v>
      </c>
      <c r="S19" s="27">
        <v>104.99413391034771</v>
      </c>
    </row>
    <row r="20" spans="1:19" x14ac:dyDescent="0.2">
      <c r="A20" s="2" t="s">
        <v>11</v>
      </c>
      <c r="B20" s="27">
        <v>9.3474193548387099</v>
      </c>
      <c r="C20" s="27">
        <v>20.040967741935475</v>
      </c>
      <c r="D20" s="27">
        <v>14.261612903225807</v>
      </c>
      <c r="E20" s="27">
        <v>27.12</v>
      </c>
      <c r="F20" s="44">
        <v>41918</v>
      </c>
      <c r="G20" s="27">
        <v>0</v>
      </c>
      <c r="H20" s="44">
        <v>41942</v>
      </c>
      <c r="I20" s="27">
        <v>72.165806451612895</v>
      </c>
      <c r="J20" s="27">
        <v>351.12873599999995</v>
      </c>
      <c r="K20" s="27">
        <v>2.5983870967741938</v>
      </c>
      <c r="L20" s="27">
        <v>12.23</v>
      </c>
      <c r="M20" s="44">
        <v>41931</v>
      </c>
      <c r="N20" s="27">
        <v>29.12</v>
      </c>
      <c r="O20" s="42">
        <v>10</v>
      </c>
      <c r="P20" s="27">
        <v>15.54</v>
      </c>
      <c r="Q20" s="44">
        <v>41934</v>
      </c>
      <c r="R20" s="27">
        <v>15.973548387096773</v>
      </c>
      <c r="S20" s="27">
        <v>74.12741626169101</v>
      </c>
    </row>
    <row r="21" spans="1:19" x14ac:dyDescent="0.2">
      <c r="A21" s="2" t="s">
        <v>12</v>
      </c>
      <c r="B21" s="27">
        <v>6.862000000000001</v>
      </c>
      <c r="C21" s="27">
        <v>13.386000000000005</v>
      </c>
      <c r="D21" s="27">
        <v>10.016666666666669</v>
      </c>
      <c r="E21" s="27">
        <v>22.07</v>
      </c>
      <c r="F21" s="44">
        <v>41944</v>
      </c>
      <c r="G21" s="27">
        <v>0.28999999999999998</v>
      </c>
      <c r="H21" s="44">
        <v>41973</v>
      </c>
      <c r="I21" s="27">
        <v>78.204666666666668</v>
      </c>
      <c r="J21" s="27">
        <v>195.30892799999992</v>
      </c>
      <c r="K21" s="27">
        <v>3.6416666666666662</v>
      </c>
      <c r="L21" s="27">
        <v>18.48</v>
      </c>
      <c r="M21" s="44">
        <v>41952</v>
      </c>
      <c r="N21" s="27">
        <v>81.94</v>
      </c>
      <c r="O21" s="42">
        <v>18</v>
      </c>
      <c r="P21" s="27">
        <v>26.08</v>
      </c>
      <c r="Q21" s="44">
        <v>41951</v>
      </c>
      <c r="R21" s="27">
        <v>10.469666666666665</v>
      </c>
      <c r="S21" s="27">
        <v>42.062229686962247</v>
      </c>
    </row>
    <row r="22" spans="1:19" ht="13.5" thickBot="1" x14ac:dyDescent="0.25">
      <c r="A22" s="28" t="s">
        <v>13</v>
      </c>
      <c r="B22" s="29">
        <v>1.5696774193548386</v>
      </c>
      <c r="C22" s="29">
        <v>8.1190322580645162</v>
      </c>
      <c r="D22" s="29">
        <v>4.7377419354838697</v>
      </c>
      <c r="E22" s="29">
        <v>15.42</v>
      </c>
      <c r="F22" s="45">
        <v>41983</v>
      </c>
      <c r="G22" s="29">
        <v>-8.24</v>
      </c>
      <c r="H22" s="45">
        <v>41993</v>
      </c>
      <c r="I22" s="29">
        <v>83.562903225806465</v>
      </c>
      <c r="J22" s="29">
        <v>144.61865599999999</v>
      </c>
      <c r="K22" s="29">
        <v>3.5703225806451608</v>
      </c>
      <c r="L22" s="29">
        <v>19.559999999999999</v>
      </c>
      <c r="M22" s="45">
        <v>41994</v>
      </c>
      <c r="N22" s="29">
        <v>100.88</v>
      </c>
      <c r="O22" s="30">
        <v>22</v>
      </c>
      <c r="P22" s="29">
        <v>21.9</v>
      </c>
      <c r="Q22" s="45">
        <v>41999</v>
      </c>
      <c r="R22" s="29">
        <v>5.5880645161290321</v>
      </c>
      <c r="S22" s="29">
        <v>26.674757691961794</v>
      </c>
    </row>
    <row r="23" spans="1:19" ht="13.5" thickTop="1" x14ac:dyDescent="0.2">
      <c r="A23" s="2" t="s">
        <v>32</v>
      </c>
      <c r="B23" s="27">
        <v>7.5137060291858662</v>
      </c>
      <c r="C23" s="27">
        <v>18.473263952892982</v>
      </c>
      <c r="D23" s="27">
        <v>12.565474526369689</v>
      </c>
      <c r="E23" s="27">
        <v>35.72</v>
      </c>
      <c r="F23" s="44">
        <v>40040</v>
      </c>
      <c r="G23" s="27">
        <v>-8.24</v>
      </c>
      <c r="H23" s="44">
        <v>40167</v>
      </c>
      <c r="I23" s="27">
        <v>71.781620071684571</v>
      </c>
      <c r="J23" s="27">
        <v>5656.0760799999998</v>
      </c>
      <c r="K23" s="27">
        <v>2.9806342805939576</v>
      </c>
      <c r="L23" s="27">
        <v>26.03</v>
      </c>
      <c r="M23" s="44">
        <v>39837</v>
      </c>
      <c r="N23" s="27">
        <v>501.12</v>
      </c>
      <c r="O23" s="42">
        <v>135</v>
      </c>
      <c r="P23" s="27">
        <v>45.97</v>
      </c>
      <c r="Q23" s="44">
        <v>40074</v>
      </c>
      <c r="R23" s="27">
        <v>14.894343894009216</v>
      </c>
      <c r="S23" s="27">
        <v>1156.978248166618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-0.49</v>
      </c>
      <c r="G28" s="1" t="s">
        <v>27</v>
      </c>
      <c r="H28" s="43">
        <v>40159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-2.08</v>
      </c>
      <c r="G29" s="1" t="s">
        <v>27</v>
      </c>
      <c r="H29" s="43">
        <v>39897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261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7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9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4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1.3941935483870973</v>
      </c>
      <c r="C11" s="27">
        <v>6.386774193548387</v>
      </c>
      <c r="D11" s="27">
        <v>3.72</v>
      </c>
      <c r="E11" s="27">
        <v>12.65</v>
      </c>
      <c r="F11" s="44">
        <v>42026</v>
      </c>
      <c r="G11" s="27">
        <v>-8.24</v>
      </c>
      <c r="H11" s="44">
        <v>42014</v>
      </c>
      <c r="I11" s="27">
        <v>84.71193548387096</v>
      </c>
      <c r="J11" s="27">
        <v>154.41999999999999</v>
      </c>
      <c r="K11" s="27">
        <v>3.69741935483871</v>
      </c>
      <c r="L11" s="27">
        <v>18.54</v>
      </c>
      <c r="M11" s="44">
        <v>42018</v>
      </c>
      <c r="N11" s="27">
        <v>58.94</v>
      </c>
      <c r="O11" s="42">
        <v>21</v>
      </c>
      <c r="P11" s="27">
        <v>10.76</v>
      </c>
      <c r="Q11" s="44">
        <v>42018</v>
      </c>
      <c r="R11" s="27">
        <v>4.6548387096774189</v>
      </c>
      <c r="S11" s="27">
        <v>24.520076626019076</v>
      </c>
    </row>
    <row r="12" spans="1:19" x14ac:dyDescent="0.2">
      <c r="A12" s="2" t="s">
        <v>3</v>
      </c>
      <c r="B12" s="27">
        <v>1.764642857142857</v>
      </c>
      <c r="C12" s="27">
        <v>7.8039285714285702</v>
      </c>
      <c r="D12" s="27">
        <v>4.5748139880952383</v>
      </c>
      <c r="E12" s="27">
        <v>16.41</v>
      </c>
      <c r="F12" s="44">
        <v>41695</v>
      </c>
      <c r="G12" s="27">
        <v>-3.34</v>
      </c>
      <c r="H12" s="44">
        <v>41681</v>
      </c>
      <c r="I12" s="27">
        <v>78.608385416666678</v>
      </c>
      <c r="J12" s="27">
        <v>214.92</v>
      </c>
      <c r="K12" s="27">
        <v>4.3139211309523811</v>
      </c>
      <c r="L12" s="27">
        <v>23.72</v>
      </c>
      <c r="M12" s="44">
        <v>41695</v>
      </c>
      <c r="N12" s="27">
        <v>28.8</v>
      </c>
      <c r="O12" s="42">
        <v>17</v>
      </c>
      <c r="P12" s="27">
        <v>6.6</v>
      </c>
      <c r="Q12" s="44">
        <v>41678</v>
      </c>
      <c r="R12" s="27">
        <v>4.9201116071428563</v>
      </c>
      <c r="S12" s="27">
        <v>41.417530554723619</v>
      </c>
    </row>
    <row r="13" spans="1:19" x14ac:dyDescent="0.2">
      <c r="A13" s="2" t="s">
        <v>4</v>
      </c>
      <c r="B13" s="27">
        <v>3.6748387096774198</v>
      </c>
      <c r="C13" s="27">
        <v>12.224193548387099</v>
      </c>
      <c r="D13" s="27">
        <v>7.4937096774193552</v>
      </c>
      <c r="E13" s="27">
        <v>19.09</v>
      </c>
      <c r="F13" s="44">
        <v>41720</v>
      </c>
      <c r="G13" s="27">
        <v>-3.74</v>
      </c>
      <c r="H13" s="44">
        <v>41706</v>
      </c>
      <c r="I13" s="27">
        <v>69.965598118279573</v>
      </c>
      <c r="J13" s="27">
        <v>387.1</v>
      </c>
      <c r="K13" s="27">
        <v>4.3456518817204293</v>
      </c>
      <c r="L13" s="27">
        <v>17.91</v>
      </c>
      <c r="M13" s="44">
        <v>41728</v>
      </c>
      <c r="N13" s="27">
        <v>25.95</v>
      </c>
      <c r="O13" s="42">
        <v>15</v>
      </c>
      <c r="P13" s="27">
        <v>7.79</v>
      </c>
      <c r="Q13" s="44">
        <v>41701</v>
      </c>
      <c r="R13" s="27">
        <v>7.7779435483870962</v>
      </c>
      <c r="S13" s="27">
        <v>75.691601151335689</v>
      </c>
    </row>
    <row r="14" spans="1:19" x14ac:dyDescent="0.2">
      <c r="A14" s="2" t="s">
        <v>5</v>
      </c>
      <c r="B14" s="27">
        <v>6.4479999999999995</v>
      </c>
      <c r="C14" s="27">
        <v>18.419666666666664</v>
      </c>
      <c r="D14" s="27">
        <v>12.234</v>
      </c>
      <c r="E14" s="27">
        <v>27.59</v>
      </c>
      <c r="F14" s="44">
        <v>41756</v>
      </c>
      <c r="G14" s="27">
        <v>-0.09</v>
      </c>
      <c r="H14" s="44">
        <v>41734</v>
      </c>
      <c r="I14" s="27">
        <v>64.983826388888872</v>
      </c>
      <c r="J14" s="27">
        <v>596.79</v>
      </c>
      <c r="K14" s="27">
        <v>3.3924027777777774</v>
      </c>
      <c r="L14" s="27">
        <v>15.9</v>
      </c>
      <c r="M14" s="44">
        <v>41732</v>
      </c>
      <c r="N14" s="27">
        <v>10.76</v>
      </c>
      <c r="O14" s="42">
        <v>7</v>
      </c>
      <c r="P14" s="27">
        <v>8.56</v>
      </c>
      <c r="Q14" s="44">
        <v>41732</v>
      </c>
      <c r="R14" s="27">
        <v>13.686673611111109</v>
      </c>
      <c r="S14" s="27">
        <v>112.48577337360587</v>
      </c>
    </row>
    <row r="15" spans="1:19" x14ac:dyDescent="0.2">
      <c r="A15" s="2" t="s">
        <v>6</v>
      </c>
      <c r="B15" s="27">
        <v>7.6096774193548402</v>
      </c>
      <c r="C15" s="27">
        <v>18.08161290322581</v>
      </c>
      <c r="D15" s="27">
        <v>12.562634408602147</v>
      </c>
      <c r="E15" s="27">
        <v>27.91</v>
      </c>
      <c r="F15" s="44">
        <v>41781</v>
      </c>
      <c r="G15" s="27">
        <v>1.89</v>
      </c>
      <c r="H15" s="44">
        <v>41773</v>
      </c>
      <c r="I15" s="27">
        <v>69.932849462365596</v>
      </c>
      <c r="J15" s="27">
        <v>627.57000000000005</v>
      </c>
      <c r="K15" s="27">
        <v>3.331639784946236</v>
      </c>
      <c r="L15" s="27">
        <v>17.88</v>
      </c>
      <c r="M15" s="44">
        <v>41763</v>
      </c>
      <c r="N15" s="27">
        <v>45.17</v>
      </c>
      <c r="O15" s="42">
        <v>14</v>
      </c>
      <c r="P15" s="27">
        <v>13.98</v>
      </c>
      <c r="Q15" s="44">
        <v>41763</v>
      </c>
      <c r="R15" s="27">
        <v>16.000463709677422</v>
      </c>
      <c r="S15" s="27">
        <v>121.8780618461324</v>
      </c>
    </row>
    <row r="16" spans="1:19" x14ac:dyDescent="0.2">
      <c r="A16" s="2" t="s">
        <v>7</v>
      </c>
      <c r="B16" s="27">
        <v>11.064666666666666</v>
      </c>
      <c r="C16" s="27">
        <v>23.13</v>
      </c>
      <c r="D16" s="27">
        <v>16.673701388888894</v>
      </c>
      <c r="E16" s="27">
        <v>31.01</v>
      </c>
      <c r="F16" s="44">
        <v>41795</v>
      </c>
      <c r="G16" s="27">
        <v>6.32</v>
      </c>
      <c r="H16" s="44">
        <v>41811</v>
      </c>
      <c r="I16" s="27">
        <v>70.415451388888883</v>
      </c>
      <c r="J16" s="27">
        <v>646.66999999999996</v>
      </c>
      <c r="K16" s="27">
        <v>2.4530902777777772</v>
      </c>
      <c r="L16" s="27">
        <v>11.62</v>
      </c>
      <c r="M16" s="44">
        <v>41806</v>
      </c>
      <c r="N16" s="27">
        <v>93.34</v>
      </c>
      <c r="O16" s="42">
        <v>13</v>
      </c>
      <c r="P16" s="27">
        <v>24.55</v>
      </c>
      <c r="Q16" s="44">
        <v>41806</v>
      </c>
      <c r="R16" s="27">
        <v>20.162423611111116</v>
      </c>
      <c r="S16" s="27">
        <v>130.83215804133354</v>
      </c>
    </row>
    <row r="17" spans="1:19" x14ac:dyDescent="0.2">
      <c r="A17" s="2" t="s">
        <v>8</v>
      </c>
      <c r="B17" s="27">
        <v>14.158387096774193</v>
      </c>
      <c r="C17" s="27">
        <v>28.627096774193546</v>
      </c>
      <c r="D17" s="27">
        <v>20.884428763440866</v>
      </c>
      <c r="E17" s="27">
        <v>34.799999999999997</v>
      </c>
      <c r="F17" s="44">
        <v>41831</v>
      </c>
      <c r="G17" s="27">
        <v>7.83</v>
      </c>
      <c r="H17" s="44">
        <v>41844</v>
      </c>
      <c r="I17" s="27">
        <v>65.699357126515665</v>
      </c>
      <c r="J17" s="27">
        <v>806.21</v>
      </c>
      <c r="K17" s="27">
        <v>2.1766690974605352</v>
      </c>
      <c r="L17" s="27">
        <v>11.15</v>
      </c>
      <c r="M17" s="44">
        <v>41834</v>
      </c>
      <c r="N17" s="27">
        <v>2.6</v>
      </c>
      <c r="O17" s="42">
        <v>3</v>
      </c>
      <c r="P17" s="27">
        <v>1.4</v>
      </c>
      <c r="Q17" s="44">
        <v>41822</v>
      </c>
      <c r="R17" s="27">
        <v>25.680544354838716</v>
      </c>
      <c r="S17" s="27">
        <v>172.17869381772613</v>
      </c>
    </row>
    <row r="18" spans="1:19" x14ac:dyDescent="0.2">
      <c r="A18" s="2" t="s">
        <v>9</v>
      </c>
      <c r="B18" s="27">
        <v>13.385483870967738</v>
      </c>
      <c r="C18" s="27">
        <v>28.062258064516133</v>
      </c>
      <c r="D18" s="27">
        <v>20.304920355753822</v>
      </c>
      <c r="E18" s="27">
        <v>36.72</v>
      </c>
      <c r="F18" s="44">
        <v>41877</v>
      </c>
      <c r="G18" s="27">
        <v>7.9</v>
      </c>
      <c r="H18" s="44">
        <v>41882</v>
      </c>
      <c r="I18" s="27">
        <v>62.603258979638532</v>
      </c>
      <c r="J18" s="27">
        <v>676.88</v>
      </c>
      <c r="K18" s="27">
        <v>2.3653008464882181</v>
      </c>
      <c r="L18" s="27">
        <v>14.84</v>
      </c>
      <c r="M18" s="44">
        <v>41878</v>
      </c>
      <c r="N18" s="27">
        <v>1</v>
      </c>
      <c r="O18" s="42">
        <v>3</v>
      </c>
      <c r="P18" s="27">
        <v>0.4</v>
      </c>
      <c r="Q18" s="44">
        <v>41856</v>
      </c>
      <c r="R18" s="27">
        <v>25.075282115076639</v>
      </c>
      <c r="S18" s="27">
        <v>156.39780542530093</v>
      </c>
    </row>
    <row r="19" spans="1:19" x14ac:dyDescent="0.2">
      <c r="A19" s="2" t="s">
        <v>10</v>
      </c>
      <c r="B19" s="27">
        <v>11.05533333333333</v>
      </c>
      <c r="C19" s="27">
        <v>24.406000000000002</v>
      </c>
      <c r="D19" s="27">
        <v>17.229506944444449</v>
      </c>
      <c r="E19" s="27">
        <v>32.700000000000003</v>
      </c>
      <c r="F19" s="44">
        <v>41887</v>
      </c>
      <c r="G19" s="27">
        <v>4.7300000000000004</v>
      </c>
      <c r="H19" s="44">
        <v>41910</v>
      </c>
      <c r="I19" s="27">
        <v>66.54258333333334</v>
      </c>
      <c r="J19" s="27">
        <v>484.36</v>
      </c>
      <c r="K19" s="27">
        <v>2.1185694444444447</v>
      </c>
      <c r="L19" s="27">
        <v>12.8</v>
      </c>
      <c r="M19" s="44">
        <v>41889</v>
      </c>
      <c r="N19" s="27">
        <v>22.49</v>
      </c>
      <c r="O19" s="42">
        <v>9</v>
      </c>
      <c r="P19" s="27">
        <v>7.84</v>
      </c>
      <c r="Q19" s="44">
        <v>41889</v>
      </c>
      <c r="R19" s="27">
        <v>20.45077777777777</v>
      </c>
      <c r="S19" s="27">
        <v>105.47260952840843</v>
      </c>
    </row>
    <row r="20" spans="1:19" x14ac:dyDescent="0.2">
      <c r="A20" s="2" t="s">
        <v>11</v>
      </c>
      <c r="B20" s="27">
        <v>7.1525806451612883</v>
      </c>
      <c r="C20" s="27">
        <v>17.876129032258063</v>
      </c>
      <c r="D20" s="27">
        <v>12.25119623655914</v>
      </c>
      <c r="E20" s="27">
        <v>28.17</v>
      </c>
      <c r="F20" s="44">
        <v>41914</v>
      </c>
      <c r="G20" s="27">
        <v>0.17</v>
      </c>
      <c r="H20" s="44">
        <v>41938</v>
      </c>
      <c r="I20" s="27">
        <v>71.975369623655894</v>
      </c>
      <c r="J20" s="27">
        <v>330.72</v>
      </c>
      <c r="K20" s="27">
        <v>2.7438911290322583</v>
      </c>
      <c r="L20" s="27">
        <v>14.52</v>
      </c>
      <c r="M20" s="44">
        <v>41916</v>
      </c>
      <c r="N20" s="27">
        <v>52.03</v>
      </c>
      <c r="O20" s="42">
        <v>13</v>
      </c>
      <c r="P20" s="27">
        <v>22.68</v>
      </c>
      <c r="Q20" s="44">
        <v>41921</v>
      </c>
      <c r="R20" s="27">
        <v>13.898373655913982</v>
      </c>
      <c r="S20" s="27">
        <v>69.67750709747466</v>
      </c>
    </row>
    <row r="21" spans="1:19" x14ac:dyDescent="0.2">
      <c r="A21" s="2" t="s">
        <v>12</v>
      </c>
      <c r="B21" s="27">
        <v>4.0223333333333331</v>
      </c>
      <c r="C21" s="27">
        <v>11.416666666666666</v>
      </c>
      <c r="D21" s="27">
        <v>7.4168819444444436</v>
      </c>
      <c r="E21" s="27">
        <v>20.28</v>
      </c>
      <c r="F21" s="44">
        <v>41947</v>
      </c>
      <c r="G21" s="27">
        <v>-4.8600000000000003</v>
      </c>
      <c r="H21" s="44">
        <v>41972</v>
      </c>
      <c r="I21" s="27">
        <v>80.690375000000031</v>
      </c>
      <c r="J21" s="27">
        <v>207.29</v>
      </c>
      <c r="K21" s="27">
        <v>3.306138888888889</v>
      </c>
      <c r="L21" s="27">
        <v>20.89</v>
      </c>
      <c r="M21" s="44">
        <v>41952</v>
      </c>
      <c r="N21" s="27">
        <v>59.85</v>
      </c>
      <c r="O21" s="42">
        <v>17</v>
      </c>
      <c r="P21" s="27">
        <v>11.79</v>
      </c>
      <c r="Q21" s="44">
        <v>41944</v>
      </c>
      <c r="R21" s="27">
        <v>8.5052638888888907</v>
      </c>
      <c r="S21" s="27">
        <v>37.018440675483944</v>
      </c>
    </row>
    <row r="22" spans="1:19" ht="13.5" thickBot="1" x14ac:dyDescent="0.25">
      <c r="A22" s="28" t="s">
        <v>13</v>
      </c>
      <c r="B22" s="29">
        <v>0.81677419354838721</v>
      </c>
      <c r="C22" s="29">
        <v>7.7390322580645163</v>
      </c>
      <c r="D22" s="29">
        <v>4.072708333333332</v>
      </c>
      <c r="E22" s="29">
        <v>15.88</v>
      </c>
      <c r="F22" s="45">
        <v>41981</v>
      </c>
      <c r="G22" s="29">
        <v>-5.0599999999999996</v>
      </c>
      <c r="H22" s="45">
        <v>41989</v>
      </c>
      <c r="I22" s="29">
        <v>78.794395161290339</v>
      </c>
      <c r="J22" s="29">
        <v>174.28</v>
      </c>
      <c r="K22" s="29">
        <v>3.4511088709677411</v>
      </c>
      <c r="L22" s="29">
        <v>15.99</v>
      </c>
      <c r="M22" s="45">
        <v>42003</v>
      </c>
      <c r="N22" s="29">
        <v>63.38</v>
      </c>
      <c r="O22" s="30">
        <v>16</v>
      </c>
      <c r="P22" s="29">
        <v>17.88</v>
      </c>
      <c r="Q22" s="45">
        <v>41994</v>
      </c>
      <c r="R22" s="29">
        <v>4.3495105773726053</v>
      </c>
      <c r="S22" s="29">
        <v>27.296405942195552</v>
      </c>
    </row>
    <row r="23" spans="1:19" ht="13.5" thickTop="1" x14ac:dyDescent="0.2">
      <c r="A23" s="2" t="s">
        <v>32</v>
      </c>
      <c r="B23" s="27">
        <v>6.8789093061955962</v>
      </c>
      <c r="C23" s="27">
        <v>17.014446556579625</v>
      </c>
      <c r="D23" s="27">
        <v>11.618208503415142</v>
      </c>
      <c r="E23" s="27">
        <v>36.72</v>
      </c>
      <c r="F23" s="44">
        <v>40416</v>
      </c>
      <c r="G23" s="27">
        <v>-8.24</v>
      </c>
      <c r="H23" s="44">
        <v>40188</v>
      </c>
      <c r="I23" s="27">
        <v>72.076948790282856</v>
      </c>
      <c r="J23" s="27">
        <v>5307.21</v>
      </c>
      <c r="K23" s="27">
        <v>3.1413169571079496</v>
      </c>
      <c r="L23" s="27">
        <v>23.72</v>
      </c>
      <c r="M23" s="44">
        <v>40234</v>
      </c>
      <c r="N23" s="27">
        <v>464.31</v>
      </c>
      <c r="O23" s="42">
        <v>148</v>
      </c>
      <c r="P23" s="27">
        <v>24.55</v>
      </c>
      <c r="Q23" s="44">
        <v>40345</v>
      </c>
      <c r="R23" s="27">
        <v>13.763517263914634</v>
      </c>
      <c r="S23" s="27">
        <v>1074.8666640797398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-0.03</v>
      </c>
      <c r="G28" s="1" t="s">
        <v>27</v>
      </c>
      <c r="H28" s="43">
        <v>40507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-0.09</v>
      </c>
      <c r="G29" s="1" t="s">
        <v>27</v>
      </c>
      <c r="H29" s="43">
        <v>40273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233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17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12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4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2.3529032258064526</v>
      </c>
      <c r="C11" s="27">
        <v>8.8677419354838722</v>
      </c>
      <c r="D11" s="27">
        <v>5.2366935483870991</v>
      </c>
      <c r="E11" s="27">
        <v>17.07</v>
      </c>
      <c r="F11" s="44">
        <v>42012</v>
      </c>
      <c r="G11" s="27">
        <v>-4.13</v>
      </c>
      <c r="H11" s="44">
        <v>42030</v>
      </c>
      <c r="I11" s="27">
        <v>80.767251344086034</v>
      </c>
      <c r="J11" s="27">
        <v>184.16</v>
      </c>
      <c r="K11" s="27">
        <v>2.8337970430107524</v>
      </c>
      <c r="L11" s="27">
        <v>14.13</v>
      </c>
      <c r="M11" s="44">
        <v>42011</v>
      </c>
      <c r="N11" s="27">
        <v>22.55</v>
      </c>
      <c r="O11" s="42">
        <v>11</v>
      </c>
      <c r="P11" s="27">
        <v>6.12</v>
      </c>
      <c r="Q11" s="44">
        <v>42008</v>
      </c>
      <c r="R11" s="27">
        <v>5.7738776881720408</v>
      </c>
      <c r="S11" s="27">
        <v>29.588117090762442</v>
      </c>
    </row>
    <row r="12" spans="1:19" x14ac:dyDescent="0.2">
      <c r="A12" s="2" t="s">
        <v>3</v>
      </c>
      <c r="B12" s="27">
        <v>2.2692857142857141</v>
      </c>
      <c r="C12" s="27">
        <v>11.463571428571427</v>
      </c>
      <c r="D12" s="27">
        <v>6.4645014880952374</v>
      </c>
      <c r="E12" s="27">
        <v>19.04</v>
      </c>
      <c r="F12" s="44">
        <v>41695</v>
      </c>
      <c r="G12" s="27">
        <v>-1.02</v>
      </c>
      <c r="H12" s="44">
        <v>41676</v>
      </c>
      <c r="I12" s="27">
        <v>78.018519345238104</v>
      </c>
      <c r="J12" s="27">
        <v>251.17</v>
      </c>
      <c r="K12" s="27">
        <v>2.9160491071428574</v>
      </c>
      <c r="L12" s="27">
        <v>16.46</v>
      </c>
      <c r="M12" s="44">
        <v>41698</v>
      </c>
      <c r="N12" s="27">
        <v>60.31</v>
      </c>
      <c r="O12" s="42">
        <v>14</v>
      </c>
      <c r="P12" s="27">
        <v>17.23</v>
      </c>
      <c r="Q12" s="44">
        <v>41698</v>
      </c>
      <c r="R12" s="27">
        <v>6.3585714285714285</v>
      </c>
      <c r="S12" s="27">
        <v>39.640631290242688</v>
      </c>
    </row>
    <row r="13" spans="1:19" x14ac:dyDescent="0.2">
      <c r="A13" s="2" t="s">
        <v>4</v>
      </c>
      <c r="B13" s="27">
        <v>4.6138709677419367</v>
      </c>
      <c r="C13" s="27">
        <v>12.758709677419354</v>
      </c>
      <c r="D13" s="27">
        <v>8.2993749999999995</v>
      </c>
      <c r="E13" s="27">
        <v>22.58</v>
      </c>
      <c r="F13" s="44">
        <v>41729</v>
      </c>
      <c r="G13" s="27">
        <v>-0.55000000000000004</v>
      </c>
      <c r="H13" s="44">
        <v>41704</v>
      </c>
      <c r="I13" s="27">
        <v>77.177963709677414</v>
      </c>
      <c r="J13" s="27">
        <v>394.21</v>
      </c>
      <c r="K13" s="27">
        <v>3.9579838709677415</v>
      </c>
      <c r="L13" s="27">
        <v>18.29</v>
      </c>
      <c r="M13" s="44">
        <v>41725</v>
      </c>
      <c r="N13" s="27">
        <v>67.98</v>
      </c>
      <c r="O13" s="42">
        <v>16</v>
      </c>
      <c r="P13" s="27">
        <v>20.309999999999999</v>
      </c>
      <c r="Q13" s="44">
        <v>41714</v>
      </c>
      <c r="R13" s="27">
        <v>8.8753293010752703</v>
      </c>
      <c r="S13" s="27">
        <v>66.403820982583582</v>
      </c>
    </row>
    <row r="14" spans="1:19" x14ac:dyDescent="0.2">
      <c r="A14" s="2" t="s">
        <v>5</v>
      </c>
      <c r="B14" s="27">
        <v>8.3811333333333327</v>
      </c>
      <c r="C14" s="27">
        <v>19.127000000000002</v>
      </c>
      <c r="D14" s="27">
        <v>13.512000694444442</v>
      </c>
      <c r="E14" s="27">
        <v>29.23</v>
      </c>
      <c r="F14" s="44">
        <v>41737</v>
      </c>
      <c r="G14" s="27">
        <v>2.02</v>
      </c>
      <c r="H14" s="44">
        <v>41742</v>
      </c>
      <c r="I14" s="27">
        <v>69.834645833333326</v>
      </c>
      <c r="J14" s="27">
        <v>554.03499999999997</v>
      </c>
      <c r="K14" s="27">
        <v>3.546788888888889</v>
      </c>
      <c r="L14" s="27">
        <v>15.88</v>
      </c>
      <c r="M14" s="44">
        <v>41738</v>
      </c>
      <c r="N14" s="27">
        <v>73.77</v>
      </c>
      <c r="O14" s="42">
        <v>11</v>
      </c>
      <c r="P14" s="27">
        <v>24.41</v>
      </c>
      <c r="Q14" s="44">
        <v>41753</v>
      </c>
      <c r="R14" s="27">
        <v>14.918888888888887</v>
      </c>
      <c r="S14" s="27">
        <v>108.14657387775951</v>
      </c>
    </row>
    <row r="15" spans="1:19" x14ac:dyDescent="0.2">
      <c r="A15" s="2" t="s">
        <v>6</v>
      </c>
      <c r="B15" s="27">
        <v>9.7535483870967745</v>
      </c>
      <c r="C15" s="27">
        <v>22.65774193548387</v>
      </c>
      <c r="D15" s="27">
        <v>15.948897849462364</v>
      </c>
      <c r="E15" s="27">
        <v>32</v>
      </c>
      <c r="F15" s="44">
        <v>41784</v>
      </c>
      <c r="G15" s="27">
        <v>5.2</v>
      </c>
      <c r="H15" s="44">
        <v>41787</v>
      </c>
      <c r="I15" s="27">
        <v>69.152419354838742</v>
      </c>
      <c r="J15" s="27">
        <v>696.47</v>
      </c>
      <c r="K15" s="27">
        <v>2.7737298387096776</v>
      </c>
      <c r="L15" s="27">
        <v>17.89</v>
      </c>
      <c r="M15" s="44">
        <v>41765</v>
      </c>
      <c r="N15" s="27">
        <v>24.23</v>
      </c>
      <c r="O15" s="42">
        <v>7</v>
      </c>
      <c r="P15" s="27">
        <v>11.79</v>
      </c>
      <c r="Q15" s="44">
        <v>41766</v>
      </c>
      <c r="R15" s="27">
        <v>19.129334677419354</v>
      </c>
      <c r="S15" s="27">
        <v>137.52631211696479</v>
      </c>
    </row>
    <row r="16" spans="1:19" x14ac:dyDescent="0.2">
      <c r="A16" s="2" t="s">
        <v>7</v>
      </c>
      <c r="B16" s="27">
        <v>11.765000000000001</v>
      </c>
      <c r="C16" s="27">
        <v>24.532333333333337</v>
      </c>
      <c r="D16" s="27">
        <v>17.531236111111113</v>
      </c>
      <c r="E16" s="27">
        <v>36.25</v>
      </c>
      <c r="F16" s="44">
        <v>41816</v>
      </c>
      <c r="G16" s="27">
        <v>7.38</v>
      </c>
      <c r="H16" s="44">
        <v>41814</v>
      </c>
      <c r="I16" s="27">
        <v>65.006437500000004</v>
      </c>
      <c r="J16" s="27">
        <v>712.83</v>
      </c>
      <c r="K16" s="27">
        <v>2.4007569444444448</v>
      </c>
      <c r="L16" s="27">
        <v>13.6</v>
      </c>
      <c r="M16" s="44">
        <v>41791</v>
      </c>
      <c r="N16" s="27">
        <v>15.98</v>
      </c>
      <c r="O16" s="42">
        <v>5</v>
      </c>
      <c r="P16" s="27">
        <v>8.5299999999999994</v>
      </c>
      <c r="Q16" s="44">
        <v>41796</v>
      </c>
      <c r="R16" s="27">
        <v>21.90892361111111</v>
      </c>
      <c r="S16" s="27">
        <v>149.21262104310867</v>
      </c>
    </row>
    <row r="17" spans="1:19" x14ac:dyDescent="0.2">
      <c r="A17" s="2" t="s">
        <v>8</v>
      </c>
      <c r="B17" s="27">
        <v>12.28709677419355</v>
      </c>
      <c r="C17" s="27">
        <v>25.993548387096773</v>
      </c>
      <c r="D17" s="27">
        <v>18.53027378447873</v>
      </c>
      <c r="E17" s="27">
        <v>34.49</v>
      </c>
      <c r="F17" s="44">
        <v>41822</v>
      </c>
      <c r="G17" s="27">
        <v>7.45</v>
      </c>
      <c r="H17" s="44">
        <v>41843</v>
      </c>
      <c r="I17" s="27">
        <v>63.890355890603097</v>
      </c>
      <c r="J17" s="27">
        <v>789.24</v>
      </c>
      <c r="K17" s="27">
        <v>2.6137727350720654</v>
      </c>
      <c r="L17" s="27">
        <v>14.48</v>
      </c>
      <c r="M17" s="44">
        <v>41832</v>
      </c>
      <c r="N17" s="27">
        <v>23.35</v>
      </c>
      <c r="O17" s="42">
        <v>7</v>
      </c>
      <c r="P17" s="27">
        <v>11.34</v>
      </c>
      <c r="Q17" s="44">
        <v>41832</v>
      </c>
      <c r="R17" s="27">
        <v>23.743091969800961</v>
      </c>
      <c r="S17" s="27">
        <v>165.57708418539335</v>
      </c>
    </row>
    <row r="18" spans="1:19" x14ac:dyDescent="0.2">
      <c r="A18" s="2" t="s">
        <v>9</v>
      </c>
      <c r="B18" s="27">
        <v>14.043548387096772</v>
      </c>
      <c r="C18" s="27">
        <v>29.839354838709681</v>
      </c>
      <c r="D18" s="27">
        <v>21.355120967741939</v>
      </c>
      <c r="E18" s="27">
        <v>37.950000000000003</v>
      </c>
      <c r="F18" s="44">
        <v>41871</v>
      </c>
      <c r="G18" s="27">
        <v>8.34</v>
      </c>
      <c r="H18" s="44">
        <v>41879</v>
      </c>
      <c r="I18" s="27">
        <v>60.545598118279571</v>
      </c>
      <c r="J18" s="27">
        <v>696.76</v>
      </c>
      <c r="K18" s="27">
        <v>2.3593548387096774</v>
      </c>
      <c r="L18" s="27">
        <v>17.05</v>
      </c>
      <c r="M18" s="44">
        <v>41871</v>
      </c>
      <c r="N18" s="27">
        <v>10.050000000000001</v>
      </c>
      <c r="O18" s="42">
        <v>9</v>
      </c>
      <c r="P18" s="27">
        <v>2.4</v>
      </c>
      <c r="Q18" s="44">
        <v>41869</v>
      </c>
      <c r="R18" s="27">
        <v>25.80209677419354</v>
      </c>
      <c r="S18" s="27">
        <v>166.82309637099243</v>
      </c>
    </row>
    <row r="19" spans="1:19" x14ac:dyDescent="0.2">
      <c r="A19" s="2" t="s">
        <v>10</v>
      </c>
      <c r="B19" s="27">
        <v>12.666666666666664</v>
      </c>
      <c r="C19" s="27">
        <v>27.307333333333336</v>
      </c>
      <c r="D19" s="27">
        <v>19.391513888888891</v>
      </c>
      <c r="E19" s="27">
        <v>34.43</v>
      </c>
      <c r="F19" s="44">
        <v>41892</v>
      </c>
      <c r="G19" s="27">
        <v>6.71</v>
      </c>
      <c r="H19" s="44">
        <v>41902</v>
      </c>
      <c r="I19" s="27">
        <v>63.510763888888889</v>
      </c>
      <c r="J19" s="27">
        <v>528.71</v>
      </c>
      <c r="K19" s="27">
        <v>2.092381944444444</v>
      </c>
      <c r="L19" s="27">
        <v>15.39</v>
      </c>
      <c r="M19" s="44">
        <v>41895</v>
      </c>
      <c r="N19" s="27">
        <v>1.53</v>
      </c>
      <c r="O19" s="42">
        <v>4</v>
      </c>
      <c r="P19" s="27">
        <v>0.87</v>
      </c>
      <c r="Q19" s="44">
        <v>41896</v>
      </c>
      <c r="R19" s="27">
        <v>22.644347222222223</v>
      </c>
      <c r="S19" s="27">
        <v>119.80307898249296</v>
      </c>
    </row>
    <row r="20" spans="1:19" x14ac:dyDescent="0.2">
      <c r="A20" s="2" t="s">
        <v>11</v>
      </c>
      <c r="B20" s="27">
        <v>7.6906451612903215</v>
      </c>
      <c r="C20" s="27">
        <v>21.643548387096772</v>
      </c>
      <c r="D20" s="27">
        <v>14.09268817204301</v>
      </c>
      <c r="E20" s="27">
        <v>29.97</v>
      </c>
      <c r="F20" s="44">
        <v>41923</v>
      </c>
      <c r="G20" s="27">
        <v>0.49</v>
      </c>
      <c r="H20" s="44">
        <v>41933</v>
      </c>
      <c r="I20" s="27">
        <v>65.338534946236564</v>
      </c>
      <c r="J20" s="27">
        <v>385.32</v>
      </c>
      <c r="K20" s="27">
        <v>2.5009811827956989</v>
      </c>
      <c r="L20" s="27">
        <v>15.58</v>
      </c>
      <c r="M20" s="44">
        <v>41938</v>
      </c>
      <c r="N20" s="27">
        <v>16.829999999999998</v>
      </c>
      <c r="O20" s="42">
        <v>10</v>
      </c>
      <c r="P20" s="27">
        <v>7.85</v>
      </c>
      <c r="Q20" s="44">
        <v>41939</v>
      </c>
      <c r="R20" s="27">
        <v>16.497103494623651</v>
      </c>
      <c r="S20" s="27">
        <v>85.490779267546941</v>
      </c>
    </row>
    <row r="21" spans="1:19" x14ac:dyDescent="0.2">
      <c r="A21" s="2" t="s">
        <v>12</v>
      </c>
      <c r="B21" s="27">
        <v>7.4283333333333328</v>
      </c>
      <c r="C21" s="27">
        <v>13.700333333333333</v>
      </c>
      <c r="D21" s="27">
        <v>10.412743055555556</v>
      </c>
      <c r="E21" s="27">
        <v>17.87</v>
      </c>
      <c r="F21" s="44">
        <v>41944</v>
      </c>
      <c r="G21" s="27">
        <v>-0.12</v>
      </c>
      <c r="H21" s="44">
        <v>41971</v>
      </c>
      <c r="I21" s="27">
        <v>83.176104166666661</v>
      </c>
      <c r="J21" s="27">
        <v>190.28</v>
      </c>
      <c r="K21" s="27">
        <v>3.4815138888888892</v>
      </c>
      <c r="L21" s="27">
        <v>18.91</v>
      </c>
      <c r="M21" s="44">
        <v>41948</v>
      </c>
      <c r="N21" s="27">
        <v>83.15</v>
      </c>
      <c r="O21" s="42">
        <v>17</v>
      </c>
      <c r="P21" s="27">
        <v>39.659999999999997</v>
      </c>
      <c r="Q21" s="44">
        <v>41948</v>
      </c>
      <c r="R21" s="27">
        <v>10.895243055555552</v>
      </c>
      <c r="S21" s="27">
        <v>35.653077421629661</v>
      </c>
    </row>
    <row r="22" spans="1:19" ht="13.5" thickBot="1" x14ac:dyDescent="0.25">
      <c r="A22" s="28" t="s">
        <v>13</v>
      </c>
      <c r="B22" s="29">
        <v>3.0529032258064519</v>
      </c>
      <c r="C22" s="29">
        <v>10.202903225806452</v>
      </c>
      <c r="D22" s="29">
        <v>6.4036827956989244</v>
      </c>
      <c r="E22" s="29">
        <v>15.45</v>
      </c>
      <c r="F22" s="45">
        <v>41989</v>
      </c>
      <c r="G22" s="29">
        <v>-3.03</v>
      </c>
      <c r="H22" s="45">
        <v>42001</v>
      </c>
      <c r="I22" s="29">
        <v>79.911881720430102</v>
      </c>
      <c r="J22" s="29">
        <v>164.22</v>
      </c>
      <c r="K22" s="29">
        <v>3.308676075268818</v>
      </c>
      <c r="L22" s="29">
        <v>24.79</v>
      </c>
      <c r="M22" s="45">
        <v>41989</v>
      </c>
      <c r="N22" s="29">
        <v>33.46</v>
      </c>
      <c r="O22" s="30">
        <v>14</v>
      </c>
      <c r="P22" s="29">
        <v>15.49</v>
      </c>
      <c r="Q22" s="45">
        <v>41989</v>
      </c>
      <c r="R22" s="29">
        <v>6.5589717741935498</v>
      </c>
      <c r="S22" s="29">
        <v>30.414532311095172</v>
      </c>
    </row>
    <row r="23" spans="1:19" ht="13.5" thickTop="1" x14ac:dyDescent="0.2">
      <c r="A23" s="2" t="s">
        <v>32</v>
      </c>
      <c r="B23" s="27">
        <v>8.0254112647209421</v>
      </c>
      <c r="C23" s="27">
        <v>19.007843317972348</v>
      </c>
      <c r="D23" s="27">
        <v>13.098227279658943</v>
      </c>
      <c r="E23" s="27">
        <v>37.950000000000003</v>
      </c>
      <c r="F23" s="44">
        <v>40775</v>
      </c>
      <c r="G23" s="27">
        <v>-4.13</v>
      </c>
      <c r="H23" s="44">
        <v>40569</v>
      </c>
      <c r="I23" s="27">
        <v>71.360872984856528</v>
      </c>
      <c r="J23" s="27">
        <v>5547.4050000000007</v>
      </c>
      <c r="K23" s="27">
        <v>2.8988155298619964</v>
      </c>
      <c r="L23" s="27">
        <v>24.79</v>
      </c>
      <c r="M23" s="44">
        <v>40893</v>
      </c>
      <c r="N23" s="27">
        <v>433.19</v>
      </c>
      <c r="O23" s="42">
        <v>125</v>
      </c>
      <c r="P23" s="27">
        <v>39.659999999999997</v>
      </c>
      <c r="Q23" s="44">
        <v>40852</v>
      </c>
      <c r="R23" s="27">
        <v>15.258814990485627</v>
      </c>
      <c r="S23" s="27">
        <v>1134.2797249405721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-0.12</v>
      </c>
      <c r="G28" s="1" t="s">
        <v>27</v>
      </c>
      <c r="H28" s="43">
        <v>40875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-0.55000000000000004</v>
      </c>
      <c r="G29" s="1" t="s">
        <v>27</v>
      </c>
      <c r="H29" s="43">
        <v>40608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266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6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5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6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2.5412903225806462</v>
      </c>
      <c r="C11" s="27">
        <v>9.1748387096774202</v>
      </c>
      <c r="D11" s="27">
        <v>5.605201612903226</v>
      </c>
      <c r="E11" s="27">
        <v>15.11</v>
      </c>
      <c r="F11" s="44">
        <v>42023</v>
      </c>
      <c r="G11" s="27">
        <v>-4.18</v>
      </c>
      <c r="H11" s="44">
        <v>42015</v>
      </c>
      <c r="I11" s="27">
        <v>83.397513440860195</v>
      </c>
      <c r="J11" s="27">
        <v>185.87</v>
      </c>
      <c r="K11" s="27">
        <v>2.7932661290322587</v>
      </c>
      <c r="L11" s="27">
        <v>15.68</v>
      </c>
      <c r="M11" s="44">
        <v>42007</v>
      </c>
      <c r="N11" s="27">
        <v>15.37</v>
      </c>
      <c r="O11" s="42">
        <v>17</v>
      </c>
      <c r="P11" s="27">
        <v>5.71</v>
      </c>
      <c r="Q11" s="44">
        <v>42020</v>
      </c>
      <c r="R11" s="27">
        <v>6.2922043010752677</v>
      </c>
      <c r="S11" s="27">
        <v>29.179179887060553</v>
      </c>
    </row>
    <row r="12" spans="1:19" x14ac:dyDescent="0.2">
      <c r="A12" s="2" t="s">
        <v>3</v>
      </c>
      <c r="B12" s="27">
        <v>-0.43034482758620685</v>
      </c>
      <c r="C12" s="27">
        <v>7.8931034482758609</v>
      </c>
      <c r="D12" s="27">
        <v>3.3443390804597701</v>
      </c>
      <c r="E12" s="27">
        <v>20.309999999999999</v>
      </c>
      <c r="F12" s="44">
        <v>41699</v>
      </c>
      <c r="G12" s="27">
        <v>-3.97</v>
      </c>
      <c r="H12" s="44">
        <v>41674</v>
      </c>
      <c r="I12" s="27">
        <v>72.472844827586229</v>
      </c>
      <c r="J12" s="27">
        <v>276.10000000000002</v>
      </c>
      <c r="K12" s="27">
        <v>3.4325359195402303</v>
      </c>
      <c r="L12" s="27">
        <v>21.95</v>
      </c>
      <c r="M12" s="44">
        <v>41675</v>
      </c>
      <c r="N12" s="27">
        <v>40.54</v>
      </c>
      <c r="O12" s="42">
        <v>11</v>
      </c>
      <c r="P12" s="27">
        <v>10.91</v>
      </c>
      <c r="Q12" s="44">
        <v>41675</v>
      </c>
      <c r="R12" s="27">
        <v>4.1559913793103442</v>
      </c>
      <c r="S12" s="27">
        <v>44.397366951762912</v>
      </c>
    </row>
    <row r="13" spans="1:19" x14ac:dyDescent="0.2">
      <c r="A13" s="2" t="s">
        <v>4</v>
      </c>
      <c r="B13" s="27">
        <v>3.6909677419354838</v>
      </c>
      <c r="C13" s="27">
        <v>16.628064516129033</v>
      </c>
      <c r="D13" s="27">
        <v>9.867762096774193</v>
      </c>
      <c r="E13" s="27">
        <v>24.36</v>
      </c>
      <c r="F13" s="44">
        <v>41712</v>
      </c>
      <c r="G13" s="27">
        <v>-0.92</v>
      </c>
      <c r="H13" s="44">
        <v>41708</v>
      </c>
      <c r="I13" s="27">
        <v>60.612150537634399</v>
      </c>
      <c r="J13" s="27">
        <v>506.03</v>
      </c>
      <c r="K13" s="27">
        <v>3.1913642473118276</v>
      </c>
      <c r="L13" s="27">
        <v>15.78</v>
      </c>
      <c r="M13" s="44">
        <v>41706</v>
      </c>
      <c r="N13" s="27">
        <v>11.39</v>
      </c>
      <c r="O13" s="42">
        <v>9</v>
      </c>
      <c r="P13" s="27">
        <v>3.72</v>
      </c>
      <c r="Q13" s="44">
        <v>41702</v>
      </c>
      <c r="R13" s="27">
        <v>10.450517473118278</v>
      </c>
      <c r="S13" s="27">
        <v>97.892724333498748</v>
      </c>
    </row>
    <row r="14" spans="1:19" x14ac:dyDescent="0.2">
      <c r="A14" s="2" t="s">
        <v>5</v>
      </c>
      <c r="B14" s="27">
        <v>4.7936666666666667</v>
      </c>
      <c r="C14" s="27">
        <v>13.847000000000001</v>
      </c>
      <c r="D14" s="27">
        <v>8.83304166666667</v>
      </c>
      <c r="E14" s="27">
        <v>21.67</v>
      </c>
      <c r="F14" s="44">
        <v>41738</v>
      </c>
      <c r="G14" s="27">
        <v>0.63</v>
      </c>
      <c r="H14" s="44">
        <v>41746</v>
      </c>
      <c r="I14" s="27">
        <v>73.816062500000001</v>
      </c>
      <c r="J14" s="27">
        <v>413.31</v>
      </c>
      <c r="K14" s="27">
        <v>3.4022638888888892</v>
      </c>
      <c r="L14" s="27">
        <v>18.52</v>
      </c>
      <c r="M14" s="44">
        <v>41747</v>
      </c>
      <c r="N14" s="27">
        <v>84.99</v>
      </c>
      <c r="O14" s="42">
        <v>22</v>
      </c>
      <c r="P14" s="27">
        <v>11.55</v>
      </c>
      <c r="Q14" s="44">
        <v>41750</v>
      </c>
      <c r="R14" s="27">
        <v>11.354388888888888</v>
      </c>
      <c r="S14" s="27">
        <v>77.512373950200214</v>
      </c>
    </row>
    <row r="15" spans="1:19" x14ac:dyDescent="0.2">
      <c r="A15" s="2" t="s">
        <v>6</v>
      </c>
      <c r="B15" s="27">
        <v>9.44548387096774</v>
      </c>
      <c r="C15" s="27">
        <v>22.45451612903226</v>
      </c>
      <c r="D15" s="27">
        <v>15.730618279569891</v>
      </c>
      <c r="E15" s="27">
        <v>30.98</v>
      </c>
      <c r="F15" s="44">
        <v>41790</v>
      </c>
      <c r="G15" s="27">
        <v>4.08</v>
      </c>
      <c r="H15" s="44">
        <v>41761</v>
      </c>
      <c r="I15" s="27">
        <v>65.443326612903235</v>
      </c>
      <c r="J15" s="27">
        <v>727.76</v>
      </c>
      <c r="K15" s="27">
        <v>2.6625604838709678</v>
      </c>
      <c r="L15" s="27">
        <v>17.440000000000001</v>
      </c>
      <c r="M15" s="44">
        <v>41776</v>
      </c>
      <c r="N15" s="27">
        <v>43.03</v>
      </c>
      <c r="O15" s="42">
        <v>10</v>
      </c>
      <c r="P15" s="27">
        <v>18.32</v>
      </c>
      <c r="Q15" s="44">
        <v>41778</v>
      </c>
      <c r="R15" s="27">
        <v>18.618373655913981</v>
      </c>
      <c r="S15" s="27">
        <v>145.51140603167576</v>
      </c>
    </row>
    <row r="16" spans="1:19" x14ac:dyDescent="0.2">
      <c r="A16" s="2" t="s">
        <v>7</v>
      </c>
      <c r="B16" s="27">
        <v>12.513000000000002</v>
      </c>
      <c r="C16" s="27">
        <v>27.504000000000008</v>
      </c>
      <c r="D16" s="27">
        <v>19.552284722222222</v>
      </c>
      <c r="E16" s="27">
        <v>35.44</v>
      </c>
      <c r="F16" s="44">
        <v>41816</v>
      </c>
      <c r="G16" s="27">
        <v>7.53</v>
      </c>
      <c r="H16" s="44">
        <v>41799</v>
      </c>
      <c r="I16" s="27">
        <v>59.301798611111103</v>
      </c>
      <c r="J16" s="27">
        <v>743.62</v>
      </c>
      <c r="K16" s="27">
        <v>2.7444027777777786</v>
      </c>
      <c r="L16" s="27">
        <v>19.600000000000001</v>
      </c>
      <c r="M16" s="44">
        <v>41792</v>
      </c>
      <c r="N16" s="27">
        <v>31.43</v>
      </c>
      <c r="O16" s="42">
        <v>6</v>
      </c>
      <c r="P16" s="27">
        <v>11.56</v>
      </c>
      <c r="Q16" s="44">
        <v>41801</v>
      </c>
      <c r="R16" s="27">
        <v>23.346138888888891</v>
      </c>
      <c r="S16" s="27">
        <v>173.85791801468923</v>
      </c>
    </row>
    <row r="17" spans="1:19" x14ac:dyDescent="0.2">
      <c r="A17" s="2" t="s">
        <v>8</v>
      </c>
      <c r="B17" s="27">
        <v>12.475806451612906</v>
      </c>
      <c r="C17" s="27">
        <v>28.149677419354838</v>
      </c>
      <c r="D17" s="27">
        <v>19.537184139784948</v>
      </c>
      <c r="E17" s="27">
        <v>37.950000000000003</v>
      </c>
      <c r="F17" s="44">
        <v>41838</v>
      </c>
      <c r="G17" s="27">
        <v>6.11</v>
      </c>
      <c r="H17" s="44">
        <v>41822</v>
      </c>
      <c r="I17" s="27">
        <v>59.379845430107515</v>
      </c>
      <c r="J17" s="27">
        <v>805.87</v>
      </c>
      <c r="K17" s="27">
        <v>2.5350873655913979</v>
      </c>
      <c r="L17" s="27">
        <v>16.559999999999999</v>
      </c>
      <c r="M17" s="44">
        <v>41833</v>
      </c>
      <c r="N17" s="27">
        <v>19.66</v>
      </c>
      <c r="O17" s="42">
        <v>5</v>
      </c>
      <c r="P17" s="27">
        <v>8.52</v>
      </c>
      <c r="Q17" s="44">
        <v>41846</v>
      </c>
      <c r="R17" s="27">
        <v>25.886693548387107</v>
      </c>
      <c r="S17" s="27">
        <v>181.66072148394079</v>
      </c>
    </row>
    <row r="18" spans="1:19" x14ac:dyDescent="0.2">
      <c r="A18" s="2" t="s">
        <v>9</v>
      </c>
      <c r="B18" s="27">
        <v>15.253225806451614</v>
      </c>
      <c r="C18" s="27">
        <v>31.11451612903226</v>
      </c>
      <c r="D18" s="27">
        <v>22.513581989247307</v>
      </c>
      <c r="E18" s="27">
        <v>40.79</v>
      </c>
      <c r="F18" s="44">
        <v>41861</v>
      </c>
      <c r="G18" s="27">
        <v>10.92</v>
      </c>
      <c r="H18" s="44">
        <v>41858</v>
      </c>
      <c r="I18" s="27">
        <v>55.245067204301066</v>
      </c>
      <c r="J18" s="27">
        <v>709.46199999999999</v>
      </c>
      <c r="K18" s="27">
        <v>2.4912943548387103</v>
      </c>
      <c r="L18" s="27">
        <v>17.64</v>
      </c>
      <c r="M18" s="44">
        <v>41862</v>
      </c>
      <c r="N18" s="27">
        <v>15.92</v>
      </c>
      <c r="O18" s="42">
        <v>1</v>
      </c>
      <c r="P18" s="27">
        <v>15.92</v>
      </c>
      <c r="Q18" s="44">
        <v>41856</v>
      </c>
      <c r="R18" s="27">
        <v>27.027069892473119</v>
      </c>
      <c r="S18" s="27">
        <v>184.05363682242199</v>
      </c>
    </row>
    <row r="19" spans="1:19" x14ac:dyDescent="0.2">
      <c r="A19" s="2" t="s">
        <v>10</v>
      </c>
      <c r="B19" s="27">
        <v>12.313300000000003</v>
      </c>
      <c r="C19" s="27">
        <v>24.581666666666663</v>
      </c>
      <c r="D19" s="27">
        <v>17.84369236111111</v>
      </c>
      <c r="E19" s="27">
        <v>33.08</v>
      </c>
      <c r="F19" s="44">
        <v>41890</v>
      </c>
      <c r="G19" s="27">
        <v>7.5339999999999998</v>
      </c>
      <c r="H19" s="44">
        <v>41897</v>
      </c>
      <c r="I19" s="27">
        <v>64.99036805555555</v>
      </c>
      <c r="J19" s="27">
        <v>468.95300000000003</v>
      </c>
      <c r="K19" s="27">
        <v>2.7282451388888886</v>
      </c>
      <c r="L19" s="27">
        <v>23.91</v>
      </c>
      <c r="M19" s="44">
        <v>41905</v>
      </c>
      <c r="N19" s="27">
        <v>34.880000000000003</v>
      </c>
      <c r="O19" s="42">
        <v>9</v>
      </c>
      <c r="P19" s="27">
        <v>18.312000000000001</v>
      </c>
      <c r="Q19" s="44">
        <v>41911</v>
      </c>
      <c r="R19" s="27">
        <v>21.593743055555553</v>
      </c>
      <c r="S19" s="27">
        <v>114.0812860203568</v>
      </c>
    </row>
    <row r="20" spans="1:19" x14ac:dyDescent="0.2">
      <c r="A20" s="2" t="s">
        <v>11</v>
      </c>
      <c r="B20" s="27">
        <v>8.5945483870967756</v>
      </c>
      <c r="C20" s="27">
        <v>18.961290322580648</v>
      </c>
      <c r="D20" s="27">
        <v>13.234239919354838</v>
      </c>
      <c r="E20" s="27">
        <v>29.16</v>
      </c>
      <c r="F20" s="44">
        <v>41920</v>
      </c>
      <c r="G20" s="27">
        <v>-0.78800000000000003</v>
      </c>
      <c r="H20" s="44">
        <v>41941</v>
      </c>
      <c r="I20" s="27">
        <v>78.911767473118289</v>
      </c>
      <c r="J20" s="27">
        <v>330.23800000000011</v>
      </c>
      <c r="K20" s="27">
        <v>2.4068266129032256</v>
      </c>
      <c r="L20" s="27">
        <v>19.21</v>
      </c>
      <c r="M20" s="44">
        <v>41923</v>
      </c>
      <c r="N20" s="27">
        <v>96.356000000000009</v>
      </c>
      <c r="O20" s="42">
        <v>15</v>
      </c>
      <c r="P20" s="27">
        <v>30.302</v>
      </c>
      <c r="Q20" s="44">
        <v>41923</v>
      </c>
      <c r="R20" s="27">
        <v>14.751520161290323</v>
      </c>
      <c r="S20" s="27">
        <v>62.161898628744147</v>
      </c>
    </row>
    <row r="21" spans="1:19" x14ac:dyDescent="0.2">
      <c r="A21" s="2" t="s">
        <v>12</v>
      </c>
      <c r="B21" s="27">
        <v>4.9232333333333349</v>
      </c>
      <c r="C21" s="27">
        <v>11.811566666666662</v>
      </c>
      <c r="D21" s="27">
        <v>8.208340640096619</v>
      </c>
      <c r="E21" s="27">
        <v>17.75</v>
      </c>
      <c r="F21" s="44">
        <v>41945</v>
      </c>
      <c r="G21" s="27">
        <v>-1.1279999999999999</v>
      </c>
      <c r="H21" s="44">
        <v>41950</v>
      </c>
      <c r="I21" s="27">
        <v>84.34042844202898</v>
      </c>
      <c r="J21" s="27">
        <v>180.821</v>
      </c>
      <c r="K21" s="27">
        <v>3.0723603260869572</v>
      </c>
      <c r="L21" s="27">
        <v>17.05</v>
      </c>
      <c r="M21" s="44">
        <v>41951</v>
      </c>
      <c r="N21" s="27">
        <v>89.38</v>
      </c>
      <c r="O21" s="42">
        <v>20</v>
      </c>
      <c r="P21" s="27">
        <v>28.34</v>
      </c>
      <c r="Q21" s="44">
        <v>41971</v>
      </c>
      <c r="R21" s="27">
        <v>8.9761864432367133</v>
      </c>
      <c r="S21" s="27">
        <v>31.629965410292485</v>
      </c>
    </row>
    <row r="22" spans="1:19" ht="13.5" thickBot="1" x14ac:dyDescent="0.25">
      <c r="A22" s="28" t="s">
        <v>13</v>
      </c>
      <c r="B22" s="29">
        <v>3.4110645161290321</v>
      </c>
      <c r="C22" s="29">
        <v>10.224838709677419</v>
      </c>
      <c r="D22" s="29">
        <v>6.5383266129032274</v>
      </c>
      <c r="E22" s="29">
        <v>15.45</v>
      </c>
      <c r="F22" s="45">
        <v>41995</v>
      </c>
      <c r="G22" s="29">
        <v>-1.06</v>
      </c>
      <c r="H22" s="45">
        <v>41983</v>
      </c>
      <c r="I22" s="29">
        <v>82.403098118279573</v>
      </c>
      <c r="J22" s="29">
        <v>170.185</v>
      </c>
      <c r="K22" s="29">
        <v>3.2737506720430103</v>
      </c>
      <c r="L22" s="29">
        <v>16.07</v>
      </c>
      <c r="M22" s="45">
        <v>41988</v>
      </c>
      <c r="N22" s="29">
        <v>24.198</v>
      </c>
      <c r="O22" s="30">
        <v>12</v>
      </c>
      <c r="P22" s="29">
        <v>5.6680000000000001</v>
      </c>
      <c r="Q22" s="45">
        <v>41977</v>
      </c>
      <c r="R22" s="29">
        <v>6.4743918010752699</v>
      </c>
      <c r="S22" s="29">
        <v>30.395783075246332</v>
      </c>
    </row>
    <row r="23" spans="1:19" ht="13.5" thickTop="1" x14ac:dyDescent="0.2">
      <c r="A23" s="2" t="s">
        <v>32</v>
      </c>
      <c r="B23" s="27">
        <v>7.4604368557656651</v>
      </c>
      <c r="C23" s="27">
        <v>18.528756559757756</v>
      </c>
      <c r="D23" s="27">
        <v>12.567384426757835</v>
      </c>
      <c r="E23" s="27">
        <v>40.79</v>
      </c>
      <c r="F23" s="44">
        <v>41131</v>
      </c>
      <c r="G23" s="27">
        <v>-4.18</v>
      </c>
      <c r="H23" s="44">
        <v>40919</v>
      </c>
      <c r="I23" s="27">
        <v>70.02618927112384</v>
      </c>
      <c r="J23" s="27">
        <v>5518.2190000000001</v>
      </c>
      <c r="K23" s="27">
        <v>2.8944964930645116</v>
      </c>
      <c r="L23" s="27">
        <v>23.91</v>
      </c>
      <c r="M23" s="44">
        <v>41175</v>
      </c>
      <c r="N23" s="27">
        <v>507.14399999999995</v>
      </c>
      <c r="O23" s="42">
        <v>137</v>
      </c>
      <c r="P23" s="27">
        <v>30.302</v>
      </c>
      <c r="Q23" s="44">
        <v>41193</v>
      </c>
      <c r="R23" s="27">
        <v>14.910601624101146</v>
      </c>
      <c r="S23" s="27">
        <v>1172.33426060989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-0.78800000000000003</v>
      </c>
      <c r="G28" s="1" t="s">
        <v>27</v>
      </c>
      <c r="H28" s="43">
        <v>41211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-0.92</v>
      </c>
      <c r="G29" s="1" t="s">
        <v>27</v>
      </c>
      <c r="H29" s="43">
        <v>40978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12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2006-01-24T08:39:26Z</cp:lastPrinted>
  <dcterms:created xsi:type="dcterms:W3CDTF">2005-02-15T12:59:33Z</dcterms:created>
  <dcterms:modified xsi:type="dcterms:W3CDTF">2026-01-26T08:50:15Z</dcterms:modified>
</cp:coreProperties>
</file>