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75" yWindow="90" windowWidth="12600" windowHeight="10035" firstSheet="4" activeTab="21"/>
  </bookViews>
  <sheets>
    <sheet name="2005" sheetId="1" r:id="rId1"/>
    <sheet name="2006" sheetId="2" r:id="rId2"/>
    <sheet name="2007" sheetId="4" r:id="rId3"/>
    <sheet name="2008" sheetId="6" r:id="rId4"/>
    <sheet name="2009" sheetId="7" r:id="rId5"/>
    <sheet name="2010" sheetId="8" r:id="rId6"/>
    <sheet name="2011" sheetId="9" r:id="rId7"/>
    <sheet name="2012" sheetId="10" r:id="rId8"/>
    <sheet name="2013" sheetId="11" r:id="rId9"/>
    <sheet name="2014" sheetId="3" r:id="rId10"/>
    <sheet name="2015" sheetId="12" r:id="rId11"/>
    <sheet name="2016" sheetId="13" r:id="rId12"/>
    <sheet name="2017" sheetId="14" r:id="rId13"/>
    <sheet name="2018" sheetId="15" r:id="rId14"/>
    <sheet name="2019" sheetId="16" r:id="rId15"/>
    <sheet name="2020" sheetId="17" r:id="rId16"/>
    <sheet name="2021" sheetId="18" r:id="rId17"/>
    <sheet name="2022" sheetId="19" r:id="rId18"/>
    <sheet name="2023" sheetId="21" r:id="rId19"/>
    <sheet name="2024" sheetId="22" r:id="rId20"/>
    <sheet name="2025" sheetId="23" r:id="rId21"/>
    <sheet name="Resumen" sheetId="5" r:id="rId22"/>
    <sheet name="Leyenda" sheetId="20" r:id="rId23"/>
  </sheets>
  <calcPr calcId="162913"/>
</workbook>
</file>

<file path=xl/calcChain.xml><?xml version="1.0" encoding="utf-8"?>
<calcChain xmlns="http://schemas.openxmlformats.org/spreadsheetml/2006/main">
  <c r="Z22" i="5" l="1"/>
  <c r="Y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Z21" i="5"/>
  <c r="Y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Z20" i="5"/>
  <c r="Y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Z19" i="5"/>
  <c r="Y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8" i="5"/>
  <c r="Y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Z17" i="5"/>
  <c r="Y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Z16" i="5"/>
  <c r="Y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Z15" i="5"/>
  <c r="Y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4" i="5"/>
  <c r="Y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Z13" i="5"/>
  <c r="Y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Z12" i="5"/>
  <c r="Y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Z11" i="5"/>
  <c r="Y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Z23" i="5" l="1"/>
  <c r="Y23" i="5"/>
  <c r="T23" i="5"/>
  <c r="R23" i="5"/>
  <c r="P23" i="5"/>
  <c r="J23" i="5"/>
  <c r="H23" i="5"/>
  <c r="F23" i="5"/>
  <c r="B23" i="5"/>
  <c r="L23" i="5"/>
  <c r="V23" i="5"/>
  <c r="I23" i="5"/>
  <c r="D23" i="5"/>
  <c r="N23" i="5"/>
</calcChain>
</file>

<file path=xl/sharedStrings.xml><?xml version="1.0" encoding="utf-8"?>
<sst xmlns="http://schemas.openxmlformats.org/spreadsheetml/2006/main" count="1675" uniqueCount="193">
  <si>
    <t>AÑO 2005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</si>
  <si>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</si>
  <si>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</si>
  <si>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</si>
  <si>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</si>
  <si>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</si>
  <si>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</si>
  <si>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</si>
  <si>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</si>
  <si>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</si>
  <si>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</si>
  <si>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</si>
  <si>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</si>
  <si>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</si>
  <si>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</si>
  <si>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</si>
  <si>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</si>
  <si>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</si>
  <si>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</si>
  <si>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</si>
  <si>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</si>
  <si>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</si>
  <si>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</si>
  <si>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</si>
  <si>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</si>
  <si>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</si>
  <si>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</si>
  <si>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</si>
  <si>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</si>
  <si>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</si>
  <si>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</si>
  <si>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</si>
  <si>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</si>
  <si>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</si>
  <si>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</si>
  <si>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</si>
  <si>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</si>
  <si>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</si>
  <si>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</si>
  <si>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</si>
  <si>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</si>
  <si>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</si>
  <si>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</si>
  <si>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ESTACIÓN AGROCLIMÁTICA "SAN JUAN"</t>
  </si>
  <si>
    <t>AÑO 2006</t>
  </si>
  <si>
    <t>AÑO</t>
  </si>
  <si>
    <t>AÑO 2007</t>
  </si>
  <si>
    <t>LEIVA.  AÑO 2007</t>
  </si>
  <si>
    <t>error</t>
  </si>
  <si>
    <t>(ºC)</t>
  </si>
  <si>
    <t>LEIVA.  AÑO 2008</t>
  </si>
  <si>
    <t>AÑO 2009</t>
  </si>
  <si>
    <t>AÑO 2010</t>
  </si>
  <si>
    <t>LEIVA</t>
  </si>
  <si>
    <t>AÑO 2011</t>
  </si>
  <si>
    <t>AÑO 2012</t>
  </si>
  <si>
    <t>AÑO 2013</t>
  </si>
  <si>
    <t>Ts med</t>
  </si>
  <si>
    <t>a</t>
  </si>
  <si>
    <t>AÑOS</t>
  </si>
  <si>
    <t>Leiva.  AÑO 2009</t>
  </si>
  <si>
    <t>ESTACIÓN AGROCLIMÁTICA ""</t>
  </si>
  <si>
    <t>Datos desde el 16/11/2005</t>
  </si>
  <si>
    <t>Ndias</t>
  </si>
  <si>
    <t>Tsmed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</si>
  <si>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</si>
  <si>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</si>
  <si>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</si>
  <si>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</si>
  <si>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</si>
  <si>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</si>
  <si>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</si>
  <si>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</si>
  <si>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</si>
  <si>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</si>
  <si>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</si>
  <si>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</si>
  <si>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</si>
  <si>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</si>
  <si>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</si>
  <si>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</si>
  <si>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</si>
  <si>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</si>
  <si>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</si>
  <si>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</si>
  <si>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</si>
  <si>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</si>
  <si>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</si>
  <si>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</si>
  <si>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</si>
  <si>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</si>
  <si>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</si>
  <si>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</si>
  <si>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</si>
  <si>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</si>
  <si>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</si>
  <si>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</si>
  <si>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</si>
  <si>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</si>
  <si>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</si>
  <si>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</si>
  <si>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</si>
  <si>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</si>
  <si>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</si>
  <si>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</si>
  <si>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SAN JUAN</t>
  </si>
  <si>
    <t xml:space="preserve">MUNICIPIO: </t>
  </si>
  <si>
    <t>Ts10 med</t>
  </si>
  <si>
    <t>Ts30 med</t>
  </si>
  <si>
    <t>Leiva</t>
  </si>
  <si>
    <t>25-ene.</t>
  </si>
  <si>
    <t>20-ene.</t>
  </si>
  <si>
    <t>18-ene.</t>
  </si>
  <si>
    <t>15-feb.</t>
  </si>
  <si>
    <t>20-feb.</t>
  </si>
  <si>
    <t>22-feb.</t>
  </si>
  <si>
    <t>16-feb.</t>
  </si>
  <si>
    <t>22-mar.</t>
  </si>
  <si>
    <t>06-mar.</t>
  </si>
  <si>
    <t>27-mar.</t>
  </si>
  <si>
    <t>31-mar.</t>
  </si>
  <si>
    <t>13-abr.</t>
  </si>
  <si>
    <t>19-abr.</t>
  </si>
  <si>
    <t>27-abr.</t>
  </si>
  <si>
    <t>08-abr.</t>
  </si>
  <si>
    <t>10-may.</t>
  </si>
  <si>
    <t>02-may.</t>
  </si>
  <si>
    <t>01-may.</t>
  </si>
  <si>
    <t>19-may.</t>
  </si>
  <si>
    <t>25-jun.</t>
  </si>
  <si>
    <t>13-jun.</t>
  </si>
  <si>
    <t>14-jun.</t>
  </si>
  <si>
    <t>20-jun.</t>
  </si>
  <si>
    <t>19-jul.</t>
  </si>
  <si>
    <t>03-jul.</t>
  </si>
  <si>
    <t>29-jul.</t>
  </si>
  <si>
    <t>11-ago.</t>
  </si>
  <si>
    <t>16-ago.</t>
  </si>
  <si>
    <t>31-ago.</t>
  </si>
  <si>
    <t>30-sep.</t>
  </si>
  <si>
    <t>14-sep.</t>
  </si>
  <si>
    <t>26-sep.</t>
  </si>
  <si>
    <t>02-sep.</t>
  </si>
  <si>
    <t>01-oct.</t>
  </si>
  <si>
    <t>11-oct.</t>
  </si>
  <si>
    <t>09-oct.</t>
  </si>
  <si>
    <t>17-oct.</t>
  </si>
  <si>
    <t>24-nov.</t>
  </si>
  <si>
    <t>23-nov.</t>
  </si>
  <si>
    <t>21-nov.</t>
  </si>
  <si>
    <t>25-nov.</t>
  </si>
  <si>
    <t>06-dic.</t>
  </si>
  <si>
    <t>31-dic.</t>
  </si>
  <si>
    <t>19-dic.</t>
  </si>
  <si>
    <t>08-dic.</t>
  </si>
  <si>
    <t>27-ene.</t>
  </si>
  <si>
    <t>13-ene.</t>
  </si>
  <si>
    <t>26-ene.</t>
  </si>
  <si>
    <t>08-feb.</t>
  </si>
  <si>
    <t>25-feb.</t>
  </si>
  <si>
    <t>07-feb.</t>
  </si>
  <si>
    <t>17-mar.</t>
  </si>
  <si>
    <t>20-mar.</t>
  </si>
  <si>
    <t>12-mar.</t>
  </si>
  <si>
    <t>01-abr.</t>
  </si>
  <si>
    <t>17-abr.</t>
  </si>
  <si>
    <t>18-abr.</t>
  </si>
  <si>
    <t>25-abr.</t>
  </si>
  <si>
    <t>29-may.</t>
  </si>
  <si>
    <t>07-may.</t>
  </si>
  <si>
    <t>30-may.</t>
  </si>
  <si>
    <t>29-jun.</t>
  </si>
  <si>
    <t>09-jun.</t>
  </si>
  <si>
    <t>19-jun.</t>
  </si>
  <si>
    <t>24-jun.</t>
  </si>
  <si>
    <t>01-jul.</t>
  </si>
  <si>
    <t>09-jul.</t>
  </si>
  <si>
    <t>20-jul.</t>
  </si>
  <si>
    <t>23-ago.</t>
  </si>
  <si>
    <t>12-ago.</t>
  </si>
  <si>
    <t>13-ago.</t>
  </si>
  <si>
    <t>18-sep.</t>
  </si>
  <si>
    <t>25-sep.</t>
  </si>
  <si>
    <t>10-sep.</t>
  </si>
  <si>
    <t>21-sep.</t>
  </si>
  <si>
    <t>07-oct.</t>
  </si>
  <si>
    <t>27-oct.</t>
  </si>
  <si>
    <t>23-oct.</t>
  </si>
  <si>
    <t>25-oct.</t>
  </si>
  <si>
    <t>12-nov.</t>
  </si>
  <si>
    <t>22-nov.</t>
  </si>
  <si>
    <t>07-nov.</t>
  </si>
  <si>
    <t>07-dic.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</si>
</sst>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10" fillId="0" borderId="0" applyNumberFormat="0" applyFont="0" applyFill="0" applyBorder="0" applyProtection="0">
      <alignment wrapText="1"/>
    </xf>
  </cellStyleXfs>
  <cellXfs count="6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164" fontId="1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 applyFill="1" applyBorder="1"/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5" fontId="0" fillId="0" borderId="0" xfId="0" applyNumberFormat="1"/>
    <xf numFmtId="165" fontId="1" fillId="0" borderId="3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164" fontId="8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164" fontId="8" fillId="0" borderId="3" xfId="0" applyNumberFormat="1" applyFont="1" applyFill="1" applyBorder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ill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37"/>
  <sheetViews>
    <sheetView zoomScale="75" workbookViewId="0">
      <selection activeCell="F52" sqref="F5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0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/>
      <c r="C11" s="10"/>
      <c r="D11" s="10"/>
      <c r="E11" s="10"/>
      <c r="F11" s="24"/>
      <c r="G11" s="10"/>
      <c r="H11" s="24"/>
      <c r="I11" s="10"/>
      <c r="J11" s="10"/>
      <c r="K11" s="10"/>
      <c r="L11" s="10"/>
      <c r="M11" s="24"/>
      <c r="N11" s="10"/>
      <c r="O11" s="22"/>
      <c r="P11" s="10"/>
      <c r="Q11" s="24"/>
      <c r="R11" s="10"/>
      <c r="S11" s="10"/>
    </row>
    <row r="12" spans="1:19" x14ac:dyDescent="0.2">
      <c r="A12" s="2" t="s">
        <v>23</v>
      </c>
      <c r="B12" s="10"/>
      <c r="C12" s="10"/>
      <c r="D12" s="10"/>
      <c r="E12" s="10"/>
      <c r="F12" s="24"/>
      <c r="G12" s="10"/>
      <c r="H12" s="24"/>
      <c r="I12" s="10"/>
      <c r="J12" s="10"/>
      <c r="K12" s="10"/>
      <c r="L12" s="10"/>
      <c r="M12" s="24"/>
      <c r="N12" s="10"/>
      <c r="O12" s="22"/>
      <c r="P12" s="10"/>
      <c r="Q12" s="24"/>
      <c r="R12" s="10"/>
      <c r="S12" s="10"/>
    </row>
    <row r="13" spans="1:19" x14ac:dyDescent="0.2">
      <c r="A13" s="2" t="s">
        <v>24</v>
      </c>
      <c r="B13" s="10"/>
      <c r="C13" s="10"/>
      <c r="D13" s="10"/>
      <c r="E13" s="10"/>
      <c r="F13" s="24"/>
      <c r="G13" s="10"/>
      <c r="H13" s="24"/>
      <c r="I13" s="10"/>
      <c r="J13" s="10"/>
      <c r="K13" s="10"/>
      <c r="L13" s="10"/>
      <c r="M13" s="24"/>
      <c r="N13" s="10"/>
      <c r="O13" s="22"/>
      <c r="P13" s="10"/>
      <c r="Q13" s="24"/>
      <c r="R13" s="10"/>
      <c r="S13" s="10"/>
    </row>
    <row r="14" spans="1:19" x14ac:dyDescent="0.2">
      <c r="A14" s="2" t="s">
        <v>25</v>
      </c>
      <c r="B14" s="10"/>
      <c r="C14" s="10"/>
      <c r="D14" s="10"/>
      <c r="E14" s="10"/>
      <c r="F14" s="24"/>
      <c r="G14" s="10"/>
      <c r="H14" s="24"/>
      <c r="I14" s="10"/>
      <c r="J14" s="10"/>
      <c r="K14" s="10"/>
      <c r="L14" s="10"/>
      <c r="M14" s="24"/>
      <c r="N14" s="10"/>
      <c r="O14" s="22"/>
      <c r="P14" s="10"/>
      <c r="Q14" s="24"/>
      <c r="R14" s="10"/>
      <c r="S14" s="10"/>
    </row>
    <row r="15" spans="1:19" x14ac:dyDescent="0.2">
      <c r="A15" s="2" t="s">
        <v>26</v>
      </c>
      <c r="B15" s="10"/>
      <c r="C15" s="10"/>
      <c r="D15" s="10"/>
      <c r="E15" s="10"/>
      <c r="F15" s="24"/>
      <c r="G15" s="10"/>
      <c r="H15" s="24"/>
      <c r="I15" s="10"/>
      <c r="J15" s="10"/>
      <c r="K15" s="10"/>
      <c r="L15" s="10"/>
      <c r="M15" s="24"/>
      <c r="N15" s="10"/>
      <c r="O15" s="22"/>
      <c r="P15" s="10"/>
      <c r="Q15" s="24"/>
      <c r="R15" s="10"/>
      <c r="S15" s="10"/>
    </row>
    <row r="16" spans="1:19" x14ac:dyDescent="0.2">
      <c r="A16" s="2" t="s">
        <v>27</v>
      </c>
      <c r="B16" s="10"/>
      <c r="C16" s="10"/>
      <c r="D16" s="10"/>
      <c r="E16" s="10"/>
      <c r="F16" s="24"/>
      <c r="G16" s="10"/>
      <c r="H16" s="24"/>
      <c r="I16" s="10"/>
      <c r="J16" s="10"/>
      <c r="K16" s="10"/>
      <c r="L16" s="10"/>
      <c r="M16" s="24"/>
      <c r="N16" s="10"/>
      <c r="O16" s="22"/>
      <c r="P16" s="10"/>
      <c r="Q16" s="24"/>
      <c r="R16" s="10"/>
      <c r="S16" s="10"/>
    </row>
    <row r="17" spans="1:20" x14ac:dyDescent="0.2">
      <c r="A17" s="2" t="s">
        <v>28</v>
      </c>
      <c r="B17" s="10"/>
      <c r="C17" s="10"/>
      <c r="D17" s="10"/>
      <c r="E17" s="10"/>
      <c r="F17" s="24"/>
      <c r="G17" s="10"/>
      <c r="H17" s="24"/>
      <c r="I17" s="10"/>
      <c r="J17" s="10"/>
      <c r="K17" s="10"/>
      <c r="L17" s="10"/>
      <c r="M17" s="24"/>
      <c r="N17" s="10"/>
      <c r="O17" s="22"/>
      <c r="P17" s="10"/>
      <c r="Q17" s="24"/>
      <c r="R17" s="10"/>
      <c r="S17" s="10"/>
    </row>
    <row r="18" spans="1:20" x14ac:dyDescent="0.2">
      <c r="A18" s="2" t="s">
        <v>29</v>
      </c>
      <c r="B18" s="10"/>
      <c r="C18" s="10"/>
      <c r="D18" s="10"/>
      <c r="E18" s="10"/>
      <c r="F18" s="24"/>
      <c r="G18" s="10"/>
      <c r="H18" s="24"/>
      <c r="I18" s="10"/>
      <c r="J18" s="10"/>
      <c r="K18" s="10"/>
      <c r="L18" s="10"/>
      <c r="M18" s="24"/>
      <c r="N18" s="10"/>
      <c r="O18" s="22"/>
      <c r="P18" s="10"/>
      <c r="Q18" s="24"/>
      <c r="R18" s="10"/>
      <c r="S18" s="10"/>
    </row>
    <row r="19" spans="1:20" x14ac:dyDescent="0.2">
      <c r="A19" s="2" t="s">
        <v>30</v>
      </c>
      <c r="B19" s="10"/>
      <c r="C19" s="10"/>
      <c r="D19" s="10"/>
      <c r="E19" s="10"/>
      <c r="F19" s="24"/>
      <c r="G19" s="10"/>
      <c r="H19" s="24"/>
      <c r="I19" s="10"/>
      <c r="J19" s="10"/>
      <c r="K19" s="10"/>
      <c r="L19" s="10"/>
      <c r="M19" s="24"/>
      <c r="N19" s="10"/>
      <c r="O19" s="22"/>
      <c r="P19" s="10"/>
      <c r="Q19" s="24"/>
      <c r="R19" s="10"/>
      <c r="S19" s="10"/>
    </row>
    <row r="20" spans="1:20" x14ac:dyDescent="0.2">
      <c r="A20" s="2" t="s">
        <v>31</v>
      </c>
      <c r="B20" s="10"/>
      <c r="C20" s="10"/>
      <c r="D20" s="10"/>
      <c r="E20" s="10"/>
      <c r="F20" s="24"/>
      <c r="G20" s="10"/>
      <c r="H20" s="24"/>
      <c r="I20" s="10"/>
      <c r="J20" s="10"/>
      <c r="K20" s="10"/>
      <c r="L20" s="10"/>
      <c r="M20" s="24"/>
      <c r="N20" s="10"/>
      <c r="O20" s="22"/>
      <c r="P20" s="10"/>
      <c r="Q20" s="24"/>
      <c r="R20" s="10"/>
      <c r="S20" s="10"/>
    </row>
    <row r="21" spans="1:20" x14ac:dyDescent="0.2">
      <c r="A21" s="2" t="s">
        <v>32</v>
      </c>
      <c r="B21" s="35">
        <v>2.7073333333333331</v>
      </c>
      <c r="C21" s="35">
        <v>8.1560000000000006</v>
      </c>
      <c r="D21" s="35">
        <v>5.3913333333333346</v>
      </c>
      <c r="E21" s="35">
        <v>12.21</v>
      </c>
      <c r="F21" s="36">
        <v>41965</v>
      </c>
      <c r="G21" s="35">
        <v>-0.39</v>
      </c>
      <c r="H21" s="36">
        <v>41969</v>
      </c>
      <c r="I21" s="35">
        <v>83.410666666666657</v>
      </c>
      <c r="J21" s="35">
        <v>77.599999999999994</v>
      </c>
      <c r="K21" s="35">
        <v>3.1859999999999999</v>
      </c>
      <c r="L21" s="35">
        <v>14.13</v>
      </c>
      <c r="M21" s="36">
        <v>41968</v>
      </c>
      <c r="N21" s="35">
        <v>6.54</v>
      </c>
      <c r="O21" s="37">
        <v>4</v>
      </c>
      <c r="P21" s="35">
        <v>4.3600000000000003</v>
      </c>
      <c r="Q21" s="36">
        <v>41968</v>
      </c>
      <c r="R21" s="35">
        <v>6.171333333333334</v>
      </c>
      <c r="S21" s="35">
        <v>12.494761441239948</v>
      </c>
      <c r="T21" t="s">
        <v>62</v>
      </c>
    </row>
    <row r="22" spans="1:20" ht="13.5" thickBot="1" x14ac:dyDescent="0.25">
      <c r="A22" s="11" t="s">
        <v>33</v>
      </c>
      <c r="B22" s="12">
        <v>0.45129032258064483</v>
      </c>
      <c r="C22" s="12">
        <v>7.2677419354838717</v>
      </c>
      <c r="D22" s="12">
        <v>3.7403225806451603</v>
      </c>
      <c r="E22" s="12">
        <v>12.9</v>
      </c>
      <c r="F22" s="25">
        <v>42003</v>
      </c>
      <c r="G22" s="12">
        <v>-8.91</v>
      </c>
      <c r="H22" s="25">
        <v>41997</v>
      </c>
      <c r="I22" s="12">
        <v>81.148709677419362</v>
      </c>
      <c r="J22" s="12">
        <v>188.55</v>
      </c>
      <c r="K22" s="12">
        <v>3.3051612903225807</v>
      </c>
      <c r="L22" s="12">
        <v>18.03</v>
      </c>
      <c r="M22" s="25">
        <v>41977</v>
      </c>
      <c r="N22" s="12">
        <v>33.08</v>
      </c>
      <c r="O22" s="13">
        <v>18</v>
      </c>
      <c r="P22" s="12">
        <v>6.53</v>
      </c>
      <c r="Q22" s="25">
        <v>42002</v>
      </c>
      <c r="R22" s="12">
        <v>4.0774193548387085</v>
      </c>
      <c r="S22" s="12">
        <v>28.097292121208639</v>
      </c>
    </row>
    <row r="23" spans="1:20" ht="13.5" thickTop="1" x14ac:dyDescent="0.2">
      <c r="A23" s="2" t="s">
        <v>45</v>
      </c>
      <c r="B23" s="35">
        <v>1.5793118279569889</v>
      </c>
      <c r="C23" s="35">
        <v>7.7118709677419357</v>
      </c>
      <c r="D23" s="35">
        <v>4.5658279569892475</v>
      </c>
      <c r="E23" s="35">
        <v>12.9</v>
      </c>
      <c r="F23" s="36">
        <v>38716</v>
      </c>
      <c r="G23" s="35">
        <v>-8.91</v>
      </c>
      <c r="H23" s="36">
        <v>38710</v>
      </c>
      <c r="I23" s="35">
        <v>82.279688172043009</v>
      </c>
      <c r="J23" s="35">
        <v>266.14999999999998</v>
      </c>
      <c r="K23" s="35">
        <v>3.2455806451612901</v>
      </c>
      <c r="L23" s="35">
        <v>18.03</v>
      </c>
      <c r="M23" s="36">
        <v>38690</v>
      </c>
      <c r="N23" s="35">
        <v>39.619999999999997</v>
      </c>
      <c r="O23" s="37">
        <v>22</v>
      </c>
      <c r="P23" s="35">
        <v>6.53</v>
      </c>
      <c r="Q23" s="36">
        <v>38715</v>
      </c>
      <c r="R23" s="35">
        <v>5.1243763440860217</v>
      </c>
      <c r="S23" s="35">
        <v>40.592053562448584</v>
      </c>
    </row>
    <row r="26" spans="1:20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-0.39</v>
      </c>
      <c r="G28" s="1" t="s">
        <v>17</v>
      </c>
      <c r="H28" s="23">
        <v>38682</v>
      </c>
      <c r="I28" s="17"/>
      <c r="J28" s="1"/>
    </row>
    <row r="29" spans="1:20" x14ac:dyDescent="0.2">
      <c r="A29" s="1"/>
      <c r="B29" s="1" t="s">
        <v>36</v>
      </c>
      <c r="C29" s="1"/>
      <c r="D29" s="1"/>
      <c r="F29" s="1"/>
      <c r="G29" s="1" t="s">
        <v>17</v>
      </c>
      <c r="H29" s="23">
        <v>38353</v>
      </c>
      <c r="I29" s="17"/>
      <c r="J29" s="1"/>
    </row>
    <row r="30" spans="1:20" x14ac:dyDescent="0.2">
      <c r="A30" s="1"/>
      <c r="B30" s="1" t="s">
        <v>37</v>
      </c>
      <c r="C30" s="1"/>
      <c r="D30" s="1"/>
      <c r="F30" s="9"/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2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S37"/>
  <sheetViews>
    <sheetView zoomScale="90" zoomScaleNormal="90" workbookViewId="0">
      <selection sqref="A1:IV65536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6.5703125" style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9" width="7.5703125" style="1" customWidth="1"/>
    <col min="20" max="16384" width="11.42578125" style="1"/>
  </cols>
  <sheetData>
    <row r="1" spans="1:19" x14ac:dyDescent="0.2">
      <c r="B1" s="2" t="s">
        <v>65</v>
      </c>
    </row>
    <row r="2" spans="1:19" x14ac:dyDescent="0.2">
      <c r="B2" s="2" t="s">
        <v>1</v>
      </c>
    </row>
    <row r="3" spans="1:19" x14ac:dyDescent="0.2">
      <c r="B3" s="2" t="s">
        <v>2</v>
      </c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38">
        <v>3.4385806451612901</v>
      </c>
      <c r="C11" s="38">
        <v>10.140999999999998</v>
      </c>
      <c r="D11" s="38">
        <v>6.5625194892473129</v>
      </c>
      <c r="E11" s="38">
        <v>14.35</v>
      </c>
      <c r="F11" s="39">
        <v>42372</v>
      </c>
      <c r="G11" s="38">
        <v>-0.60299999999999998</v>
      </c>
      <c r="H11" s="39">
        <v>42388</v>
      </c>
      <c r="I11" s="38">
        <v>79.584314516129027</v>
      </c>
      <c r="J11" s="38">
        <v>168.84600000000003</v>
      </c>
      <c r="K11" s="38">
        <v>4.0780504032258067</v>
      </c>
      <c r="L11" s="38">
        <v>19.89</v>
      </c>
      <c r="M11" s="39">
        <v>42373</v>
      </c>
      <c r="N11" s="38">
        <v>29.502000000000006</v>
      </c>
      <c r="O11" s="40">
        <v>19</v>
      </c>
      <c r="P11" s="38">
        <v>6.5340000000000007</v>
      </c>
      <c r="Q11" s="39">
        <v>42396</v>
      </c>
      <c r="R11" s="38">
        <v>6.259676075268815</v>
      </c>
      <c r="S11" s="38">
        <v>37.653642489890593</v>
      </c>
    </row>
    <row r="12" spans="1:19" x14ac:dyDescent="0.2">
      <c r="A12" s="2" t="s">
        <v>23</v>
      </c>
      <c r="B12" s="38">
        <v>1.7700714285714287</v>
      </c>
      <c r="C12" s="38">
        <v>10.983821428571428</v>
      </c>
      <c r="D12" s="38">
        <v>6.2392589285714282</v>
      </c>
      <c r="E12" s="38">
        <v>19.920000000000002</v>
      </c>
      <c r="F12" s="39">
        <v>42049</v>
      </c>
      <c r="G12" s="38">
        <v>-2.7040000000000002</v>
      </c>
      <c r="H12" s="39">
        <v>42052</v>
      </c>
      <c r="I12" s="38">
        <v>70.642373511904765</v>
      </c>
      <c r="J12" s="38">
        <v>270.91300000000001</v>
      </c>
      <c r="K12" s="38">
        <v>5.0053809523809516</v>
      </c>
      <c r="L12" s="38">
        <v>23.62</v>
      </c>
      <c r="M12" s="39">
        <v>42063</v>
      </c>
      <c r="N12" s="38">
        <v>30.096000000000004</v>
      </c>
      <c r="O12" s="40">
        <v>13</v>
      </c>
      <c r="P12" s="38">
        <v>9.9</v>
      </c>
      <c r="Q12" s="39">
        <v>42044</v>
      </c>
      <c r="R12" s="38">
        <v>6.0908943452380964</v>
      </c>
      <c r="S12" s="38">
        <v>56.629326042296306</v>
      </c>
    </row>
    <row r="13" spans="1:19" x14ac:dyDescent="0.2">
      <c r="A13" s="2" t="s">
        <v>24</v>
      </c>
      <c r="B13" s="38">
        <v>1.888774193548387</v>
      </c>
      <c r="C13" s="38">
        <v>13.821451612903223</v>
      </c>
      <c r="D13" s="38">
        <v>7.600465725806453</v>
      </c>
      <c r="E13" s="38">
        <v>21.62</v>
      </c>
      <c r="F13" s="39">
        <v>42080</v>
      </c>
      <c r="G13" s="38">
        <v>-2.9089999999999998</v>
      </c>
      <c r="H13" s="39">
        <v>42087</v>
      </c>
      <c r="I13" s="38">
        <v>72.193622311827951</v>
      </c>
      <c r="J13" s="38">
        <v>438.94499999999999</v>
      </c>
      <c r="K13" s="38">
        <v>3.2879038978494619</v>
      </c>
      <c r="L13" s="38">
        <v>19.89</v>
      </c>
      <c r="M13" s="39">
        <v>42088</v>
      </c>
      <c r="N13" s="38">
        <v>45.144000000000005</v>
      </c>
      <c r="O13" s="40">
        <v>8</v>
      </c>
      <c r="P13" s="38">
        <v>15.444000000000001</v>
      </c>
      <c r="Q13" s="39">
        <v>42088</v>
      </c>
      <c r="R13" s="38">
        <v>8.6770806451612916</v>
      </c>
      <c r="S13" s="38">
        <v>73.924436349405369</v>
      </c>
    </row>
    <row r="14" spans="1:19" x14ac:dyDescent="0.2">
      <c r="A14" s="2" t="s">
        <v>25</v>
      </c>
      <c r="B14" s="38">
        <v>5.6063666666666672</v>
      </c>
      <c r="C14" s="38">
        <v>18.429333333333332</v>
      </c>
      <c r="D14" s="38">
        <v>11.663250694444445</v>
      </c>
      <c r="E14" s="38">
        <v>25.07</v>
      </c>
      <c r="F14" s="39">
        <v>42110</v>
      </c>
      <c r="G14" s="38">
        <v>1.8480000000000001</v>
      </c>
      <c r="H14" s="39">
        <v>42112</v>
      </c>
      <c r="I14" s="38">
        <v>73.346041666666665</v>
      </c>
      <c r="J14" s="38">
        <v>555.17499999999995</v>
      </c>
      <c r="K14" s="38">
        <v>2.2809222222222223</v>
      </c>
      <c r="L14" s="38">
        <v>14.41</v>
      </c>
      <c r="M14" s="39">
        <v>42120</v>
      </c>
      <c r="N14" s="38">
        <v>37.620000000000005</v>
      </c>
      <c r="O14" s="40">
        <v>13</v>
      </c>
      <c r="P14" s="38">
        <v>7.3260000000000005</v>
      </c>
      <c r="Q14" s="39">
        <v>42104</v>
      </c>
      <c r="R14" s="38">
        <v>13.341661111111112</v>
      </c>
      <c r="S14" s="38">
        <v>96.784494086078482</v>
      </c>
    </row>
    <row r="15" spans="1:19" x14ac:dyDescent="0.2">
      <c r="A15" s="2" t="s">
        <v>26</v>
      </c>
      <c r="B15" s="38">
        <v>5.5084193548387086</v>
      </c>
      <c r="C15" s="38">
        <v>18.956451612903226</v>
      </c>
      <c r="D15" s="38">
        <v>11.916992607526881</v>
      </c>
      <c r="E15" s="38">
        <v>25.27</v>
      </c>
      <c r="F15" s="39">
        <v>42134</v>
      </c>
      <c r="G15" s="38">
        <v>-0.254</v>
      </c>
      <c r="H15" s="39">
        <v>42138</v>
      </c>
      <c r="I15" s="38">
        <v>69.128991935483882</v>
      </c>
      <c r="J15" s="38">
        <v>685.99000000000024</v>
      </c>
      <c r="K15" s="38">
        <v>2.1545591397849457</v>
      </c>
      <c r="L15" s="38">
        <v>16.170000000000002</v>
      </c>
      <c r="M15" s="39">
        <v>42145</v>
      </c>
      <c r="N15" s="38">
        <v>39.204000000000008</v>
      </c>
      <c r="O15" s="40">
        <v>11</v>
      </c>
      <c r="P15" s="38">
        <v>10.494000000000003</v>
      </c>
      <c r="Q15" s="39">
        <v>42152</v>
      </c>
      <c r="R15" s="38">
        <v>16.833655913978497</v>
      </c>
      <c r="S15" s="38">
        <v>118.61448390395991</v>
      </c>
    </row>
    <row r="16" spans="1:19" x14ac:dyDescent="0.2">
      <c r="A16" s="2" t="s">
        <v>27</v>
      </c>
      <c r="B16" s="38">
        <v>9.2805333333333344</v>
      </c>
      <c r="C16" s="38">
        <v>25.167000000000009</v>
      </c>
      <c r="D16" s="38">
        <v>16.830847222222225</v>
      </c>
      <c r="E16" s="38">
        <v>31.51</v>
      </c>
      <c r="F16" s="39">
        <v>42167</v>
      </c>
      <c r="G16" s="38">
        <v>4.4969999999999999</v>
      </c>
      <c r="H16" s="39">
        <v>42157</v>
      </c>
      <c r="I16" s="38">
        <v>67.613652777777787</v>
      </c>
      <c r="J16" s="38">
        <v>716.44899999999996</v>
      </c>
      <c r="K16" s="38">
        <v>1.8119930555555555</v>
      </c>
      <c r="L16" s="38">
        <v>14.7</v>
      </c>
      <c r="M16" s="39">
        <v>42161</v>
      </c>
      <c r="N16" s="38">
        <v>30.491999999999997</v>
      </c>
      <c r="O16" s="40">
        <v>10</v>
      </c>
      <c r="P16" s="38">
        <v>10.89</v>
      </c>
      <c r="Q16" s="39">
        <v>42178</v>
      </c>
      <c r="R16" s="38">
        <v>21.335583333333332</v>
      </c>
      <c r="S16" s="38">
        <v>144.37237992847753</v>
      </c>
    </row>
    <row r="17" spans="1:19" x14ac:dyDescent="0.2">
      <c r="A17" s="2" t="s">
        <v>28</v>
      </c>
      <c r="B17" s="38">
        <v>11.232612903225805</v>
      </c>
      <c r="C17" s="38">
        <v>26.369032258064514</v>
      </c>
      <c r="D17" s="38">
        <v>18.212701612903221</v>
      </c>
      <c r="E17" s="38">
        <v>36.340000000000003</v>
      </c>
      <c r="F17" s="39">
        <v>42202</v>
      </c>
      <c r="G17" s="38">
        <v>7.7569999999999997</v>
      </c>
      <c r="H17" s="39">
        <v>42215</v>
      </c>
      <c r="I17" s="38">
        <v>67.318252688172038</v>
      </c>
      <c r="J17" s="38">
        <v>688.37600000000009</v>
      </c>
      <c r="K17" s="38">
        <v>2.2064630376344088</v>
      </c>
      <c r="L17" s="38">
        <v>13.23</v>
      </c>
      <c r="M17" s="39">
        <v>42204</v>
      </c>
      <c r="N17" s="38">
        <v>31.086000000000002</v>
      </c>
      <c r="O17" s="40">
        <v>9</v>
      </c>
      <c r="P17" s="38">
        <v>20.988</v>
      </c>
      <c r="Q17" s="39">
        <v>42191</v>
      </c>
      <c r="R17" s="38">
        <v>22.583736559139787</v>
      </c>
      <c r="S17" s="38">
        <v>154.37247383850203</v>
      </c>
    </row>
    <row r="18" spans="1:19" x14ac:dyDescent="0.2">
      <c r="A18" s="2" t="s">
        <v>29</v>
      </c>
      <c r="B18" s="38">
        <v>12.087709677419355</v>
      </c>
      <c r="C18" s="38">
        <v>26.729032258064517</v>
      </c>
      <c r="D18" s="38">
        <v>18.668930107526887</v>
      </c>
      <c r="E18" s="38">
        <v>33.619999999999997</v>
      </c>
      <c r="F18" s="39">
        <v>42241</v>
      </c>
      <c r="G18" s="38">
        <v>5.2389999999999999</v>
      </c>
      <c r="H18" s="39">
        <v>42233</v>
      </c>
      <c r="I18" s="38">
        <v>64.419401881720418</v>
      </c>
      <c r="J18" s="38">
        <v>679.05900000000008</v>
      </c>
      <c r="K18" s="38">
        <v>2.3627694892473117</v>
      </c>
      <c r="L18" s="38">
        <v>14.8</v>
      </c>
      <c r="M18" s="39">
        <v>42242</v>
      </c>
      <c r="N18" s="38">
        <v>2.9699999999999998</v>
      </c>
      <c r="O18" s="40">
        <v>3</v>
      </c>
      <c r="P18" s="38">
        <v>2.1779999999999999</v>
      </c>
      <c r="Q18" s="39">
        <v>42238</v>
      </c>
      <c r="R18" s="38">
        <v>24.651196236559137</v>
      </c>
      <c r="S18" s="38">
        <v>154.08999760734974</v>
      </c>
    </row>
    <row r="19" spans="1:19" x14ac:dyDescent="0.2">
      <c r="A19" s="2" t="s">
        <v>30</v>
      </c>
      <c r="B19" s="38">
        <v>11.00046666666667</v>
      </c>
      <c r="C19" s="38">
        <v>25.666</v>
      </c>
      <c r="D19" s="38">
        <v>17.757038194444451</v>
      </c>
      <c r="E19" s="38">
        <v>33.479999999999997</v>
      </c>
      <c r="F19" s="39">
        <v>42250</v>
      </c>
      <c r="G19" s="38">
        <v>5.92</v>
      </c>
      <c r="H19" s="39">
        <v>42272</v>
      </c>
      <c r="I19" s="38">
        <v>68.49589583333335</v>
      </c>
      <c r="J19" s="38">
        <v>506.73200000000008</v>
      </c>
      <c r="K19" s="38">
        <v>1.9285284722222225</v>
      </c>
      <c r="L19" s="38">
        <v>12.74</v>
      </c>
      <c r="M19" s="39">
        <v>42261</v>
      </c>
      <c r="N19" s="38">
        <v>61.577999999999996</v>
      </c>
      <c r="O19" s="40">
        <v>9</v>
      </c>
      <c r="P19" s="38">
        <v>22.571999999999999</v>
      </c>
      <c r="Q19" s="39">
        <v>42269</v>
      </c>
      <c r="R19" s="38">
        <v>21.267534722222226</v>
      </c>
      <c r="S19" s="38">
        <v>111.34036982245443</v>
      </c>
    </row>
    <row r="20" spans="1:19" x14ac:dyDescent="0.2">
      <c r="A20" s="2" t="s">
        <v>31</v>
      </c>
      <c r="B20" s="38">
        <v>9.7879032258064527</v>
      </c>
      <c r="C20" s="38">
        <v>21.819677419354843</v>
      </c>
      <c r="D20" s="38">
        <v>15.209767501715854</v>
      </c>
      <c r="E20" s="38">
        <v>27.57</v>
      </c>
      <c r="F20" s="39">
        <v>42298</v>
      </c>
      <c r="G20" s="38">
        <v>4.8849999999999998</v>
      </c>
      <c r="H20" s="39">
        <v>42300</v>
      </c>
      <c r="I20" s="38">
        <v>69.77336908030199</v>
      </c>
      <c r="J20" s="38">
        <v>367.51800000000003</v>
      </c>
      <c r="K20" s="38">
        <v>2.3114923930450697</v>
      </c>
      <c r="L20" s="38">
        <v>16.170000000000002</v>
      </c>
      <c r="M20" s="39">
        <v>42285</v>
      </c>
      <c r="N20" s="38">
        <v>20.790000000000003</v>
      </c>
      <c r="O20" s="40">
        <v>8</v>
      </c>
      <c r="P20" s="38">
        <v>7.5239999999999991</v>
      </c>
      <c r="Q20" s="39">
        <v>42288</v>
      </c>
      <c r="R20" s="38">
        <v>16.324861873713111</v>
      </c>
      <c r="S20" s="38">
        <v>81.451980146322171</v>
      </c>
    </row>
    <row r="21" spans="1:19" x14ac:dyDescent="0.2">
      <c r="A21" s="2" t="s">
        <v>32</v>
      </c>
      <c r="B21" s="38">
        <v>6.3989666666666665</v>
      </c>
      <c r="C21" s="38">
        <v>13.092000000000001</v>
      </c>
      <c r="D21" s="38">
        <v>9.595861805555554</v>
      </c>
      <c r="E21" s="38">
        <v>18.48</v>
      </c>
      <c r="F21" s="39">
        <v>42321</v>
      </c>
      <c r="G21" s="38">
        <v>0.129</v>
      </c>
      <c r="H21" s="39">
        <v>42318</v>
      </c>
      <c r="I21" s="38">
        <v>79.869576388888888</v>
      </c>
      <c r="J21" s="38">
        <v>162.84700000000004</v>
      </c>
      <c r="K21" s="38">
        <v>2.9052881944444446</v>
      </c>
      <c r="L21" s="38">
        <v>17.93</v>
      </c>
      <c r="M21" s="39">
        <v>42324</v>
      </c>
      <c r="N21" s="38">
        <v>115.434</v>
      </c>
      <c r="O21" s="40">
        <v>18</v>
      </c>
      <c r="P21" s="38">
        <v>28.71</v>
      </c>
      <c r="Q21" s="39">
        <v>42337</v>
      </c>
      <c r="R21" s="38">
        <v>10.455929861111111</v>
      </c>
      <c r="S21" s="38">
        <v>38.243433415749308</v>
      </c>
    </row>
    <row r="22" spans="1:19" ht="13.5" thickBot="1" x14ac:dyDescent="0.25">
      <c r="A22" s="11" t="s">
        <v>33</v>
      </c>
      <c r="B22" s="12">
        <v>2.4374516129032262</v>
      </c>
      <c r="C22" s="12">
        <v>8.9365483870967726</v>
      </c>
      <c r="D22" s="12">
        <v>5.4468024193548379</v>
      </c>
      <c r="E22" s="12">
        <v>13.38</v>
      </c>
      <c r="F22" s="25">
        <v>42358</v>
      </c>
      <c r="G22" s="12">
        <v>-4.6269999999999998</v>
      </c>
      <c r="H22" s="25">
        <v>42368</v>
      </c>
      <c r="I22" s="12">
        <v>80.671438172043011</v>
      </c>
      <c r="J22" s="12">
        <v>151.92500000000001</v>
      </c>
      <c r="K22" s="12">
        <v>2.387063844086021</v>
      </c>
      <c r="L22" s="12">
        <v>13.92</v>
      </c>
      <c r="M22" s="25">
        <v>42339</v>
      </c>
      <c r="N22" s="12">
        <v>54.25200000000001</v>
      </c>
      <c r="O22" s="13">
        <v>18</v>
      </c>
      <c r="P22" s="12">
        <v>10.692</v>
      </c>
      <c r="Q22" s="25">
        <v>42352</v>
      </c>
      <c r="R22" s="12">
        <v>6.959235215053762</v>
      </c>
      <c r="S22" s="12">
        <v>26.961748142383879</v>
      </c>
    </row>
    <row r="23" spans="1:19" ht="13.5" thickTop="1" x14ac:dyDescent="0.2">
      <c r="A23" s="2" t="s">
        <v>45</v>
      </c>
      <c r="B23" s="38">
        <v>6.7031546979006658</v>
      </c>
      <c r="C23" s="38">
        <v>18.342612359190987</v>
      </c>
      <c r="D23" s="38">
        <v>12.142036359109964</v>
      </c>
      <c r="E23" s="38">
        <v>36.340000000000003</v>
      </c>
      <c r="F23" s="39">
        <v>41837</v>
      </c>
      <c r="G23" s="38">
        <v>-4.6269999999999998</v>
      </c>
      <c r="H23" s="39">
        <v>42003</v>
      </c>
      <c r="I23" s="38">
        <v>71.921410897020806</v>
      </c>
      <c r="J23" s="38">
        <v>5392.7750000000005</v>
      </c>
      <c r="K23" s="38">
        <v>2.7267012584748684</v>
      </c>
      <c r="L23" s="38">
        <v>23.62</v>
      </c>
      <c r="M23" s="39">
        <v>41698</v>
      </c>
      <c r="N23" s="38">
        <v>498.16800000000006</v>
      </c>
      <c r="O23" s="40">
        <v>139</v>
      </c>
      <c r="P23" s="38">
        <v>28.71</v>
      </c>
      <c r="Q23" s="39">
        <v>41972</v>
      </c>
      <c r="R23" s="38">
        <v>14.565087157657523</v>
      </c>
      <c r="S23" s="38">
        <v>1094.4387657728698</v>
      </c>
    </row>
    <row r="26" spans="1:19" x14ac:dyDescent="0.2">
      <c r="A26" s="16" t="s">
        <v>34</v>
      </c>
      <c r="B26" s="16"/>
      <c r="C26" s="16"/>
    </row>
    <row r="28" spans="1:19" x14ac:dyDescent="0.2">
      <c r="B28" s="1" t="s">
        <v>35</v>
      </c>
      <c r="F28" s="1">
        <v>-1.288</v>
      </c>
      <c r="G28" s="1" t="s">
        <v>17</v>
      </c>
      <c r="H28" s="23">
        <v>41995</v>
      </c>
      <c r="I28" s="17"/>
    </row>
    <row r="29" spans="1:19" x14ac:dyDescent="0.2">
      <c r="B29" s="1" t="s">
        <v>36</v>
      </c>
      <c r="F29" s="1">
        <v>-0.254</v>
      </c>
      <c r="G29" s="1" t="s">
        <v>17</v>
      </c>
      <c r="H29" s="23">
        <v>41773</v>
      </c>
      <c r="I29" s="17"/>
    </row>
    <row r="30" spans="1:19" x14ac:dyDescent="0.2">
      <c r="B30" s="1" t="s">
        <v>37</v>
      </c>
      <c r="F30" s="9">
        <v>221</v>
      </c>
      <c r="G30" s="1" t="s">
        <v>38</v>
      </c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</row>
    <row r="34" spans="2:7" x14ac:dyDescent="0.2">
      <c r="B34" s="1">
        <v>-1</v>
      </c>
      <c r="C34" s="1" t="s">
        <v>40</v>
      </c>
      <c r="D34" s="41">
        <v>0</v>
      </c>
      <c r="E34" s="1" t="s">
        <v>17</v>
      </c>
      <c r="F34" s="8">
        <v>8</v>
      </c>
      <c r="G34" s="1" t="s">
        <v>38</v>
      </c>
    </row>
    <row r="35" spans="2:7" x14ac:dyDescent="0.2">
      <c r="B35" s="1">
        <v>-2.5</v>
      </c>
      <c r="C35" s="1" t="s">
        <v>41</v>
      </c>
      <c r="D35" s="41">
        <v>-1</v>
      </c>
      <c r="E35" s="1" t="s">
        <v>17</v>
      </c>
      <c r="F35" s="8">
        <v>8</v>
      </c>
      <c r="G35" s="1" t="s">
        <v>38</v>
      </c>
    </row>
    <row r="36" spans="2:7" x14ac:dyDescent="0.2">
      <c r="B36" s="8">
        <v>-5</v>
      </c>
      <c r="C36" s="8" t="s">
        <v>41</v>
      </c>
      <c r="D36" s="41">
        <v>-2.5</v>
      </c>
      <c r="E36" s="1" t="s">
        <v>17</v>
      </c>
      <c r="F36" s="8">
        <v>4</v>
      </c>
      <c r="G36" s="1" t="s">
        <v>38</v>
      </c>
    </row>
    <row r="37" spans="2:7" x14ac:dyDescent="0.2">
      <c r="C37" s="8" t="s">
        <v>42</v>
      </c>
      <c r="D37" s="41">
        <v>-5</v>
      </c>
      <c r="E37" s="1" t="s">
        <v>17</v>
      </c>
      <c r="F37" s="8">
        <v>0</v>
      </c>
      <c r="G37" s="1" t="s">
        <v>38</v>
      </c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0.39206451612903237</v>
      </c>
      <c r="C11" s="10">
        <v>9.4201935483870969</v>
      </c>
      <c r="D11" s="10">
        <v>4.3193864247311833</v>
      </c>
      <c r="E11" s="10">
        <v>16.23</v>
      </c>
      <c r="F11" s="24">
        <v>42744</v>
      </c>
      <c r="G11" s="10">
        <v>-4.6959999999999997</v>
      </c>
      <c r="H11" s="24">
        <v>42747</v>
      </c>
      <c r="I11" s="10">
        <v>74.927829301075263</v>
      </c>
      <c r="J11" s="10">
        <v>205.97000000000003</v>
      </c>
      <c r="K11" s="10">
        <v>3.4773219086021503</v>
      </c>
      <c r="L11" s="10">
        <v>23.03</v>
      </c>
      <c r="M11" s="24">
        <v>42764</v>
      </c>
      <c r="N11" s="10">
        <v>41.976000000000013</v>
      </c>
      <c r="O11" s="22">
        <v>12</v>
      </c>
      <c r="P11" s="10">
        <v>13.464000000000004</v>
      </c>
      <c r="Q11" s="24">
        <v>42757</v>
      </c>
      <c r="R11" s="10">
        <v>4.3857909946236564</v>
      </c>
      <c r="S11" s="10">
        <v>40.777799934655619</v>
      </c>
    </row>
    <row r="12" spans="1:19" x14ac:dyDescent="0.2">
      <c r="A12" s="2" t="s">
        <v>23</v>
      </c>
      <c r="B12" s="10">
        <v>0.20914285714285699</v>
      </c>
      <c r="C12" s="10">
        <v>6.8331428571428559</v>
      </c>
      <c r="D12" s="10">
        <v>3.4247730654761903</v>
      </c>
      <c r="E12" s="10">
        <v>13.58</v>
      </c>
      <c r="F12" s="24">
        <v>42423</v>
      </c>
      <c r="G12" s="10">
        <v>-6.4560000000000004</v>
      </c>
      <c r="H12" s="24">
        <v>42410</v>
      </c>
      <c r="I12" s="10">
        <v>80.287328869047627</v>
      </c>
      <c r="J12" s="10">
        <v>215.38600000000008</v>
      </c>
      <c r="K12" s="10">
        <v>3.3754925595238094</v>
      </c>
      <c r="L12" s="10">
        <v>17.350000000000001</v>
      </c>
      <c r="M12" s="24">
        <v>42401</v>
      </c>
      <c r="N12" s="10">
        <v>47.519999999999996</v>
      </c>
      <c r="O12" s="22">
        <v>24</v>
      </c>
      <c r="P12" s="10">
        <v>7.5240000000000018</v>
      </c>
      <c r="Q12" s="24">
        <v>42401</v>
      </c>
      <c r="R12" s="10">
        <v>4.3713638392857144</v>
      </c>
      <c r="S12" s="10">
        <v>32.787822244355453</v>
      </c>
    </row>
    <row r="13" spans="1:19" x14ac:dyDescent="0.2">
      <c r="A13" s="2" t="s">
        <v>24</v>
      </c>
      <c r="B13" s="10">
        <v>3.1764193548387096</v>
      </c>
      <c r="C13" s="10">
        <v>13.819225806451611</v>
      </c>
      <c r="D13" s="10">
        <v>8.1370349462365574</v>
      </c>
      <c r="E13" s="10">
        <v>21.47</v>
      </c>
      <c r="F13" s="24">
        <v>42441</v>
      </c>
      <c r="G13" s="10">
        <v>-1.494</v>
      </c>
      <c r="H13" s="24">
        <v>42446</v>
      </c>
      <c r="I13" s="10">
        <v>69.835047043010761</v>
      </c>
      <c r="J13" s="10">
        <v>389.53300000000007</v>
      </c>
      <c r="K13" s="10">
        <v>2.8311485215053769</v>
      </c>
      <c r="L13" s="10">
        <v>16.46</v>
      </c>
      <c r="M13" s="24">
        <v>42430</v>
      </c>
      <c r="N13" s="10">
        <v>70.290000000000006</v>
      </c>
      <c r="O13" s="22">
        <v>15</v>
      </c>
      <c r="P13" s="10">
        <v>22.77</v>
      </c>
      <c r="Q13" s="24">
        <v>42452</v>
      </c>
      <c r="R13" s="10">
        <v>8.5228151881720429</v>
      </c>
      <c r="S13" s="10">
        <v>75.723959630639456</v>
      </c>
    </row>
    <row r="14" spans="1:19" x14ac:dyDescent="0.2">
      <c r="A14" s="2" t="s">
        <v>25</v>
      </c>
      <c r="B14" s="10">
        <v>5.0186999999999982</v>
      </c>
      <c r="C14" s="10">
        <v>17.820333333333334</v>
      </c>
      <c r="D14" s="10">
        <v>11.226942361111108</v>
      </c>
      <c r="E14" s="10">
        <v>23.31</v>
      </c>
      <c r="F14" s="24">
        <v>42474</v>
      </c>
      <c r="G14" s="10">
        <v>-0.13800000000000001</v>
      </c>
      <c r="H14" s="24">
        <v>42466</v>
      </c>
      <c r="I14" s="10">
        <v>65.817354166666661</v>
      </c>
      <c r="J14" s="10">
        <v>557.99400000000003</v>
      </c>
      <c r="K14" s="10">
        <v>2.5906090277777785</v>
      </c>
      <c r="L14" s="10">
        <v>14.01</v>
      </c>
      <c r="M14" s="24">
        <v>42468</v>
      </c>
      <c r="N14" s="10">
        <v>27.126000000000005</v>
      </c>
      <c r="O14" s="22">
        <v>11</v>
      </c>
      <c r="P14" s="10">
        <v>10.296000000000001</v>
      </c>
      <c r="Q14" s="24">
        <v>42482</v>
      </c>
      <c r="R14" s="10">
        <v>11.996506944444446</v>
      </c>
      <c r="S14" s="10">
        <v>104.54852890716927</v>
      </c>
    </row>
    <row r="15" spans="1:19" x14ac:dyDescent="0.2">
      <c r="A15" s="2" t="s">
        <v>26</v>
      </c>
      <c r="B15" s="10">
        <v>7.9913548387096771</v>
      </c>
      <c r="C15" s="10">
        <v>21.413548387096768</v>
      </c>
      <c r="D15" s="10">
        <v>14.512370967741942</v>
      </c>
      <c r="E15" s="10">
        <v>34.22</v>
      </c>
      <c r="F15" s="24">
        <v>42503</v>
      </c>
      <c r="G15" s="10">
        <v>4.0739999999999998</v>
      </c>
      <c r="H15" s="24">
        <v>42520</v>
      </c>
      <c r="I15" s="10">
        <v>62.679973118279563</v>
      </c>
      <c r="J15" s="10">
        <v>672.12999999999988</v>
      </c>
      <c r="K15" s="10">
        <v>2.738361559139785</v>
      </c>
      <c r="L15" s="10">
        <v>19.7</v>
      </c>
      <c r="M15" s="24">
        <v>42495</v>
      </c>
      <c r="N15" s="10">
        <v>3.9600000000000004</v>
      </c>
      <c r="O15" s="22">
        <v>7</v>
      </c>
      <c r="P15" s="10">
        <v>1.782</v>
      </c>
      <c r="Q15" s="24">
        <v>42511</v>
      </c>
      <c r="R15" s="10">
        <v>16.430322580645164</v>
      </c>
      <c r="S15" s="10">
        <v>140.46134502320541</v>
      </c>
    </row>
    <row r="16" spans="1:19" x14ac:dyDescent="0.2">
      <c r="A16" s="2" t="s">
        <v>27</v>
      </c>
      <c r="B16" s="10">
        <v>10.692999999999996</v>
      </c>
      <c r="C16" s="10">
        <v>25.672333333333331</v>
      </c>
      <c r="D16" s="10">
        <v>17.809320109338067</v>
      </c>
      <c r="E16" s="10">
        <v>33.700000000000003</v>
      </c>
      <c r="F16" s="24">
        <v>42551</v>
      </c>
      <c r="G16" s="10">
        <v>6.5860000000000003</v>
      </c>
      <c r="H16" s="24">
        <v>42539</v>
      </c>
      <c r="I16" s="10">
        <v>66.876881796690299</v>
      </c>
      <c r="J16" s="10">
        <v>727.73700000000019</v>
      </c>
      <c r="K16" s="10">
        <v>1.8463810874704489</v>
      </c>
      <c r="L16" s="10">
        <v>10.49</v>
      </c>
      <c r="M16" s="24">
        <v>42522</v>
      </c>
      <c r="N16" s="10">
        <v>61.776000000000003</v>
      </c>
      <c r="O16" s="22">
        <v>9</v>
      </c>
      <c r="P16" s="10">
        <v>16.038000000000004</v>
      </c>
      <c r="Q16" s="24">
        <v>42531</v>
      </c>
      <c r="R16" s="10">
        <v>20.077577718676125</v>
      </c>
      <c r="S16" s="10">
        <v>149.92944195749294</v>
      </c>
    </row>
    <row r="17" spans="1:19" x14ac:dyDescent="0.2">
      <c r="A17" s="2" t="s">
        <v>28</v>
      </c>
      <c r="B17" s="10">
        <v>14.142580645161292</v>
      </c>
      <c r="C17" s="10">
        <v>29.756451612903227</v>
      </c>
      <c r="D17" s="10">
        <v>20.97501344086022</v>
      </c>
      <c r="E17" s="10">
        <v>36.82</v>
      </c>
      <c r="F17" s="24">
        <v>42554</v>
      </c>
      <c r="G17" s="10">
        <v>9.7100000000000009</v>
      </c>
      <c r="H17" s="24">
        <v>42577</v>
      </c>
      <c r="I17" s="10">
        <v>62.170033602150539</v>
      </c>
      <c r="J17" s="10">
        <v>786.54399999999987</v>
      </c>
      <c r="K17" s="10">
        <v>2.1432661290322579</v>
      </c>
      <c r="L17" s="10">
        <v>12.35</v>
      </c>
      <c r="M17" s="24">
        <v>42572</v>
      </c>
      <c r="N17" s="10">
        <v>14.256000000000002</v>
      </c>
      <c r="O17" s="22">
        <v>3</v>
      </c>
      <c r="P17" s="10">
        <v>9.3060000000000009</v>
      </c>
      <c r="Q17" s="24">
        <v>42572</v>
      </c>
      <c r="R17" s="10">
        <v>23.394979838709677</v>
      </c>
      <c r="S17" s="10">
        <v>183.08281965269649</v>
      </c>
    </row>
    <row r="18" spans="1:19" x14ac:dyDescent="0.2">
      <c r="A18" s="2" t="s">
        <v>29</v>
      </c>
      <c r="B18" s="10">
        <v>12.594774193548385</v>
      </c>
      <c r="C18" s="10">
        <v>27.338387096774188</v>
      </c>
      <c r="D18" s="10">
        <v>19.637756228054467</v>
      </c>
      <c r="E18" s="10">
        <v>35.67</v>
      </c>
      <c r="F18" s="24">
        <v>42587</v>
      </c>
      <c r="G18" s="10">
        <v>7.9480000000000004</v>
      </c>
      <c r="H18" s="24">
        <v>42607</v>
      </c>
      <c r="I18" s="10">
        <v>60.726248868530739</v>
      </c>
      <c r="J18" s="10">
        <v>664.19100000000003</v>
      </c>
      <c r="K18" s="10">
        <v>2.2573295105835895</v>
      </c>
      <c r="L18" s="10">
        <v>20.78</v>
      </c>
      <c r="M18" s="24">
        <v>42604</v>
      </c>
      <c r="N18" s="10">
        <v>63.764000000000003</v>
      </c>
      <c r="O18" s="22">
        <v>10</v>
      </c>
      <c r="P18" s="10">
        <v>32.277999999999999</v>
      </c>
      <c r="Q18" s="24">
        <v>42604</v>
      </c>
      <c r="R18" s="10">
        <v>20.953305363661681</v>
      </c>
      <c r="S18" s="10">
        <v>154.64844274903999</v>
      </c>
    </row>
    <row r="19" spans="1:19" x14ac:dyDescent="0.2">
      <c r="A19" s="2" t="s">
        <v>30</v>
      </c>
      <c r="B19" s="10">
        <v>9.1474000000000029</v>
      </c>
      <c r="C19" s="10">
        <v>21.799666666666671</v>
      </c>
      <c r="D19" s="10">
        <v>15.165995833333332</v>
      </c>
      <c r="E19" s="10">
        <v>27.91</v>
      </c>
      <c r="F19" s="24">
        <v>42634</v>
      </c>
      <c r="G19" s="10">
        <v>4.3390000000000004</v>
      </c>
      <c r="H19" s="24">
        <v>42641</v>
      </c>
      <c r="I19" s="10">
        <v>66.324486111111099</v>
      </c>
      <c r="J19" s="10">
        <v>482.33199999999999</v>
      </c>
      <c r="K19" s="10">
        <v>2.3709791666666669</v>
      </c>
      <c r="L19" s="10">
        <v>18.52</v>
      </c>
      <c r="M19" s="24">
        <v>42629</v>
      </c>
      <c r="N19" s="10">
        <v>23.17</v>
      </c>
      <c r="O19" s="22">
        <v>8</v>
      </c>
      <c r="P19" s="10">
        <v>12.478</v>
      </c>
      <c r="Q19" s="24">
        <v>42615</v>
      </c>
      <c r="R19" s="10">
        <v>17.299486111111115</v>
      </c>
      <c r="S19" s="10">
        <v>101.68830690435466</v>
      </c>
    </row>
    <row r="20" spans="1:19" x14ac:dyDescent="0.2">
      <c r="A20" s="2" t="s">
        <v>31</v>
      </c>
      <c r="B20" s="10">
        <v>7.5863225806451622</v>
      </c>
      <c r="C20" s="10">
        <v>17.792903225806452</v>
      </c>
      <c r="D20" s="10">
        <v>12.345520161290322</v>
      </c>
      <c r="E20" s="10">
        <v>25.6</v>
      </c>
      <c r="F20" s="24">
        <v>42648</v>
      </c>
      <c r="G20" s="10">
        <v>0.129</v>
      </c>
      <c r="H20" s="24">
        <v>42658</v>
      </c>
      <c r="I20" s="10">
        <v>72.283676075268829</v>
      </c>
      <c r="J20" s="10">
        <v>313.23400000000004</v>
      </c>
      <c r="K20" s="10">
        <v>2.2336975806451611</v>
      </c>
      <c r="L20" s="10">
        <v>16.07</v>
      </c>
      <c r="M20" s="24">
        <v>42649</v>
      </c>
      <c r="N20" s="10">
        <v>46.530000000000008</v>
      </c>
      <c r="O20" s="22">
        <v>11</v>
      </c>
      <c r="P20" s="10">
        <v>15.840000000000002</v>
      </c>
      <c r="Q20" s="24">
        <v>42662</v>
      </c>
      <c r="R20" s="10">
        <v>14.017029569892474</v>
      </c>
      <c r="S20" s="10">
        <v>65.688980842151594</v>
      </c>
    </row>
    <row r="21" spans="1:19" x14ac:dyDescent="0.2">
      <c r="A21" s="2" t="s">
        <v>32</v>
      </c>
      <c r="B21" s="10">
        <v>5.2625000000000011</v>
      </c>
      <c r="C21" s="10">
        <v>14.401099999999996</v>
      </c>
      <c r="D21" s="10">
        <v>9.3844090277777763</v>
      </c>
      <c r="E21" s="10">
        <v>21.88</v>
      </c>
      <c r="F21" s="24">
        <v>42684</v>
      </c>
      <c r="G21" s="10">
        <v>-7.0000000000000001E-3</v>
      </c>
      <c r="H21" s="24">
        <v>42704</v>
      </c>
      <c r="I21" s="10">
        <v>78.612673611111106</v>
      </c>
      <c r="J21" s="10">
        <v>216.05099999999993</v>
      </c>
      <c r="K21" s="10">
        <v>2.868438888888889</v>
      </c>
      <c r="L21" s="10">
        <v>22.05</v>
      </c>
      <c r="M21" s="24">
        <v>42695</v>
      </c>
      <c r="N21" s="10">
        <v>18.810000000000002</v>
      </c>
      <c r="O21" s="22">
        <v>12</v>
      </c>
      <c r="P21" s="10">
        <v>6.3360000000000021</v>
      </c>
      <c r="Q21" s="24">
        <v>42695</v>
      </c>
      <c r="R21" s="10">
        <v>10.374879166666666</v>
      </c>
      <c r="S21" s="10">
        <v>41.400327199188034</v>
      </c>
    </row>
    <row r="22" spans="1:19" ht="13.5" thickBot="1" x14ac:dyDescent="0.25">
      <c r="A22" s="11" t="s">
        <v>33</v>
      </c>
      <c r="B22" s="12">
        <v>1.8043548387096775</v>
      </c>
      <c r="C22" s="12">
        <v>10.20009677419355</v>
      </c>
      <c r="D22" s="12">
        <v>5.534382392473117</v>
      </c>
      <c r="E22" s="12">
        <v>16.920000000000002</v>
      </c>
      <c r="F22" s="25">
        <v>42720</v>
      </c>
      <c r="G22" s="12">
        <v>-2.5</v>
      </c>
      <c r="H22" s="25">
        <v>42726</v>
      </c>
      <c r="I22" s="12">
        <v>84.926633064516125</v>
      </c>
      <c r="J22" s="12">
        <v>158.44799999999998</v>
      </c>
      <c r="K22" s="12">
        <v>1.762807123655914</v>
      </c>
      <c r="L22" s="12">
        <v>15.29</v>
      </c>
      <c r="M22" s="25">
        <v>42734</v>
      </c>
      <c r="N22" s="12">
        <v>5.742</v>
      </c>
      <c r="O22" s="13">
        <v>9</v>
      </c>
      <c r="P22" s="12">
        <v>1.98</v>
      </c>
      <c r="Q22" s="25">
        <v>42732</v>
      </c>
      <c r="R22" s="12">
        <v>7.035866935483873</v>
      </c>
      <c r="S22" s="12">
        <v>23.73202675529393</v>
      </c>
    </row>
    <row r="23" spans="1:19" ht="13.5" thickTop="1" x14ac:dyDescent="0.2">
      <c r="A23" s="2" t="s">
        <v>45</v>
      </c>
      <c r="B23" s="10">
        <v>6.5015511520737332</v>
      </c>
      <c r="C23" s="10">
        <v>18.022281886840755</v>
      </c>
      <c r="D23" s="10">
        <v>11.872742079868688</v>
      </c>
      <c r="E23" s="10">
        <v>36.82</v>
      </c>
      <c r="F23" s="24">
        <v>42188</v>
      </c>
      <c r="G23" s="10">
        <v>-6.4560000000000004</v>
      </c>
      <c r="H23" s="24">
        <v>42045</v>
      </c>
      <c r="I23" s="10">
        <v>70.455680468954881</v>
      </c>
      <c r="J23" s="10">
        <v>5389.5500000000011</v>
      </c>
      <c r="K23" s="10">
        <v>2.541319421957652</v>
      </c>
      <c r="L23" s="10">
        <v>23.03</v>
      </c>
      <c r="M23" s="24">
        <v>42033</v>
      </c>
      <c r="N23" s="10">
        <v>424.92000000000013</v>
      </c>
      <c r="O23" s="22">
        <v>131</v>
      </c>
      <c r="P23" s="10">
        <v>32.277999999999999</v>
      </c>
      <c r="Q23" s="24">
        <v>42238</v>
      </c>
      <c r="R23" s="10">
        <v>13.238327020947722</v>
      </c>
      <c r="S23" s="10">
        <v>1114.4698018002427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-7.0000000000000001E-3</v>
      </c>
      <c r="G28" s="1" t="s">
        <v>17</v>
      </c>
      <c r="H28" s="23">
        <v>42338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-0.13800000000000001</v>
      </c>
      <c r="G29" s="1" t="s">
        <v>17</v>
      </c>
      <c r="H29" s="23">
        <v>42100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237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3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T37"/>
  <sheetViews>
    <sheetView workbookViewId="0">
      <selection activeCell="M36" sqref="M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71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53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3.3</v>
      </c>
      <c r="C11" s="10">
        <v>10.1</v>
      </c>
      <c r="D11" s="10">
        <v>6.6</v>
      </c>
      <c r="E11" s="10">
        <v>16.7</v>
      </c>
      <c r="F11" s="24">
        <v>42743</v>
      </c>
      <c r="G11" s="10">
        <v>-1.4</v>
      </c>
      <c r="H11" s="24">
        <v>42748</v>
      </c>
      <c r="I11" s="10">
        <v>80.3</v>
      </c>
      <c r="J11" s="10">
        <v>171.5</v>
      </c>
      <c r="K11" s="10">
        <v>4.3</v>
      </c>
      <c r="L11" s="10">
        <v>24.8</v>
      </c>
      <c r="M11" s="24">
        <v>42745</v>
      </c>
      <c r="N11" s="10">
        <v>48.9</v>
      </c>
      <c r="O11" s="22">
        <v>21</v>
      </c>
      <c r="P11" s="10">
        <v>16.8</v>
      </c>
      <c r="Q11" s="24">
        <v>42739</v>
      </c>
      <c r="R11" s="10">
        <v>6.9</v>
      </c>
      <c r="S11" s="10">
        <v>38.700000000000003</v>
      </c>
    </row>
    <row r="12" spans="1:20" x14ac:dyDescent="0.2">
      <c r="A12" s="2" t="s">
        <v>23</v>
      </c>
      <c r="B12" s="10">
        <v>2</v>
      </c>
      <c r="C12" s="10">
        <v>10.6</v>
      </c>
      <c r="D12" s="10">
        <v>6.2</v>
      </c>
      <c r="E12" s="10">
        <v>16.2</v>
      </c>
      <c r="F12" s="24">
        <v>42779</v>
      </c>
      <c r="G12" s="10">
        <v>-5</v>
      </c>
      <c r="H12" s="24">
        <v>42783</v>
      </c>
      <c r="I12" s="10">
        <v>79.2</v>
      </c>
      <c r="J12" s="10">
        <v>256</v>
      </c>
      <c r="K12" s="10">
        <v>4</v>
      </c>
      <c r="L12" s="10">
        <v>25.2</v>
      </c>
      <c r="M12" s="24">
        <v>42775</v>
      </c>
      <c r="N12" s="10">
        <v>87.7</v>
      </c>
      <c r="O12" s="22">
        <v>18</v>
      </c>
      <c r="P12" s="10">
        <v>26.7</v>
      </c>
      <c r="Q12" s="24">
        <v>42776</v>
      </c>
      <c r="R12" s="10">
        <v>7.1</v>
      </c>
      <c r="S12" s="10">
        <v>44.4</v>
      </c>
    </row>
    <row r="13" spans="1:20" x14ac:dyDescent="0.2">
      <c r="A13" s="2" t="s">
        <v>24</v>
      </c>
      <c r="B13" s="10">
        <v>2.5</v>
      </c>
      <c r="C13" s="10">
        <v>10.9</v>
      </c>
      <c r="D13" s="10">
        <v>6.4</v>
      </c>
      <c r="E13" s="10">
        <v>19.7</v>
      </c>
      <c r="F13" s="24">
        <v>42820</v>
      </c>
      <c r="G13" s="10">
        <v>-0.7</v>
      </c>
      <c r="H13" s="24">
        <v>42809</v>
      </c>
      <c r="I13" s="10">
        <v>79.599999999999994</v>
      </c>
      <c r="J13" s="10">
        <v>351.1</v>
      </c>
      <c r="K13" s="10">
        <v>3</v>
      </c>
      <c r="L13" s="10">
        <v>20.399999999999999</v>
      </c>
      <c r="M13" s="24">
        <v>42798</v>
      </c>
      <c r="N13" s="10">
        <v>76.2</v>
      </c>
      <c r="O13" s="22">
        <v>17</v>
      </c>
      <c r="P13" s="10">
        <v>27.9</v>
      </c>
      <c r="Q13" s="24">
        <v>42825</v>
      </c>
      <c r="R13" s="10">
        <v>7.7</v>
      </c>
      <c r="S13" s="10">
        <v>55.3</v>
      </c>
      <c r="T13" s="44"/>
    </row>
    <row r="14" spans="1:20" x14ac:dyDescent="0.2">
      <c r="A14" s="2" t="s">
        <v>25</v>
      </c>
      <c r="B14" s="10">
        <v>3.1</v>
      </c>
      <c r="C14" s="10">
        <v>14.3</v>
      </c>
      <c r="D14" s="10">
        <v>8.3000000000000007</v>
      </c>
      <c r="E14" s="10">
        <v>19.8</v>
      </c>
      <c r="F14" s="24">
        <v>42839</v>
      </c>
      <c r="G14" s="10">
        <v>-2.8</v>
      </c>
      <c r="H14" s="24">
        <v>42827</v>
      </c>
      <c r="I14" s="10">
        <v>79.8</v>
      </c>
      <c r="J14" s="10">
        <v>508.4</v>
      </c>
      <c r="K14" s="10">
        <v>2.1</v>
      </c>
      <c r="L14" s="10">
        <v>17.2</v>
      </c>
      <c r="M14" s="24">
        <v>42837</v>
      </c>
      <c r="N14" s="10">
        <v>59.9</v>
      </c>
      <c r="O14" s="22">
        <v>21</v>
      </c>
      <c r="P14" s="10">
        <v>15.6</v>
      </c>
      <c r="Q14" s="24">
        <v>42845</v>
      </c>
      <c r="R14" s="10">
        <v>11.2</v>
      </c>
      <c r="S14" s="10">
        <v>76</v>
      </c>
    </row>
    <row r="15" spans="1:20" x14ac:dyDescent="0.2">
      <c r="A15" s="2" t="s">
        <v>26</v>
      </c>
      <c r="B15" s="10">
        <v>6.5</v>
      </c>
      <c r="C15" s="10">
        <v>19.7</v>
      </c>
      <c r="D15" s="10">
        <v>12.7</v>
      </c>
      <c r="E15" s="10">
        <v>26.3</v>
      </c>
      <c r="F15" s="24">
        <v>42875</v>
      </c>
      <c r="G15" s="10">
        <v>-1.2</v>
      </c>
      <c r="H15" s="24">
        <v>42858</v>
      </c>
      <c r="I15" s="10">
        <v>74.8</v>
      </c>
      <c r="J15" s="10">
        <v>651.1</v>
      </c>
      <c r="K15" s="10">
        <v>1.9</v>
      </c>
      <c r="L15" s="10">
        <v>13.9</v>
      </c>
      <c r="M15" s="24">
        <v>42876</v>
      </c>
      <c r="N15" s="10">
        <v>43.6</v>
      </c>
      <c r="O15" s="22">
        <v>15</v>
      </c>
      <c r="P15" s="10">
        <v>15.4</v>
      </c>
      <c r="Q15" s="24">
        <v>42867</v>
      </c>
      <c r="R15" s="10">
        <v>15.9</v>
      </c>
      <c r="S15" s="10">
        <v>112.2</v>
      </c>
    </row>
    <row r="16" spans="1:20" x14ac:dyDescent="0.2">
      <c r="A16" s="2" t="s">
        <v>27</v>
      </c>
      <c r="B16" s="10">
        <v>9.6999999999999993</v>
      </c>
      <c r="C16" s="10">
        <v>25.4</v>
      </c>
      <c r="D16" s="10">
        <v>17</v>
      </c>
      <c r="E16" s="10">
        <v>34.5</v>
      </c>
      <c r="F16" s="24">
        <v>42908</v>
      </c>
      <c r="G16" s="10">
        <v>4.5999999999999996</v>
      </c>
      <c r="H16" s="24">
        <v>42887</v>
      </c>
      <c r="I16" s="10">
        <v>69.3</v>
      </c>
      <c r="J16" s="10">
        <v>713.5</v>
      </c>
      <c r="K16" s="10">
        <v>1.8</v>
      </c>
      <c r="L16" s="10">
        <v>13</v>
      </c>
      <c r="M16" s="24">
        <v>42900</v>
      </c>
      <c r="N16" s="10">
        <v>17.100000000000001</v>
      </c>
      <c r="O16" s="22">
        <v>6</v>
      </c>
      <c r="P16" s="10">
        <v>6.5</v>
      </c>
      <c r="Q16" s="24">
        <v>42903</v>
      </c>
      <c r="R16" s="10">
        <v>21.1</v>
      </c>
      <c r="S16" s="10">
        <v>142.30000000000001</v>
      </c>
    </row>
    <row r="17" spans="1:19" x14ac:dyDescent="0.2">
      <c r="A17" s="2" t="s">
        <v>28</v>
      </c>
      <c r="B17" s="10">
        <v>12.3</v>
      </c>
      <c r="C17" s="10">
        <v>28.2</v>
      </c>
      <c r="D17" s="10">
        <v>19.600000000000001</v>
      </c>
      <c r="E17" s="10">
        <v>37.6</v>
      </c>
      <c r="F17" s="24">
        <v>42935</v>
      </c>
      <c r="G17" s="10">
        <v>4.5999999999999996</v>
      </c>
      <c r="H17" s="24">
        <v>42931</v>
      </c>
      <c r="I17" s="10">
        <v>65.900000000000006</v>
      </c>
      <c r="J17" s="10">
        <v>736.5</v>
      </c>
      <c r="K17" s="10">
        <v>2</v>
      </c>
      <c r="L17" s="10">
        <v>12.5</v>
      </c>
      <c r="M17" s="24">
        <v>42931</v>
      </c>
      <c r="N17" s="10">
        <v>11.8</v>
      </c>
      <c r="O17" s="22">
        <v>4</v>
      </c>
      <c r="P17" s="10">
        <v>9.5</v>
      </c>
      <c r="Q17" s="24">
        <v>42922</v>
      </c>
      <c r="R17" s="10">
        <v>25.2</v>
      </c>
      <c r="S17" s="10">
        <v>159.80000000000001</v>
      </c>
    </row>
    <row r="18" spans="1:19" x14ac:dyDescent="0.2">
      <c r="A18" s="2" t="s">
        <v>29</v>
      </c>
      <c r="B18" s="10">
        <v>11.7</v>
      </c>
      <c r="C18" s="10">
        <v>28.7</v>
      </c>
      <c r="D18" s="10">
        <v>19.8</v>
      </c>
      <c r="E18" s="10">
        <v>34.4</v>
      </c>
      <c r="F18" s="24">
        <v>42970</v>
      </c>
      <c r="G18" s="10">
        <v>6.9</v>
      </c>
      <c r="H18" s="24">
        <v>42958</v>
      </c>
      <c r="I18" s="10">
        <v>61.4</v>
      </c>
      <c r="J18" s="10">
        <v>710.6</v>
      </c>
      <c r="K18" s="10">
        <v>2.2999999999999998</v>
      </c>
      <c r="L18" s="10">
        <v>16.100000000000001</v>
      </c>
      <c r="M18" s="24">
        <v>42973</v>
      </c>
      <c r="N18" s="10">
        <v>7.3</v>
      </c>
      <c r="O18" s="22">
        <v>5</v>
      </c>
      <c r="P18" s="10">
        <v>4.3</v>
      </c>
      <c r="Q18" s="24">
        <v>42962</v>
      </c>
      <c r="R18" s="10">
        <v>25.5</v>
      </c>
      <c r="S18" s="10">
        <v>163.80000000000001</v>
      </c>
    </row>
    <row r="19" spans="1:19" x14ac:dyDescent="0.2">
      <c r="A19" s="2" t="s">
        <v>30</v>
      </c>
      <c r="B19" s="10">
        <v>11</v>
      </c>
      <c r="C19" s="10">
        <v>25.7</v>
      </c>
      <c r="D19" s="10">
        <v>17.7</v>
      </c>
      <c r="E19" s="10">
        <v>35.700000000000003</v>
      </c>
      <c r="F19" s="24">
        <v>42984</v>
      </c>
      <c r="G19" s="10">
        <v>4.8</v>
      </c>
      <c r="H19" s="24">
        <v>42997</v>
      </c>
      <c r="I19" s="10">
        <v>66.3</v>
      </c>
      <c r="J19" s="10">
        <v>478.8</v>
      </c>
      <c r="K19" s="10">
        <v>2.1</v>
      </c>
      <c r="L19" s="10">
        <v>20.100000000000001</v>
      </c>
      <c r="M19" s="24">
        <v>42991</v>
      </c>
      <c r="N19" s="10">
        <v>11</v>
      </c>
      <c r="O19" s="22">
        <v>8</v>
      </c>
      <c r="P19" s="10">
        <v>7.1</v>
      </c>
      <c r="Q19" s="24">
        <v>42991</v>
      </c>
      <c r="R19" s="10">
        <v>21.8</v>
      </c>
      <c r="S19" s="10">
        <v>111.5</v>
      </c>
    </row>
    <row r="20" spans="1:19" x14ac:dyDescent="0.2">
      <c r="A20" s="2" t="s">
        <v>31</v>
      </c>
      <c r="B20" s="10">
        <v>6.5</v>
      </c>
      <c r="C20" s="10">
        <v>19.7</v>
      </c>
      <c r="D20" s="10">
        <v>12.5</v>
      </c>
      <c r="E20" s="10">
        <v>27.5</v>
      </c>
      <c r="F20" s="24">
        <v>43038</v>
      </c>
      <c r="G20" s="10">
        <v>0</v>
      </c>
      <c r="H20" s="24">
        <v>43039</v>
      </c>
      <c r="I20" s="10">
        <v>72.900000000000006</v>
      </c>
      <c r="J20" s="10">
        <v>373.3</v>
      </c>
      <c r="K20" s="10">
        <v>1.8</v>
      </c>
      <c r="L20" s="10">
        <v>12.3</v>
      </c>
      <c r="M20" s="24">
        <v>43031</v>
      </c>
      <c r="N20" s="10">
        <v>8.6999999999999993</v>
      </c>
      <c r="O20" s="22">
        <v>9</v>
      </c>
      <c r="P20" s="10">
        <v>3.5</v>
      </c>
      <c r="Q20" s="24">
        <v>43021</v>
      </c>
      <c r="R20" s="10">
        <v>16.100000000000001</v>
      </c>
      <c r="S20" s="10">
        <v>67.2</v>
      </c>
    </row>
    <row r="21" spans="1:19" x14ac:dyDescent="0.2">
      <c r="A21" s="2" t="s">
        <v>32</v>
      </c>
      <c r="B21" s="10">
        <v>3.6</v>
      </c>
      <c r="C21" s="10">
        <v>12.1</v>
      </c>
      <c r="D21" s="10">
        <v>7.7</v>
      </c>
      <c r="E21" s="10">
        <v>23</v>
      </c>
      <c r="F21" s="24">
        <v>43041</v>
      </c>
      <c r="G21" s="10">
        <v>0.3</v>
      </c>
      <c r="H21" s="24">
        <v>43062</v>
      </c>
      <c r="I21" s="10">
        <v>81.2</v>
      </c>
      <c r="J21" s="10">
        <v>189.6</v>
      </c>
      <c r="K21" s="10">
        <v>2.6</v>
      </c>
      <c r="L21" s="10">
        <v>17.899999999999999</v>
      </c>
      <c r="M21" s="24">
        <v>43060</v>
      </c>
      <c r="N21" s="10">
        <v>95.2</v>
      </c>
      <c r="O21" s="22">
        <v>14</v>
      </c>
      <c r="P21" s="10">
        <v>35.5</v>
      </c>
      <c r="Q21" s="24">
        <v>43062</v>
      </c>
      <c r="R21" s="10">
        <v>9.1999999999999993</v>
      </c>
      <c r="S21" s="10">
        <v>35.200000000000003</v>
      </c>
    </row>
    <row r="22" spans="1:19" ht="13.5" thickBot="1" x14ac:dyDescent="0.25">
      <c r="A22" s="11" t="s">
        <v>33</v>
      </c>
      <c r="B22" s="12">
        <v>2.4</v>
      </c>
      <c r="C22" s="12">
        <v>8.8000000000000007</v>
      </c>
      <c r="D22" s="12">
        <v>5.3</v>
      </c>
      <c r="E22" s="12">
        <v>14.5</v>
      </c>
      <c r="F22" s="25">
        <v>43081</v>
      </c>
      <c r="G22" s="12">
        <v>-4.5999999999999996</v>
      </c>
      <c r="H22" s="25">
        <v>43099</v>
      </c>
      <c r="I22" s="12">
        <v>91</v>
      </c>
      <c r="J22" s="12">
        <v>130.6</v>
      </c>
      <c r="K22" s="12">
        <v>1.9</v>
      </c>
      <c r="L22" s="12">
        <v>10.5</v>
      </c>
      <c r="M22" s="25">
        <v>43073</v>
      </c>
      <c r="N22" s="12">
        <v>9.1</v>
      </c>
      <c r="O22" s="13">
        <v>15</v>
      </c>
      <c r="P22" s="12">
        <v>2</v>
      </c>
      <c r="Q22" s="25">
        <v>43090</v>
      </c>
      <c r="R22" s="12">
        <v>7</v>
      </c>
      <c r="S22" s="12">
        <v>18.100000000000001</v>
      </c>
    </row>
    <row r="23" spans="1:19" ht="13.5" thickTop="1" x14ac:dyDescent="0.2">
      <c r="A23" s="2" t="s">
        <v>45</v>
      </c>
      <c r="B23" s="10">
        <v>6.2</v>
      </c>
      <c r="C23" s="10">
        <v>17.899999999999999</v>
      </c>
      <c r="D23" s="10">
        <v>11.6</v>
      </c>
      <c r="E23" s="10">
        <v>37.6</v>
      </c>
      <c r="F23" s="24">
        <v>42935</v>
      </c>
      <c r="G23" s="10">
        <v>-5</v>
      </c>
      <c r="H23" s="24">
        <v>42783</v>
      </c>
      <c r="I23" s="10">
        <v>75.099999999999994</v>
      </c>
      <c r="J23" s="10">
        <v>5271</v>
      </c>
      <c r="K23" s="10">
        <v>2.5</v>
      </c>
      <c r="L23" s="10">
        <v>25.2</v>
      </c>
      <c r="M23" s="24">
        <v>42775</v>
      </c>
      <c r="N23" s="10">
        <v>476.5</v>
      </c>
      <c r="O23" s="22">
        <v>153</v>
      </c>
      <c r="P23" s="10">
        <v>35.5</v>
      </c>
      <c r="Q23" s="24">
        <v>43062</v>
      </c>
      <c r="R23" s="10">
        <v>14.6</v>
      </c>
      <c r="S23" s="10">
        <v>1024.5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-7.0000000000000001E-3</v>
      </c>
      <c r="G28" s="1" t="s">
        <v>17</v>
      </c>
      <c r="H28" s="23">
        <v>43039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-1.226</v>
      </c>
      <c r="G29" s="1" t="s">
        <v>17</v>
      </c>
      <c r="H29" s="23">
        <v>42858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180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14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4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T37"/>
  <sheetViews>
    <sheetView workbookViewId="0">
      <selection activeCell="B4" sqref="B4"/>
    </sheetView>
  </sheetViews>
  <sheetFormatPr baseColWidth="10" defaultRowHeight="12.75" x14ac:dyDescent="0.2"/>
  <cols>
    <col min="2" max="2" width="6.8554687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20" x14ac:dyDescent="0.2">
      <c r="B1" s="2" t="s">
        <v>72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53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-0.67438709677419362</v>
      </c>
      <c r="C11" s="10">
        <v>8.2362903225806434</v>
      </c>
      <c r="D11" s="10">
        <v>3.2651606182795696</v>
      </c>
      <c r="E11" s="10">
        <v>14.88</v>
      </c>
      <c r="F11" s="24">
        <v>43477</v>
      </c>
      <c r="G11" s="10">
        <v>-5.7859999999999996</v>
      </c>
      <c r="H11" s="24">
        <v>43466</v>
      </c>
      <c r="I11" s="10">
        <v>80.812533602150523</v>
      </c>
      <c r="J11" s="10">
        <v>204.75800000000001</v>
      </c>
      <c r="K11" s="10">
        <v>2.4585752688172033</v>
      </c>
      <c r="L11" s="10">
        <v>12.64</v>
      </c>
      <c r="M11" s="24">
        <v>43493</v>
      </c>
      <c r="N11" s="10">
        <v>18.269999999999996</v>
      </c>
      <c r="O11" s="22">
        <v>12</v>
      </c>
      <c r="P11" s="10">
        <v>7.7139999999999986</v>
      </c>
      <c r="Q11" s="24">
        <v>43475</v>
      </c>
      <c r="R11" s="10">
        <v>3.9172950268817202</v>
      </c>
      <c r="S11" s="10">
        <v>29.367038267889608</v>
      </c>
    </row>
    <row r="12" spans="1:20" x14ac:dyDescent="0.2">
      <c r="A12" s="2" t="s">
        <v>23</v>
      </c>
      <c r="B12" s="10">
        <v>2.5764642857142852</v>
      </c>
      <c r="C12" s="10">
        <v>12.080285714285711</v>
      </c>
      <c r="D12" s="10">
        <v>7.0250937499999973</v>
      </c>
      <c r="E12" s="10">
        <v>18.82</v>
      </c>
      <c r="F12" s="24">
        <v>43156</v>
      </c>
      <c r="G12" s="10">
        <v>-0.88100000000000001</v>
      </c>
      <c r="H12" s="24">
        <v>43156</v>
      </c>
      <c r="I12" s="10">
        <v>80.136875000000003</v>
      </c>
      <c r="J12" s="10">
        <v>240.61699999999996</v>
      </c>
      <c r="K12" s="10">
        <v>3.887828125</v>
      </c>
      <c r="L12" s="10">
        <v>31.36</v>
      </c>
      <c r="M12" s="24">
        <v>43134</v>
      </c>
      <c r="N12" s="10">
        <v>26.187000000000001</v>
      </c>
      <c r="O12" s="22">
        <v>13</v>
      </c>
      <c r="P12" s="10">
        <v>7.7140000000000004</v>
      </c>
      <c r="Q12" s="24">
        <v>43138</v>
      </c>
      <c r="R12" s="10">
        <v>7.0257351190476198</v>
      </c>
      <c r="S12" s="10">
        <v>44.114866747911663</v>
      </c>
    </row>
    <row r="13" spans="1:20" x14ac:dyDescent="0.2">
      <c r="A13" s="2" t="s">
        <v>24</v>
      </c>
      <c r="B13" s="10">
        <v>3.2926451612903236</v>
      </c>
      <c r="C13" s="10">
        <v>16.108387096774191</v>
      </c>
      <c r="D13" s="10">
        <v>9.2078131720430125</v>
      </c>
      <c r="E13" s="10">
        <v>25.68</v>
      </c>
      <c r="F13" s="24">
        <v>43169</v>
      </c>
      <c r="G13" s="10">
        <v>-4.8319999999999999</v>
      </c>
      <c r="H13" s="24">
        <v>43183</v>
      </c>
      <c r="I13" s="10">
        <v>72.432493279569897</v>
      </c>
      <c r="J13" s="10">
        <v>447.09699999999992</v>
      </c>
      <c r="K13" s="10">
        <v>2.9040645161290315</v>
      </c>
      <c r="L13" s="10">
        <v>16.95</v>
      </c>
      <c r="M13" s="24">
        <v>43163</v>
      </c>
      <c r="N13" s="10">
        <v>25.375000000000004</v>
      </c>
      <c r="O13" s="22">
        <v>12</v>
      </c>
      <c r="P13" s="10">
        <v>10.150000000000002</v>
      </c>
      <c r="Q13" s="24">
        <v>43184</v>
      </c>
      <c r="R13" s="10">
        <v>9.823492607526882</v>
      </c>
      <c r="S13" s="10">
        <v>82.194242958733838</v>
      </c>
      <c r="T13" s="44"/>
    </row>
    <row r="14" spans="1:20" x14ac:dyDescent="0.2">
      <c r="A14" s="2" t="s">
        <v>25</v>
      </c>
      <c r="B14" s="10">
        <v>1.8026333333333333</v>
      </c>
      <c r="C14" s="10">
        <v>18.429333333333329</v>
      </c>
      <c r="D14" s="10">
        <v>9.8598326388888893</v>
      </c>
      <c r="E14" s="10">
        <v>26.23</v>
      </c>
      <c r="F14" s="24">
        <v>43203</v>
      </c>
      <c r="G14" s="10">
        <v>-3.4009999999999998</v>
      </c>
      <c r="H14" s="24">
        <v>43218</v>
      </c>
      <c r="I14" s="10">
        <v>66.707979166666689</v>
      </c>
      <c r="J14" s="10">
        <v>637.51599999999996</v>
      </c>
      <c r="K14" s="10">
        <v>2.1532118055555558</v>
      </c>
      <c r="L14" s="10">
        <v>17.350000000000001</v>
      </c>
      <c r="M14" s="24">
        <v>43220</v>
      </c>
      <c r="N14" s="10">
        <v>17.254999999999999</v>
      </c>
      <c r="O14" s="22">
        <v>8</v>
      </c>
      <c r="P14" s="10">
        <v>8.5259999999999998</v>
      </c>
      <c r="Q14" s="24">
        <v>43215</v>
      </c>
      <c r="R14" s="10">
        <v>13.661245138888889</v>
      </c>
      <c r="S14" s="10">
        <v>105.95933296655272</v>
      </c>
    </row>
    <row r="15" spans="1:20" x14ac:dyDescent="0.2">
      <c r="A15" s="2" t="s">
        <v>26</v>
      </c>
      <c r="B15" s="10">
        <v>8.232387096774195</v>
      </c>
      <c r="C15" s="10">
        <v>23.142258064516138</v>
      </c>
      <c r="D15" s="10">
        <v>15.36477553763441</v>
      </c>
      <c r="E15" s="10">
        <v>31.37</v>
      </c>
      <c r="F15" s="24">
        <v>43245</v>
      </c>
      <c r="G15" s="10">
        <v>-0.54900000000000004</v>
      </c>
      <c r="H15" s="24">
        <v>43221</v>
      </c>
      <c r="I15" s="10">
        <v>68.244133064516134</v>
      </c>
      <c r="J15" s="10">
        <v>677.82600000000014</v>
      </c>
      <c r="K15" s="10">
        <v>2.1057237903225805</v>
      </c>
      <c r="L15" s="10">
        <v>14.7</v>
      </c>
      <c r="M15" s="24">
        <v>43231</v>
      </c>
      <c r="N15" s="10">
        <v>58.916000000000011</v>
      </c>
      <c r="O15" s="22">
        <v>12</v>
      </c>
      <c r="P15" s="10">
        <v>24.563000000000002</v>
      </c>
      <c r="Q15" s="24">
        <v>43238</v>
      </c>
      <c r="R15" s="10">
        <v>17.745813172043007</v>
      </c>
      <c r="S15" s="10">
        <v>132.30465057376637</v>
      </c>
    </row>
    <row r="16" spans="1:20" x14ac:dyDescent="0.2">
      <c r="A16" s="2" t="s">
        <v>27</v>
      </c>
      <c r="B16" s="10">
        <v>12.946533333333337</v>
      </c>
      <c r="C16" s="10">
        <v>27.706</v>
      </c>
      <c r="D16" s="10">
        <v>19.333600694444439</v>
      </c>
      <c r="E16" s="10">
        <v>36.409999999999997</v>
      </c>
      <c r="F16" s="24">
        <v>43273</v>
      </c>
      <c r="G16" s="10">
        <v>7.0460000000000003</v>
      </c>
      <c r="H16" s="24">
        <v>43258</v>
      </c>
      <c r="I16" s="10">
        <v>68.880694444444458</v>
      </c>
      <c r="J16" s="10">
        <v>689.79499999999996</v>
      </c>
      <c r="K16" s="10">
        <v>2.2257437499999995</v>
      </c>
      <c r="L16" s="10">
        <v>16.86</v>
      </c>
      <c r="M16" s="24">
        <v>43279</v>
      </c>
      <c r="N16" s="10">
        <v>49.698</v>
      </c>
      <c r="O16" s="22">
        <v>13</v>
      </c>
      <c r="P16" s="10">
        <v>14.850000000000001</v>
      </c>
      <c r="Q16" s="24">
        <v>43254</v>
      </c>
      <c r="R16" s="10">
        <v>22.892388888888888</v>
      </c>
      <c r="S16" s="10">
        <v>156.66352323507198</v>
      </c>
    </row>
    <row r="17" spans="1:19" x14ac:dyDescent="0.2">
      <c r="A17" s="2" t="s">
        <v>28</v>
      </c>
      <c r="B17" s="10">
        <v>12.948064516129035</v>
      </c>
      <c r="C17" s="10">
        <v>29.143225806451611</v>
      </c>
      <c r="D17" s="10">
        <v>20.151325268817207</v>
      </c>
      <c r="E17" s="10">
        <v>35.799999999999997</v>
      </c>
      <c r="F17" s="24">
        <v>43310</v>
      </c>
      <c r="G17" s="10">
        <v>5.625</v>
      </c>
      <c r="H17" s="24">
        <v>43283</v>
      </c>
      <c r="I17" s="10">
        <v>62.532264784946236</v>
      </c>
      <c r="J17" s="10">
        <v>735.27199999999993</v>
      </c>
      <c r="K17" s="10">
        <v>2.4410342741935493</v>
      </c>
      <c r="L17" s="10">
        <v>16.37</v>
      </c>
      <c r="M17" s="24">
        <v>43287</v>
      </c>
      <c r="N17" s="10">
        <v>9.3060000000000009</v>
      </c>
      <c r="O17" s="22">
        <v>6</v>
      </c>
      <c r="P17" s="10">
        <v>2.9699999999999998</v>
      </c>
      <c r="Q17" s="24">
        <v>43289</v>
      </c>
      <c r="R17" s="10">
        <v>25.388353494623658</v>
      </c>
      <c r="S17" s="10">
        <v>179.70255567437076</v>
      </c>
    </row>
    <row r="18" spans="1:19" x14ac:dyDescent="0.2">
      <c r="A18" s="2" t="s">
        <v>29</v>
      </c>
      <c r="B18" s="10">
        <v>12.526451612903227</v>
      </c>
      <c r="C18" s="10">
        <v>28.099354838709669</v>
      </c>
      <c r="D18" s="10">
        <v>19.631323252688176</v>
      </c>
      <c r="E18" s="10">
        <v>34.93</v>
      </c>
      <c r="F18" s="24">
        <v>43337</v>
      </c>
      <c r="G18" s="10">
        <v>6.633</v>
      </c>
      <c r="H18" s="24">
        <v>43324</v>
      </c>
      <c r="I18" s="10">
        <v>62.783309139784947</v>
      </c>
      <c r="J18" s="10">
        <v>648.80100000000016</v>
      </c>
      <c r="K18" s="10">
        <v>2.2267137096774188</v>
      </c>
      <c r="L18" s="10">
        <v>15.29</v>
      </c>
      <c r="M18" s="24">
        <v>43335</v>
      </c>
      <c r="N18" s="10">
        <v>45.144000000000005</v>
      </c>
      <c r="O18" s="22">
        <v>9</v>
      </c>
      <c r="P18" s="10">
        <v>19.998000000000005</v>
      </c>
      <c r="Q18" s="24">
        <v>43340</v>
      </c>
      <c r="R18" s="10">
        <v>25.218158602150542</v>
      </c>
      <c r="S18" s="10">
        <v>153.56538739559423</v>
      </c>
    </row>
    <row r="19" spans="1:19" x14ac:dyDescent="0.2">
      <c r="A19" s="2" t="s">
        <v>30</v>
      </c>
      <c r="B19" s="10">
        <v>9.2983666666666682</v>
      </c>
      <c r="C19" s="10">
        <v>23.052000000000003</v>
      </c>
      <c r="D19" s="10">
        <v>15.629619444444447</v>
      </c>
      <c r="E19" s="10">
        <v>30.23</v>
      </c>
      <c r="F19" s="24">
        <v>43356</v>
      </c>
      <c r="G19" s="10">
        <v>4.2110000000000003</v>
      </c>
      <c r="H19" s="24">
        <v>43360</v>
      </c>
      <c r="I19" s="10">
        <v>67.224361111111108</v>
      </c>
      <c r="J19" s="10">
        <v>487.84599999999995</v>
      </c>
      <c r="K19" s="10">
        <v>2.2112979166666666</v>
      </c>
      <c r="L19" s="10">
        <v>11.96</v>
      </c>
      <c r="M19" s="24">
        <v>43352</v>
      </c>
      <c r="N19" s="10">
        <v>5.1479999999999997</v>
      </c>
      <c r="O19" s="22">
        <v>6</v>
      </c>
      <c r="P19" s="10">
        <v>1.5840000000000001</v>
      </c>
      <c r="Q19" s="24">
        <v>43361</v>
      </c>
      <c r="R19" s="10">
        <v>19.344138888888885</v>
      </c>
      <c r="S19" s="10">
        <v>104.12829222767242</v>
      </c>
    </row>
    <row r="20" spans="1:19" x14ac:dyDescent="0.2">
      <c r="A20" s="2" t="s">
        <v>31</v>
      </c>
      <c r="B20" s="10">
        <v>7.4788387096774196</v>
      </c>
      <c r="C20" s="10">
        <v>21.434516129032264</v>
      </c>
      <c r="D20" s="10">
        <v>13.914936155913974</v>
      </c>
      <c r="E20" s="10">
        <v>26.67</v>
      </c>
      <c r="F20" s="24">
        <v>43399</v>
      </c>
      <c r="G20" s="10">
        <v>2.5939999999999999</v>
      </c>
      <c r="H20" s="24">
        <v>43404</v>
      </c>
      <c r="I20" s="10">
        <v>67.823420698924735</v>
      </c>
      <c r="J20" s="10">
        <v>377.80400000000009</v>
      </c>
      <c r="K20" s="10">
        <v>2.201379032258064</v>
      </c>
      <c r="L20" s="10">
        <v>12.94</v>
      </c>
      <c r="M20" s="24">
        <v>43393</v>
      </c>
      <c r="N20" s="10">
        <v>20.591999999999999</v>
      </c>
      <c r="O20" s="22">
        <v>5</v>
      </c>
      <c r="P20" s="10">
        <v>17.225999999999999</v>
      </c>
      <c r="Q20" s="24">
        <v>43391</v>
      </c>
      <c r="R20" s="10">
        <v>16.268004032258062</v>
      </c>
      <c r="S20" s="10">
        <v>80.255444964361814</v>
      </c>
    </row>
    <row r="21" spans="1:19" x14ac:dyDescent="0.2">
      <c r="A21" s="2" t="s">
        <v>32</v>
      </c>
      <c r="B21" s="10">
        <v>2.3264666666666667</v>
      </c>
      <c r="C21" s="10">
        <v>13.195866666666669</v>
      </c>
      <c r="D21" s="10">
        <v>7.1963465277777807</v>
      </c>
      <c r="E21" s="10">
        <v>19.829999999999998</v>
      </c>
      <c r="F21" s="24">
        <v>43407</v>
      </c>
      <c r="G21" s="10">
        <v>-1.6519999999999999</v>
      </c>
      <c r="H21" s="24">
        <v>43426</v>
      </c>
      <c r="I21" s="10">
        <v>75.965909722222221</v>
      </c>
      <c r="J21" s="10">
        <v>214.48899999999998</v>
      </c>
      <c r="K21" s="10">
        <v>2.4511979166666662</v>
      </c>
      <c r="L21" s="10">
        <v>13.23</v>
      </c>
      <c r="M21" s="24">
        <v>43427</v>
      </c>
      <c r="N21" s="10">
        <v>30.294000000000004</v>
      </c>
      <c r="O21" s="22">
        <v>13</v>
      </c>
      <c r="P21" s="10">
        <v>10.890000000000002</v>
      </c>
      <c r="Q21" s="24">
        <v>43429</v>
      </c>
      <c r="R21" s="10">
        <v>8.9094659722222218</v>
      </c>
      <c r="S21" s="10">
        <v>42.122151275543132</v>
      </c>
    </row>
    <row r="22" spans="1:19" ht="13.5" thickBot="1" x14ac:dyDescent="0.25">
      <c r="A22" s="11" t="s">
        <v>33</v>
      </c>
      <c r="B22" s="12">
        <v>2.0387096774193543</v>
      </c>
      <c r="C22" s="12">
        <v>9.2940967741935498</v>
      </c>
      <c r="D22" s="12">
        <v>5.462834677419357</v>
      </c>
      <c r="E22" s="12">
        <v>15.25</v>
      </c>
      <c r="F22" s="25">
        <v>43464</v>
      </c>
      <c r="G22" s="12">
        <v>-2.6629999999999998</v>
      </c>
      <c r="H22" s="25">
        <v>43440</v>
      </c>
      <c r="I22" s="12">
        <v>81.624845430107541</v>
      </c>
      <c r="J22" s="12">
        <v>165.17800000000005</v>
      </c>
      <c r="K22" s="12">
        <v>3.6026948924731186</v>
      </c>
      <c r="L22" s="12">
        <v>28.52</v>
      </c>
      <c r="M22" s="25">
        <v>43444</v>
      </c>
      <c r="N22" s="12">
        <v>45.738000000000021</v>
      </c>
      <c r="O22" s="13">
        <v>18</v>
      </c>
      <c r="P22" s="12">
        <v>11.88</v>
      </c>
      <c r="Q22" s="25">
        <v>43435</v>
      </c>
      <c r="R22" s="12">
        <v>6.1430940860215069</v>
      </c>
      <c r="S22" s="12">
        <v>31.904720035804488</v>
      </c>
    </row>
    <row r="23" spans="1:19" ht="13.5" thickTop="1" x14ac:dyDescent="0.2">
      <c r="A23" s="2" t="s">
        <v>45</v>
      </c>
      <c r="B23" s="10">
        <v>6.2327644969278033</v>
      </c>
      <c r="C23" s="10">
        <v>19.160134562211979</v>
      </c>
      <c r="D23" s="10">
        <v>12.170221811529272</v>
      </c>
      <c r="E23" s="10">
        <v>36.409999999999997</v>
      </c>
      <c r="F23" s="24">
        <v>42908</v>
      </c>
      <c r="G23" s="10">
        <v>-5.7859999999999996</v>
      </c>
      <c r="H23" s="24">
        <v>42736</v>
      </c>
      <c r="I23" s="10">
        <v>71.264068287037048</v>
      </c>
      <c r="J23" s="10">
        <v>5526.9989999999989</v>
      </c>
      <c r="K23" s="10">
        <v>2.5724554164799875</v>
      </c>
      <c r="L23" s="10">
        <v>31.36</v>
      </c>
      <c r="M23" s="24">
        <v>42769</v>
      </c>
      <c r="N23" s="10">
        <v>351.923</v>
      </c>
      <c r="O23" s="22">
        <v>127</v>
      </c>
      <c r="P23" s="10">
        <v>24.563000000000002</v>
      </c>
      <c r="Q23" s="24">
        <v>42873</v>
      </c>
      <c r="R23" s="10">
        <v>14.694765419120158</v>
      </c>
      <c r="S23" s="10">
        <v>1142.2822063232729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-0.77900000000000003</v>
      </c>
      <c r="G28" s="1" t="s">
        <v>17</v>
      </c>
      <c r="H28" s="23">
        <v>43053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-0.54900000000000004</v>
      </c>
      <c r="G29" s="1" t="s">
        <v>17</v>
      </c>
      <c r="H29" s="23">
        <v>42856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20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13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73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53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2.5304516129032248</v>
      </c>
      <c r="C11" s="10">
        <v>9.6817741935483852</v>
      </c>
      <c r="D11" s="10">
        <v>5.9340114247311844</v>
      </c>
      <c r="E11" s="10">
        <v>16.47</v>
      </c>
      <c r="F11" s="24">
        <v>43833</v>
      </c>
      <c r="G11" s="10">
        <v>-2.46</v>
      </c>
      <c r="H11" s="24">
        <v>43839</v>
      </c>
      <c r="I11" s="10">
        <v>80.575719086021508</v>
      </c>
      <c r="J11" s="10">
        <v>210.02500000000001</v>
      </c>
      <c r="K11" s="10">
        <v>3.8523674004649817</v>
      </c>
      <c r="L11" s="10">
        <v>22.25</v>
      </c>
      <c r="M11" s="24">
        <v>43831</v>
      </c>
      <c r="N11" s="10">
        <v>95.238</v>
      </c>
      <c r="O11" s="22">
        <v>15</v>
      </c>
      <c r="P11" s="10">
        <v>22.176000000000009</v>
      </c>
      <c r="Q11" s="24">
        <v>43837</v>
      </c>
      <c r="R11" s="10">
        <v>6.4111189516129041</v>
      </c>
      <c r="S11" s="10">
        <v>37.513102452944253</v>
      </c>
    </row>
    <row r="12" spans="1:20" x14ac:dyDescent="0.2">
      <c r="A12" s="2" t="s">
        <v>23</v>
      </c>
      <c r="B12" s="10">
        <v>0.49985714285714317</v>
      </c>
      <c r="C12" s="10">
        <v>7.3473214285714272</v>
      </c>
      <c r="D12" s="10">
        <v>3.8097113095238098</v>
      </c>
      <c r="E12" s="10">
        <v>16.13</v>
      </c>
      <c r="F12" s="24">
        <v>43512</v>
      </c>
      <c r="G12" s="10">
        <v>-6.6440000000000001</v>
      </c>
      <c r="H12" s="24">
        <v>43523</v>
      </c>
      <c r="I12" s="10">
        <v>80.815617559523815</v>
      </c>
      <c r="J12" s="10">
        <v>217.15099999999998</v>
      </c>
      <c r="K12" s="10">
        <v>3.0265587797619053</v>
      </c>
      <c r="L12" s="10">
        <v>16.559999999999999</v>
      </c>
      <c r="M12" s="24">
        <v>43509</v>
      </c>
      <c r="N12" s="10">
        <v>36.036000000000001</v>
      </c>
      <c r="O12" s="22">
        <v>19</v>
      </c>
      <c r="P12" s="10">
        <v>8.1179999999999986</v>
      </c>
      <c r="Q12" s="24">
        <v>43524</v>
      </c>
      <c r="R12" s="10">
        <v>5.7603385416666679</v>
      </c>
      <c r="S12" s="10">
        <v>31.767711597334127</v>
      </c>
    </row>
    <row r="13" spans="1:20" x14ac:dyDescent="0.2">
      <c r="A13" s="2" t="s">
        <v>24</v>
      </c>
      <c r="B13" s="10">
        <v>3.2066129032258064</v>
      </c>
      <c r="C13" s="10">
        <v>12.230903225806451</v>
      </c>
      <c r="D13" s="10">
        <v>7.1878676075268819</v>
      </c>
      <c r="E13" s="10">
        <v>19.690000000000001</v>
      </c>
      <c r="F13" s="24">
        <v>43552</v>
      </c>
      <c r="G13" s="10">
        <v>-0.23699999999999999</v>
      </c>
      <c r="H13" s="24">
        <v>43543</v>
      </c>
      <c r="I13" s="10">
        <v>71.640483870967728</v>
      </c>
      <c r="J13" s="10">
        <v>416.57799999999992</v>
      </c>
      <c r="K13" s="10">
        <v>4.5962930107526878</v>
      </c>
      <c r="L13" s="10">
        <v>23.23</v>
      </c>
      <c r="M13" s="24">
        <v>43538</v>
      </c>
      <c r="N13" s="10">
        <v>52.866000000000021</v>
      </c>
      <c r="O13" s="22">
        <v>22</v>
      </c>
      <c r="P13" s="10">
        <v>8.9100000000000019</v>
      </c>
      <c r="Q13" s="24">
        <v>43525</v>
      </c>
      <c r="R13" s="10">
        <v>7.2819133064516128</v>
      </c>
      <c r="S13" s="10">
        <v>76.011080856478841</v>
      </c>
      <c r="T13" s="44"/>
    </row>
    <row r="14" spans="1:20" x14ac:dyDescent="0.2">
      <c r="A14" s="2" t="s">
        <v>25</v>
      </c>
      <c r="B14" s="10">
        <v>5.1440666666666646</v>
      </c>
      <c r="C14" s="10">
        <v>16.459766666666663</v>
      </c>
      <c r="D14" s="10">
        <v>10.370206249999999</v>
      </c>
      <c r="E14" s="10">
        <v>23.47</v>
      </c>
      <c r="F14" s="24">
        <v>43561</v>
      </c>
      <c r="G14" s="10">
        <v>3.4000000000000002E-2</v>
      </c>
      <c r="H14" s="24">
        <v>43556</v>
      </c>
      <c r="I14" s="10">
        <v>78.24722222222222</v>
      </c>
      <c r="J14" s="10">
        <v>510.99299999999999</v>
      </c>
      <c r="K14" s="10">
        <v>2.8029208333333333</v>
      </c>
      <c r="L14" s="10">
        <v>19.5</v>
      </c>
      <c r="M14" s="24">
        <v>43559</v>
      </c>
      <c r="N14" s="10">
        <v>86.525999999999982</v>
      </c>
      <c r="O14" s="22">
        <v>19</v>
      </c>
      <c r="P14" s="10">
        <v>21.384000000000004</v>
      </c>
      <c r="Q14" s="24">
        <v>43564</v>
      </c>
      <c r="R14" s="10">
        <v>11.52755277777778</v>
      </c>
      <c r="S14" s="10">
        <v>88.107782422453283</v>
      </c>
    </row>
    <row r="15" spans="1:20" x14ac:dyDescent="0.2">
      <c r="A15" s="2" t="s">
        <v>26</v>
      </c>
      <c r="B15" s="10">
        <v>6.5432258064516127</v>
      </c>
      <c r="C15" s="10">
        <v>18.296774193548387</v>
      </c>
      <c r="D15" s="10">
        <v>12.383666666666668</v>
      </c>
      <c r="E15" s="10">
        <v>24.65</v>
      </c>
      <c r="F15" s="24">
        <v>43592</v>
      </c>
      <c r="G15" s="10">
        <v>0.50800000000000001</v>
      </c>
      <c r="H15" s="24">
        <v>43598</v>
      </c>
      <c r="I15" s="10">
        <v>77.158595430107525</v>
      </c>
      <c r="J15" s="10">
        <v>574.76900000000023</v>
      </c>
      <c r="K15" s="10">
        <v>1.8141619623655909</v>
      </c>
      <c r="L15" s="10">
        <v>10.88</v>
      </c>
      <c r="M15" s="24">
        <v>43588</v>
      </c>
      <c r="N15" s="10">
        <v>57.222000000000001</v>
      </c>
      <c r="O15" s="22">
        <v>12</v>
      </c>
      <c r="P15" s="10">
        <v>14.454000000000001</v>
      </c>
      <c r="Q15" s="24">
        <v>43615</v>
      </c>
      <c r="R15" s="10">
        <v>15.723696236559142</v>
      </c>
      <c r="S15" s="10">
        <v>97.615953044230068</v>
      </c>
    </row>
    <row r="16" spans="1:20" x14ac:dyDescent="0.2">
      <c r="A16" s="2" t="s">
        <v>27</v>
      </c>
      <c r="B16" s="10">
        <v>10.965499999999995</v>
      </c>
      <c r="C16" s="10">
        <v>23.357666666666667</v>
      </c>
      <c r="D16" s="10">
        <v>16.731918750000002</v>
      </c>
      <c r="E16" s="10">
        <v>31.47</v>
      </c>
      <c r="F16" s="24">
        <v>43640</v>
      </c>
      <c r="G16" s="10">
        <v>6.7149999999999999</v>
      </c>
      <c r="H16" s="24">
        <v>43626</v>
      </c>
      <c r="I16" s="10">
        <v>77.882104166666664</v>
      </c>
      <c r="J16" s="10">
        <v>638.77599999999995</v>
      </c>
      <c r="K16" s="10">
        <v>1.6791770833333333</v>
      </c>
      <c r="L16" s="10">
        <v>11.47</v>
      </c>
      <c r="M16" s="24">
        <v>43620</v>
      </c>
      <c r="N16" s="10">
        <v>58.024000000000015</v>
      </c>
      <c r="O16" s="22">
        <v>17</v>
      </c>
      <c r="P16" s="10">
        <v>11.571000000000002</v>
      </c>
      <c r="Q16" s="24">
        <v>43643</v>
      </c>
      <c r="R16" s="10">
        <v>19.31411111111111</v>
      </c>
      <c r="S16" s="10">
        <v>120.51010784354457</v>
      </c>
    </row>
    <row r="17" spans="1:19" x14ac:dyDescent="0.2">
      <c r="A17" s="2" t="s">
        <v>28</v>
      </c>
      <c r="B17" s="10">
        <v>14.349677419354837</v>
      </c>
      <c r="C17" s="10">
        <v>27.845483870967744</v>
      </c>
      <c r="D17" s="10">
        <v>20.318172043010758</v>
      </c>
      <c r="E17" s="10">
        <v>33.880000000000003</v>
      </c>
      <c r="F17" s="24">
        <v>43676</v>
      </c>
      <c r="G17" s="10">
        <v>10.88</v>
      </c>
      <c r="H17" s="24">
        <v>43663</v>
      </c>
      <c r="I17" s="10">
        <v>72.016404569892472</v>
      </c>
      <c r="J17" s="10">
        <v>720.17100000000016</v>
      </c>
      <c r="K17" s="10">
        <v>2.0469025537634411</v>
      </c>
      <c r="L17" s="10">
        <v>13.13</v>
      </c>
      <c r="M17" s="24">
        <v>43650</v>
      </c>
      <c r="N17" s="10">
        <v>60.697000000000003</v>
      </c>
      <c r="O17" s="22">
        <v>13</v>
      </c>
      <c r="P17" s="10">
        <v>26.795999999999999</v>
      </c>
      <c r="Q17" s="24">
        <v>43653</v>
      </c>
      <c r="R17" s="10">
        <v>22.992473118279573</v>
      </c>
      <c r="S17" s="10">
        <v>156.50505082240196</v>
      </c>
    </row>
    <row r="18" spans="1:19" x14ac:dyDescent="0.2">
      <c r="A18" s="2" t="s">
        <v>29</v>
      </c>
      <c r="B18" s="10">
        <v>13.021935483870967</v>
      </c>
      <c r="C18" s="10">
        <v>28.501290322580648</v>
      </c>
      <c r="D18" s="10">
        <v>20.20745295698925</v>
      </c>
      <c r="E18" s="10">
        <v>36.15</v>
      </c>
      <c r="F18" s="24">
        <v>43683</v>
      </c>
      <c r="G18" s="10">
        <v>8.8699999999999992</v>
      </c>
      <c r="H18" s="24">
        <v>43696</v>
      </c>
      <c r="I18" s="10">
        <v>65.779065860215056</v>
      </c>
      <c r="J18" s="10">
        <v>691.45799999999997</v>
      </c>
      <c r="K18" s="10">
        <v>2.1575073924731183</v>
      </c>
      <c r="L18" s="10">
        <v>11.66</v>
      </c>
      <c r="M18" s="24">
        <v>43689</v>
      </c>
      <c r="N18" s="10">
        <v>0.20300000000000001</v>
      </c>
      <c r="O18" s="22">
        <v>1</v>
      </c>
      <c r="P18" s="10">
        <v>0.20300000000000001</v>
      </c>
      <c r="Q18" s="24">
        <v>43683</v>
      </c>
      <c r="R18" s="10">
        <v>25.50983198924731</v>
      </c>
      <c r="S18" s="10">
        <v>156.74380322954295</v>
      </c>
    </row>
    <row r="19" spans="1:19" x14ac:dyDescent="0.2">
      <c r="A19" s="2" t="s">
        <v>30</v>
      </c>
      <c r="B19" s="10">
        <v>11.987566666666668</v>
      </c>
      <c r="C19" s="10">
        <v>26.279000000000003</v>
      </c>
      <c r="D19" s="10">
        <v>18.336988888888886</v>
      </c>
      <c r="E19" s="10">
        <v>32.99</v>
      </c>
      <c r="F19" s="24">
        <v>43731</v>
      </c>
      <c r="G19" s="10">
        <v>5.8419999999999996</v>
      </c>
      <c r="H19" s="24">
        <v>43733</v>
      </c>
      <c r="I19" s="10">
        <v>70.430798611111115</v>
      </c>
      <c r="J19" s="10">
        <v>539.42899999999997</v>
      </c>
      <c r="K19" s="10">
        <v>1.9501263888888891</v>
      </c>
      <c r="L19" s="10">
        <v>11.47</v>
      </c>
      <c r="M19" s="24">
        <v>43734</v>
      </c>
      <c r="N19" s="10">
        <v>16.849</v>
      </c>
      <c r="O19" s="22">
        <v>6</v>
      </c>
      <c r="P19" s="10">
        <v>7.5110000000000001</v>
      </c>
      <c r="Q19" s="24">
        <v>43717</v>
      </c>
      <c r="R19" s="10">
        <v>21.960743055555561</v>
      </c>
      <c r="S19" s="10">
        <v>112.4891933395303</v>
      </c>
    </row>
    <row r="20" spans="1:19" x14ac:dyDescent="0.2">
      <c r="A20" s="2" t="s">
        <v>31</v>
      </c>
      <c r="B20" s="10">
        <v>6.5597741935483871</v>
      </c>
      <c r="C20" s="10">
        <v>18.020999999999994</v>
      </c>
      <c r="D20" s="10">
        <v>11.660112231182795</v>
      </c>
      <c r="E20" s="10">
        <v>26.85</v>
      </c>
      <c r="F20" s="24">
        <v>43744</v>
      </c>
      <c r="G20" s="10">
        <v>0.13500000000000001</v>
      </c>
      <c r="H20" s="24">
        <v>43767</v>
      </c>
      <c r="I20" s="10">
        <v>76.161599462365587</v>
      </c>
      <c r="J20" s="10">
        <v>324.27400000000011</v>
      </c>
      <c r="K20" s="10">
        <v>2.1959186827956985</v>
      </c>
      <c r="L20" s="10">
        <v>13.62</v>
      </c>
      <c r="M20" s="24">
        <v>43744</v>
      </c>
      <c r="N20" s="10">
        <v>37.757999999999996</v>
      </c>
      <c r="O20" s="22">
        <v>11</v>
      </c>
      <c r="P20" s="10">
        <v>14.818999999999999</v>
      </c>
      <c r="Q20" s="24">
        <v>43769</v>
      </c>
      <c r="R20" s="10">
        <v>15.056822580645166</v>
      </c>
      <c r="S20" s="10">
        <v>64.766244550271068</v>
      </c>
    </row>
    <row r="21" spans="1:19" x14ac:dyDescent="0.2">
      <c r="A21" s="2" t="s">
        <v>32</v>
      </c>
      <c r="B21" s="10">
        <v>5.101799999999999</v>
      </c>
      <c r="C21" s="10">
        <v>12.759999999999996</v>
      </c>
      <c r="D21" s="10">
        <v>8.6636624999999992</v>
      </c>
      <c r="E21" s="10">
        <v>17.86</v>
      </c>
      <c r="F21" s="24">
        <v>43780</v>
      </c>
      <c r="G21" s="10">
        <v>-1.3360000000000001</v>
      </c>
      <c r="H21" s="24">
        <v>43798</v>
      </c>
      <c r="I21" s="10">
        <v>81.783333333333317</v>
      </c>
      <c r="J21" s="10">
        <v>186.31199999999995</v>
      </c>
      <c r="K21" s="10">
        <v>2.5518937499999996</v>
      </c>
      <c r="L21" s="10">
        <v>17.149999999999999</v>
      </c>
      <c r="M21" s="24">
        <v>43779</v>
      </c>
      <c r="N21" s="10">
        <v>68.207999999999998</v>
      </c>
      <c r="O21" s="22">
        <v>16</v>
      </c>
      <c r="P21" s="10">
        <v>19.690999999999995</v>
      </c>
      <c r="Q21" s="24">
        <v>43789</v>
      </c>
      <c r="R21" s="10">
        <v>10.004706249999998</v>
      </c>
      <c r="S21" s="10">
        <v>34.879915163857454</v>
      </c>
    </row>
    <row r="22" spans="1:19" ht="13.5" thickBot="1" x14ac:dyDescent="0.25">
      <c r="A22" s="11" t="s">
        <v>33</v>
      </c>
      <c r="B22" s="12">
        <v>3.488387096774193</v>
      </c>
      <c r="C22" s="12">
        <v>12.038064516129035</v>
      </c>
      <c r="D22" s="12">
        <v>7.3348454301075288</v>
      </c>
      <c r="E22" s="12">
        <v>17.28</v>
      </c>
      <c r="F22" s="25">
        <v>43804</v>
      </c>
      <c r="G22" s="12">
        <v>-2.415</v>
      </c>
      <c r="H22" s="25">
        <v>43826</v>
      </c>
      <c r="I22" s="12">
        <v>81.019139784946233</v>
      </c>
      <c r="J22" s="12">
        <v>190.07000000000002</v>
      </c>
      <c r="K22" s="12">
        <v>3.2092829301075265</v>
      </c>
      <c r="L22" s="12">
        <v>16.95</v>
      </c>
      <c r="M22" s="25">
        <v>43801</v>
      </c>
      <c r="N22" s="12">
        <v>20.908999999999995</v>
      </c>
      <c r="O22" s="13">
        <v>8</v>
      </c>
      <c r="P22" s="12">
        <v>15.224999999999996</v>
      </c>
      <c r="Q22" s="25">
        <v>43812</v>
      </c>
      <c r="R22" s="12">
        <v>7.6008702956989236</v>
      </c>
      <c r="S22" s="12">
        <v>34.924918642614813</v>
      </c>
    </row>
    <row r="23" spans="1:19" ht="13.5" thickTop="1" x14ac:dyDescent="0.2">
      <c r="A23" s="2" t="s">
        <v>45</v>
      </c>
      <c r="B23" s="10">
        <v>6.9499045826932919</v>
      </c>
      <c r="C23" s="10">
        <v>17.734920423707113</v>
      </c>
      <c r="D23" s="10">
        <v>11.911551338218977</v>
      </c>
      <c r="E23" s="10">
        <v>36.15</v>
      </c>
      <c r="F23" s="24">
        <v>43318</v>
      </c>
      <c r="G23" s="10">
        <v>-6.6440000000000001</v>
      </c>
      <c r="H23" s="24">
        <v>43158</v>
      </c>
      <c r="I23" s="10">
        <v>76.125840329781099</v>
      </c>
      <c r="J23" s="10">
        <v>5220.0060000000003</v>
      </c>
      <c r="K23" s="10">
        <v>2.6569258973367091</v>
      </c>
      <c r="L23" s="10">
        <v>23.23</v>
      </c>
      <c r="M23" s="24">
        <v>43173</v>
      </c>
      <c r="N23" s="10">
        <v>590.53599999999994</v>
      </c>
      <c r="O23" s="22">
        <v>159</v>
      </c>
      <c r="P23" s="10">
        <v>26.795999999999999</v>
      </c>
      <c r="Q23" s="24">
        <v>43288</v>
      </c>
      <c r="R23" s="10">
        <v>14.095348184550479</v>
      </c>
      <c r="S23" s="10">
        <v>1011.8348639652037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-1.3360000000000001</v>
      </c>
      <c r="G28" s="1" t="s">
        <v>17</v>
      </c>
      <c r="H28" s="23">
        <v>43433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-3.4000000000000002E-2</v>
      </c>
      <c r="G29" s="1" t="s">
        <v>17</v>
      </c>
      <c r="H29" s="23">
        <v>43179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253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9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T37"/>
  <sheetViews>
    <sheetView zoomScaleNormal="100" workbookViewId="0">
      <selection activeCell="A40" sqref="A40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74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53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0.70070967741935486</v>
      </c>
      <c r="C11" s="10">
        <v>8.8964193548387094</v>
      </c>
      <c r="D11" s="10">
        <v>4.4405383064516117</v>
      </c>
      <c r="E11" s="10">
        <v>16.38</v>
      </c>
      <c r="F11" s="24">
        <v>43831</v>
      </c>
      <c r="G11" s="10">
        <v>-4.8949999999999996</v>
      </c>
      <c r="H11" s="24">
        <v>43837</v>
      </c>
      <c r="I11" s="10">
        <v>82.752493279569862</v>
      </c>
      <c r="J11" s="10">
        <v>173.08999999999997</v>
      </c>
      <c r="K11" s="10">
        <v>2.8710665322580646</v>
      </c>
      <c r="L11" s="10">
        <v>20.09</v>
      </c>
      <c r="M11" s="24">
        <v>43859</v>
      </c>
      <c r="N11" s="10">
        <v>43.848000000000013</v>
      </c>
      <c r="O11" s="22">
        <v>18</v>
      </c>
      <c r="P11" s="10">
        <v>9.3379999999999992</v>
      </c>
      <c r="Q11" s="24">
        <v>43849</v>
      </c>
      <c r="R11" s="10">
        <v>5.1373911290322578</v>
      </c>
      <c r="S11" s="10">
        <v>30.711641926256569</v>
      </c>
    </row>
    <row r="12" spans="1:20" x14ac:dyDescent="0.2">
      <c r="A12" s="2" t="s">
        <v>23</v>
      </c>
      <c r="B12" s="10">
        <v>0.51910714285714288</v>
      </c>
      <c r="C12" s="10">
        <v>12.711964285714284</v>
      </c>
      <c r="D12" s="10">
        <v>5.9860669642857136</v>
      </c>
      <c r="E12" s="10">
        <v>21.08</v>
      </c>
      <c r="F12" s="24">
        <v>43523</v>
      </c>
      <c r="G12" s="10">
        <v>-2.2130000000000001</v>
      </c>
      <c r="H12" s="24">
        <v>43513</v>
      </c>
      <c r="I12" s="10">
        <v>77.84702380952379</v>
      </c>
      <c r="J12" s="10">
        <v>326.95699999999999</v>
      </c>
      <c r="K12" s="10">
        <v>2.8192589285714282</v>
      </c>
      <c r="L12" s="10">
        <v>20.87</v>
      </c>
      <c r="M12" s="24">
        <v>43506</v>
      </c>
      <c r="N12" s="10">
        <v>32.479999999999997</v>
      </c>
      <c r="O12" s="22">
        <v>7</v>
      </c>
      <c r="P12" s="10">
        <v>17.660999999999994</v>
      </c>
      <c r="Q12" s="24">
        <v>43498</v>
      </c>
      <c r="R12" s="10">
        <v>6.3596502976190479</v>
      </c>
      <c r="S12" s="10">
        <v>46.649647846680658</v>
      </c>
    </row>
    <row r="13" spans="1:20" x14ac:dyDescent="0.2">
      <c r="A13" s="2" t="s">
        <v>24</v>
      </c>
      <c r="B13" s="10">
        <v>1.4896774193548388</v>
      </c>
      <c r="C13" s="10">
        <v>15.692580645161291</v>
      </c>
      <c r="D13" s="10">
        <v>8.4122520161290293</v>
      </c>
      <c r="E13" s="10">
        <v>23.43</v>
      </c>
      <c r="F13" s="24">
        <v>43540</v>
      </c>
      <c r="G13" s="10">
        <v>-1.9430000000000001</v>
      </c>
      <c r="H13" s="24">
        <v>43546</v>
      </c>
      <c r="I13" s="10">
        <v>67.249008298270226</v>
      </c>
      <c r="J13" s="10">
        <v>520.6880000000001</v>
      </c>
      <c r="K13" s="10">
        <v>2.5526397849462361</v>
      </c>
      <c r="L13" s="10">
        <v>21.46</v>
      </c>
      <c r="M13" s="24">
        <v>43530</v>
      </c>
      <c r="N13" s="10">
        <v>8.3230000000000004</v>
      </c>
      <c r="O13" s="22">
        <v>7</v>
      </c>
      <c r="P13" s="10">
        <v>2.8420000000000001</v>
      </c>
      <c r="Q13" s="24">
        <v>43537</v>
      </c>
      <c r="R13" s="10">
        <v>9.2993541666666655</v>
      </c>
      <c r="S13" s="10">
        <v>85.199047790352765</v>
      </c>
      <c r="T13" s="44"/>
    </row>
    <row r="14" spans="1:20" x14ac:dyDescent="0.2">
      <c r="A14" s="2" t="s">
        <v>25</v>
      </c>
      <c r="B14" s="10">
        <v>3.9896333333333329</v>
      </c>
      <c r="C14" s="10">
        <v>15.783666666666669</v>
      </c>
      <c r="D14" s="10">
        <v>9.5181916666666666</v>
      </c>
      <c r="E14" s="10">
        <v>21.82</v>
      </c>
      <c r="F14" s="24">
        <v>43584</v>
      </c>
      <c r="G14" s="10">
        <v>-2.0110000000000001</v>
      </c>
      <c r="H14" s="24">
        <v>43559</v>
      </c>
      <c r="I14" s="10">
        <v>77.32009722222223</v>
      </c>
      <c r="J14" s="10">
        <v>525.69100000000014</v>
      </c>
      <c r="K14" s="10">
        <v>2.0839423611111108</v>
      </c>
      <c r="L14" s="10">
        <v>17.739999999999998</v>
      </c>
      <c r="M14" s="24">
        <v>43580</v>
      </c>
      <c r="N14" s="10">
        <v>77.545999999999992</v>
      </c>
      <c r="O14" s="22">
        <v>19</v>
      </c>
      <c r="P14" s="10">
        <v>26.592999999999993</v>
      </c>
      <c r="Q14" s="24">
        <v>43573</v>
      </c>
      <c r="R14" s="10">
        <v>11.96167638888889</v>
      </c>
      <c r="S14" s="10">
        <v>81.69842979300202</v>
      </c>
    </row>
    <row r="15" spans="1:20" x14ac:dyDescent="0.2">
      <c r="A15" s="2" t="s">
        <v>26</v>
      </c>
      <c r="B15" s="10">
        <v>5.371870967741935</v>
      </c>
      <c r="C15" s="10">
        <v>19.619032258064518</v>
      </c>
      <c r="D15" s="10">
        <v>12.32540994623656</v>
      </c>
      <c r="E15" s="10">
        <v>29.58</v>
      </c>
      <c r="F15" s="24">
        <v>43616</v>
      </c>
      <c r="G15" s="10">
        <v>-1.1339999999999999</v>
      </c>
      <c r="H15" s="24">
        <v>43591</v>
      </c>
      <c r="I15" s="10">
        <v>69.473702956989229</v>
      </c>
      <c r="J15" s="10">
        <v>667.06399999999985</v>
      </c>
      <c r="K15" s="10">
        <v>1.8034784946236562</v>
      </c>
      <c r="L15" s="10">
        <v>18.91</v>
      </c>
      <c r="M15" s="24">
        <v>43593</v>
      </c>
      <c r="N15" s="10">
        <v>37.555</v>
      </c>
      <c r="O15" s="22">
        <v>12</v>
      </c>
      <c r="P15" s="10">
        <v>20.3</v>
      </c>
      <c r="Q15" s="24">
        <v>43601</v>
      </c>
      <c r="R15" s="10">
        <v>15.844711021505377</v>
      </c>
      <c r="S15" s="10">
        <v>116.38621496020943</v>
      </c>
    </row>
    <row r="16" spans="1:20" x14ac:dyDescent="0.2">
      <c r="A16" s="2" t="s">
        <v>27</v>
      </c>
      <c r="B16" s="10">
        <v>9.6561666666666675</v>
      </c>
      <c r="C16" s="10">
        <v>27.666666666666668</v>
      </c>
      <c r="D16" s="10">
        <v>18.009211111111107</v>
      </c>
      <c r="E16" s="10">
        <v>40.119999999999997</v>
      </c>
      <c r="F16" s="24">
        <v>43645</v>
      </c>
      <c r="G16" s="10">
        <v>2.5630000000000002</v>
      </c>
      <c r="H16" s="24">
        <v>43628</v>
      </c>
      <c r="I16" s="10">
        <v>62.714868055555556</v>
      </c>
      <c r="J16" s="10">
        <v>755.55700000000002</v>
      </c>
      <c r="K16" s="10">
        <v>1.6951090277777776</v>
      </c>
      <c r="L16" s="10">
        <v>14.01</v>
      </c>
      <c r="M16" s="24">
        <v>43623</v>
      </c>
      <c r="N16" s="10">
        <v>30.45</v>
      </c>
      <c r="O16" s="22">
        <v>8</v>
      </c>
      <c r="P16" s="10">
        <v>14.006999999999998</v>
      </c>
      <c r="Q16" s="24">
        <v>43621</v>
      </c>
      <c r="R16" s="10">
        <v>21.758548611111113</v>
      </c>
      <c r="S16" s="10">
        <v>158.05196803503003</v>
      </c>
    </row>
    <row r="17" spans="1:19" x14ac:dyDescent="0.2">
      <c r="A17" s="2" t="s">
        <v>28</v>
      </c>
      <c r="B17" s="10">
        <v>13.238354838709675</v>
      </c>
      <c r="C17" s="10">
        <v>29.114838709677418</v>
      </c>
      <c r="D17" s="10">
        <v>20.420833333333334</v>
      </c>
      <c r="E17" s="10">
        <v>36.76</v>
      </c>
      <c r="F17" s="24">
        <v>43669</v>
      </c>
      <c r="G17" s="10">
        <v>7.7990000000000004</v>
      </c>
      <c r="H17" s="24">
        <v>43677</v>
      </c>
      <c r="I17" s="10">
        <v>65.930376344086028</v>
      </c>
      <c r="J17" s="10">
        <v>702.88999999999987</v>
      </c>
      <c r="K17" s="10">
        <v>1.9835853494623652</v>
      </c>
      <c r="L17" s="10">
        <v>17.739999999999998</v>
      </c>
      <c r="M17" s="24">
        <v>43669</v>
      </c>
      <c r="N17" s="10">
        <v>39.788000000000004</v>
      </c>
      <c r="O17" s="22">
        <v>14</v>
      </c>
      <c r="P17" s="10">
        <v>7.7140000000000004</v>
      </c>
      <c r="Q17" s="24">
        <v>43660</v>
      </c>
      <c r="R17" s="10">
        <v>24.3329502688172</v>
      </c>
      <c r="S17" s="10">
        <v>163.63380057417172</v>
      </c>
    </row>
    <row r="18" spans="1:19" x14ac:dyDescent="0.2">
      <c r="A18" s="2" t="s">
        <v>29</v>
      </c>
      <c r="B18" s="10">
        <v>13.430322580645162</v>
      </c>
      <c r="C18" s="10">
        <v>28.959354838709679</v>
      </c>
      <c r="D18" s="10">
        <v>20.137486559139781</v>
      </c>
      <c r="E18" s="10">
        <v>35.35</v>
      </c>
      <c r="F18" s="24">
        <v>43694</v>
      </c>
      <c r="G18" s="10">
        <v>8.94</v>
      </c>
      <c r="H18" s="24">
        <v>43699</v>
      </c>
      <c r="I18" s="10">
        <v>66.15465053763441</v>
      </c>
      <c r="J18" s="10">
        <v>668.06499999999994</v>
      </c>
      <c r="K18" s="10">
        <v>2.1851243279569892</v>
      </c>
      <c r="L18" s="10">
        <v>13.72</v>
      </c>
      <c r="M18" s="24">
        <v>43703</v>
      </c>
      <c r="N18" s="10">
        <v>20.097000000000001</v>
      </c>
      <c r="O18" s="22">
        <v>6</v>
      </c>
      <c r="P18" s="10">
        <v>8.9320000000000004</v>
      </c>
      <c r="Q18" s="24">
        <v>43688</v>
      </c>
      <c r="R18" s="10">
        <v>23.556639784946235</v>
      </c>
      <c r="S18" s="10">
        <v>157.37810566355915</v>
      </c>
    </row>
    <row r="19" spans="1:19" x14ac:dyDescent="0.2">
      <c r="A19" s="2" t="s">
        <v>30</v>
      </c>
      <c r="B19" s="10">
        <v>10.4156</v>
      </c>
      <c r="C19" s="10">
        <v>23.916333333333327</v>
      </c>
      <c r="D19" s="10">
        <v>16.801963194444443</v>
      </c>
      <c r="E19" s="10">
        <v>29.39</v>
      </c>
      <c r="F19" s="24">
        <v>43737</v>
      </c>
      <c r="G19" s="10">
        <v>5.92</v>
      </c>
      <c r="H19" s="24">
        <v>43717</v>
      </c>
      <c r="I19" s="10">
        <v>69.00395833333333</v>
      </c>
      <c r="J19" s="10">
        <v>497.58200000000016</v>
      </c>
      <c r="K19" s="10">
        <v>2.4307652777777777</v>
      </c>
      <c r="L19" s="10">
        <v>14.41</v>
      </c>
      <c r="M19" s="24">
        <v>43732</v>
      </c>
      <c r="N19" s="10">
        <v>37.760000000000005</v>
      </c>
      <c r="O19" s="22">
        <v>10</v>
      </c>
      <c r="P19" s="10">
        <v>20.302</v>
      </c>
      <c r="Q19" s="24">
        <v>43728</v>
      </c>
      <c r="R19" s="10">
        <v>20.226986111111106</v>
      </c>
      <c r="S19" s="10">
        <v>107.64430194324331</v>
      </c>
    </row>
    <row r="20" spans="1:19" x14ac:dyDescent="0.2">
      <c r="A20" s="2" t="s">
        <v>31</v>
      </c>
      <c r="B20" s="10">
        <v>8.7134838709677407</v>
      </c>
      <c r="C20" s="10">
        <v>20.786451612903221</v>
      </c>
      <c r="D20" s="10">
        <v>14.189336693548388</v>
      </c>
      <c r="E20" s="10">
        <v>28.94</v>
      </c>
      <c r="F20" s="24">
        <v>43750</v>
      </c>
      <c r="G20" s="10">
        <v>2.9</v>
      </c>
      <c r="H20" s="24">
        <v>43759</v>
      </c>
      <c r="I20" s="10">
        <v>71.766659946236544</v>
      </c>
      <c r="J20" s="10">
        <v>370.44000000000005</v>
      </c>
      <c r="K20" s="10">
        <v>2.6009946236559141</v>
      </c>
      <c r="L20" s="10">
        <v>17.93</v>
      </c>
      <c r="M20" s="24">
        <v>43752</v>
      </c>
      <c r="N20" s="10">
        <v>45.675000000000004</v>
      </c>
      <c r="O20" s="22">
        <v>9</v>
      </c>
      <c r="P20" s="10">
        <v>14.819000000000003</v>
      </c>
      <c r="Q20" s="24">
        <v>43760</v>
      </c>
      <c r="R20" s="10">
        <v>16.160530913978494</v>
      </c>
      <c r="S20" s="10">
        <v>81.255038984517782</v>
      </c>
    </row>
    <row r="21" spans="1:19" x14ac:dyDescent="0.2">
      <c r="A21" s="2" t="s">
        <v>32</v>
      </c>
      <c r="B21" s="10">
        <v>5.1791666666666654</v>
      </c>
      <c r="C21" s="10">
        <v>11.799833333333336</v>
      </c>
      <c r="D21" s="10">
        <v>8.2872409722222233</v>
      </c>
      <c r="E21" s="10">
        <v>21.55</v>
      </c>
      <c r="F21" s="24">
        <v>43770</v>
      </c>
      <c r="G21" s="10">
        <v>0.20899999999999999</v>
      </c>
      <c r="H21" s="24">
        <v>43789</v>
      </c>
      <c r="I21" s="10">
        <v>80.300104166666657</v>
      </c>
      <c r="J21" s="10">
        <v>189.27000000000007</v>
      </c>
      <c r="K21" s="10">
        <v>4.6196694444444448</v>
      </c>
      <c r="L21" s="10">
        <v>22.83</v>
      </c>
      <c r="M21" s="24">
        <v>43795</v>
      </c>
      <c r="N21" s="10">
        <v>106.37200000000001</v>
      </c>
      <c r="O21" s="22">
        <v>26</v>
      </c>
      <c r="P21" s="10">
        <v>16.645999999999997</v>
      </c>
      <c r="Q21" s="24">
        <v>43779</v>
      </c>
      <c r="R21" s="10">
        <v>9.2177437500000003</v>
      </c>
      <c r="S21" s="10">
        <v>44.230270849499334</v>
      </c>
    </row>
    <row r="22" spans="1:19" ht="13.5" thickBot="1" x14ac:dyDescent="0.25">
      <c r="A22" s="11" t="s">
        <v>33</v>
      </c>
      <c r="B22" s="12">
        <v>3.4683225806451623</v>
      </c>
      <c r="C22" s="12">
        <v>11.172677419354839</v>
      </c>
      <c r="D22" s="12">
        <v>7.0151760752688164</v>
      </c>
      <c r="E22" s="12">
        <v>17.21</v>
      </c>
      <c r="F22" s="25">
        <v>44186</v>
      </c>
      <c r="G22" s="12">
        <v>-4.2249999999999996</v>
      </c>
      <c r="H22" s="25">
        <v>44196</v>
      </c>
      <c r="I22" s="12">
        <v>81.436518817204288</v>
      </c>
      <c r="J22" s="12">
        <v>158.92999999999998</v>
      </c>
      <c r="K22" s="12">
        <v>3.6120719086021507</v>
      </c>
      <c r="L22" s="12">
        <v>28.71</v>
      </c>
      <c r="M22" s="25">
        <v>44186</v>
      </c>
      <c r="N22" s="12">
        <v>38.975999999999999</v>
      </c>
      <c r="O22" s="13">
        <v>12</v>
      </c>
      <c r="P22" s="12">
        <v>17.052</v>
      </c>
      <c r="Q22" s="25">
        <v>44185</v>
      </c>
      <c r="R22" s="12">
        <v>7.2814348118279559</v>
      </c>
      <c r="S22" s="12">
        <v>36.00525212129444</v>
      </c>
    </row>
    <row r="23" spans="1:19" ht="13.5" thickTop="1" x14ac:dyDescent="0.2">
      <c r="A23" s="2" t="s">
        <v>45</v>
      </c>
      <c r="B23" s="10">
        <v>6.3477013120839727</v>
      </c>
      <c r="C23" s="10">
        <v>18.843318260368665</v>
      </c>
      <c r="D23" s="10">
        <v>12.128642236569805</v>
      </c>
      <c r="E23" s="10">
        <v>40.119999999999997</v>
      </c>
      <c r="F23" s="24">
        <v>43645</v>
      </c>
      <c r="G23" s="10">
        <v>-4.8949999999999996</v>
      </c>
      <c r="H23" s="24">
        <v>43472</v>
      </c>
      <c r="I23" s="10">
        <v>72.662455147274343</v>
      </c>
      <c r="J23" s="10">
        <v>5556.224000000002</v>
      </c>
      <c r="K23" s="10">
        <v>2.604808838432326</v>
      </c>
      <c r="L23" s="10">
        <v>28.71</v>
      </c>
      <c r="M23" s="24">
        <v>43820</v>
      </c>
      <c r="N23" s="10">
        <v>518.87</v>
      </c>
      <c r="O23" s="22">
        <v>148</v>
      </c>
      <c r="P23" s="10">
        <v>26.592999999999993</v>
      </c>
      <c r="Q23" s="24">
        <v>43573</v>
      </c>
      <c r="R23" s="10">
        <v>14.261468104625363</v>
      </c>
      <c r="S23" s="10">
        <v>1108.8437204878171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-0.46300000000000002</v>
      </c>
      <c r="G28" s="1" t="s">
        <v>17</v>
      </c>
      <c r="H28" s="23">
        <v>43803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-1.1339999999999999</v>
      </c>
      <c r="G29" s="1" t="s">
        <v>17</v>
      </c>
      <c r="H29" s="23">
        <v>43591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211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0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2" t="s">
        <v>75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43</v>
      </c>
    </row>
    <row r="7" spans="1:20" x14ac:dyDescent="0.2">
      <c r="B7" s="2" t="s">
        <v>53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20" x14ac:dyDescent="0.2">
      <c r="A11" s="2" t="s">
        <v>22</v>
      </c>
      <c r="B11" s="10">
        <v>1.7305161290322582</v>
      </c>
      <c r="C11" s="10">
        <v>9.1042258064516126</v>
      </c>
      <c r="D11" s="10">
        <v>5.0753682795698936</v>
      </c>
      <c r="E11" s="10">
        <v>16.329999999999998</v>
      </c>
      <c r="F11" s="24">
        <v>44592</v>
      </c>
      <c r="G11" s="10">
        <v>-4.8959999999999999</v>
      </c>
      <c r="H11" s="24">
        <v>44562</v>
      </c>
      <c r="I11" s="10">
        <v>88.488568548387065</v>
      </c>
      <c r="J11" s="10">
        <v>193.17999999999995</v>
      </c>
      <c r="K11" s="10">
        <v>2.8255248655913978</v>
      </c>
      <c r="L11" s="10">
        <v>19.010000000000002</v>
      </c>
      <c r="M11" s="24">
        <v>44589</v>
      </c>
      <c r="N11" s="10">
        <v>38.367000000000012</v>
      </c>
      <c r="O11" s="22">
        <v>14</v>
      </c>
      <c r="P11" s="10">
        <v>15.428000000000003</v>
      </c>
      <c r="Q11" s="24">
        <v>44579</v>
      </c>
      <c r="R11" s="10">
        <v>5.2699025537634396</v>
      </c>
      <c r="S11" s="10">
        <v>28.425438220069992</v>
      </c>
    </row>
    <row r="12" spans="1:20" x14ac:dyDescent="0.2">
      <c r="A12" s="2" t="s">
        <v>23</v>
      </c>
      <c r="B12" s="10">
        <v>3.4017586206896562</v>
      </c>
      <c r="C12" s="10">
        <v>14.700482758620691</v>
      </c>
      <c r="D12" s="10">
        <v>8.802440373563222</v>
      </c>
      <c r="E12" s="10">
        <v>21.48</v>
      </c>
      <c r="F12" s="24">
        <v>44230</v>
      </c>
      <c r="G12" s="10">
        <v>-1.7390000000000001</v>
      </c>
      <c r="H12" s="24">
        <v>44233</v>
      </c>
      <c r="I12" s="10">
        <v>78.623850574712662</v>
      </c>
      <c r="J12" s="10">
        <v>304.69199999999995</v>
      </c>
      <c r="K12" s="10">
        <v>2.9015287356321839</v>
      </c>
      <c r="L12" s="10">
        <v>18.72</v>
      </c>
      <c r="M12" s="24">
        <v>44256</v>
      </c>
      <c r="N12" s="10">
        <v>9.5410000000000004</v>
      </c>
      <c r="O12" s="22">
        <v>5</v>
      </c>
      <c r="P12" s="10">
        <v>5.0750000000000011</v>
      </c>
      <c r="Q12" s="24">
        <v>44244</v>
      </c>
      <c r="R12" s="10">
        <v>8.5840538793103445</v>
      </c>
      <c r="S12" s="10">
        <v>52.113013973477699</v>
      </c>
    </row>
    <row r="13" spans="1:20" x14ac:dyDescent="0.2">
      <c r="A13" s="2" t="s">
        <v>24</v>
      </c>
      <c r="B13" s="10">
        <v>2.7172903225806455</v>
      </c>
      <c r="C13" s="10">
        <v>13.563225806451616</v>
      </c>
      <c r="D13" s="10">
        <v>8.0060067204301077</v>
      </c>
      <c r="E13" s="10">
        <v>22.83</v>
      </c>
      <c r="F13" s="24">
        <v>44266</v>
      </c>
      <c r="G13" s="10">
        <v>-1.669</v>
      </c>
      <c r="H13" s="24">
        <v>44282</v>
      </c>
      <c r="I13" s="10">
        <v>81.765551075268803</v>
      </c>
      <c r="J13" s="10">
        <v>408.89600000000002</v>
      </c>
      <c r="K13" s="10">
        <v>3.2387620967741935</v>
      </c>
      <c r="L13" s="10">
        <v>27.64</v>
      </c>
      <c r="M13" s="24">
        <v>44257</v>
      </c>
      <c r="N13" s="10">
        <v>88.305000000000021</v>
      </c>
      <c r="O13" s="22">
        <v>13</v>
      </c>
      <c r="P13" s="10">
        <v>44.660000000000004</v>
      </c>
      <c r="Q13" s="24">
        <v>44271</v>
      </c>
      <c r="R13" s="10">
        <v>9.4908346774193522</v>
      </c>
      <c r="S13" s="10">
        <v>65.941166052743995</v>
      </c>
      <c r="T13" s="44"/>
    </row>
    <row r="14" spans="1:20" x14ac:dyDescent="0.2">
      <c r="A14" s="2" t="s">
        <v>25</v>
      </c>
      <c r="B14" s="10">
        <v>6.7903000000000002</v>
      </c>
      <c r="C14" s="10">
        <v>15.937666666666665</v>
      </c>
      <c r="D14" s="10">
        <v>11.113845138888889</v>
      </c>
      <c r="E14" s="10">
        <v>20.88</v>
      </c>
      <c r="F14" s="24">
        <v>44311</v>
      </c>
      <c r="G14" s="10">
        <v>-1.2</v>
      </c>
      <c r="H14" s="24">
        <v>44290</v>
      </c>
      <c r="I14" s="10">
        <v>89.136687499999965</v>
      </c>
      <c r="J14" s="10">
        <v>411.75200000000007</v>
      </c>
      <c r="K14" s="10">
        <v>1.969601388888889</v>
      </c>
      <c r="L14" s="10">
        <v>15.58</v>
      </c>
      <c r="M14" s="24">
        <v>44316</v>
      </c>
      <c r="N14" s="10">
        <v>73.89200000000001</v>
      </c>
      <c r="O14" s="22">
        <v>18</v>
      </c>
      <c r="P14" s="10">
        <v>11.164999999999999</v>
      </c>
      <c r="Q14" s="24">
        <v>44297</v>
      </c>
      <c r="R14" s="10">
        <v>12.380955555555555</v>
      </c>
      <c r="S14" s="10">
        <v>65.764002189862538</v>
      </c>
    </row>
    <row r="15" spans="1:20" x14ac:dyDescent="0.2">
      <c r="A15" s="2" t="s">
        <v>26</v>
      </c>
      <c r="B15" s="10">
        <v>8.4579354838709673</v>
      </c>
      <c r="C15" s="10">
        <v>22.312258064516126</v>
      </c>
      <c r="D15" s="10">
        <v>15.110405913978491</v>
      </c>
      <c r="E15" s="10">
        <v>29.74</v>
      </c>
      <c r="F15" s="24">
        <v>44320</v>
      </c>
      <c r="G15" s="10">
        <v>2.9689999999999999</v>
      </c>
      <c r="H15" s="24">
        <v>44333</v>
      </c>
      <c r="I15" s="10">
        <v>77.102573924731175</v>
      </c>
      <c r="J15" s="10">
        <v>683.34499999999991</v>
      </c>
      <c r="K15" s="10">
        <v>1.8680611559139786</v>
      </c>
      <c r="L15" s="10">
        <v>15.09</v>
      </c>
      <c r="M15" s="24">
        <v>44317</v>
      </c>
      <c r="N15" s="10">
        <v>68.207999999999998</v>
      </c>
      <c r="O15" s="22">
        <v>9</v>
      </c>
      <c r="P15" s="10">
        <v>24.765999999999998</v>
      </c>
      <c r="Q15" s="24">
        <v>44328</v>
      </c>
      <c r="R15" s="10">
        <v>17.066626344086021</v>
      </c>
      <c r="S15" s="10">
        <v>123.24826173290246</v>
      </c>
    </row>
    <row r="16" spans="1:20" x14ac:dyDescent="0.2">
      <c r="A16" s="2" t="s">
        <v>27</v>
      </c>
      <c r="B16" s="10">
        <v>9.7993666666666659</v>
      </c>
      <c r="C16" s="10">
        <v>24.493333333333332</v>
      </c>
      <c r="D16" s="10">
        <v>16.48406111111111</v>
      </c>
      <c r="E16" s="10">
        <v>32.880000000000003</v>
      </c>
      <c r="F16" s="24">
        <v>44371</v>
      </c>
      <c r="G16" s="10">
        <v>4.6459999999999999</v>
      </c>
      <c r="H16" s="24">
        <v>44355</v>
      </c>
      <c r="I16" s="10">
        <v>73.637625</v>
      </c>
      <c r="J16" s="10">
        <v>668.28600000000006</v>
      </c>
      <c r="K16" s="10">
        <v>1.8473944444444443</v>
      </c>
      <c r="L16" s="10">
        <v>13.13</v>
      </c>
      <c r="M16" s="24">
        <v>44359</v>
      </c>
      <c r="N16" s="10">
        <v>86.88</v>
      </c>
      <c r="O16" s="22">
        <v>12</v>
      </c>
      <c r="P16" s="10">
        <v>29.838999999999999</v>
      </c>
      <c r="Q16" s="24">
        <v>44350</v>
      </c>
      <c r="R16" s="10">
        <v>19.526979166666663</v>
      </c>
      <c r="S16" s="10">
        <v>133.2832280531201</v>
      </c>
    </row>
    <row r="17" spans="1:19" x14ac:dyDescent="0.2">
      <c r="A17" s="2" t="s">
        <v>28</v>
      </c>
      <c r="B17" s="10">
        <v>12.158387096774195</v>
      </c>
      <c r="C17" s="10">
        <v>28.44064516129033</v>
      </c>
      <c r="D17" s="10">
        <v>19.709760080645161</v>
      </c>
      <c r="E17" s="10">
        <v>36.22</v>
      </c>
      <c r="F17" s="24">
        <v>44404</v>
      </c>
      <c r="G17" s="10">
        <v>6.6619999999999999</v>
      </c>
      <c r="H17" s="24">
        <v>44381</v>
      </c>
      <c r="I17" s="10">
        <v>66.36701612903228</v>
      </c>
      <c r="J17" s="10">
        <v>763.06599999999992</v>
      </c>
      <c r="K17" s="10">
        <v>2.1529650537634408</v>
      </c>
      <c r="L17" s="10">
        <v>15.29</v>
      </c>
      <c r="M17" s="24">
        <v>44407</v>
      </c>
      <c r="N17" s="10">
        <v>13.804000000000002</v>
      </c>
      <c r="O17" s="22">
        <v>5</v>
      </c>
      <c r="P17" s="10">
        <v>5.8870000000000005</v>
      </c>
      <c r="Q17" s="24">
        <v>44386</v>
      </c>
      <c r="R17" s="10">
        <v>23.750120967741939</v>
      </c>
      <c r="S17" s="10">
        <v>168.42011778166605</v>
      </c>
    </row>
    <row r="18" spans="1:19" x14ac:dyDescent="0.2">
      <c r="A18" s="2" t="s">
        <v>29</v>
      </c>
      <c r="B18" s="10">
        <v>12.881774193548384</v>
      </c>
      <c r="C18" s="10">
        <v>28.257419354838706</v>
      </c>
      <c r="D18" s="10">
        <v>19.794139112903228</v>
      </c>
      <c r="E18" s="10">
        <v>35.42</v>
      </c>
      <c r="F18" s="24">
        <v>44428</v>
      </c>
      <c r="G18" s="10">
        <v>4.976</v>
      </c>
      <c r="H18" s="24">
        <v>44439</v>
      </c>
      <c r="I18" s="10">
        <v>66.555740591397836</v>
      </c>
      <c r="J18" s="10">
        <v>640.89999999999986</v>
      </c>
      <c r="K18" s="10">
        <v>2.2391995967741938</v>
      </c>
      <c r="L18" s="10">
        <v>13.82</v>
      </c>
      <c r="M18" s="24">
        <v>44416</v>
      </c>
      <c r="N18" s="10">
        <v>23.548000000000002</v>
      </c>
      <c r="O18" s="22">
        <v>7</v>
      </c>
      <c r="P18" s="10">
        <v>7.1050000000000004</v>
      </c>
      <c r="Q18" s="24">
        <v>44425</v>
      </c>
      <c r="R18" s="10">
        <v>23.675383064516129</v>
      </c>
      <c r="S18" s="10">
        <v>152.63357921083758</v>
      </c>
    </row>
    <row r="19" spans="1:19" x14ac:dyDescent="0.2">
      <c r="A19" s="2" t="s">
        <v>30</v>
      </c>
      <c r="B19" s="10">
        <v>10.126699999999996</v>
      </c>
      <c r="C19" s="10">
        <v>24.348000000000003</v>
      </c>
      <c r="D19" s="10">
        <v>16.811295138888887</v>
      </c>
      <c r="E19" s="10">
        <v>30.66</v>
      </c>
      <c r="F19" s="24">
        <v>44443</v>
      </c>
      <c r="G19" s="10">
        <v>3.6419999999999999</v>
      </c>
      <c r="H19" s="24">
        <v>44467</v>
      </c>
      <c r="I19" s="10">
        <v>65.104638888888886</v>
      </c>
      <c r="J19" s="10">
        <v>500.77599999999984</v>
      </c>
      <c r="K19" s="10">
        <v>2.3475743055555558</v>
      </c>
      <c r="L19" s="10">
        <v>19.600000000000001</v>
      </c>
      <c r="M19" s="24">
        <v>44457</v>
      </c>
      <c r="N19" s="10">
        <v>35.525000000000013</v>
      </c>
      <c r="O19" s="22">
        <v>8</v>
      </c>
      <c r="P19" s="10">
        <v>16.240000000000002</v>
      </c>
      <c r="Q19" s="24">
        <v>44457</v>
      </c>
      <c r="R19" s="10">
        <v>19.863631944444442</v>
      </c>
      <c r="S19" s="10">
        <v>111.51075867733975</v>
      </c>
    </row>
    <row r="20" spans="1:19" x14ac:dyDescent="0.2">
      <c r="A20" s="2" t="s">
        <v>31</v>
      </c>
      <c r="B20" s="10">
        <v>7.1136129032258069</v>
      </c>
      <c r="C20" s="10">
        <v>17.604838709677416</v>
      </c>
      <c r="D20" s="10">
        <v>11.929673387096773</v>
      </c>
      <c r="E20" s="10">
        <v>23.23</v>
      </c>
      <c r="F20" s="24">
        <v>44476</v>
      </c>
      <c r="G20" s="10">
        <v>1.0249999999999999</v>
      </c>
      <c r="H20" s="24">
        <v>44486</v>
      </c>
      <c r="I20" s="10">
        <v>74.020900537634418</v>
      </c>
      <c r="J20" s="10">
        <v>324.31700000000001</v>
      </c>
      <c r="K20" s="10">
        <v>3.3371727150537631</v>
      </c>
      <c r="L20" s="10">
        <v>22.64</v>
      </c>
      <c r="M20" s="24">
        <v>44471</v>
      </c>
      <c r="N20" s="10">
        <v>28.826000000000001</v>
      </c>
      <c r="O20" s="22">
        <v>11</v>
      </c>
      <c r="P20" s="10">
        <v>11.165000000000001</v>
      </c>
      <c r="Q20" s="24">
        <v>44471</v>
      </c>
      <c r="R20" s="10">
        <v>13.006807795698926</v>
      </c>
      <c r="S20" s="10">
        <v>71.08244050398423</v>
      </c>
    </row>
    <row r="21" spans="1:19" x14ac:dyDescent="0.2">
      <c r="A21" s="2" t="s">
        <v>32</v>
      </c>
      <c r="B21" s="10">
        <v>4.7429666666666668</v>
      </c>
      <c r="C21" s="10">
        <v>13.730233333333333</v>
      </c>
      <c r="D21" s="10">
        <v>8.7803111111111107</v>
      </c>
      <c r="E21" s="10">
        <v>20.82</v>
      </c>
      <c r="F21" s="24">
        <v>44501</v>
      </c>
      <c r="G21" s="10">
        <v>-0.93200000000000005</v>
      </c>
      <c r="H21" s="24">
        <v>44524</v>
      </c>
      <c r="I21" s="10">
        <v>86.809048611111123</v>
      </c>
      <c r="J21" s="10">
        <v>198.66400000000002</v>
      </c>
      <c r="K21" s="10">
        <v>2.2125236111111111</v>
      </c>
      <c r="L21" s="10">
        <v>15.78</v>
      </c>
      <c r="M21" s="24">
        <v>44515</v>
      </c>
      <c r="N21" s="10">
        <v>20.502999999999997</v>
      </c>
      <c r="O21" s="22">
        <v>8</v>
      </c>
      <c r="P21" s="10">
        <v>14.209999999999999</v>
      </c>
      <c r="Q21" s="24">
        <v>44507</v>
      </c>
      <c r="R21" s="10">
        <v>10.090985416666665</v>
      </c>
      <c r="S21" s="10">
        <v>31.517517598993297</v>
      </c>
    </row>
    <row r="22" spans="1:19" ht="13.5" thickBot="1" x14ac:dyDescent="0.25">
      <c r="A22" s="11" t="s">
        <v>33</v>
      </c>
      <c r="B22" s="12">
        <v>2.7078064516129023</v>
      </c>
      <c r="C22" s="12">
        <v>9.5174516129032227</v>
      </c>
      <c r="D22" s="12">
        <v>6.0224522849462367</v>
      </c>
      <c r="E22" s="12">
        <v>16.440000000000001</v>
      </c>
      <c r="F22" s="25">
        <v>44541</v>
      </c>
      <c r="G22" s="12">
        <v>-0.52400000000000002</v>
      </c>
      <c r="H22" s="25">
        <v>44531</v>
      </c>
      <c r="I22" s="12">
        <v>84.124509408602123</v>
      </c>
      <c r="J22" s="12">
        <v>163.179</v>
      </c>
      <c r="K22" s="12">
        <v>4.0350100806451614</v>
      </c>
      <c r="L22" s="12">
        <v>23.23</v>
      </c>
      <c r="M22" s="25">
        <v>44557</v>
      </c>
      <c r="N22" s="12">
        <v>48.720000000000013</v>
      </c>
      <c r="O22" s="13">
        <v>25</v>
      </c>
      <c r="P22" s="12">
        <v>6.9020000000000001</v>
      </c>
      <c r="Q22" s="25">
        <v>44537</v>
      </c>
      <c r="R22" s="12">
        <v>6.4599227150537626</v>
      </c>
      <c r="S22" s="12">
        <v>30.005298473090303</v>
      </c>
    </row>
    <row r="23" spans="1:19" ht="13.5" thickTop="1" x14ac:dyDescent="0.2">
      <c r="A23" s="2" t="s">
        <v>45</v>
      </c>
      <c r="B23" s="10">
        <v>6.8857012112223446</v>
      </c>
      <c r="C23" s="10">
        <v>18.500815050673584</v>
      </c>
      <c r="D23" s="10">
        <v>12.303313221094426</v>
      </c>
      <c r="E23" s="10">
        <v>36.22</v>
      </c>
      <c r="F23" s="24">
        <v>44039</v>
      </c>
      <c r="G23" s="10">
        <v>-4.8959999999999999</v>
      </c>
      <c r="H23" s="24">
        <v>43831</v>
      </c>
      <c r="I23" s="10">
        <v>77.644725899147204</v>
      </c>
      <c r="J23" s="10">
        <v>5261.052999999999</v>
      </c>
      <c r="K23" s="10">
        <v>2.581276504179026</v>
      </c>
      <c r="L23" s="10">
        <v>27.64</v>
      </c>
      <c r="M23" s="24">
        <v>43892</v>
      </c>
      <c r="N23" s="10">
        <v>536.11900000000003</v>
      </c>
      <c r="O23" s="22">
        <v>135</v>
      </c>
      <c r="P23" s="10">
        <v>44.660000000000004</v>
      </c>
      <c r="Q23" s="24">
        <v>43906</v>
      </c>
      <c r="R23" s="10">
        <v>14.097183673410269</v>
      </c>
      <c r="S23" s="10">
        <v>1033.944822468088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-0.86499999999999999</v>
      </c>
      <c r="G28" s="1" t="s">
        <v>17</v>
      </c>
      <c r="H28" s="23">
        <v>44157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-1.2</v>
      </c>
      <c r="G29" s="1" t="s">
        <v>17</v>
      </c>
      <c r="H29" s="23">
        <v>43925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9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3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0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5"/>
    <col min="2" max="2" width="6.140625" style="45" customWidth="1"/>
    <col min="3" max="4" width="7.5703125" style="45" bestFit="1" customWidth="1"/>
    <col min="5" max="5" width="6.42578125" style="45" bestFit="1" customWidth="1"/>
    <col min="6" max="6" width="7.5703125" style="45" customWidth="1"/>
    <col min="7" max="7" width="5.7109375" style="45" customWidth="1"/>
    <col min="8" max="8" width="7.5703125" style="45" customWidth="1"/>
    <col min="9" max="9" width="7.5703125" style="45" bestFit="1" customWidth="1"/>
    <col min="10" max="11" width="7.5703125" style="45" customWidth="1"/>
    <col min="12" max="12" width="8.140625" style="45" bestFit="1" customWidth="1"/>
    <col min="13" max="13" width="7.5703125" style="45" bestFit="1" customWidth="1"/>
    <col min="14" max="14" width="5.5703125" style="45" bestFit="1" customWidth="1"/>
    <col min="15" max="15" width="7.7109375" style="45" bestFit="1" customWidth="1"/>
    <col min="16" max="16" width="5.42578125" style="45" bestFit="1" customWidth="1"/>
    <col min="17" max="17" width="7.5703125" style="45" bestFit="1" customWidth="1"/>
    <col min="18" max="18" width="7.5703125" style="45" customWidth="1"/>
    <col min="19" max="19" width="6.5703125" style="45" customWidth="1"/>
    <col min="20" max="16384" width="11.42578125" style="45"/>
  </cols>
  <sheetData>
    <row r="1" spans="1:19" x14ac:dyDescent="0.2">
      <c r="B1" s="2" t="s">
        <v>76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6">
        <v>0.99470967741935501</v>
      </c>
      <c r="C11" s="46">
        <v>7.9707419354838711</v>
      </c>
      <c r="D11" s="46">
        <v>4.3191901881720431</v>
      </c>
      <c r="E11" s="46">
        <v>17.37</v>
      </c>
      <c r="F11" s="47">
        <v>44953</v>
      </c>
      <c r="G11" s="46">
        <v>-6.218</v>
      </c>
      <c r="H11" s="47">
        <v>44933</v>
      </c>
      <c r="I11" s="46">
        <v>82.87570564516129</v>
      </c>
      <c r="J11" s="46">
        <v>215.345</v>
      </c>
      <c r="K11" s="46">
        <v>4.2419999999999991</v>
      </c>
      <c r="L11" s="46">
        <v>28.71</v>
      </c>
      <c r="M11" s="47">
        <v>44948</v>
      </c>
      <c r="N11" s="46">
        <v>54.404000000000011</v>
      </c>
      <c r="O11" s="48">
        <v>16</v>
      </c>
      <c r="P11" s="46">
        <v>28.623000000000005</v>
      </c>
      <c r="Q11" s="47">
        <v>44951</v>
      </c>
      <c r="R11" s="46">
        <v>4.477519489247312</v>
      </c>
      <c r="S11" s="46">
        <v>34.086105200755178</v>
      </c>
    </row>
    <row r="12" spans="1:19" x14ac:dyDescent="0.2">
      <c r="A12" s="2" t="s">
        <v>23</v>
      </c>
      <c r="B12" s="46">
        <v>4.3725000000000014</v>
      </c>
      <c r="C12" s="46">
        <v>12.696678571428574</v>
      </c>
      <c r="D12" s="46">
        <v>8.3695967261904745</v>
      </c>
      <c r="E12" s="46">
        <v>19.07</v>
      </c>
      <c r="F12" s="47">
        <v>44246</v>
      </c>
      <c r="G12" s="46">
        <v>-0.32</v>
      </c>
      <c r="H12" s="47">
        <v>44250</v>
      </c>
      <c r="I12" s="46">
        <v>83.342098214285713</v>
      </c>
      <c r="J12" s="46">
        <v>216.17999999999995</v>
      </c>
      <c r="K12" s="46">
        <v>3.2785944940476193</v>
      </c>
      <c r="L12" s="46">
        <v>20.09</v>
      </c>
      <c r="M12" s="47">
        <v>44228</v>
      </c>
      <c r="N12" s="46">
        <v>81.808999999999997</v>
      </c>
      <c r="O12" s="48">
        <v>15</v>
      </c>
      <c r="P12" s="46">
        <v>26.999000000000002</v>
      </c>
      <c r="Q12" s="47">
        <v>44249</v>
      </c>
      <c r="R12" s="46">
        <v>8.1152187500000004</v>
      </c>
      <c r="S12" s="46">
        <v>41.716617494314669</v>
      </c>
    </row>
    <row r="13" spans="1:19" x14ac:dyDescent="0.2">
      <c r="A13" s="2" t="s">
        <v>24</v>
      </c>
      <c r="B13" s="46">
        <v>3.0195483870967745</v>
      </c>
      <c r="C13" s="46">
        <v>13.021612903225805</v>
      </c>
      <c r="D13" s="46">
        <v>7.7811861559139777</v>
      </c>
      <c r="E13" s="46">
        <v>20.41</v>
      </c>
      <c r="F13" s="47">
        <v>44286</v>
      </c>
      <c r="G13" s="46">
        <v>-2.4910000000000001</v>
      </c>
      <c r="H13" s="47">
        <v>44265</v>
      </c>
      <c r="I13" s="46">
        <v>78.130940860215063</v>
      </c>
      <c r="J13" s="46">
        <v>408.66999999999996</v>
      </c>
      <c r="K13" s="46">
        <v>2.185982526881721</v>
      </c>
      <c r="L13" s="46">
        <v>16.07</v>
      </c>
      <c r="M13" s="47">
        <v>44266</v>
      </c>
      <c r="N13" s="46">
        <v>15.225000000000001</v>
      </c>
      <c r="O13" s="48">
        <v>5</v>
      </c>
      <c r="P13" s="46">
        <v>7.3080000000000007</v>
      </c>
      <c r="Q13" s="47">
        <v>44274</v>
      </c>
      <c r="R13" s="46">
        <v>9.0609912634408598</v>
      </c>
      <c r="S13" s="46">
        <v>62.093498340341782</v>
      </c>
    </row>
    <row r="14" spans="1:19" x14ac:dyDescent="0.2">
      <c r="A14" s="2" t="s">
        <v>25</v>
      </c>
      <c r="B14" s="46">
        <v>3.4621666666666671</v>
      </c>
      <c r="C14" s="46">
        <v>14.397333333333334</v>
      </c>
      <c r="D14" s="46">
        <v>8.7755055555555543</v>
      </c>
      <c r="E14" s="46">
        <v>20.61</v>
      </c>
      <c r="F14" s="47">
        <v>44288</v>
      </c>
      <c r="G14" s="46">
        <v>-2.355</v>
      </c>
      <c r="H14" s="47">
        <v>44302</v>
      </c>
      <c r="I14" s="46">
        <v>78.020145833333359</v>
      </c>
      <c r="J14" s="46">
        <v>463.20500000000015</v>
      </c>
      <c r="K14" s="46">
        <v>1.8700208333333335</v>
      </c>
      <c r="L14" s="46">
        <v>11.76</v>
      </c>
      <c r="M14" s="47">
        <v>44310</v>
      </c>
      <c r="N14" s="46">
        <v>60.291000000000004</v>
      </c>
      <c r="O14" s="48">
        <v>15</v>
      </c>
      <c r="P14" s="46">
        <v>8.7289999999999992</v>
      </c>
      <c r="Q14" s="47">
        <v>44311</v>
      </c>
      <c r="R14" s="46">
        <v>11.162048611111114</v>
      </c>
      <c r="S14" s="46">
        <v>70.150894194904239</v>
      </c>
    </row>
    <row r="15" spans="1:19" x14ac:dyDescent="0.2">
      <c r="A15" s="2" t="s">
        <v>26</v>
      </c>
      <c r="B15" s="46">
        <v>6.1639677419354841</v>
      </c>
      <c r="C15" s="46">
        <v>21.070967741935487</v>
      </c>
      <c r="D15" s="46">
        <v>13.095854166666673</v>
      </c>
      <c r="E15" s="46">
        <v>29.5</v>
      </c>
      <c r="F15" s="47">
        <v>44347</v>
      </c>
      <c r="G15" s="46">
        <v>0.61899999999999999</v>
      </c>
      <c r="H15" s="47">
        <v>44318</v>
      </c>
      <c r="I15" s="46">
        <v>70.851384408602129</v>
      </c>
      <c r="J15" s="46">
        <v>693.30200000000013</v>
      </c>
      <c r="K15" s="46">
        <v>2.1189831989247305</v>
      </c>
      <c r="L15" s="46">
        <v>17.93</v>
      </c>
      <c r="M15" s="47">
        <v>44347</v>
      </c>
      <c r="N15" s="46">
        <v>31.262</v>
      </c>
      <c r="O15" s="48">
        <v>9</v>
      </c>
      <c r="P15" s="46">
        <v>9.5409999999999986</v>
      </c>
      <c r="Q15" s="47">
        <v>44329</v>
      </c>
      <c r="R15" s="46">
        <v>15.953629032258061</v>
      </c>
      <c r="S15" s="46">
        <v>124.18206968413548</v>
      </c>
    </row>
    <row r="16" spans="1:19" x14ac:dyDescent="0.2">
      <c r="A16" s="2" t="s">
        <v>27</v>
      </c>
      <c r="B16" s="46">
        <v>10.572733333333332</v>
      </c>
      <c r="C16" s="46">
        <v>24.961333333333336</v>
      </c>
      <c r="D16" s="46">
        <v>16.871049305555559</v>
      </c>
      <c r="E16" s="46">
        <v>33.07</v>
      </c>
      <c r="F16" s="47">
        <v>44360</v>
      </c>
      <c r="G16" s="46">
        <v>6.5670000000000002</v>
      </c>
      <c r="H16" s="47">
        <v>44375</v>
      </c>
      <c r="I16" s="46">
        <v>73.990979166666662</v>
      </c>
      <c r="J16" s="46">
        <v>661.92000000000007</v>
      </c>
      <c r="K16" s="46">
        <v>1.7275138888888888</v>
      </c>
      <c r="L16" s="46">
        <v>14.41</v>
      </c>
      <c r="M16" s="47">
        <v>44362</v>
      </c>
      <c r="N16" s="46">
        <v>69.832999999999998</v>
      </c>
      <c r="O16" s="48">
        <v>13</v>
      </c>
      <c r="P16" s="46">
        <v>19.082999999999998</v>
      </c>
      <c r="Q16" s="47">
        <v>44364</v>
      </c>
      <c r="R16" s="46">
        <v>20.282826388888889</v>
      </c>
      <c r="S16" s="46">
        <v>131.73389586563945</v>
      </c>
    </row>
    <row r="17" spans="1:19" x14ac:dyDescent="0.2">
      <c r="A17" s="2" t="s">
        <v>28</v>
      </c>
      <c r="B17" s="46">
        <v>11.543580645161292</v>
      </c>
      <c r="C17" s="46">
        <v>28.149032258064519</v>
      </c>
      <c r="D17" s="46">
        <v>19.29080913978494</v>
      </c>
      <c r="E17" s="46">
        <v>37.97</v>
      </c>
      <c r="F17" s="47">
        <v>44399</v>
      </c>
      <c r="G17" s="46">
        <v>7.383</v>
      </c>
      <c r="H17" s="47">
        <v>44393</v>
      </c>
      <c r="I17" s="46">
        <v>62.8175806451613</v>
      </c>
      <c r="J17" s="46">
        <v>761.02800000000013</v>
      </c>
      <c r="K17" s="46">
        <v>2.1835302419354838</v>
      </c>
      <c r="L17" s="46">
        <v>13.92</v>
      </c>
      <c r="M17" s="47">
        <v>44400</v>
      </c>
      <c r="N17" s="46">
        <v>0.9910000000000001</v>
      </c>
      <c r="O17" s="48">
        <v>2</v>
      </c>
      <c r="P17" s="46">
        <v>0.78800000000000003</v>
      </c>
      <c r="Q17" s="47">
        <v>44389</v>
      </c>
      <c r="R17" s="46">
        <v>24.660168010752688</v>
      </c>
      <c r="S17" s="46">
        <v>171.86775223689224</v>
      </c>
    </row>
    <row r="18" spans="1:19" x14ac:dyDescent="0.2">
      <c r="A18" s="2" t="s">
        <v>29</v>
      </c>
      <c r="B18" s="46">
        <v>12.387161290322579</v>
      </c>
      <c r="C18" s="46">
        <v>28.460322580645173</v>
      </c>
      <c r="D18" s="46">
        <v>19.300221774193545</v>
      </c>
      <c r="E18" s="46">
        <v>40.729999999999997</v>
      </c>
      <c r="F18" s="47">
        <v>44422</v>
      </c>
      <c r="G18" s="46">
        <v>7.9219999999999997</v>
      </c>
      <c r="H18" s="47">
        <v>44437</v>
      </c>
      <c r="I18" s="46">
        <v>64.40297043010753</v>
      </c>
      <c r="J18" s="46">
        <v>718.98400000000015</v>
      </c>
      <c r="K18" s="46">
        <v>2.1709334677419347</v>
      </c>
      <c r="L18" s="46">
        <v>15.29</v>
      </c>
      <c r="M18" s="47">
        <v>44413</v>
      </c>
      <c r="N18" s="46">
        <v>5.91</v>
      </c>
      <c r="O18" s="48">
        <v>1</v>
      </c>
      <c r="P18" s="46">
        <v>5.91</v>
      </c>
      <c r="Q18" s="47">
        <v>44412</v>
      </c>
      <c r="R18" s="46">
        <v>24.89631048387097</v>
      </c>
      <c r="S18" s="46">
        <v>161.45765614418096</v>
      </c>
    </row>
    <row r="19" spans="1:19" x14ac:dyDescent="0.2">
      <c r="A19" s="2" t="s">
        <v>30</v>
      </c>
      <c r="B19" s="46">
        <v>12.201533333333332</v>
      </c>
      <c r="C19" s="46">
        <v>24.340666666666671</v>
      </c>
      <c r="D19" s="46">
        <v>17.57985</v>
      </c>
      <c r="E19" s="46">
        <v>30.7</v>
      </c>
      <c r="F19" s="47">
        <v>44443</v>
      </c>
      <c r="G19" s="46">
        <v>7.3760000000000003</v>
      </c>
      <c r="H19" s="47">
        <v>44458</v>
      </c>
      <c r="I19" s="46">
        <v>72.817527777777784</v>
      </c>
      <c r="J19" s="46">
        <v>451.99799999999999</v>
      </c>
      <c r="K19" s="46">
        <v>2.0899083333333328</v>
      </c>
      <c r="L19" s="46">
        <v>12.35</v>
      </c>
      <c r="M19" s="47">
        <v>44464</v>
      </c>
      <c r="N19" s="46">
        <v>35.262999999999998</v>
      </c>
      <c r="O19" s="48">
        <v>16</v>
      </c>
      <c r="P19" s="46">
        <v>8.6679999999999993</v>
      </c>
      <c r="Q19" s="47">
        <v>44463</v>
      </c>
      <c r="R19" s="46">
        <v>20.435763888888889</v>
      </c>
      <c r="S19" s="46">
        <v>99.949224871644205</v>
      </c>
    </row>
    <row r="20" spans="1:19" x14ac:dyDescent="0.2">
      <c r="A20" s="2" t="s">
        <v>31</v>
      </c>
      <c r="B20" s="46">
        <v>5.7682258064516132</v>
      </c>
      <c r="C20" s="46">
        <v>19.845161290322579</v>
      </c>
      <c r="D20" s="46">
        <v>12.285512768817203</v>
      </c>
      <c r="E20" s="46">
        <v>26.29</v>
      </c>
      <c r="F20" s="47">
        <v>44489</v>
      </c>
      <c r="G20" s="46">
        <v>0.41499999999999998</v>
      </c>
      <c r="H20" s="47">
        <v>44493</v>
      </c>
      <c r="I20" s="46">
        <v>72.597385752688183</v>
      </c>
      <c r="J20" s="46">
        <v>367.13500000000005</v>
      </c>
      <c r="K20" s="46">
        <v>2.2510846774193549</v>
      </c>
      <c r="L20" s="46">
        <v>16.07</v>
      </c>
      <c r="M20" s="47">
        <v>44472</v>
      </c>
      <c r="N20" s="46">
        <v>31.914000000000001</v>
      </c>
      <c r="O20" s="48">
        <v>6</v>
      </c>
      <c r="P20" s="46">
        <v>15.956999999999999</v>
      </c>
      <c r="Q20" s="47">
        <v>44472</v>
      </c>
      <c r="R20" s="46">
        <v>14.570577956989249</v>
      </c>
      <c r="S20" s="46">
        <v>72.127115211101838</v>
      </c>
    </row>
    <row r="21" spans="1:19" x14ac:dyDescent="0.2">
      <c r="A21" s="2" t="s">
        <v>32</v>
      </c>
      <c r="B21" s="46">
        <v>3.6867999999999999</v>
      </c>
      <c r="C21" s="46">
        <v>10.340366666666666</v>
      </c>
      <c r="D21" s="46">
        <v>6.8252520833333366</v>
      </c>
      <c r="E21" s="46">
        <v>16.100000000000001</v>
      </c>
      <c r="F21" s="47">
        <v>44502</v>
      </c>
      <c r="G21" s="46">
        <v>-0.39500000000000002</v>
      </c>
      <c r="H21" s="47">
        <v>44510</v>
      </c>
      <c r="I21" s="46">
        <v>84.759409722222244</v>
      </c>
      <c r="J21" s="46">
        <v>163.56099999999995</v>
      </c>
      <c r="K21" s="46">
        <v>2.5429888888888894</v>
      </c>
      <c r="L21" s="46">
        <v>16.66</v>
      </c>
      <c r="M21" s="47">
        <v>44502</v>
      </c>
      <c r="N21" s="46">
        <v>118.501</v>
      </c>
      <c r="O21" s="48">
        <v>19</v>
      </c>
      <c r="P21" s="46">
        <v>38.408999999999999</v>
      </c>
      <c r="Q21" s="47">
        <v>44523</v>
      </c>
      <c r="R21" s="46">
        <v>8.4497243055555558</v>
      </c>
      <c r="S21" s="46">
        <v>28.4022554220644</v>
      </c>
    </row>
    <row r="22" spans="1:19" ht="13.5" thickBot="1" x14ac:dyDescent="0.25">
      <c r="A22" s="11" t="s">
        <v>33</v>
      </c>
      <c r="B22" s="12">
        <v>2.6866451612903233</v>
      </c>
      <c r="C22" s="12">
        <v>9.3633225806451605</v>
      </c>
      <c r="D22" s="12">
        <v>5.8077849462365592</v>
      </c>
      <c r="E22" s="12">
        <v>18.39</v>
      </c>
      <c r="F22" s="25">
        <v>44926</v>
      </c>
      <c r="G22" s="12">
        <v>-4.0380000000000003</v>
      </c>
      <c r="H22" s="25">
        <v>44912</v>
      </c>
      <c r="I22" s="12">
        <v>88.408521505376342</v>
      </c>
      <c r="J22" s="12">
        <v>141.55499999999998</v>
      </c>
      <c r="K22" s="12">
        <v>3.3372620967741944</v>
      </c>
      <c r="L22" s="12">
        <v>18.62</v>
      </c>
      <c r="M22" s="25">
        <v>44905</v>
      </c>
      <c r="N22" s="12">
        <v>44.91899999999999</v>
      </c>
      <c r="O22" s="13">
        <v>20</v>
      </c>
      <c r="P22" s="12">
        <v>15.841000000000001</v>
      </c>
      <c r="Q22" s="25">
        <v>44900</v>
      </c>
      <c r="R22" s="12">
        <v>6.3476727150537622</v>
      </c>
      <c r="S22" s="12">
        <v>26.452688352748993</v>
      </c>
    </row>
    <row r="23" spans="1:19" ht="13.5" thickTop="1" x14ac:dyDescent="0.2">
      <c r="A23" s="2" t="s">
        <v>45</v>
      </c>
      <c r="B23" s="46">
        <v>6.4049643369175628</v>
      </c>
      <c r="C23" s="46">
        <v>17.884794988479264</v>
      </c>
      <c r="D23" s="46">
        <v>11.691817734201654</v>
      </c>
      <c r="E23" s="46">
        <v>40.729999999999997</v>
      </c>
      <c r="F23" s="47">
        <v>44422</v>
      </c>
      <c r="G23" s="46">
        <v>-6.218</v>
      </c>
      <c r="H23" s="47">
        <v>44203</v>
      </c>
      <c r="I23" s="46">
        <v>76.084554163466464</v>
      </c>
      <c r="J23" s="46">
        <v>5262.8830000000007</v>
      </c>
      <c r="K23" s="46">
        <v>2.4999002206807899</v>
      </c>
      <c r="L23" s="46">
        <v>28.71</v>
      </c>
      <c r="M23" s="47">
        <v>44218</v>
      </c>
      <c r="N23" s="46">
        <v>550.322</v>
      </c>
      <c r="O23" s="48">
        <v>137</v>
      </c>
      <c r="P23" s="46">
        <v>38.408999999999999</v>
      </c>
      <c r="Q23" s="47">
        <v>44523</v>
      </c>
      <c r="R23" s="46">
        <v>14.034370908004776</v>
      </c>
      <c r="S23" s="46">
        <v>1024.2197730187236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-0.39500000000000002</v>
      </c>
      <c r="G28" s="1" t="s">
        <v>17</v>
      </c>
      <c r="H28" s="23">
        <v>44510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-1.8169999999999999</v>
      </c>
      <c r="G29" s="1" t="s">
        <v>17</v>
      </c>
      <c r="H29" s="23">
        <v>44303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206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5">
        <v>-1</v>
      </c>
      <c r="C34" s="45" t="s">
        <v>40</v>
      </c>
      <c r="D34" s="49">
        <v>0</v>
      </c>
      <c r="E34" s="45" t="s">
        <v>17</v>
      </c>
      <c r="F34" s="8">
        <v>8</v>
      </c>
      <c r="G34" s="1" t="s">
        <v>38</v>
      </c>
      <c r="H34" s="1"/>
      <c r="I34" s="1"/>
      <c r="J34" s="1"/>
    </row>
    <row r="35" spans="1:10" x14ac:dyDescent="0.2">
      <c r="A35" s="1"/>
      <c r="B35" s="45">
        <v>-2.5</v>
      </c>
      <c r="C35" s="45" t="s">
        <v>41</v>
      </c>
      <c r="D35" s="49">
        <v>-1</v>
      </c>
      <c r="E35" s="45" t="s">
        <v>17</v>
      </c>
      <c r="F35" s="8">
        <v>22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1">
        <v>-2.5</v>
      </c>
      <c r="E36" s="1" t="s">
        <v>17</v>
      </c>
      <c r="F36" s="8">
        <v>7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49">
        <v>-5</v>
      </c>
      <c r="E37" s="45" t="s">
        <v>17</v>
      </c>
      <c r="F37" s="8">
        <v>3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5"/>
    <col min="2" max="2" width="6.140625" style="45" customWidth="1"/>
    <col min="3" max="4" width="7.5703125" style="45" bestFit="1" customWidth="1"/>
    <col min="5" max="5" width="6.42578125" style="45" bestFit="1" customWidth="1"/>
    <col min="6" max="6" width="7.5703125" style="45" customWidth="1"/>
    <col min="7" max="7" width="5.7109375" style="45" customWidth="1"/>
    <col min="8" max="8" width="7.5703125" style="45" customWidth="1"/>
    <col min="9" max="9" width="7.5703125" style="45" bestFit="1" customWidth="1"/>
    <col min="10" max="11" width="7.5703125" style="45" customWidth="1"/>
    <col min="12" max="12" width="8.140625" style="45" bestFit="1" customWidth="1"/>
    <col min="13" max="13" width="7.5703125" style="45" bestFit="1" customWidth="1"/>
    <col min="14" max="14" width="5.5703125" style="45" bestFit="1" customWidth="1"/>
    <col min="15" max="15" width="7.7109375" style="45" bestFit="1" customWidth="1"/>
    <col min="16" max="16" width="5.42578125" style="45" bestFit="1" customWidth="1"/>
    <col min="17" max="17" width="7.5703125" style="45" bestFit="1" customWidth="1"/>
    <col min="18" max="18" width="7.5703125" style="45" customWidth="1"/>
    <col min="19" max="19" width="6.5703125" style="45" customWidth="1"/>
    <col min="20" max="16384" width="11.42578125" style="45"/>
  </cols>
  <sheetData>
    <row r="1" spans="1:19" x14ac:dyDescent="0.2">
      <c r="B1" s="2" t="s">
        <v>77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6">
        <v>-0.51364516129032278</v>
      </c>
      <c r="C11" s="46">
        <v>9.8972903225806483</v>
      </c>
      <c r="D11" s="46">
        <v>3.9658413978494624</v>
      </c>
      <c r="E11" s="46">
        <v>17.91</v>
      </c>
      <c r="F11" s="47">
        <v>45294</v>
      </c>
      <c r="G11" s="46">
        <v>-5.33</v>
      </c>
      <c r="H11" s="47">
        <v>45319</v>
      </c>
      <c r="I11" s="46">
        <v>80.820645161290329</v>
      </c>
      <c r="J11" s="46">
        <v>247.81</v>
      </c>
      <c r="K11" s="46">
        <v>2.8216303763440869</v>
      </c>
      <c r="L11" s="46">
        <v>18.329999999999998</v>
      </c>
      <c r="M11" s="47">
        <v>45295</v>
      </c>
      <c r="N11" s="46">
        <v>21.916999999999998</v>
      </c>
      <c r="O11" s="48">
        <v>11</v>
      </c>
      <c r="P11" s="46">
        <v>8.0289999999999999</v>
      </c>
      <c r="Q11" s="47">
        <v>45295</v>
      </c>
      <c r="R11" s="46">
        <v>4.4500329301075281</v>
      </c>
      <c r="S11" s="46">
        <v>34.669722221309165</v>
      </c>
    </row>
    <row r="12" spans="1:19" x14ac:dyDescent="0.2">
      <c r="A12" s="2" t="s">
        <v>23</v>
      </c>
      <c r="B12" s="46">
        <v>0.8403571428571428</v>
      </c>
      <c r="C12" s="46">
        <v>13.003571428571428</v>
      </c>
      <c r="D12" s="46">
        <v>6.5903199404761903</v>
      </c>
      <c r="E12" s="46">
        <v>17.98</v>
      </c>
      <c r="F12" s="47">
        <v>44967</v>
      </c>
      <c r="G12" s="46">
        <v>-3.161</v>
      </c>
      <c r="H12" s="47">
        <v>44963</v>
      </c>
      <c r="I12" s="46">
        <v>75.108177083333317</v>
      </c>
      <c r="J12" s="46">
        <v>295.13500000000005</v>
      </c>
      <c r="K12" s="46">
        <v>2.7004680059523807</v>
      </c>
      <c r="L12" s="46">
        <v>15.48</v>
      </c>
      <c r="M12" s="47">
        <v>44973</v>
      </c>
      <c r="N12" s="46">
        <v>5.8589999999999991</v>
      </c>
      <c r="O12" s="48">
        <v>7</v>
      </c>
      <c r="P12" s="46">
        <v>3.9060000000000006</v>
      </c>
      <c r="Q12" s="47">
        <v>44958</v>
      </c>
      <c r="R12" s="46">
        <v>6.4638087797619059</v>
      </c>
      <c r="S12" s="46">
        <v>48.561772679515457</v>
      </c>
    </row>
    <row r="13" spans="1:19" x14ac:dyDescent="0.2">
      <c r="A13" s="2" t="s">
        <v>24</v>
      </c>
      <c r="B13" s="46">
        <v>4.2391290322580648</v>
      </c>
      <c r="C13" s="46">
        <v>11.884806451612901</v>
      </c>
      <c r="D13" s="46">
        <v>7.774046370967743</v>
      </c>
      <c r="E13" s="46">
        <v>18.05</v>
      </c>
      <c r="F13" s="47">
        <v>44986</v>
      </c>
      <c r="G13" s="46">
        <v>0.63200000000000001</v>
      </c>
      <c r="H13" s="47">
        <v>44992</v>
      </c>
      <c r="I13" s="46">
        <v>85.37926747311829</v>
      </c>
      <c r="J13" s="46">
        <v>301.17899999999997</v>
      </c>
      <c r="K13" s="46">
        <v>2.9907291666666667</v>
      </c>
      <c r="L13" s="46">
        <v>15.97</v>
      </c>
      <c r="M13" s="47">
        <v>44999</v>
      </c>
      <c r="N13" s="46">
        <v>62.278999999999996</v>
      </c>
      <c r="O13" s="48">
        <v>16</v>
      </c>
      <c r="P13" s="46">
        <v>18.662000000000003</v>
      </c>
      <c r="Q13" s="47">
        <v>44988</v>
      </c>
      <c r="R13" s="46">
        <v>8.4336754032258039</v>
      </c>
      <c r="S13" s="46">
        <v>50.268068212759886</v>
      </c>
    </row>
    <row r="14" spans="1:19" x14ac:dyDescent="0.2">
      <c r="A14" s="2" t="s">
        <v>25</v>
      </c>
      <c r="B14" s="46">
        <v>3.7129666666666665</v>
      </c>
      <c r="C14" s="46">
        <v>15.023900000000001</v>
      </c>
      <c r="D14" s="46">
        <v>9.0680472222222228</v>
      </c>
      <c r="E14" s="46">
        <v>21.78</v>
      </c>
      <c r="F14" s="47">
        <v>45027</v>
      </c>
      <c r="G14" s="46">
        <v>-4.2480000000000002</v>
      </c>
      <c r="H14" s="47">
        <v>45021</v>
      </c>
      <c r="I14" s="46">
        <v>81.243020833333361</v>
      </c>
      <c r="J14" s="46">
        <v>529.37600000000009</v>
      </c>
      <c r="K14" s="46">
        <v>2.56125625</v>
      </c>
      <c r="L14" s="46">
        <v>19.21</v>
      </c>
      <c r="M14" s="47">
        <v>45024</v>
      </c>
      <c r="N14" s="46">
        <v>61.193999999999996</v>
      </c>
      <c r="O14" s="48">
        <v>17</v>
      </c>
      <c r="P14" s="46">
        <v>12.152000000000001</v>
      </c>
      <c r="Q14" s="47">
        <v>45035</v>
      </c>
      <c r="R14" s="46">
        <v>10.913309027777778</v>
      </c>
      <c r="S14" s="46">
        <v>80.792401728484066</v>
      </c>
    </row>
    <row r="15" spans="1:19" x14ac:dyDescent="0.2">
      <c r="A15" s="2" t="s">
        <v>26</v>
      </c>
      <c r="B15" s="46">
        <v>8.1857096774193536</v>
      </c>
      <c r="C15" s="46">
        <v>23.148709677419355</v>
      </c>
      <c r="D15" s="46">
        <v>15.396164650537637</v>
      </c>
      <c r="E15" s="46">
        <v>31.29</v>
      </c>
      <c r="F15" s="47">
        <v>45067</v>
      </c>
      <c r="G15" s="46">
        <v>3.01</v>
      </c>
      <c r="H15" s="47">
        <v>45052</v>
      </c>
      <c r="I15" s="46">
        <v>73.467049731182783</v>
      </c>
      <c r="J15" s="46">
        <v>692.44499999999994</v>
      </c>
      <c r="K15" s="46">
        <v>1.5915860215053765</v>
      </c>
      <c r="L15" s="46">
        <v>13.33</v>
      </c>
      <c r="M15" s="47">
        <v>45068</v>
      </c>
      <c r="N15" s="46">
        <v>20.614999999999998</v>
      </c>
      <c r="O15" s="48">
        <v>11</v>
      </c>
      <c r="P15" s="46">
        <v>7.594999999999998</v>
      </c>
      <c r="Q15" s="47">
        <v>45048</v>
      </c>
      <c r="R15" s="46">
        <v>17.662668010752686</v>
      </c>
      <c r="S15" s="46">
        <v>128.09907572048712</v>
      </c>
    </row>
    <row r="16" spans="1:19" x14ac:dyDescent="0.2">
      <c r="A16" s="2" t="s">
        <v>27</v>
      </c>
      <c r="B16" s="46">
        <v>12.079333333333329</v>
      </c>
      <c r="C16" s="46">
        <v>28.713999999999999</v>
      </c>
      <c r="D16" s="46">
        <v>19.627144444444443</v>
      </c>
      <c r="E16" s="46">
        <v>39.380000000000003</v>
      </c>
      <c r="F16" s="47">
        <v>45095</v>
      </c>
      <c r="G16" s="46">
        <v>4.7770000000000001</v>
      </c>
      <c r="H16" s="47">
        <v>45105</v>
      </c>
      <c r="I16" s="46">
        <v>64.001763888888874</v>
      </c>
      <c r="J16" s="46">
        <v>715.87599999999998</v>
      </c>
      <c r="K16" s="46">
        <v>2.0213215277777783</v>
      </c>
      <c r="L16" s="46">
        <v>13.23</v>
      </c>
      <c r="M16" s="47">
        <v>45095</v>
      </c>
      <c r="N16" s="46">
        <v>24.954999999999998</v>
      </c>
      <c r="O16" s="48">
        <v>8</v>
      </c>
      <c r="P16" s="46">
        <v>12.585999999999999</v>
      </c>
      <c r="Q16" s="47">
        <v>45081</v>
      </c>
      <c r="R16" s="46">
        <v>24.20888194444445</v>
      </c>
      <c r="S16" s="46">
        <v>164.63709635416612</v>
      </c>
    </row>
    <row r="17" spans="1:19" x14ac:dyDescent="0.2">
      <c r="A17" s="2" t="s">
        <v>28</v>
      </c>
      <c r="B17" s="46">
        <v>13.515354838709678</v>
      </c>
      <c r="C17" s="46">
        <v>30.766129032258064</v>
      </c>
      <c r="D17" s="46">
        <v>21.638534946236557</v>
      </c>
      <c r="E17" s="46">
        <v>39.31</v>
      </c>
      <c r="F17" s="47">
        <v>45125</v>
      </c>
      <c r="G17" s="46">
        <v>5.1159999999999997</v>
      </c>
      <c r="H17" s="47">
        <v>45108</v>
      </c>
      <c r="I17" s="46">
        <v>55.810073924731185</v>
      </c>
      <c r="J17" s="46">
        <v>803.7399999999999</v>
      </c>
      <c r="K17" s="46">
        <v>2.3486397849462368</v>
      </c>
      <c r="L17" s="46">
        <v>13.82</v>
      </c>
      <c r="M17" s="47">
        <v>45126</v>
      </c>
      <c r="N17" s="46">
        <v>0.217</v>
      </c>
      <c r="O17" s="48">
        <v>1</v>
      </c>
      <c r="P17" s="46">
        <v>0.217</v>
      </c>
      <c r="Q17" s="47">
        <v>45110</v>
      </c>
      <c r="R17" s="46">
        <v>27.396989247311826</v>
      </c>
      <c r="S17" s="46">
        <v>195.88097102672936</v>
      </c>
    </row>
    <row r="18" spans="1:19" x14ac:dyDescent="0.2">
      <c r="A18" s="2" t="s">
        <v>29</v>
      </c>
      <c r="B18" s="46">
        <v>14.69741935483871</v>
      </c>
      <c r="C18" s="46">
        <v>30.5983870967742</v>
      </c>
      <c r="D18" s="46">
        <v>21.746364247311831</v>
      </c>
      <c r="E18" s="46">
        <v>37.54</v>
      </c>
      <c r="F18" s="47">
        <v>45150</v>
      </c>
      <c r="G18" s="46">
        <v>9.7899999999999991</v>
      </c>
      <c r="H18" s="47">
        <v>45157</v>
      </c>
      <c r="I18" s="46">
        <v>62.179939516129025</v>
      </c>
      <c r="J18" s="46">
        <v>680.09399999999994</v>
      </c>
      <c r="K18" s="46">
        <v>2.2559885752688169</v>
      </c>
      <c r="L18" s="46">
        <v>13.43</v>
      </c>
      <c r="M18" s="47">
        <v>45154</v>
      </c>
      <c r="N18" s="46">
        <v>31.030999999999999</v>
      </c>
      <c r="O18" s="48">
        <v>10</v>
      </c>
      <c r="P18" s="46">
        <v>11.718</v>
      </c>
      <c r="Q18" s="47">
        <v>45146</v>
      </c>
      <c r="R18" s="46">
        <v>26.147056451612901</v>
      </c>
      <c r="S18" s="46">
        <v>167.85300587486972</v>
      </c>
    </row>
    <row r="19" spans="1:19" x14ac:dyDescent="0.2">
      <c r="A19" s="2" t="s">
        <v>30</v>
      </c>
      <c r="B19" s="46">
        <v>10.944900000000002</v>
      </c>
      <c r="C19" s="46">
        <v>25.076666666666664</v>
      </c>
      <c r="D19" s="46">
        <v>17.562333333333335</v>
      </c>
      <c r="E19" s="46">
        <v>32.380000000000003</v>
      </c>
      <c r="F19" s="47">
        <v>45180</v>
      </c>
      <c r="G19" s="46">
        <v>4.9130000000000003</v>
      </c>
      <c r="H19" s="47">
        <v>45190</v>
      </c>
      <c r="I19" s="46">
        <v>59.730249999999998</v>
      </c>
      <c r="J19" s="46">
        <v>506.17299999999989</v>
      </c>
      <c r="K19" s="46">
        <v>2.4822520833333335</v>
      </c>
      <c r="L19" s="46">
        <v>14.11</v>
      </c>
      <c r="M19" s="47">
        <v>45182</v>
      </c>
      <c r="N19" s="46">
        <v>9.1139999999999972</v>
      </c>
      <c r="O19" s="48">
        <v>8</v>
      </c>
      <c r="P19" s="46">
        <v>5.4249999999999989</v>
      </c>
      <c r="Q19" s="47">
        <v>45193</v>
      </c>
      <c r="R19" s="46">
        <v>22.261333333333326</v>
      </c>
      <c r="S19" s="46">
        <v>123.34752776040773</v>
      </c>
    </row>
    <row r="20" spans="1:19" x14ac:dyDescent="0.2">
      <c r="A20" s="2" t="s">
        <v>31</v>
      </c>
      <c r="B20" s="46">
        <v>9.4697419354838708</v>
      </c>
      <c r="C20" s="46">
        <v>23.786774193548389</v>
      </c>
      <c r="D20" s="46">
        <v>16.236311155913974</v>
      </c>
      <c r="E20" s="46">
        <v>28.51</v>
      </c>
      <c r="F20" s="47">
        <v>45203</v>
      </c>
      <c r="G20" s="46">
        <v>5.726</v>
      </c>
      <c r="H20" s="47">
        <v>45200</v>
      </c>
      <c r="I20" s="46">
        <v>66.019509408602147</v>
      </c>
      <c r="J20" s="46">
        <v>363.32599999999996</v>
      </c>
      <c r="K20" s="46">
        <v>2.1648104838709683</v>
      </c>
      <c r="L20" s="46">
        <v>19.399999999999999</v>
      </c>
      <c r="M20" s="47">
        <v>45222</v>
      </c>
      <c r="N20" s="46">
        <v>18.227999999999998</v>
      </c>
      <c r="O20" s="48">
        <v>9</v>
      </c>
      <c r="P20" s="46">
        <v>4.5569999999999995</v>
      </c>
      <c r="Q20" s="47">
        <v>45216</v>
      </c>
      <c r="R20" s="46">
        <v>17.561861559139782</v>
      </c>
      <c r="S20" s="46">
        <v>88.370758536173597</v>
      </c>
    </row>
    <row r="21" spans="1:19" x14ac:dyDescent="0.2">
      <c r="A21" s="2" t="s">
        <v>32</v>
      </c>
      <c r="B21" s="46">
        <v>4.8167333333333344</v>
      </c>
      <c r="C21" s="46">
        <v>15.371666666666666</v>
      </c>
      <c r="D21" s="46">
        <v>9.9085340277777778</v>
      </c>
      <c r="E21" s="46">
        <v>20.5</v>
      </c>
      <c r="F21" s="47">
        <v>45238</v>
      </c>
      <c r="G21" s="46">
        <v>-0.04</v>
      </c>
      <c r="H21" s="47">
        <v>45257</v>
      </c>
      <c r="I21" s="46">
        <v>74.835638888888894</v>
      </c>
      <c r="J21" s="46">
        <v>222.68099999999993</v>
      </c>
      <c r="K21" s="46">
        <v>3.2112166666666666</v>
      </c>
      <c r="L21" s="46">
        <v>17.54</v>
      </c>
      <c r="M21" s="47">
        <v>45246</v>
      </c>
      <c r="N21" s="46">
        <v>52.080000000000005</v>
      </c>
      <c r="O21" s="48">
        <v>14</v>
      </c>
      <c r="P21" s="46">
        <v>17.577000000000002</v>
      </c>
      <c r="Q21" s="47">
        <v>45254</v>
      </c>
      <c r="R21" s="46">
        <v>11.31833611111111</v>
      </c>
      <c r="S21" s="46">
        <v>51.041863833958359</v>
      </c>
    </row>
    <row r="22" spans="1:19" ht="13.5" thickBot="1" x14ac:dyDescent="0.25">
      <c r="A22" s="11" t="s">
        <v>33</v>
      </c>
      <c r="B22" s="12">
        <v>4.799419354838709</v>
      </c>
      <c r="C22" s="12">
        <v>11.108419354838706</v>
      </c>
      <c r="D22" s="12">
        <v>7.8971565860215049</v>
      </c>
      <c r="E22" s="12">
        <v>18.53</v>
      </c>
      <c r="F22" s="25">
        <v>45291</v>
      </c>
      <c r="G22" s="12">
        <v>-0.92900000000000005</v>
      </c>
      <c r="H22" s="25">
        <v>45264</v>
      </c>
      <c r="I22" s="12">
        <v>83.625248655913978</v>
      </c>
      <c r="J22" s="12">
        <v>132.59799999999998</v>
      </c>
      <c r="K22" s="12">
        <v>2.7592049731182793</v>
      </c>
      <c r="L22" s="12">
        <v>15.78</v>
      </c>
      <c r="M22" s="25">
        <v>45290</v>
      </c>
      <c r="N22" s="12">
        <v>75.516000000000005</v>
      </c>
      <c r="O22" s="13">
        <v>19</v>
      </c>
      <c r="P22" s="12">
        <v>31.898999999999997</v>
      </c>
      <c r="Q22" s="25">
        <v>45272</v>
      </c>
      <c r="R22" s="12">
        <v>8.1291908602150542</v>
      </c>
      <c r="S22" s="12">
        <v>30.014699279918698</v>
      </c>
    </row>
    <row r="23" spans="1:19" ht="13.5" thickTop="1" x14ac:dyDescent="0.2">
      <c r="A23" s="2" t="s">
        <v>45</v>
      </c>
      <c r="B23" s="46">
        <v>7.2322849590373766</v>
      </c>
      <c r="C23" s="46">
        <v>19.865026740911418</v>
      </c>
      <c r="D23" s="46">
        <v>13.117566526924392</v>
      </c>
      <c r="E23" s="46">
        <v>39.380000000000003</v>
      </c>
      <c r="F23" s="47">
        <v>44730</v>
      </c>
      <c r="G23" s="46">
        <v>-5.33</v>
      </c>
      <c r="H23" s="47">
        <v>44589</v>
      </c>
      <c r="I23" s="46">
        <v>71.851715380451012</v>
      </c>
      <c r="J23" s="46">
        <v>5490.4329999999991</v>
      </c>
      <c r="K23" s="46">
        <v>2.4924253262875489</v>
      </c>
      <c r="L23" s="46">
        <v>19.399999999999999</v>
      </c>
      <c r="M23" s="47">
        <v>44857</v>
      </c>
      <c r="N23" s="46">
        <v>383.00500000000005</v>
      </c>
      <c r="O23" s="48">
        <v>131</v>
      </c>
      <c r="P23" s="46">
        <v>31.898999999999997</v>
      </c>
      <c r="Q23" s="47">
        <v>44907</v>
      </c>
      <c r="R23" s="46">
        <v>15.412261971566179</v>
      </c>
      <c r="S23" s="46">
        <v>1163.5369632287791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-0.04</v>
      </c>
      <c r="G28" s="1" t="s">
        <v>17</v>
      </c>
      <c r="H28" s="23">
        <v>44892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-1.3320000000000001</v>
      </c>
      <c r="G29" s="1" t="s">
        <v>17</v>
      </c>
      <c r="H29" s="23">
        <v>44657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5">
        <v>-1</v>
      </c>
      <c r="C34" s="45" t="s">
        <v>40</v>
      </c>
      <c r="D34" s="49">
        <v>0</v>
      </c>
      <c r="E34" s="45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 s="45">
        <v>-2.5</v>
      </c>
      <c r="C35" s="45" t="s">
        <v>41</v>
      </c>
      <c r="D35" s="49">
        <v>-1</v>
      </c>
      <c r="E35" s="45" t="s">
        <v>17</v>
      </c>
      <c r="F35" s="8">
        <v>10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1">
        <v>-2.5</v>
      </c>
      <c r="E36" s="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49">
        <v>-5</v>
      </c>
      <c r="E37" s="45" t="s">
        <v>17</v>
      </c>
      <c r="F37" s="8">
        <v>1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103</v>
      </c>
      <c r="C1" s="54">
        <v>2023</v>
      </c>
    </row>
    <row r="2" spans="1:20" x14ac:dyDescent="0.2">
      <c r="B2" s="2" t="s">
        <v>1</v>
      </c>
    </row>
    <row r="3" spans="1:20" x14ac:dyDescent="0.2">
      <c r="B3" s="2" t="s">
        <v>2</v>
      </c>
    </row>
    <row r="6" spans="1:20" x14ac:dyDescent="0.2">
      <c r="B6" s="2" t="s">
        <v>104</v>
      </c>
      <c r="F6" s="55" t="s">
        <v>105</v>
      </c>
    </row>
    <row r="7" spans="1:20" x14ac:dyDescent="0.2">
      <c r="B7" s="2"/>
      <c r="E7" s="56" t="s">
        <v>106</v>
      </c>
      <c r="F7" s="55" t="s">
        <v>53</v>
      </c>
    </row>
    <row r="9" spans="1:20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107</v>
      </c>
      <c r="S9" s="5" t="s">
        <v>108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38">
        <v>1.3191290322580647</v>
      </c>
      <c r="C11" s="38">
        <v>9.1225806451612907</v>
      </c>
      <c r="D11" s="38">
        <v>5.0870967741935473</v>
      </c>
      <c r="E11" s="38">
        <v>19.34</v>
      </c>
      <c r="F11" s="39">
        <v>45658</v>
      </c>
      <c r="G11" s="38">
        <v>-1.673</v>
      </c>
      <c r="H11" s="39">
        <v>45687</v>
      </c>
      <c r="I11" s="38">
        <v>77.489032258064512</v>
      </c>
      <c r="J11" s="38">
        <v>165.29300000000003</v>
      </c>
      <c r="K11" s="38">
        <v>3.4404516129032241</v>
      </c>
      <c r="L11" s="38">
        <v>21.85</v>
      </c>
      <c r="M11" s="39">
        <v>45674</v>
      </c>
      <c r="N11" s="38">
        <v>44.051000000000002</v>
      </c>
      <c r="O11" s="40">
        <v>14</v>
      </c>
      <c r="P11" s="38">
        <v>11.935</v>
      </c>
      <c r="Q11" s="39">
        <v>45672</v>
      </c>
      <c r="R11" s="38">
        <v>5.6647096774193537</v>
      </c>
      <c r="S11" s="38">
        <v>6.5344838709677413</v>
      </c>
      <c r="T11" s="38">
        <v>36.06</v>
      </c>
    </row>
    <row r="12" spans="1:20" x14ac:dyDescent="0.2">
      <c r="A12" s="2" t="s">
        <v>23</v>
      </c>
      <c r="B12" s="38">
        <v>-0.9211071428571429</v>
      </c>
      <c r="C12" s="38">
        <v>9.4637857142857147</v>
      </c>
      <c r="D12" s="38">
        <v>3.7523928571428571</v>
      </c>
      <c r="E12" s="38">
        <v>16.43</v>
      </c>
      <c r="F12" s="39">
        <v>45341</v>
      </c>
      <c r="G12" s="38">
        <v>-4.7240000000000002</v>
      </c>
      <c r="H12" s="39">
        <v>45334</v>
      </c>
      <c r="I12" s="38">
        <v>75.464464285714286</v>
      </c>
      <c r="J12" s="38">
        <v>275.3</v>
      </c>
      <c r="K12" s="38">
        <v>2.2456785714285714</v>
      </c>
      <c r="L12" s="38">
        <v>12.45</v>
      </c>
      <c r="M12" s="39">
        <v>45349</v>
      </c>
      <c r="N12" s="38">
        <v>30.813999999999997</v>
      </c>
      <c r="O12" s="40">
        <v>8</v>
      </c>
      <c r="P12" s="38">
        <v>24.954999999999998</v>
      </c>
      <c r="Q12" s="39">
        <v>45345</v>
      </c>
      <c r="R12" s="38">
        <v>4.9257857142857144</v>
      </c>
      <c r="S12" s="38">
        <v>5.3970714285714285</v>
      </c>
      <c r="T12" s="38">
        <v>38.381999999999998</v>
      </c>
    </row>
    <row r="13" spans="1:20" x14ac:dyDescent="0.2">
      <c r="A13" s="2" t="s">
        <v>24</v>
      </c>
      <c r="B13" s="38">
        <v>4.471516129032258</v>
      </c>
      <c r="C13" s="38">
        <v>16.552096774193547</v>
      </c>
      <c r="D13" s="38">
        <v>10.309741935483872</v>
      </c>
      <c r="E13" s="38">
        <v>21.72</v>
      </c>
      <c r="F13" s="39">
        <v>45380</v>
      </c>
      <c r="G13" s="38">
        <v>-3.0249999999999999</v>
      </c>
      <c r="H13" s="39">
        <v>45356</v>
      </c>
      <c r="I13" s="38">
        <v>65.603645161290345</v>
      </c>
      <c r="J13" s="38">
        <v>461.34199999999998</v>
      </c>
      <c r="K13" s="38">
        <v>3.9335483870967742</v>
      </c>
      <c r="L13" s="38">
        <v>20.58</v>
      </c>
      <c r="M13" s="39">
        <v>45364</v>
      </c>
      <c r="N13" s="38">
        <v>6.944</v>
      </c>
      <c r="O13" s="40">
        <v>9</v>
      </c>
      <c r="P13" s="38">
        <v>2.17</v>
      </c>
      <c r="Q13" s="39">
        <v>45369</v>
      </c>
      <c r="R13" s="38">
        <v>10.10325806451613</v>
      </c>
      <c r="S13" s="38">
        <v>9.526193548387095</v>
      </c>
      <c r="T13" s="38">
        <v>97.999000000000009</v>
      </c>
    </row>
    <row r="14" spans="1:20" x14ac:dyDescent="0.2">
      <c r="A14" s="2" t="s">
        <v>25</v>
      </c>
      <c r="B14" s="38">
        <v>4.5356333333333332</v>
      </c>
      <c r="C14" s="38">
        <v>20.325666666666667</v>
      </c>
      <c r="D14" s="38">
        <v>12.147233333333334</v>
      </c>
      <c r="E14" s="38">
        <v>26.88</v>
      </c>
      <c r="F14" s="39">
        <v>45410</v>
      </c>
      <c r="G14" s="38">
        <v>-3.5</v>
      </c>
      <c r="H14" s="39">
        <v>45387</v>
      </c>
      <c r="I14" s="38">
        <v>62.280299999999976</v>
      </c>
      <c r="J14" s="38">
        <v>615.52299999999991</v>
      </c>
      <c r="K14" s="38">
        <v>2.4921666666666669</v>
      </c>
      <c r="L14" s="38">
        <v>16.760000000000002</v>
      </c>
      <c r="M14" s="39">
        <v>45383</v>
      </c>
      <c r="N14" s="38">
        <v>27.124999999999996</v>
      </c>
      <c r="O14" s="40">
        <v>8</v>
      </c>
      <c r="P14" s="38">
        <v>13.670999999999999</v>
      </c>
      <c r="Q14" s="39">
        <v>45405</v>
      </c>
      <c r="R14" s="38">
        <v>14.664866666666665</v>
      </c>
      <c r="S14" s="38">
        <v>13.866300000000001</v>
      </c>
      <c r="T14" s="38">
        <v>116.29000000000002</v>
      </c>
    </row>
    <row r="15" spans="1:20" x14ac:dyDescent="0.2">
      <c r="A15" s="2" t="s">
        <v>26</v>
      </c>
      <c r="B15" s="38">
        <v>7.8160645161290345</v>
      </c>
      <c r="C15" s="38">
        <v>20.707096774193548</v>
      </c>
      <c r="D15" s="38">
        <v>13.747096774193547</v>
      </c>
      <c r="E15" s="38">
        <v>26.88</v>
      </c>
      <c r="F15" s="39">
        <v>45418</v>
      </c>
      <c r="G15" s="38">
        <v>2.8740000000000001</v>
      </c>
      <c r="H15" s="39">
        <v>45429</v>
      </c>
      <c r="I15" s="38">
        <v>65.947290322580642</v>
      </c>
      <c r="J15" s="38">
        <v>605.596</v>
      </c>
      <c r="K15" s="38">
        <v>2.0583225806451613</v>
      </c>
      <c r="L15" s="38">
        <v>14.21</v>
      </c>
      <c r="M15" s="39">
        <v>45441</v>
      </c>
      <c r="N15" s="38">
        <v>39.928000000000004</v>
      </c>
      <c r="O15" s="40">
        <v>13</v>
      </c>
      <c r="P15" s="38">
        <v>17.143000000000001</v>
      </c>
      <c r="Q15" s="39">
        <v>45443</v>
      </c>
      <c r="R15" s="38">
        <v>17.627451612903222</v>
      </c>
      <c r="S15" s="38">
        <v>16.785548387096778</v>
      </c>
      <c r="T15" s="38">
        <v>119.96799999999999</v>
      </c>
    </row>
    <row r="16" spans="1:20" x14ac:dyDescent="0.2">
      <c r="A16" s="2" t="s">
        <v>27</v>
      </c>
      <c r="B16" s="38">
        <v>13.411999999999999</v>
      </c>
      <c r="C16" s="38">
        <v>26.063000000000002</v>
      </c>
      <c r="D16" s="38">
        <v>18.78543333333333</v>
      </c>
      <c r="E16" s="38">
        <v>34.42</v>
      </c>
      <c r="F16" s="39">
        <v>45468</v>
      </c>
      <c r="G16" s="38">
        <v>9.92</v>
      </c>
      <c r="H16" s="39">
        <v>45458</v>
      </c>
      <c r="I16" s="38">
        <v>72.322466666666671</v>
      </c>
      <c r="J16" s="38">
        <v>609.83799999999997</v>
      </c>
      <c r="K16" s="38">
        <v>1.8004999999999998</v>
      </c>
      <c r="L16" s="38">
        <v>13.33</v>
      </c>
      <c r="M16" s="39">
        <v>45455</v>
      </c>
      <c r="N16" s="38">
        <v>63.800999999999995</v>
      </c>
      <c r="O16" s="40">
        <v>12</v>
      </c>
      <c r="P16" s="38">
        <v>12.589</v>
      </c>
      <c r="Q16" s="39">
        <v>45454</v>
      </c>
      <c r="R16" s="38">
        <v>21.43099999999999</v>
      </c>
      <c r="S16" s="38">
        <v>20.245633333333338</v>
      </c>
      <c r="T16" s="38">
        <v>131.91100000000003</v>
      </c>
    </row>
    <row r="17" spans="1:20" x14ac:dyDescent="0.2">
      <c r="A17" s="2" t="s">
        <v>28</v>
      </c>
      <c r="B17" s="38">
        <v>13.397741935483873</v>
      </c>
      <c r="C17" s="38">
        <v>29.656451612903222</v>
      </c>
      <c r="D17" s="38">
        <v>20.528548387096773</v>
      </c>
      <c r="E17" s="38">
        <v>38.97</v>
      </c>
      <c r="F17" s="39">
        <v>45491</v>
      </c>
      <c r="G17" s="38">
        <v>10.06</v>
      </c>
      <c r="H17" s="39">
        <v>45495</v>
      </c>
      <c r="I17" s="38">
        <v>64.058903225806446</v>
      </c>
      <c r="J17" s="38">
        <v>809.47900000000016</v>
      </c>
      <c r="K17" s="38">
        <v>2.2873225806451618</v>
      </c>
      <c r="L17" s="38">
        <v>13.13</v>
      </c>
      <c r="M17" s="39">
        <v>45487</v>
      </c>
      <c r="N17" s="38">
        <v>1.085</v>
      </c>
      <c r="O17" s="40">
        <v>3</v>
      </c>
      <c r="P17" s="38">
        <v>0.434</v>
      </c>
      <c r="Q17" s="39">
        <v>45480</v>
      </c>
      <c r="R17" s="38">
        <v>26.895096774193554</v>
      </c>
      <c r="S17" s="38">
        <v>25.095096774193554</v>
      </c>
      <c r="T17" s="38">
        <v>183.87200000000001</v>
      </c>
    </row>
    <row r="18" spans="1:20" x14ac:dyDescent="0.2">
      <c r="A18" s="2" t="s">
        <v>29</v>
      </c>
      <c r="B18" s="38">
        <v>14.286322580645157</v>
      </c>
      <c r="C18" s="38">
        <v>30.789354838709677</v>
      </c>
      <c r="D18" s="38">
        <v>21.615935483870967</v>
      </c>
      <c r="E18" s="38">
        <v>40.46</v>
      </c>
      <c r="F18" s="39">
        <v>45528</v>
      </c>
      <c r="G18" s="38">
        <v>6.9459999999999997</v>
      </c>
      <c r="H18" s="39">
        <v>45511</v>
      </c>
      <c r="I18" s="38">
        <v>59.727870967741929</v>
      </c>
      <c r="J18" s="38">
        <v>715.39599999999996</v>
      </c>
      <c r="K18" s="38">
        <v>2.451741935483871</v>
      </c>
      <c r="L18" s="38">
        <v>13.72</v>
      </c>
      <c r="M18" s="39">
        <v>45506</v>
      </c>
      <c r="N18" s="38">
        <v>4.1230000000000002</v>
      </c>
      <c r="O18" s="40">
        <v>3</v>
      </c>
      <c r="P18" s="38">
        <v>1.736</v>
      </c>
      <c r="Q18" s="39">
        <v>45534</v>
      </c>
      <c r="R18" s="38">
        <v>27.870999999999995</v>
      </c>
      <c r="S18" s="38">
        <v>26.567612903225811</v>
      </c>
      <c r="T18" s="38">
        <v>177.57099999999991</v>
      </c>
    </row>
    <row r="19" spans="1:20" x14ac:dyDescent="0.2">
      <c r="A19" s="2" t="s">
        <v>30</v>
      </c>
      <c r="B19" s="38">
        <v>12.885699999999998</v>
      </c>
      <c r="C19" s="38">
        <v>26.225999999999996</v>
      </c>
      <c r="D19" s="38">
        <v>18.854000000000003</v>
      </c>
      <c r="E19" s="38">
        <v>31.91</v>
      </c>
      <c r="F19" s="39">
        <v>45565</v>
      </c>
      <c r="G19" s="38">
        <v>6.8120000000000003</v>
      </c>
      <c r="H19" s="39">
        <v>45559</v>
      </c>
      <c r="I19" s="38">
        <v>69.698433333333341</v>
      </c>
      <c r="J19" s="38">
        <v>476.19099999999997</v>
      </c>
      <c r="K19" s="38">
        <v>2.3156000000000003</v>
      </c>
      <c r="L19" s="38">
        <v>12.94</v>
      </c>
      <c r="M19" s="39">
        <v>45556</v>
      </c>
      <c r="N19" s="38">
        <v>32.766999999999996</v>
      </c>
      <c r="O19" s="40">
        <v>11</v>
      </c>
      <c r="P19" s="38">
        <v>7.8120000000000003</v>
      </c>
      <c r="Q19" s="39">
        <v>45537</v>
      </c>
      <c r="R19" s="38">
        <v>21.681433333333338</v>
      </c>
      <c r="S19" s="38">
        <v>21.536933333333341</v>
      </c>
      <c r="T19" s="38">
        <v>109.485</v>
      </c>
    </row>
    <row r="20" spans="1:20" x14ac:dyDescent="0.2">
      <c r="A20" s="2" t="s">
        <v>31</v>
      </c>
      <c r="B20" s="38">
        <v>10.57909677419355</v>
      </c>
      <c r="C20" s="38">
        <v>23.052258064516131</v>
      </c>
      <c r="D20" s="38">
        <v>16.363548387096778</v>
      </c>
      <c r="E20" s="38">
        <v>32.31</v>
      </c>
      <c r="F20" s="39">
        <v>45566</v>
      </c>
      <c r="G20" s="38">
        <v>4.298</v>
      </c>
      <c r="H20" s="39">
        <v>45587</v>
      </c>
      <c r="I20" s="38">
        <v>62.872935483870975</v>
      </c>
      <c r="J20" s="38">
        <v>372.3060000000001</v>
      </c>
      <c r="K20" s="38">
        <v>3.8030000000000004</v>
      </c>
      <c r="L20" s="38">
        <v>20.29</v>
      </c>
      <c r="M20" s="39">
        <v>45585</v>
      </c>
      <c r="N20" s="38">
        <v>37.540999999999997</v>
      </c>
      <c r="O20" s="40">
        <v>12</v>
      </c>
      <c r="P20" s="38">
        <v>12.803000000000001</v>
      </c>
      <c r="Q20" s="39">
        <v>45594</v>
      </c>
      <c r="R20" s="38">
        <v>18.441935483870974</v>
      </c>
      <c r="S20" s="38">
        <v>18.785225806451614</v>
      </c>
      <c r="T20" s="38">
        <v>100.52900000000001</v>
      </c>
    </row>
    <row r="21" spans="1:20" x14ac:dyDescent="0.2">
      <c r="A21" s="2" t="s">
        <v>32</v>
      </c>
      <c r="B21" s="38">
        <v>7.492799999999999</v>
      </c>
      <c r="C21" s="38">
        <v>15.449666666666669</v>
      </c>
      <c r="D21" s="38">
        <v>11.257400000000001</v>
      </c>
      <c r="E21" s="38">
        <v>19.809999999999999</v>
      </c>
      <c r="F21" s="39">
        <v>45608</v>
      </c>
      <c r="G21" s="38">
        <v>-0.99</v>
      </c>
      <c r="H21" s="39">
        <v>45622</v>
      </c>
      <c r="I21" s="38">
        <v>75.512533333333323</v>
      </c>
      <c r="J21" s="38">
        <v>220.03699999999995</v>
      </c>
      <c r="K21" s="38">
        <v>4.507033333333335</v>
      </c>
      <c r="L21" s="38">
        <v>26.07</v>
      </c>
      <c r="M21" s="39">
        <v>45600</v>
      </c>
      <c r="N21" s="38">
        <v>52.079999999999991</v>
      </c>
      <c r="O21" s="40">
        <v>15</v>
      </c>
      <c r="P21" s="38">
        <v>23.001999999999999</v>
      </c>
      <c r="Q21" s="39">
        <v>45626</v>
      </c>
      <c r="R21" s="38">
        <v>11.391633333333337</v>
      </c>
      <c r="S21" s="38">
        <v>12.207899999999999</v>
      </c>
      <c r="T21" s="38">
        <v>55.262999999999984</v>
      </c>
    </row>
    <row r="22" spans="1:20" ht="13.5" thickBot="1" x14ac:dyDescent="0.25">
      <c r="A22" s="11" t="s">
        <v>33</v>
      </c>
      <c r="B22" s="12">
        <v>3.1398387096774196</v>
      </c>
      <c r="C22" s="12">
        <v>11.221225806451613</v>
      </c>
      <c r="D22" s="12">
        <v>6.8549032258064519</v>
      </c>
      <c r="E22" s="12">
        <v>17.579999999999998</v>
      </c>
      <c r="F22" s="25">
        <v>45638</v>
      </c>
      <c r="G22" s="12">
        <v>-3.4319999999999999</v>
      </c>
      <c r="H22" s="25">
        <v>45653</v>
      </c>
      <c r="I22" s="12">
        <v>79.366032258064507</v>
      </c>
      <c r="J22" s="12">
        <v>183.56099999999998</v>
      </c>
      <c r="K22" s="12">
        <v>3.2885483870967738</v>
      </c>
      <c r="L22" s="12">
        <v>18.82</v>
      </c>
      <c r="M22" s="25">
        <v>45657</v>
      </c>
      <c r="N22" s="12">
        <v>26.907999999999994</v>
      </c>
      <c r="O22" s="13">
        <v>13</v>
      </c>
      <c r="P22" s="12">
        <v>9.548</v>
      </c>
      <c r="Q22" s="25">
        <v>45633</v>
      </c>
      <c r="R22" s="12">
        <v>7.2919677419354825</v>
      </c>
      <c r="S22" s="12">
        <v>8.1835806451612907</v>
      </c>
      <c r="T22" s="12">
        <v>35.082999999999998</v>
      </c>
    </row>
    <row r="23" spans="1:20" ht="13.5" thickTop="1" x14ac:dyDescent="0.2">
      <c r="A23" s="2" t="s">
        <v>45</v>
      </c>
      <c r="B23" s="38">
        <v>7.7012279889912953</v>
      </c>
      <c r="C23" s="38">
        <v>19.885765296979006</v>
      </c>
      <c r="D23" s="38">
        <v>13.275277540962621</v>
      </c>
      <c r="E23" s="38">
        <v>40.46</v>
      </c>
      <c r="F23" s="39">
        <v>45162</v>
      </c>
      <c r="G23" s="38">
        <v>-4.7240000000000002</v>
      </c>
      <c r="H23" s="39">
        <v>44969</v>
      </c>
      <c r="I23" s="38">
        <v>69.195325608038914</v>
      </c>
      <c r="J23" s="38">
        <v>5509.8620000000001</v>
      </c>
      <c r="K23" s="38">
        <v>2.8853261712749614</v>
      </c>
      <c r="L23" s="38">
        <v>26.07</v>
      </c>
      <c r="M23" s="39">
        <v>45234</v>
      </c>
      <c r="N23" s="38">
        <v>367.16699999999997</v>
      </c>
      <c r="O23" s="40">
        <v>121</v>
      </c>
      <c r="P23" s="38">
        <v>24.954999999999998</v>
      </c>
      <c r="Q23" s="39">
        <v>44980</v>
      </c>
      <c r="R23" s="38">
        <v>15.665844866871479</v>
      </c>
      <c r="S23" s="38">
        <v>15.394298335893501</v>
      </c>
      <c r="T23" s="38">
        <v>1202.4130000000002</v>
      </c>
    </row>
    <row r="26" spans="1:20" x14ac:dyDescent="0.2">
      <c r="A26" s="16" t="s">
        <v>34</v>
      </c>
      <c r="B26" s="16"/>
      <c r="C26" s="16"/>
    </row>
    <row r="28" spans="1:20" x14ac:dyDescent="0.2">
      <c r="B28" s="1" t="s">
        <v>35</v>
      </c>
      <c r="F28" s="1">
        <v>-0.99</v>
      </c>
      <c r="G28" s="1" t="s">
        <v>17</v>
      </c>
      <c r="H28" s="23">
        <v>45256</v>
      </c>
      <c r="I28" s="17"/>
    </row>
    <row r="29" spans="1:20" x14ac:dyDescent="0.2">
      <c r="B29" s="1" t="s">
        <v>36</v>
      </c>
      <c r="F29" s="1">
        <v>-3.5</v>
      </c>
      <c r="G29" s="1" t="s">
        <v>17</v>
      </c>
      <c r="H29" s="23">
        <v>45021</v>
      </c>
      <c r="I29" s="17"/>
    </row>
    <row r="30" spans="1:20" x14ac:dyDescent="0.2">
      <c r="B30" s="1" t="s">
        <v>37</v>
      </c>
      <c r="F30" s="9">
        <v>234</v>
      </c>
      <c r="G30" s="1" t="s">
        <v>38</v>
      </c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</row>
    <row r="34" spans="2:7" x14ac:dyDescent="0.2">
      <c r="B34" s="1">
        <v>-1</v>
      </c>
      <c r="C34" s="1" t="s">
        <v>40</v>
      </c>
      <c r="D34" s="41">
        <v>0</v>
      </c>
      <c r="E34" s="1" t="s">
        <v>17</v>
      </c>
      <c r="F34" s="8">
        <v>12</v>
      </c>
      <c r="G34" s="1" t="s">
        <v>38</v>
      </c>
    </row>
    <row r="35" spans="2:7" x14ac:dyDescent="0.2">
      <c r="B35" s="1">
        <v>-2.5</v>
      </c>
      <c r="C35" s="1" t="s">
        <v>41</v>
      </c>
      <c r="D35" s="41">
        <v>-1</v>
      </c>
      <c r="E35" s="1" t="s">
        <v>17</v>
      </c>
      <c r="F35" s="8">
        <v>17</v>
      </c>
      <c r="G35" s="1" t="s">
        <v>38</v>
      </c>
    </row>
    <row r="36" spans="2:7" x14ac:dyDescent="0.2">
      <c r="B36" s="8">
        <v>-5</v>
      </c>
      <c r="C36" s="8" t="s">
        <v>41</v>
      </c>
      <c r="D36" s="41">
        <v>-2.5</v>
      </c>
      <c r="E36" s="1" t="s">
        <v>17</v>
      </c>
      <c r="F36" s="8">
        <v>11</v>
      </c>
      <c r="G36" s="1" t="s">
        <v>38</v>
      </c>
    </row>
    <row r="37" spans="2:7" x14ac:dyDescent="0.2">
      <c r="C37" s="8" t="s">
        <v>42</v>
      </c>
      <c r="D37" s="41">
        <v>-5</v>
      </c>
      <c r="E37" s="1" t="s">
        <v>17</v>
      </c>
      <c r="F37" s="8">
        <v>0</v>
      </c>
      <c r="G37" s="1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0.9283870967741934</v>
      </c>
      <c r="C11" s="10">
        <v>6.2341935483870978</v>
      </c>
      <c r="D11" s="10">
        <v>3.4167741935483869</v>
      </c>
      <c r="E11" s="10">
        <v>11.55</v>
      </c>
      <c r="F11" s="24">
        <v>42027</v>
      </c>
      <c r="G11" s="10">
        <v>-6.4</v>
      </c>
      <c r="H11" s="24">
        <v>42033</v>
      </c>
      <c r="I11" s="10">
        <v>88.275806451612908</v>
      </c>
      <c r="J11" s="10">
        <v>139.37</v>
      </c>
      <c r="K11" s="10">
        <v>1.9516129032258067</v>
      </c>
      <c r="L11" s="10">
        <v>11.09</v>
      </c>
      <c r="M11" s="24">
        <v>42021</v>
      </c>
      <c r="N11" s="10">
        <v>23.83</v>
      </c>
      <c r="O11" s="22">
        <v>14</v>
      </c>
      <c r="P11" s="10">
        <v>9.91</v>
      </c>
      <c r="Q11" s="24">
        <v>42013</v>
      </c>
      <c r="R11" s="10">
        <v>4.2887096774193543</v>
      </c>
      <c r="S11" s="10">
        <v>19.515030426845772</v>
      </c>
    </row>
    <row r="12" spans="1:19" x14ac:dyDescent="0.2">
      <c r="A12" s="2" t="s">
        <v>23</v>
      </c>
      <c r="B12" s="10">
        <v>-8.9285714285714413E-2</v>
      </c>
      <c r="C12" s="10">
        <v>9.0971428571428596</v>
      </c>
      <c r="D12" s="10">
        <v>4.025714285714284</v>
      </c>
      <c r="E12" s="10">
        <v>17.670000000000002</v>
      </c>
      <c r="F12" s="24">
        <v>41683</v>
      </c>
      <c r="G12" s="10">
        <v>-4.24</v>
      </c>
      <c r="H12" s="24">
        <v>41679</v>
      </c>
      <c r="I12" s="10">
        <v>72.855714285714299</v>
      </c>
      <c r="J12" s="10">
        <v>289.36</v>
      </c>
      <c r="K12" s="10">
        <v>3.4960714285714292</v>
      </c>
      <c r="L12" s="10">
        <v>21.46</v>
      </c>
      <c r="M12" s="24">
        <v>41689</v>
      </c>
      <c r="N12" s="10">
        <v>31.98</v>
      </c>
      <c r="O12" s="22">
        <v>9</v>
      </c>
      <c r="P12" s="10">
        <v>17.66</v>
      </c>
      <c r="Q12" s="24">
        <v>41696</v>
      </c>
      <c r="R12" s="10">
        <v>4.9017857142857135</v>
      </c>
      <c r="S12" s="10">
        <v>45.393729784281284</v>
      </c>
    </row>
    <row r="13" spans="1:19" x14ac:dyDescent="0.2">
      <c r="A13" s="2" t="s">
        <v>24</v>
      </c>
      <c r="B13" s="10">
        <v>4.725483870967742</v>
      </c>
      <c r="C13" s="10">
        <v>14.776129032258064</v>
      </c>
      <c r="D13" s="10">
        <v>9.4648387096774176</v>
      </c>
      <c r="E13" s="10">
        <v>23.6</v>
      </c>
      <c r="F13" s="24">
        <v>41724</v>
      </c>
      <c r="G13" s="10">
        <v>-0.94</v>
      </c>
      <c r="H13" s="24">
        <v>41703</v>
      </c>
      <c r="I13" s="10">
        <v>71.860645161290336</v>
      </c>
      <c r="J13" s="10">
        <v>442.1</v>
      </c>
      <c r="K13" s="10">
        <v>4.6987096774193544</v>
      </c>
      <c r="L13" s="10">
        <v>20.6</v>
      </c>
      <c r="M13" s="24">
        <v>41722</v>
      </c>
      <c r="N13" s="10">
        <v>35.54</v>
      </c>
      <c r="O13" s="22">
        <v>15</v>
      </c>
      <c r="P13" s="10">
        <v>6.56</v>
      </c>
      <c r="Q13" s="24">
        <v>41709</v>
      </c>
      <c r="R13" s="10">
        <v>9.6577419354838714</v>
      </c>
      <c r="S13" s="10">
        <v>84.975716820288</v>
      </c>
    </row>
    <row r="14" spans="1:19" x14ac:dyDescent="0.2">
      <c r="A14" s="2" t="s">
        <v>25</v>
      </c>
      <c r="B14" s="10">
        <v>4.3156666666666661</v>
      </c>
      <c r="C14" s="10">
        <v>16.215</v>
      </c>
      <c r="D14" s="10">
        <v>10.100666666666665</v>
      </c>
      <c r="E14" s="10">
        <v>20.97</v>
      </c>
      <c r="F14" s="24">
        <v>41753</v>
      </c>
      <c r="G14" s="10">
        <v>-2.08</v>
      </c>
      <c r="H14" s="24">
        <v>41740</v>
      </c>
      <c r="I14" s="10">
        <v>77.112333333333311</v>
      </c>
      <c r="J14" s="10">
        <v>532.13</v>
      </c>
      <c r="K14" s="10">
        <v>2.0649999999999999</v>
      </c>
      <c r="L14" s="10">
        <v>12.82</v>
      </c>
      <c r="M14" s="24">
        <v>41744</v>
      </c>
      <c r="N14" s="10">
        <v>52.72</v>
      </c>
      <c r="O14" s="22">
        <v>14</v>
      </c>
      <c r="P14" s="10">
        <v>22.98</v>
      </c>
      <c r="Q14" s="24">
        <v>41746</v>
      </c>
      <c r="R14" s="10">
        <v>13.568</v>
      </c>
      <c r="S14" s="10">
        <v>84.053299216445652</v>
      </c>
    </row>
    <row r="15" spans="1:19" x14ac:dyDescent="0.2">
      <c r="A15" s="2" t="s">
        <v>26</v>
      </c>
      <c r="B15" s="10">
        <v>7.6067741935483859</v>
      </c>
      <c r="C15" s="10">
        <v>21.937741935483864</v>
      </c>
      <c r="D15" s="10">
        <v>14.441290322580642</v>
      </c>
      <c r="E15" s="10">
        <v>30.91</v>
      </c>
      <c r="F15" s="24">
        <v>41786</v>
      </c>
      <c r="G15" s="10">
        <v>0.28000000000000003</v>
      </c>
      <c r="H15" s="24">
        <v>41760</v>
      </c>
      <c r="I15" s="10">
        <v>70.343870967741935</v>
      </c>
      <c r="J15" s="10">
        <v>694.12</v>
      </c>
      <c r="K15" s="10">
        <v>1.9909677419354843</v>
      </c>
      <c r="L15" s="10">
        <v>14.25</v>
      </c>
      <c r="M15" s="24">
        <v>41780</v>
      </c>
      <c r="N15" s="10">
        <v>25.18</v>
      </c>
      <c r="O15" s="22">
        <v>4</v>
      </c>
      <c r="P15" s="10">
        <v>18.43</v>
      </c>
      <c r="Q15" s="24">
        <v>41764</v>
      </c>
      <c r="R15" s="10">
        <v>19.012580645161286</v>
      </c>
      <c r="S15" s="10">
        <v>129.10833825649303</v>
      </c>
    </row>
    <row r="16" spans="1:19" x14ac:dyDescent="0.2">
      <c r="A16" s="2" t="s">
        <v>27</v>
      </c>
      <c r="B16" s="10">
        <v>11.02777777777778</v>
      </c>
      <c r="C16" s="10">
        <v>26.085185185185189</v>
      </c>
      <c r="D16" s="10">
        <v>17.704814814814817</v>
      </c>
      <c r="E16" s="10">
        <v>31.39</v>
      </c>
      <c r="F16" s="24">
        <v>41813</v>
      </c>
      <c r="G16" s="10">
        <v>1.36</v>
      </c>
      <c r="H16" s="24">
        <v>41791</v>
      </c>
      <c r="I16" s="10">
        <v>64.837666666666649</v>
      </c>
      <c r="J16" s="10">
        <v>707.2</v>
      </c>
      <c r="K16" s="10">
        <v>1.9513333333333336</v>
      </c>
      <c r="L16" s="10">
        <v>11.82</v>
      </c>
      <c r="M16" s="24">
        <v>41800</v>
      </c>
      <c r="N16" s="10">
        <v>64.599999999999994</v>
      </c>
      <c r="O16" s="22">
        <v>8</v>
      </c>
      <c r="P16" s="10">
        <v>17.059999999999999</v>
      </c>
      <c r="Q16" s="24">
        <v>41814</v>
      </c>
      <c r="R16" s="10">
        <v>22.995666666666668</v>
      </c>
      <c r="S16" s="10">
        <v>130.2705602718402</v>
      </c>
    </row>
    <row r="17" spans="1:19" x14ac:dyDescent="0.2">
      <c r="A17" s="2" t="s">
        <v>28</v>
      </c>
      <c r="B17" s="10">
        <v>15.436129032258064</v>
      </c>
      <c r="C17" s="10">
        <v>30.187096774193552</v>
      </c>
      <c r="D17" s="10">
        <v>21.844838709677425</v>
      </c>
      <c r="E17" s="10">
        <v>35.96</v>
      </c>
      <c r="F17" s="24">
        <v>41830</v>
      </c>
      <c r="G17" s="10">
        <v>11.14</v>
      </c>
      <c r="H17" s="24">
        <v>41828</v>
      </c>
      <c r="I17" s="10">
        <v>66.504193548387079</v>
      </c>
      <c r="J17" s="10">
        <v>740.75</v>
      </c>
      <c r="K17" s="10">
        <v>2.0480645161290321</v>
      </c>
      <c r="L17" s="10">
        <v>16.420000000000002</v>
      </c>
      <c r="M17" s="24">
        <v>41847</v>
      </c>
      <c r="N17" s="10">
        <v>42.19</v>
      </c>
      <c r="O17" s="22">
        <v>6</v>
      </c>
      <c r="P17" s="10">
        <v>29.7</v>
      </c>
      <c r="Q17" s="24">
        <v>41847</v>
      </c>
      <c r="R17" s="10">
        <v>26.106774193548393</v>
      </c>
      <c r="S17" s="10">
        <v>173.68365250537332</v>
      </c>
    </row>
    <row r="18" spans="1:19" x14ac:dyDescent="0.2">
      <c r="A18" s="2" t="s">
        <v>29</v>
      </c>
      <c r="B18" s="10">
        <v>10.429354838709681</v>
      </c>
      <c r="C18" s="10">
        <v>25.272903225806459</v>
      </c>
      <c r="D18" s="10">
        <v>17.517096774193547</v>
      </c>
      <c r="E18" s="10">
        <v>30.71</v>
      </c>
      <c r="F18" s="24">
        <v>41873</v>
      </c>
      <c r="G18" s="10">
        <v>7.23</v>
      </c>
      <c r="H18" s="24">
        <v>41882</v>
      </c>
      <c r="I18" s="10">
        <v>66.104193548387101</v>
      </c>
      <c r="J18" s="10">
        <v>698.68</v>
      </c>
      <c r="K18" s="10">
        <v>2.1158064516129027</v>
      </c>
      <c r="L18" s="10">
        <v>12.72</v>
      </c>
      <c r="M18" s="24">
        <v>41869</v>
      </c>
      <c r="N18" s="10">
        <v>6.77</v>
      </c>
      <c r="O18" s="22">
        <v>4</v>
      </c>
      <c r="P18" s="10">
        <v>4.18</v>
      </c>
      <c r="Q18" s="24">
        <v>41868</v>
      </c>
      <c r="R18" s="10">
        <v>22.805483870967741</v>
      </c>
      <c r="S18" s="10">
        <v>140.11476400785239</v>
      </c>
    </row>
    <row r="19" spans="1:19" x14ac:dyDescent="0.2">
      <c r="A19" s="2" t="s">
        <v>30</v>
      </c>
      <c r="B19" s="10">
        <v>11.534666666666665</v>
      </c>
      <c r="C19" s="10">
        <v>25.868000000000002</v>
      </c>
      <c r="D19" s="10">
        <v>17.994000000000003</v>
      </c>
      <c r="E19" s="10">
        <v>34.4</v>
      </c>
      <c r="F19" s="24">
        <v>41887</v>
      </c>
      <c r="G19" s="10">
        <v>6.83</v>
      </c>
      <c r="H19" s="24">
        <v>41905</v>
      </c>
      <c r="I19" s="10">
        <v>65.960666666666654</v>
      </c>
      <c r="J19" s="10">
        <v>483.69</v>
      </c>
      <c r="K19" s="10">
        <v>2.1970000000000001</v>
      </c>
      <c r="L19" s="10">
        <v>12.64</v>
      </c>
      <c r="M19" s="24">
        <v>41906</v>
      </c>
      <c r="N19" s="10">
        <v>29.7</v>
      </c>
      <c r="O19" s="22">
        <v>12</v>
      </c>
      <c r="P19" s="10">
        <v>10.3</v>
      </c>
      <c r="Q19" s="24">
        <v>41906</v>
      </c>
      <c r="R19" s="10">
        <v>20.452666666666666</v>
      </c>
      <c r="S19" s="10">
        <v>114.29391494513112</v>
      </c>
    </row>
    <row r="20" spans="1:19" x14ac:dyDescent="0.2">
      <c r="A20" s="2" t="s">
        <v>31</v>
      </c>
      <c r="B20" s="10">
        <v>9.3129032258064512</v>
      </c>
      <c r="C20" s="10">
        <v>21.14290322580645</v>
      </c>
      <c r="D20" s="10">
        <v>14.943225806451613</v>
      </c>
      <c r="E20" s="10">
        <v>28.02</v>
      </c>
      <c r="F20" s="24">
        <v>41941</v>
      </c>
      <c r="G20" s="10">
        <v>4.5999999999999996</v>
      </c>
      <c r="H20" s="24">
        <v>41925</v>
      </c>
      <c r="I20" s="10">
        <v>73.6316129032258</v>
      </c>
      <c r="J20" s="10">
        <v>333.63</v>
      </c>
      <c r="K20" s="10">
        <v>2.5380645161290318</v>
      </c>
      <c r="L20" s="10">
        <v>16.579999999999998</v>
      </c>
      <c r="M20" s="24">
        <v>41930</v>
      </c>
      <c r="N20" s="10">
        <v>41.01</v>
      </c>
      <c r="O20" s="22">
        <v>15</v>
      </c>
      <c r="P20" s="10">
        <v>11.09</v>
      </c>
      <c r="Q20" s="24">
        <v>41929</v>
      </c>
      <c r="R20" s="10">
        <v>15.250645161290324</v>
      </c>
      <c r="S20" s="10">
        <v>75.498391491770946</v>
      </c>
    </row>
    <row r="21" spans="1:19" x14ac:dyDescent="0.2">
      <c r="A21" s="2" t="s">
        <v>32</v>
      </c>
      <c r="B21" s="10">
        <v>6.7653333333333343</v>
      </c>
      <c r="C21" s="10">
        <v>14.966000000000001</v>
      </c>
      <c r="D21" s="10">
        <v>10.541666666666666</v>
      </c>
      <c r="E21" s="10">
        <v>22.51</v>
      </c>
      <c r="F21" s="24">
        <v>41953</v>
      </c>
      <c r="G21" s="10">
        <v>-0.45</v>
      </c>
      <c r="H21" s="24">
        <v>41973</v>
      </c>
      <c r="I21" s="10">
        <v>77.704333333333352</v>
      </c>
      <c r="J21" s="10">
        <v>202.05</v>
      </c>
      <c r="K21" s="10">
        <v>3.055333333333333</v>
      </c>
      <c r="L21" s="10">
        <v>17.78</v>
      </c>
      <c r="M21" s="24">
        <v>41966</v>
      </c>
      <c r="N21" s="10">
        <v>29.32</v>
      </c>
      <c r="O21" s="22">
        <v>10</v>
      </c>
      <c r="P21" s="10">
        <v>17.420000000000002</v>
      </c>
      <c r="Q21" s="24">
        <v>41964</v>
      </c>
      <c r="R21" s="10">
        <v>11.035333333333332</v>
      </c>
      <c r="S21" s="10">
        <v>44.079363053163824</v>
      </c>
    </row>
    <row r="22" spans="1:19" ht="13.5" thickBot="1" x14ac:dyDescent="0.25">
      <c r="A22" s="11" t="s">
        <v>33</v>
      </c>
      <c r="B22" s="12">
        <v>0.32193548387096771</v>
      </c>
      <c r="C22" s="12">
        <v>8.2903225806451601</v>
      </c>
      <c r="D22" s="12">
        <v>4.0196774193548386</v>
      </c>
      <c r="E22" s="12">
        <v>17.2</v>
      </c>
      <c r="F22" s="25">
        <v>41977</v>
      </c>
      <c r="G22" s="12">
        <v>-5.87</v>
      </c>
      <c r="H22" s="25">
        <v>42002</v>
      </c>
      <c r="I22" s="12">
        <v>83.05935483870968</v>
      </c>
      <c r="J22" s="12">
        <v>187.09</v>
      </c>
      <c r="K22" s="12">
        <v>2.6741935483870964</v>
      </c>
      <c r="L22" s="12">
        <v>18.89</v>
      </c>
      <c r="M22" s="25">
        <v>41981</v>
      </c>
      <c r="N22" s="12">
        <v>27.91</v>
      </c>
      <c r="O22" s="13">
        <v>17</v>
      </c>
      <c r="P22" s="12">
        <v>3.96</v>
      </c>
      <c r="Q22" s="25">
        <v>41978</v>
      </c>
      <c r="R22" s="12">
        <v>4.4387096774193564</v>
      </c>
      <c r="S22" s="12">
        <v>27.022953208556817</v>
      </c>
    </row>
    <row r="23" spans="1:19" ht="13.5" thickTop="1" x14ac:dyDescent="0.2">
      <c r="A23" s="2" t="s">
        <v>45</v>
      </c>
      <c r="B23" s="10">
        <v>6.8595938726745187</v>
      </c>
      <c r="C23" s="10">
        <v>18.339384863742392</v>
      </c>
      <c r="D23" s="10">
        <v>12.167883697445525</v>
      </c>
      <c r="E23" s="10">
        <v>35.96</v>
      </c>
      <c r="F23" s="24">
        <v>38908</v>
      </c>
      <c r="G23" s="10">
        <v>-6.4</v>
      </c>
      <c r="H23" s="24">
        <v>38746</v>
      </c>
      <c r="I23" s="10">
        <v>73.187532642089096</v>
      </c>
      <c r="J23" s="10">
        <v>5450.17</v>
      </c>
      <c r="K23" s="10">
        <v>2.5651797875064002</v>
      </c>
      <c r="L23" s="10">
        <v>21.46</v>
      </c>
      <c r="M23" s="24">
        <v>38767</v>
      </c>
      <c r="N23" s="10">
        <v>410.75</v>
      </c>
      <c r="O23" s="22">
        <v>128</v>
      </c>
      <c r="P23" s="10">
        <v>29.7</v>
      </c>
      <c r="Q23" s="24">
        <v>38925</v>
      </c>
      <c r="R23" s="10">
        <v>14.542841461853557</v>
      </c>
      <c r="S23" s="10">
        <v>1068.0097139880424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-0.45</v>
      </c>
      <c r="G28" s="1" t="s">
        <v>17</v>
      </c>
      <c r="H28" s="23">
        <v>39051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</v>
      </c>
      <c r="G29" s="1" t="s">
        <v>17</v>
      </c>
      <c r="H29" s="23">
        <v>38819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20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15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103</v>
      </c>
      <c r="C1" s="57">
        <v>2024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104</v>
      </c>
      <c r="F6" s="58" t="s">
        <v>105</v>
      </c>
    </row>
    <row r="7" spans="1:20" x14ac:dyDescent="0.2">
      <c r="B7" s="2"/>
      <c r="E7" s="56" t="s">
        <v>106</v>
      </c>
      <c r="F7" s="58" t="s">
        <v>109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107</v>
      </c>
      <c r="S9" s="5" t="s">
        <v>108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57">
        <v>2.8</v>
      </c>
      <c r="C11" s="57">
        <v>11.3</v>
      </c>
      <c r="D11" s="57">
        <v>6.8</v>
      </c>
      <c r="E11" s="57">
        <v>20.6</v>
      </c>
      <c r="F11" s="57" t="s">
        <v>110</v>
      </c>
      <c r="G11" s="57">
        <v>-5.5</v>
      </c>
      <c r="H11" s="57" t="s">
        <v>111</v>
      </c>
      <c r="I11" s="57">
        <v>79.5</v>
      </c>
      <c r="J11" s="57">
        <v>186.8</v>
      </c>
      <c r="K11" s="57">
        <v>3.2</v>
      </c>
      <c r="L11" s="57">
        <v>21.8</v>
      </c>
      <c r="M11" s="57" t="s">
        <v>112</v>
      </c>
      <c r="N11" s="57">
        <v>16.7</v>
      </c>
      <c r="O11" s="57">
        <v>12</v>
      </c>
      <c r="P11" s="57">
        <v>3.7</v>
      </c>
      <c r="Q11" s="57" t="s">
        <v>112</v>
      </c>
      <c r="R11" s="57">
        <v>6.8</v>
      </c>
      <c r="S11" s="57">
        <v>7.3</v>
      </c>
      <c r="T11" s="57">
        <v>40.1</v>
      </c>
    </row>
    <row r="12" spans="1:20" x14ac:dyDescent="0.2">
      <c r="A12" s="2" t="s">
        <v>23</v>
      </c>
      <c r="B12" s="57">
        <v>3.4</v>
      </c>
      <c r="C12" s="57">
        <v>14.1</v>
      </c>
      <c r="D12" s="57">
        <v>8.4</v>
      </c>
      <c r="E12" s="57">
        <v>21.2</v>
      </c>
      <c r="F12" s="57" t="s">
        <v>113</v>
      </c>
      <c r="G12" s="57">
        <v>0.1</v>
      </c>
      <c r="H12" s="57" t="s">
        <v>114</v>
      </c>
      <c r="I12" s="57">
        <v>75</v>
      </c>
      <c r="J12" s="57">
        <v>283.7</v>
      </c>
      <c r="K12" s="57">
        <v>3.9</v>
      </c>
      <c r="L12" s="57">
        <v>22.4</v>
      </c>
      <c r="M12" s="57" t="s">
        <v>115</v>
      </c>
      <c r="N12" s="57">
        <v>45.6</v>
      </c>
      <c r="O12" s="57">
        <v>13</v>
      </c>
      <c r="P12" s="57">
        <v>7.6</v>
      </c>
      <c r="Q12" s="57" t="s">
        <v>116</v>
      </c>
      <c r="R12" s="57">
        <v>8.5</v>
      </c>
      <c r="S12" s="57">
        <v>8.6999999999999993</v>
      </c>
      <c r="T12" s="57">
        <v>57.2</v>
      </c>
    </row>
    <row r="13" spans="1:20" x14ac:dyDescent="0.2">
      <c r="A13" s="2" t="s">
        <v>24</v>
      </c>
      <c r="B13" s="57">
        <v>2.7</v>
      </c>
      <c r="C13" s="57">
        <v>15</v>
      </c>
      <c r="D13" s="57">
        <v>8.8000000000000007</v>
      </c>
      <c r="E13" s="57">
        <v>23.5</v>
      </c>
      <c r="F13" s="57" t="s">
        <v>117</v>
      </c>
      <c r="G13" s="57">
        <v>-2.1</v>
      </c>
      <c r="H13" s="57" t="s">
        <v>118</v>
      </c>
      <c r="I13" s="57">
        <v>74.2</v>
      </c>
      <c r="J13" s="57">
        <v>447.2</v>
      </c>
      <c r="K13" s="57">
        <v>3.7</v>
      </c>
      <c r="L13" s="57">
        <v>22.8</v>
      </c>
      <c r="M13" s="57" t="s">
        <v>119</v>
      </c>
      <c r="N13" s="57">
        <v>30.4</v>
      </c>
      <c r="O13" s="57">
        <v>13</v>
      </c>
      <c r="P13" s="57">
        <v>6.3</v>
      </c>
      <c r="Q13" s="57" t="s">
        <v>120</v>
      </c>
      <c r="R13" s="57">
        <v>9.6999999999999993</v>
      </c>
      <c r="S13" s="57">
        <v>9.6</v>
      </c>
      <c r="T13" s="57">
        <v>77.3</v>
      </c>
    </row>
    <row r="14" spans="1:20" x14ac:dyDescent="0.2">
      <c r="A14" s="2" t="s">
        <v>25</v>
      </c>
      <c r="B14" s="57">
        <v>3.8</v>
      </c>
      <c r="C14" s="57">
        <v>18.2</v>
      </c>
      <c r="D14" s="57">
        <v>10.8</v>
      </c>
      <c r="E14" s="57">
        <v>29.4</v>
      </c>
      <c r="F14" s="57" t="s">
        <v>121</v>
      </c>
      <c r="G14" s="57">
        <v>-1.5</v>
      </c>
      <c r="H14" s="57" t="s">
        <v>122</v>
      </c>
      <c r="I14" s="57">
        <v>66.599999999999994</v>
      </c>
      <c r="J14" s="57">
        <v>605.1</v>
      </c>
      <c r="K14" s="57">
        <v>2.5</v>
      </c>
      <c r="L14" s="57">
        <v>20.5</v>
      </c>
      <c r="M14" s="57" t="s">
        <v>123</v>
      </c>
      <c r="N14" s="57">
        <v>17.600000000000001</v>
      </c>
      <c r="O14" s="57">
        <v>9</v>
      </c>
      <c r="P14" s="57">
        <v>5.4</v>
      </c>
      <c r="Q14" s="57" t="s">
        <v>124</v>
      </c>
      <c r="R14" s="57">
        <v>13.8</v>
      </c>
      <c r="S14" s="57">
        <v>13.2</v>
      </c>
      <c r="T14" s="57">
        <v>105.8</v>
      </c>
    </row>
    <row r="15" spans="1:20" ht="12.75" customHeight="1" x14ac:dyDescent="0.2">
      <c r="A15" s="2" t="s">
        <v>26</v>
      </c>
      <c r="B15" s="57">
        <v>6.7</v>
      </c>
      <c r="C15" s="57">
        <v>19.899999999999999</v>
      </c>
      <c r="D15" s="57">
        <v>12.9</v>
      </c>
      <c r="E15" s="57">
        <v>27.8</v>
      </c>
      <c r="F15" s="57" t="s">
        <v>125</v>
      </c>
      <c r="G15" s="57">
        <v>1.4</v>
      </c>
      <c r="H15" s="57" t="s">
        <v>126</v>
      </c>
      <c r="I15" s="57">
        <v>72.2</v>
      </c>
      <c r="J15" s="57">
        <v>669.9</v>
      </c>
      <c r="K15" s="57">
        <v>2.4</v>
      </c>
      <c r="L15" s="57">
        <v>18.3</v>
      </c>
      <c r="M15" s="57" t="s">
        <v>127</v>
      </c>
      <c r="N15" s="57">
        <v>110.2</v>
      </c>
      <c r="O15" s="57">
        <v>17</v>
      </c>
      <c r="P15" s="57">
        <v>26.9</v>
      </c>
      <c r="Q15" s="57" t="s">
        <v>128</v>
      </c>
      <c r="R15" s="57">
        <v>16.3</v>
      </c>
      <c r="S15" s="57">
        <v>15.6</v>
      </c>
      <c r="T15" s="57">
        <v>119.9</v>
      </c>
    </row>
    <row r="16" spans="1:20" x14ac:dyDescent="0.2">
      <c r="A16" s="2" t="s">
        <v>27</v>
      </c>
      <c r="B16" s="57">
        <v>11.3</v>
      </c>
      <c r="C16" s="57">
        <v>24.9</v>
      </c>
      <c r="D16" s="57">
        <v>17.2</v>
      </c>
      <c r="E16" s="57">
        <v>32.1</v>
      </c>
      <c r="F16" s="57" t="s">
        <v>129</v>
      </c>
      <c r="G16" s="57">
        <v>4</v>
      </c>
      <c r="H16" s="57" t="s">
        <v>130</v>
      </c>
      <c r="I16" s="57">
        <v>71.8</v>
      </c>
      <c r="J16" s="57">
        <v>623</v>
      </c>
      <c r="K16" s="57">
        <v>2</v>
      </c>
      <c r="L16" s="57">
        <v>13.5</v>
      </c>
      <c r="M16" s="57" t="s">
        <v>131</v>
      </c>
      <c r="N16" s="57">
        <v>31.9</v>
      </c>
      <c r="O16" s="57">
        <v>11</v>
      </c>
      <c r="P16" s="57">
        <v>16.3</v>
      </c>
      <c r="Q16" s="57" t="s">
        <v>132</v>
      </c>
      <c r="R16" s="57">
        <v>20.7</v>
      </c>
      <c r="S16" s="57">
        <v>19.5</v>
      </c>
      <c r="T16" s="57">
        <v>133</v>
      </c>
    </row>
    <row r="17" spans="1:20" x14ac:dyDescent="0.2">
      <c r="A17" s="2" t="s">
        <v>28</v>
      </c>
      <c r="B17" s="57">
        <v>12.9</v>
      </c>
      <c r="C17" s="57">
        <v>30.6</v>
      </c>
      <c r="D17" s="57">
        <v>21.2</v>
      </c>
      <c r="E17" s="57">
        <v>37.799999999999997</v>
      </c>
      <c r="F17" s="57" t="s">
        <v>133</v>
      </c>
      <c r="G17" s="57">
        <v>7.1</v>
      </c>
      <c r="H17" s="57" t="s">
        <v>134</v>
      </c>
      <c r="I17" s="57">
        <v>62.4</v>
      </c>
      <c r="J17" s="57">
        <v>775.8</v>
      </c>
      <c r="K17" s="57">
        <v>2.2000000000000002</v>
      </c>
      <c r="L17" s="57">
        <v>14.9</v>
      </c>
      <c r="M17" s="57" t="s">
        <v>135</v>
      </c>
      <c r="N17" s="57">
        <v>9.8000000000000007</v>
      </c>
      <c r="O17" s="57">
        <v>8</v>
      </c>
      <c r="P17" s="57">
        <v>3.7</v>
      </c>
      <c r="Q17" s="57" t="s">
        <v>135</v>
      </c>
      <c r="R17" s="57">
        <v>26.2</v>
      </c>
      <c r="S17" s="57">
        <v>24.4</v>
      </c>
      <c r="T17" s="57">
        <v>184.9</v>
      </c>
    </row>
    <row r="18" spans="1:20" x14ac:dyDescent="0.2">
      <c r="A18" s="2" t="s">
        <v>29</v>
      </c>
      <c r="B18" s="57">
        <v>14.3</v>
      </c>
      <c r="C18" s="57">
        <v>29.7</v>
      </c>
      <c r="D18" s="57">
        <v>20.9</v>
      </c>
      <c r="E18" s="57">
        <v>38.5</v>
      </c>
      <c r="F18" s="57" t="s">
        <v>136</v>
      </c>
      <c r="G18" s="57">
        <v>9.5</v>
      </c>
      <c r="H18" s="57" t="s">
        <v>137</v>
      </c>
      <c r="I18" s="57">
        <v>67.400000000000006</v>
      </c>
      <c r="J18" s="57">
        <v>672.3</v>
      </c>
      <c r="K18" s="57">
        <v>2.1</v>
      </c>
      <c r="L18" s="57">
        <v>13.4</v>
      </c>
      <c r="M18" s="57" t="s">
        <v>138</v>
      </c>
      <c r="N18" s="57">
        <v>46.9</v>
      </c>
      <c r="O18" s="57">
        <v>9</v>
      </c>
      <c r="P18" s="57">
        <v>20.2</v>
      </c>
      <c r="Q18" s="57" t="s">
        <v>138</v>
      </c>
      <c r="R18" s="57">
        <v>26.2</v>
      </c>
      <c r="S18" s="57">
        <v>25.2</v>
      </c>
      <c r="T18" s="57">
        <v>155.69999999999999</v>
      </c>
    </row>
    <row r="19" spans="1:20" x14ac:dyDescent="0.2">
      <c r="A19" s="2" t="s">
        <v>30</v>
      </c>
      <c r="B19" s="57">
        <v>10.4</v>
      </c>
      <c r="C19" s="57">
        <v>21.6</v>
      </c>
      <c r="D19" s="57">
        <v>15.5</v>
      </c>
      <c r="E19" s="57">
        <v>26.3</v>
      </c>
      <c r="F19" s="57" t="s">
        <v>139</v>
      </c>
      <c r="G19" s="57">
        <v>3.3</v>
      </c>
      <c r="H19" s="57" t="s">
        <v>140</v>
      </c>
      <c r="I19" s="57">
        <v>72.5</v>
      </c>
      <c r="J19" s="57">
        <v>444.8</v>
      </c>
      <c r="K19" s="57">
        <v>2.5</v>
      </c>
      <c r="L19" s="57">
        <v>20</v>
      </c>
      <c r="M19" s="57" t="s">
        <v>141</v>
      </c>
      <c r="N19" s="57">
        <v>31.3</v>
      </c>
      <c r="O19" s="57">
        <v>14</v>
      </c>
      <c r="P19" s="57">
        <v>10.4</v>
      </c>
      <c r="Q19" s="57" t="s">
        <v>142</v>
      </c>
      <c r="R19" s="57">
        <v>18.7</v>
      </c>
      <c r="S19" s="57">
        <v>18.899999999999999</v>
      </c>
      <c r="T19" s="57">
        <v>92.5</v>
      </c>
    </row>
    <row r="20" spans="1:20" x14ac:dyDescent="0.2">
      <c r="A20" s="2" t="s">
        <v>31</v>
      </c>
      <c r="B20" s="57">
        <v>9.6</v>
      </c>
      <c r="C20" s="57">
        <v>18.399999999999999</v>
      </c>
      <c r="D20" s="57">
        <v>13.8</v>
      </c>
      <c r="E20" s="57">
        <v>26.9</v>
      </c>
      <c r="F20" s="57" t="s">
        <v>143</v>
      </c>
      <c r="G20" s="57">
        <v>4.5999999999999996</v>
      </c>
      <c r="H20" s="57" t="s">
        <v>144</v>
      </c>
      <c r="I20" s="57">
        <v>82.2</v>
      </c>
      <c r="J20" s="57">
        <v>270.2</v>
      </c>
      <c r="K20" s="57">
        <v>2.5</v>
      </c>
      <c r="L20" s="57">
        <v>26</v>
      </c>
      <c r="M20" s="57" t="s">
        <v>145</v>
      </c>
      <c r="N20" s="57">
        <v>132</v>
      </c>
      <c r="O20" s="57">
        <v>14</v>
      </c>
      <c r="P20" s="57">
        <v>34</v>
      </c>
      <c r="Q20" s="57" t="s">
        <v>146</v>
      </c>
      <c r="R20" s="57">
        <v>15.2</v>
      </c>
      <c r="S20" s="57">
        <v>15.6</v>
      </c>
      <c r="T20" s="57">
        <v>57.3</v>
      </c>
    </row>
    <row r="21" spans="1:20" x14ac:dyDescent="0.2">
      <c r="A21" s="2" t="s">
        <v>32</v>
      </c>
      <c r="B21" s="57">
        <v>6.4</v>
      </c>
      <c r="C21" s="57">
        <v>15.1</v>
      </c>
      <c r="D21" s="57">
        <v>10.3</v>
      </c>
      <c r="E21" s="57">
        <v>21.2</v>
      </c>
      <c r="F21" s="57" t="s">
        <v>147</v>
      </c>
      <c r="G21" s="57">
        <v>0.4</v>
      </c>
      <c r="H21" s="57" t="s">
        <v>148</v>
      </c>
      <c r="I21" s="57">
        <v>84.9</v>
      </c>
      <c r="J21" s="57">
        <v>190.4</v>
      </c>
      <c r="K21" s="57">
        <v>2.2999999999999998</v>
      </c>
      <c r="L21" s="57">
        <v>21.6</v>
      </c>
      <c r="M21" s="57" t="s">
        <v>149</v>
      </c>
      <c r="N21" s="57">
        <v>29.7</v>
      </c>
      <c r="O21" s="57">
        <v>13</v>
      </c>
      <c r="P21" s="57">
        <v>12.3</v>
      </c>
      <c r="Q21" s="57" t="s">
        <v>150</v>
      </c>
      <c r="R21" s="57">
        <v>12.1</v>
      </c>
      <c r="S21" s="57">
        <v>12.6</v>
      </c>
      <c r="T21" s="57">
        <v>35.700000000000003</v>
      </c>
    </row>
    <row r="22" spans="1:20" ht="13.5" thickBot="1" x14ac:dyDescent="0.25">
      <c r="A22" s="11" t="s">
        <v>33</v>
      </c>
      <c r="B22" s="57">
        <v>2.8</v>
      </c>
      <c r="C22" s="57">
        <v>9.6</v>
      </c>
      <c r="D22" s="57">
        <v>6</v>
      </c>
      <c r="E22" s="57">
        <v>16.399999999999999</v>
      </c>
      <c r="F22" s="57" t="s">
        <v>151</v>
      </c>
      <c r="G22" s="57">
        <v>-2.4</v>
      </c>
      <c r="H22" s="57" t="s">
        <v>152</v>
      </c>
      <c r="I22" s="57">
        <v>86.5</v>
      </c>
      <c r="J22" s="57">
        <v>151.4</v>
      </c>
      <c r="K22" s="57">
        <v>2.5</v>
      </c>
      <c r="L22" s="57">
        <v>16.8</v>
      </c>
      <c r="M22" s="57" t="s">
        <v>153</v>
      </c>
      <c r="N22" s="57">
        <v>26.5</v>
      </c>
      <c r="O22" s="57">
        <v>17</v>
      </c>
      <c r="P22" s="57">
        <v>8.6</v>
      </c>
      <c r="Q22" s="57" t="s">
        <v>154</v>
      </c>
      <c r="R22" s="57">
        <v>8.1</v>
      </c>
      <c r="S22" s="57">
        <v>8.8000000000000007</v>
      </c>
      <c r="T22" s="57">
        <v>24.2</v>
      </c>
    </row>
    <row r="23" spans="1:20" ht="13.5" thickTop="1" x14ac:dyDescent="0.2">
      <c r="A23" s="59" t="s">
        <v>45</v>
      </c>
      <c r="B23" s="60">
        <v>7.3</v>
      </c>
      <c r="C23" s="60">
        <v>19</v>
      </c>
      <c r="D23" s="60">
        <v>12.7</v>
      </c>
      <c r="E23" s="60">
        <v>38.5</v>
      </c>
      <c r="F23" s="60" t="s">
        <v>136</v>
      </c>
      <c r="G23" s="60">
        <v>-5.5</v>
      </c>
      <c r="H23" s="60" t="s">
        <v>111</v>
      </c>
      <c r="I23" s="60">
        <v>74.599999999999994</v>
      </c>
      <c r="J23" s="60">
        <v>5320.6</v>
      </c>
      <c r="K23" s="60">
        <v>2.6</v>
      </c>
      <c r="L23" s="60">
        <v>26</v>
      </c>
      <c r="M23" s="60" t="s">
        <v>145</v>
      </c>
      <c r="N23" s="60">
        <v>528.6</v>
      </c>
      <c r="O23" s="60">
        <v>150</v>
      </c>
      <c r="P23" s="60">
        <v>34</v>
      </c>
      <c r="Q23" s="60" t="s">
        <v>146</v>
      </c>
      <c r="R23" s="60">
        <v>15.2</v>
      </c>
      <c r="S23" s="60">
        <v>14.9</v>
      </c>
      <c r="T23" s="60">
        <v>1083.5999999999999</v>
      </c>
    </row>
    <row r="26" spans="1:20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-0.51</v>
      </c>
      <c r="G28" s="1" t="s">
        <v>17</v>
      </c>
      <c r="H28" s="23">
        <v>45638</v>
      </c>
      <c r="I28" s="17"/>
      <c r="J28" s="1"/>
    </row>
    <row r="29" spans="1:20" x14ac:dyDescent="0.2">
      <c r="A29" s="1"/>
      <c r="B29" s="1" t="s">
        <v>36</v>
      </c>
      <c r="C29" s="1"/>
      <c r="D29" s="1"/>
      <c r="F29" s="1">
        <v>-0.17</v>
      </c>
      <c r="G29" s="1" t="s">
        <v>17</v>
      </c>
      <c r="H29" s="23">
        <v>45406</v>
      </c>
      <c r="I29" s="17"/>
      <c r="J29" s="1"/>
    </row>
    <row r="30" spans="1:20" x14ac:dyDescent="0.2">
      <c r="A30" s="1"/>
      <c r="B30" s="1" t="s">
        <v>37</v>
      </c>
      <c r="C30" s="1"/>
      <c r="D30" s="1"/>
      <c r="F30" s="9">
        <v>231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6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2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F35" sqref="F3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103</v>
      </c>
      <c r="C1" s="57">
        <v>2025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104</v>
      </c>
      <c r="F6" s="58" t="s">
        <v>105</v>
      </c>
    </row>
    <row r="7" spans="1:20" x14ac:dyDescent="0.2">
      <c r="B7" s="2"/>
      <c r="E7" s="56" t="s">
        <v>106</v>
      </c>
      <c r="F7" s="58" t="s">
        <v>109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107</v>
      </c>
      <c r="S9" s="5" t="s">
        <v>108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57">
        <v>2.2999999999999998</v>
      </c>
      <c r="C11" s="57">
        <v>10.6</v>
      </c>
      <c r="D11" s="57">
        <v>6.3</v>
      </c>
      <c r="E11" s="57">
        <v>16.399999999999999</v>
      </c>
      <c r="F11" s="57" t="s">
        <v>155</v>
      </c>
      <c r="G11" s="57">
        <v>-5</v>
      </c>
      <c r="H11" s="57" t="s">
        <v>156</v>
      </c>
      <c r="I11" s="57">
        <v>78.5</v>
      </c>
      <c r="J11" s="57">
        <v>194.5</v>
      </c>
      <c r="K11" s="57">
        <v>4</v>
      </c>
      <c r="L11" s="57">
        <v>24.7</v>
      </c>
      <c r="M11" s="57" t="s">
        <v>157</v>
      </c>
      <c r="N11" s="57">
        <v>37.4</v>
      </c>
      <c r="O11" s="57">
        <v>15</v>
      </c>
      <c r="P11" s="57">
        <v>7.6</v>
      </c>
      <c r="Q11" s="57" t="s">
        <v>155</v>
      </c>
      <c r="R11" s="57">
        <v>6.8</v>
      </c>
      <c r="S11" s="57">
        <v>7.2</v>
      </c>
      <c r="T11" s="57">
        <v>42.6</v>
      </c>
    </row>
    <row r="12" spans="1:20" x14ac:dyDescent="0.2">
      <c r="A12" s="2" t="s">
        <v>23</v>
      </c>
      <c r="B12" s="57">
        <v>2.4</v>
      </c>
      <c r="C12" s="57">
        <v>11.8</v>
      </c>
      <c r="D12" s="57">
        <v>6.8</v>
      </c>
      <c r="E12" s="57">
        <v>17.100000000000001</v>
      </c>
      <c r="F12" s="57" t="s">
        <v>116</v>
      </c>
      <c r="G12" s="57">
        <v>-2.6</v>
      </c>
      <c r="H12" s="57" t="s">
        <v>158</v>
      </c>
      <c r="I12" s="57">
        <v>82.5</v>
      </c>
      <c r="J12" s="57">
        <v>254.5</v>
      </c>
      <c r="K12" s="57">
        <v>2.2999999999999998</v>
      </c>
      <c r="L12" s="57">
        <v>17.8</v>
      </c>
      <c r="M12" s="57" t="s">
        <v>159</v>
      </c>
      <c r="N12" s="57">
        <v>40.200000000000003</v>
      </c>
      <c r="O12" s="57">
        <v>10</v>
      </c>
      <c r="P12" s="57">
        <v>16.3</v>
      </c>
      <c r="Q12" s="57" t="s">
        <v>160</v>
      </c>
      <c r="R12" s="57">
        <v>7.4</v>
      </c>
      <c r="S12" s="57">
        <v>7.6</v>
      </c>
      <c r="T12" s="57">
        <v>37.1</v>
      </c>
    </row>
    <row r="13" spans="1:20" x14ac:dyDescent="0.2">
      <c r="A13" s="2" t="s">
        <v>24</v>
      </c>
      <c r="B13" s="57">
        <v>3.8</v>
      </c>
      <c r="C13" s="57">
        <v>11.5</v>
      </c>
      <c r="D13" s="57">
        <v>7.3</v>
      </c>
      <c r="E13" s="57">
        <v>20.2</v>
      </c>
      <c r="F13" s="57" t="s">
        <v>120</v>
      </c>
      <c r="G13" s="57">
        <v>-3.2</v>
      </c>
      <c r="H13" s="57" t="s">
        <v>161</v>
      </c>
      <c r="I13" s="57">
        <v>82.3</v>
      </c>
      <c r="J13" s="57">
        <v>347</v>
      </c>
      <c r="K13" s="57">
        <v>2.8</v>
      </c>
      <c r="L13" s="57">
        <v>16.399999999999999</v>
      </c>
      <c r="M13" s="57" t="s">
        <v>162</v>
      </c>
      <c r="N13" s="57">
        <v>64.5</v>
      </c>
      <c r="O13" s="57">
        <v>21</v>
      </c>
      <c r="P13" s="57">
        <v>12.9</v>
      </c>
      <c r="Q13" s="57" t="s">
        <v>163</v>
      </c>
      <c r="R13" s="57">
        <v>8.9</v>
      </c>
      <c r="S13" s="57">
        <v>8.9</v>
      </c>
      <c r="T13" s="57">
        <v>53.4</v>
      </c>
    </row>
    <row r="14" spans="1:20" x14ac:dyDescent="0.2">
      <c r="A14" s="2" t="s">
        <v>25</v>
      </c>
      <c r="B14" s="57">
        <v>5.8</v>
      </c>
      <c r="C14" s="57">
        <v>17.399999999999999</v>
      </c>
      <c r="D14" s="57">
        <v>11.2</v>
      </c>
      <c r="E14" s="57">
        <v>25.4</v>
      </c>
      <c r="F14" s="57" t="s">
        <v>164</v>
      </c>
      <c r="G14" s="57">
        <v>0.6</v>
      </c>
      <c r="H14" s="57" t="s">
        <v>165</v>
      </c>
      <c r="I14" s="57">
        <v>80.599999999999994</v>
      </c>
      <c r="J14" s="57">
        <v>560.20000000000005</v>
      </c>
      <c r="K14" s="57">
        <v>2.4</v>
      </c>
      <c r="L14" s="57">
        <v>17.5</v>
      </c>
      <c r="M14" s="57" t="s">
        <v>166</v>
      </c>
      <c r="N14" s="57">
        <v>94.7</v>
      </c>
      <c r="O14" s="57">
        <v>19</v>
      </c>
      <c r="P14" s="57">
        <v>22.9</v>
      </c>
      <c r="Q14" s="57" t="s">
        <v>167</v>
      </c>
      <c r="R14" s="57">
        <v>12.7</v>
      </c>
      <c r="S14" s="57">
        <v>12.3</v>
      </c>
      <c r="T14" s="57">
        <v>87.1</v>
      </c>
    </row>
    <row r="15" spans="1:20" ht="12.75" customHeight="1" x14ac:dyDescent="0.2">
      <c r="A15" s="2" t="s">
        <v>26</v>
      </c>
      <c r="B15" s="57">
        <v>7.1</v>
      </c>
      <c r="C15" s="57">
        <v>19.899999999999999</v>
      </c>
      <c r="D15" s="57">
        <v>13.2</v>
      </c>
      <c r="E15" s="57">
        <v>32.1</v>
      </c>
      <c r="F15" s="57" t="s">
        <v>168</v>
      </c>
      <c r="G15" s="57">
        <v>2.6</v>
      </c>
      <c r="H15" s="57" t="s">
        <v>169</v>
      </c>
      <c r="I15" s="57">
        <v>77.8</v>
      </c>
      <c r="J15" s="57">
        <v>660.3</v>
      </c>
      <c r="K15" s="57">
        <v>1.6</v>
      </c>
      <c r="L15" s="57">
        <v>18.3</v>
      </c>
      <c r="M15" s="57" t="s">
        <v>170</v>
      </c>
      <c r="N15" s="57">
        <v>56.3</v>
      </c>
      <c r="O15" s="57">
        <v>15</v>
      </c>
      <c r="P15" s="57">
        <v>13.3</v>
      </c>
      <c r="Q15" s="57" t="s">
        <v>126</v>
      </c>
      <c r="R15" s="57">
        <v>14.9</v>
      </c>
      <c r="S15" s="57">
        <v>14.3</v>
      </c>
      <c r="T15" s="57">
        <v>109.9</v>
      </c>
    </row>
    <row r="16" spans="1:20" x14ac:dyDescent="0.2">
      <c r="A16" s="2" t="s">
        <v>27</v>
      </c>
      <c r="B16" s="57">
        <v>13.1</v>
      </c>
      <c r="C16" s="57">
        <v>29.2</v>
      </c>
      <c r="D16" s="57">
        <v>20.399999999999999</v>
      </c>
      <c r="E16" s="57">
        <v>37.5</v>
      </c>
      <c r="F16" s="57" t="s">
        <v>171</v>
      </c>
      <c r="G16" s="57">
        <v>8.1999999999999993</v>
      </c>
      <c r="H16" s="57" t="s">
        <v>172</v>
      </c>
      <c r="I16" s="57">
        <v>69.900000000000006</v>
      </c>
      <c r="J16" s="57">
        <v>718.8</v>
      </c>
      <c r="K16" s="57">
        <v>1.6</v>
      </c>
      <c r="L16" s="57">
        <v>17.5</v>
      </c>
      <c r="M16" s="57" t="s">
        <v>173</v>
      </c>
      <c r="N16" s="57">
        <v>81</v>
      </c>
      <c r="O16" s="57">
        <v>11</v>
      </c>
      <c r="P16" s="57">
        <v>30.6</v>
      </c>
      <c r="Q16" s="57" t="s">
        <v>174</v>
      </c>
      <c r="R16" s="57">
        <v>22.9</v>
      </c>
      <c r="S16" s="57">
        <v>21.4</v>
      </c>
      <c r="T16" s="57">
        <v>156.1</v>
      </c>
    </row>
    <row r="17" spans="1:20" x14ac:dyDescent="0.2">
      <c r="A17" s="2" t="s">
        <v>28</v>
      </c>
      <c r="B17" s="57">
        <v>13.2</v>
      </c>
      <c r="C17" s="57">
        <v>28</v>
      </c>
      <c r="D17" s="57">
        <v>20</v>
      </c>
      <c r="E17" s="57">
        <v>37.1</v>
      </c>
      <c r="F17" s="57" t="s">
        <v>175</v>
      </c>
      <c r="G17" s="57">
        <v>8.4</v>
      </c>
      <c r="H17" s="57" t="s">
        <v>176</v>
      </c>
      <c r="I17" s="57">
        <v>66.400000000000006</v>
      </c>
      <c r="J17" s="57">
        <v>762.1</v>
      </c>
      <c r="K17" s="57">
        <v>2</v>
      </c>
      <c r="L17" s="57">
        <v>13.4</v>
      </c>
      <c r="M17" s="57" t="s">
        <v>177</v>
      </c>
      <c r="N17" s="57">
        <v>1.2</v>
      </c>
      <c r="O17" s="57">
        <v>2</v>
      </c>
      <c r="P17" s="57">
        <v>1</v>
      </c>
      <c r="Q17" s="57" t="s">
        <v>175</v>
      </c>
      <c r="R17" s="57">
        <v>25.8</v>
      </c>
      <c r="S17" s="57">
        <v>24.5</v>
      </c>
      <c r="T17" s="57">
        <v>163.19999999999999</v>
      </c>
    </row>
    <row r="18" spans="1:20" x14ac:dyDescent="0.2">
      <c r="A18" s="2" t="s">
        <v>29</v>
      </c>
      <c r="B18" s="57">
        <v>13.9</v>
      </c>
      <c r="C18" s="57">
        <v>30.6</v>
      </c>
      <c r="D18" s="57">
        <v>21.5</v>
      </c>
      <c r="E18" s="57">
        <v>40</v>
      </c>
      <c r="F18" s="57" t="s">
        <v>136</v>
      </c>
      <c r="G18" s="57">
        <v>9.1</v>
      </c>
      <c r="H18" s="57" t="s">
        <v>178</v>
      </c>
      <c r="I18" s="57">
        <v>60.8</v>
      </c>
      <c r="J18" s="57">
        <v>636.70000000000005</v>
      </c>
      <c r="K18" s="57">
        <v>2.1</v>
      </c>
      <c r="L18" s="57">
        <v>15.9</v>
      </c>
      <c r="M18" s="57" t="s">
        <v>179</v>
      </c>
      <c r="N18" s="57">
        <v>12.1</v>
      </c>
      <c r="O18" s="57">
        <v>8</v>
      </c>
      <c r="P18" s="57">
        <v>7</v>
      </c>
      <c r="Q18" s="57" t="s">
        <v>180</v>
      </c>
      <c r="R18" s="57">
        <v>25.8</v>
      </c>
      <c r="S18" s="57">
        <v>24.7</v>
      </c>
      <c r="T18" s="57">
        <v>162.19999999999999</v>
      </c>
    </row>
    <row r="19" spans="1:20" x14ac:dyDescent="0.2">
      <c r="A19" s="2" t="s">
        <v>30</v>
      </c>
      <c r="B19" s="57">
        <v>9.8000000000000007</v>
      </c>
      <c r="C19" s="57">
        <v>24.6</v>
      </c>
      <c r="D19" s="57">
        <v>16.600000000000001</v>
      </c>
      <c r="E19" s="57">
        <v>32.200000000000003</v>
      </c>
      <c r="F19" s="57" t="s">
        <v>181</v>
      </c>
      <c r="G19" s="57">
        <v>3.3</v>
      </c>
      <c r="H19" s="57" t="s">
        <v>182</v>
      </c>
      <c r="I19" s="57">
        <v>67.5</v>
      </c>
      <c r="J19" s="57">
        <v>498.3</v>
      </c>
      <c r="K19" s="57">
        <v>2.2999999999999998</v>
      </c>
      <c r="L19" s="57">
        <v>15.9</v>
      </c>
      <c r="M19" s="57" t="s">
        <v>183</v>
      </c>
      <c r="N19" s="57">
        <v>18.7</v>
      </c>
      <c r="O19" s="57">
        <v>5</v>
      </c>
      <c r="P19" s="57">
        <v>11.3</v>
      </c>
      <c r="Q19" s="57" t="s">
        <v>184</v>
      </c>
      <c r="R19" s="57">
        <v>21</v>
      </c>
      <c r="S19" s="57">
        <v>20.9</v>
      </c>
      <c r="T19" s="57">
        <v>111.2</v>
      </c>
    </row>
    <row r="20" spans="1:20" x14ac:dyDescent="0.2">
      <c r="A20" s="2" t="s">
        <v>31</v>
      </c>
      <c r="B20" s="57">
        <v>7.2</v>
      </c>
      <c r="C20" s="57">
        <v>21</v>
      </c>
      <c r="D20" s="57">
        <v>13.7</v>
      </c>
      <c r="E20" s="57">
        <v>27.8</v>
      </c>
      <c r="F20" s="57" t="s">
        <v>185</v>
      </c>
      <c r="G20" s="57">
        <v>1.7</v>
      </c>
      <c r="H20" s="57" t="s">
        <v>186</v>
      </c>
      <c r="I20" s="57">
        <v>71.2</v>
      </c>
      <c r="J20" s="57">
        <v>380.8</v>
      </c>
      <c r="K20" s="57">
        <v>2.5</v>
      </c>
      <c r="L20" s="57">
        <v>21.7</v>
      </c>
      <c r="M20" s="57" t="s">
        <v>187</v>
      </c>
      <c r="N20" s="57">
        <v>17.899999999999999</v>
      </c>
      <c r="O20" s="57">
        <v>9</v>
      </c>
      <c r="P20" s="57">
        <v>6.2</v>
      </c>
      <c r="Q20" s="57" t="s">
        <v>188</v>
      </c>
      <c r="R20" s="57">
        <v>16.3</v>
      </c>
      <c r="S20" s="57">
        <v>16.7</v>
      </c>
      <c r="T20" s="57">
        <v>80.2</v>
      </c>
    </row>
    <row r="21" spans="1:20" x14ac:dyDescent="0.2">
      <c r="A21" s="2" t="s">
        <v>32</v>
      </c>
      <c r="B21" s="57">
        <v>4.4000000000000004</v>
      </c>
      <c r="C21" s="57">
        <v>13.4</v>
      </c>
      <c r="D21" s="57">
        <v>8.8000000000000007</v>
      </c>
      <c r="E21" s="57">
        <v>23.1</v>
      </c>
      <c r="F21" s="57" t="s">
        <v>189</v>
      </c>
      <c r="G21" s="57">
        <v>-0.2</v>
      </c>
      <c r="H21" s="57" t="s">
        <v>190</v>
      </c>
      <c r="I21" s="57">
        <v>78.599999999999994</v>
      </c>
      <c r="J21" s="57">
        <v>192.6</v>
      </c>
      <c r="K21" s="57">
        <v>3</v>
      </c>
      <c r="L21" s="57">
        <v>18.399999999999999</v>
      </c>
      <c r="M21" s="57" t="s">
        <v>147</v>
      </c>
      <c r="N21" s="57">
        <v>63.7</v>
      </c>
      <c r="O21" s="57">
        <v>18</v>
      </c>
      <c r="P21" s="57">
        <v>12.9</v>
      </c>
      <c r="Q21" s="57" t="s">
        <v>191</v>
      </c>
      <c r="R21" s="57">
        <v>9.5</v>
      </c>
      <c r="S21" s="57">
        <v>10.5</v>
      </c>
      <c r="T21" s="57">
        <v>41.1</v>
      </c>
    </row>
    <row r="22" spans="1:20" ht="13.5" thickBot="1" x14ac:dyDescent="0.25">
      <c r="A22" s="11" t="s">
        <v>33</v>
      </c>
      <c r="B22" s="57">
        <v>3.7</v>
      </c>
      <c r="C22" s="57">
        <v>9.6999999999999993</v>
      </c>
      <c r="D22" s="57">
        <v>6.5</v>
      </c>
      <c r="E22" s="57">
        <v>16.399999999999999</v>
      </c>
      <c r="F22" s="57" t="s">
        <v>151</v>
      </c>
      <c r="G22" s="57">
        <v>-1.1000000000000001</v>
      </c>
      <c r="H22" s="57" t="s">
        <v>152</v>
      </c>
      <c r="I22" s="57">
        <v>87.6</v>
      </c>
      <c r="J22" s="57">
        <v>137.19999999999999</v>
      </c>
      <c r="K22" s="57">
        <v>2.4</v>
      </c>
      <c r="L22" s="57">
        <v>15.6</v>
      </c>
      <c r="M22" s="57" t="s">
        <v>192</v>
      </c>
      <c r="N22" s="57">
        <v>32.4</v>
      </c>
      <c r="O22" s="57">
        <v>12</v>
      </c>
      <c r="P22" s="57">
        <v>6.2</v>
      </c>
      <c r="Q22" s="57" t="s">
        <v>153</v>
      </c>
      <c r="R22" s="57">
        <v>7.3</v>
      </c>
      <c r="S22" s="57">
        <v>8</v>
      </c>
      <c r="T22" s="57">
        <v>22.8</v>
      </c>
    </row>
    <row r="23" spans="1:20" ht="13.5" thickTop="1" x14ac:dyDescent="0.2">
      <c r="A23" s="59" t="s">
        <v>45</v>
      </c>
      <c r="B23" s="60">
        <v>7.2</v>
      </c>
      <c r="C23" s="60">
        <v>19</v>
      </c>
      <c r="D23" s="60">
        <v>12.7</v>
      </c>
      <c r="E23" s="60">
        <v>40</v>
      </c>
      <c r="F23" s="60" t="s">
        <v>136</v>
      </c>
      <c r="G23" s="60">
        <v>-5</v>
      </c>
      <c r="H23" s="60" t="s">
        <v>156</v>
      </c>
      <c r="I23" s="60">
        <v>75.3</v>
      </c>
      <c r="J23" s="60">
        <v>5343</v>
      </c>
      <c r="K23" s="60">
        <v>2.4</v>
      </c>
      <c r="L23" s="60">
        <v>24.7</v>
      </c>
      <c r="M23" s="60" t="s">
        <v>157</v>
      </c>
      <c r="N23" s="60">
        <v>520.1</v>
      </c>
      <c r="O23" s="60">
        <v>145</v>
      </c>
      <c r="P23" s="60">
        <v>30.6</v>
      </c>
      <c r="Q23" s="60" t="s">
        <v>174</v>
      </c>
      <c r="R23" s="60">
        <v>14.9</v>
      </c>
      <c r="S23" s="60">
        <v>14.8</v>
      </c>
      <c r="T23" s="60">
        <v>1066.9000000000001</v>
      </c>
    </row>
    <row r="26" spans="1:20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-0.17</v>
      </c>
      <c r="G28" s="1" t="s">
        <v>17</v>
      </c>
      <c r="H28" s="23">
        <v>45983</v>
      </c>
      <c r="I28" s="17"/>
      <c r="J28" s="1"/>
    </row>
    <row r="29" spans="1:20" x14ac:dyDescent="0.2">
      <c r="A29" s="1"/>
      <c r="B29" s="1" t="s">
        <v>36</v>
      </c>
      <c r="C29" s="1"/>
      <c r="D29" s="1"/>
      <c r="F29" s="1">
        <v>-0.114</v>
      </c>
      <c r="G29" s="1" t="s">
        <v>17</v>
      </c>
      <c r="H29" s="23">
        <v>45747</v>
      </c>
      <c r="I29" s="17"/>
      <c r="J29" s="1"/>
    </row>
    <row r="30" spans="1:20" x14ac:dyDescent="0.2">
      <c r="A30" s="1"/>
      <c r="B30" s="1" t="s">
        <v>37</v>
      </c>
      <c r="C30" s="1"/>
      <c r="D30" s="1"/>
      <c r="F30" s="9">
        <v>235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7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7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0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Z27"/>
  <sheetViews>
    <sheetView tabSelected="1" zoomScaleNormal="100" workbookViewId="0"/>
  </sheetViews>
  <sheetFormatPr baseColWidth="10" defaultRowHeight="12.75" x14ac:dyDescent="0.2"/>
  <cols>
    <col min="2" max="2" width="7.140625" customWidth="1"/>
    <col min="3" max="3" width="7.5703125" bestFit="1" customWidth="1"/>
    <col min="4" max="4" width="6" bestFit="1" customWidth="1"/>
    <col min="5" max="5" width="7.5703125" bestFit="1" customWidth="1"/>
    <col min="6" max="6" width="5.28515625" bestFit="1" customWidth="1"/>
    <col min="7" max="7" width="7.5703125" bestFit="1" customWidth="1"/>
    <col min="8" max="8" width="6.42578125" bestFit="1" customWidth="1"/>
    <col min="9" max="10" width="5.7109375" bestFit="1" customWidth="1"/>
    <col min="11" max="11" width="7.5703125" bestFit="1" customWidth="1"/>
    <col min="12" max="12" width="7.42578125" bestFit="1" customWidth="1"/>
    <col min="13" max="13" width="7.5703125" bestFit="1" customWidth="1"/>
    <col min="14" max="14" width="5.7109375" bestFit="1" customWidth="1"/>
    <col min="15" max="15" width="7.5703125" bestFit="1" customWidth="1"/>
    <col min="16" max="16" width="5.5703125" bestFit="1" customWidth="1"/>
    <col min="17" max="17" width="7.5703125" bestFit="1" customWidth="1"/>
    <col min="18" max="21" width="7.5703125" customWidth="1"/>
    <col min="22" max="22" width="5.7109375" bestFit="1" customWidth="1"/>
    <col min="23" max="23" width="7.5703125" bestFit="1" customWidth="1"/>
  </cols>
  <sheetData>
    <row r="1" spans="1:26" x14ac:dyDescent="0.2">
      <c r="A1" s="1"/>
      <c r="B1" s="2" t="s">
        <v>59</v>
      </c>
      <c r="C1" s="2">
        <v>2006</v>
      </c>
      <c r="D1" s="1" t="s">
        <v>58</v>
      </c>
      <c r="E1" s="33">
        <v>2025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x14ac:dyDescent="0.2">
      <c r="A2" s="1"/>
      <c r="B2" s="2" t="s">
        <v>1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x14ac:dyDescent="0.2">
      <c r="B3" s="3" t="s">
        <v>2</v>
      </c>
      <c r="C3" s="3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1"/>
      <c r="P4" s="1"/>
      <c r="Q4" s="1"/>
      <c r="R4" s="1"/>
      <c r="S4" s="1"/>
      <c r="T4" s="1"/>
      <c r="U4" s="1"/>
      <c r="V4" s="1"/>
      <c r="W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/>
      <c r="O5" s="1"/>
      <c r="P5" s="1"/>
      <c r="Q5" s="1"/>
      <c r="R5" s="1"/>
      <c r="S5" s="1"/>
      <c r="T5" s="1"/>
      <c r="U5" s="1"/>
      <c r="V5" s="1"/>
      <c r="W5" s="1"/>
    </row>
    <row r="6" spans="1:26" x14ac:dyDescent="0.2">
      <c r="A6" s="1"/>
      <c r="B6" s="2" t="s">
        <v>43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1"/>
      <c r="P6" s="1"/>
      <c r="Q6" s="1"/>
      <c r="R6" s="1"/>
      <c r="S6" s="1"/>
      <c r="T6" s="1"/>
      <c r="U6" s="1"/>
      <c r="V6" s="1"/>
      <c r="W6" s="1"/>
      <c r="Y6" s="3" t="s">
        <v>67</v>
      </c>
    </row>
    <row r="7" spans="1:26" x14ac:dyDescent="0.2">
      <c r="A7" s="2"/>
      <c r="B7" s="2" t="s">
        <v>53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6"/>
    </row>
    <row r="9" spans="1:26" x14ac:dyDescent="0.2">
      <c r="A9" s="1"/>
      <c r="B9" s="5" t="s">
        <v>3</v>
      </c>
      <c r="C9" s="5"/>
      <c r="D9" s="5" t="s">
        <v>4</v>
      </c>
      <c r="E9" s="5"/>
      <c r="F9" s="5" t="s">
        <v>5</v>
      </c>
      <c r="G9" s="26"/>
      <c r="H9" s="27" t="s">
        <v>6</v>
      </c>
      <c r="I9" s="27" t="s">
        <v>8</v>
      </c>
      <c r="J9" s="5" t="s">
        <v>9</v>
      </c>
      <c r="K9" s="5"/>
      <c r="L9" s="5" t="s">
        <v>10</v>
      </c>
      <c r="M9" s="5"/>
      <c r="N9" s="5" t="s">
        <v>11</v>
      </c>
      <c r="O9" s="5"/>
      <c r="P9" s="5" t="s">
        <v>13</v>
      </c>
      <c r="Q9" s="5"/>
      <c r="R9" s="5" t="s">
        <v>63</v>
      </c>
      <c r="S9" s="5"/>
      <c r="T9" s="5" t="s">
        <v>64</v>
      </c>
      <c r="U9" s="5"/>
      <c r="V9" s="5" t="s">
        <v>16</v>
      </c>
      <c r="W9" s="1"/>
      <c r="Y9" s="27" t="s">
        <v>68</v>
      </c>
      <c r="Z9" s="27" t="s">
        <v>69</v>
      </c>
    </row>
    <row r="10" spans="1:26" x14ac:dyDescent="0.2">
      <c r="A10" s="6"/>
      <c r="B10" s="7" t="s">
        <v>17</v>
      </c>
      <c r="C10" s="28" t="s">
        <v>48</v>
      </c>
      <c r="D10" s="7" t="s">
        <v>17</v>
      </c>
      <c r="E10" s="28" t="s">
        <v>48</v>
      </c>
      <c r="F10" s="7" t="s">
        <v>17</v>
      </c>
      <c r="G10" s="28" t="s">
        <v>48</v>
      </c>
      <c r="H10" s="29" t="s">
        <v>49</v>
      </c>
      <c r="I10" s="29" t="s">
        <v>49</v>
      </c>
      <c r="J10" s="7" t="s">
        <v>18</v>
      </c>
      <c r="K10" s="28" t="s">
        <v>48</v>
      </c>
      <c r="L10" s="7" t="s">
        <v>19</v>
      </c>
      <c r="M10" s="28" t="s">
        <v>48</v>
      </c>
      <c r="N10" s="7" t="s">
        <v>20</v>
      </c>
      <c r="O10" s="28" t="s">
        <v>48</v>
      </c>
      <c r="P10" s="7" t="s">
        <v>21</v>
      </c>
      <c r="Q10" s="28" t="s">
        <v>48</v>
      </c>
      <c r="R10" s="28"/>
      <c r="S10" s="28" t="s">
        <v>48</v>
      </c>
      <c r="T10" s="7" t="s">
        <v>17</v>
      </c>
      <c r="U10" s="28" t="s">
        <v>48</v>
      </c>
      <c r="V10" s="7" t="s">
        <v>21</v>
      </c>
      <c r="W10" s="28" t="s">
        <v>48</v>
      </c>
      <c r="Y10" s="42" t="s">
        <v>70</v>
      </c>
      <c r="Z10" s="42" t="s">
        <v>70</v>
      </c>
    </row>
    <row r="11" spans="1:26" x14ac:dyDescent="0.2">
      <c r="A11" s="2" t="s">
        <v>22</v>
      </c>
      <c r="B11" s="4">
        <f>AVERAGE('2006:2025'!B11)</f>
        <v>1.5064564516129031</v>
      </c>
      <c r="C11" s="32">
        <f>STDEV('2006:2025'!B11)/SQRT(1+E$1-C$1)</f>
        <v>0.25157423998009415</v>
      </c>
      <c r="D11" s="4">
        <f>AVERAGE('2006:2025'!C11)</f>
        <v>9.1533999999999995</v>
      </c>
      <c r="E11" s="32">
        <f>STDEV('2006:2025'!C11)/SQRT(1+E$1-C$1)</f>
        <v>0.30625389321236202</v>
      </c>
      <c r="F11" s="4">
        <f>AVERAGE('2006:2025'!D11)</f>
        <v>5.0624050739247313</v>
      </c>
      <c r="G11" s="32">
        <f>STDEV('2006:2025'!D11)/SQRT(1+E$1-C$1)</f>
        <v>0.25348102692325725</v>
      </c>
      <c r="H11" s="4">
        <f>MAX('2006:2025'!E11)</f>
        <v>20.6</v>
      </c>
      <c r="I11" s="4">
        <f>MIN('2006:2025'!G11)</f>
        <v>-9.52</v>
      </c>
      <c r="J11" s="4">
        <f>AVERAGE('2006:2025'!I11)</f>
        <v>81.081171034946223</v>
      </c>
      <c r="K11" s="32">
        <f>STDEV('2006:2025'!I11)/SQRT(1+E$1-C$1)</f>
        <v>0.76626900983856583</v>
      </c>
      <c r="L11" s="4">
        <f>AVERAGE('2006:2025'!J11)</f>
        <v>192.43265000000002</v>
      </c>
      <c r="M11" s="32">
        <f>STDEV('2006:2025'!J11)/SQRT(1+E$1-C$1)</f>
        <v>6.2533108818974972</v>
      </c>
      <c r="N11" s="4">
        <f>AVERAGE('2006:2025'!K11)</f>
        <v>3.3392648081952929</v>
      </c>
      <c r="O11" s="32">
        <f>STDEV('2006:2025'!K11)/SQRT(1+E$1-C$1)</f>
        <v>0.15587253768970144</v>
      </c>
      <c r="P11" s="4">
        <f>AVERAGE('2006:2025'!N11)</f>
        <v>36.088550000000005</v>
      </c>
      <c r="Q11" s="32">
        <f>STDEV('2006:2025'!N11)/SQRT(1+E$1-C$1)</f>
        <v>4.3021470297582685</v>
      </c>
      <c r="R11" s="4">
        <f>AVERAGE('2006:2025'!O11)</f>
        <v>14.1</v>
      </c>
      <c r="S11" s="32">
        <f>STDEV('2006:2025'!O11)/SQRT(1+E$1-C$1)</f>
        <v>0.80098623419408499</v>
      </c>
      <c r="T11" s="4">
        <f>AVERAGE('2006:2025'!R11)</f>
        <v>5.3868284610215049</v>
      </c>
      <c r="U11" s="32">
        <f>STDEV('2006:2025'!R11)/SQRT(1+E$1-C$1)</f>
        <v>0.21431905579118354</v>
      </c>
      <c r="V11" s="4">
        <f>AVERAGE('2006:2025'!S11)</f>
        <v>29.11683990819008</v>
      </c>
      <c r="W11" s="32">
        <f>STDEV('2006:2025'!S11)/SQRT(1+E$1-C$1)</f>
        <v>2.46952269156073</v>
      </c>
      <c r="Y11">
        <f>MAX('2006:2025'!N11)</f>
        <v>95.238</v>
      </c>
      <c r="Z11">
        <f>MIN('2006:2025'!N11)</f>
        <v>15.45</v>
      </c>
    </row>
    <row r="12" spans="1:26" x14ac:dyDescent="0.2">
      <c r="A12" s="2" t="s">
        <v>23</v>
      </c>
      <c r="B12" s="4">
        <f>AVERAGE('2006:2025'!B12)</f>
        <v>1.4866426108374384</v>
      </c>
      <c r="C12" s="32">
        <f>STDEV('2006:2025'!B12)/SQRT(1+E$1-C$1)</f>
        <v>0.35659075565354359</v>
      </c>
      <c r="D12" s="4">
        <f>AVERAGE('2006:2025'!C12)</f>
        <v>10.601622844827586</v>
      </c>
      <c r="E12" s="32">
        <f>STDEV('2006:2025'!C12)/SQRT(1+E$1-C$1)</f>
        <v>0.54067325717612791</v>
      </c>
      <c r="F12" s="4">
        <f>AVERAGE('2006:2025'!D12)</f>
        <v>5.7712020705049261</v>
      </c>
      <c r="G12" s="32">
        <f>STDEV('2006:2025'!D12)/SQRT(1+E$1-C$1)</f>
        <v>0.41829708265426901</v>
      </c>
      <c r="H12" s="4">
        <f>MAX('2006:2025'!E12)</f>
        <v>21.48</v>
      </c>
      <c r="I12" s="4">
        <f>MIN('2006:2025'!G12)</f>
        <v>-6.6440000000000001</v>
      </c>
      <c r="J12" s="4">
        <f>AVERAGE('2006:2025'!I12)</f>
        <v>77.904467569786533</v>
      </c>
      <c r="K12" s="32">
        <f>STDEV('2006:2025'!I12)/SQRT(1+E$1-C$1)</f>
        <v>0.74907072631536753</v>
      </c>
      <c r="L12" s="4">
        <f>AVERAGE('2006:2025'!J12)</f>
        <v>259.38114999999999</v>
      </c>
      <c r="M12" s="32">
        <f>STDEV('2006:2025'!J12)/SQRT(1+E$1-C$1)</f>
        <v>7.2886580366438398</v>
      </c>
      <c r="N12" s="4">
        <f>AVERAGE('2006:2025'!K12)</f>
        <v>3.2761590068247122</v>
      </c>
      <c r="O12" s="32">
        <f>STDEV('2006:2025'!K12)/SQRT(1+E$1-C$1)</f>
        <v>0.1583777418662895</v>
      </c>
      <c r="P12" s="4">
        <f>AVERAGE('2006:2025'!N12)</f>
        <v>38.482200000000006</v>
      </c>
      <c r="Q12" s="32">
        <f>STDEV('2006:2025'!N12)/SQRT(1+E$1-C$1)</f>
        <v>4.7494555109534708</v>
      </c>
      <c r="R12" s="4">
        <f>AVERAGE('2006:2025'!O12)</f>
        <v>13</v>
      </c>
      <c r="S12" s="32">
        <f>STDEV('2006:2025'!O12)/SQRT(1+E$1-C$1)</f>
        <v>1.0954451150103321</v>
      </c>
      <c r="T12" s="4">
        <f>AVERAGE('2006:2025'!R12)</f>
        <v>6.2636325020525456</v>
      </c>
      <c r="U12" s="32">
        <f>STDEV('2006:2025'!R12)/SQRT(1+E$1-C$1)</f>
        <v>0.3048248489273469</v>
      </c>
      <c r="V12" s="4">
        <f>AVERAGE('2006:2025'!S12)</f>
        <v>37.594720723841888</v>
      </c>
      <c r="W12" s="32">
        <f>STDEV('2006:2025'!S12)/SQRT(1+E$1-C$1)</f>
        <v>3.2515293576818252</v>
      </c>
      <c r="Y12">
        <f>MAX('2006:2025'!N12)</f>
        <v>87.7</v>
      </c>
      <c r="Z12">
        <f>MIN('2006:2025'!N12)</f>
        <v>5.8589999999999991</v>
      </c>
    </row>
    <row r="13" spans="1:26" x14ac:dyDescent="0.2">
      <c r="A13" s="2" t="s">
        <v>24</v>
      </c>
      <c r="B13" s="4">
        <f>AVERAGE('2006:2025'!B13)</f>
        <v>2.849243548387097</v>
      </c>
      <c r="C13" s="32">
        <f>STDEV('2006:2025'!B13)/SQRT(1+E$1-C$1)</f>
        <v>0.22325377085056769</v>
      </c>
      <c r="D13" s="4">
        <f>AVERAGE('2006:2025'!C13)</f>
        <v>13.410451612903225</v>
      </c>
      <c r="E13" s="32">
        <f>STDEV('2006:2025'!C13)/SQRT(1+E$1-C$1)</f>
        <v>0.38060838388127333</v>
      </c>
      <c r="F13" s="4">
        <f>AVERAGE('2006:2025'!D13)</f>
        <v>7.8398967069892489</v>
      </c>
      <c r="G13" s="32">
        <f>STDEV('2006:2025'!D13)/SQRT(1+E$1-C$1)</f>
        <v>0.22709297692575334</v>
      </c>
      <c r="H13" s="4">
        <f>MAX('2006:2025'!E13)</f>
        <v>25.68</v>
      </c>
      <c r="I13" s="4">
        <f>MIN('2006:2025'!G13)</f>
        <v>-5.78</v>
      </c>
      <c r="J13" s="4">
        <f>AVERAGE('2006:2025'!I13)</f>
        <v>74.410665603085562</v>
      </c>
      <c r="K13" s="32">
        <f>STDEV('2006:2025'!I13)/SQRT(1+E$1-C$1)</f>
        <v>1.2532444076916214</v>
      </c>
      <c r="L13" s="4">
        <f>AVERAGE('2006:2025'!J13)</f>
        <v>417.61539999999997</v>
      </c>
      <c r="M13" s="32">
        <f>STDEV('2006:2025'!J13)/SQRT(1+E$1-C$1)</f>
        <v>12.021476366202277</v>
      </c>
      <c r="N13" s="4">
        <f>AVERAGE('2006:2025'!K13)</f>
        <v>3.2331992761915145</v>
      </c>
      <c r="O13" s="32">
        <f>STDEV('2006:2025'!K13)/SQRT(1+E$1-C$1)</f>
        <v>0.14663967829038513</v>
      </c>
      <c r="P13" s="4">
        <f>AVERAGE('2006:2025'!N13)</f>
        <v>44.725049999999996</v>
      </c>
      <c r="Q13" s="32">
        <f>STDEV('2006:2025'!N13)/SQRT(1+E$1-C$1)</f>
        <v>5.8870114665900894</v>
      </c>
      <c r="R13" s="4">
        <f>AVERAGE('2006:2025'!O13)</f>
        <v>13.55</v>
      </c>
      <c r="S13" s="32">
        <f>STDEV('2006:2025'!O13)/SQRT(1+E$1-C$1)</f>
        <v>1.079656378083713</v>
      </c>
      <c r="T13" s="4">
        <f>AVERAGE('2006:2025'!R13)</f>
        <v>8.7183683131720429</v>
      </c>
      <c r="U13" s="32">
        <f>STDEV('2006:2025'!R13)/SQRT(1+E$1-C$1)</f>
        <v>0.18727382576814472</v>
      </c>
      <c r="V13" s="4">
        <f>AVERAGE('2006:2025'!S13)</f>
        <v>61.442661654616685</v>
      </c>
      <c r="W13" s="32">
        <f>STDEV('2006:2025'!S13)/SQRT(1+E$1-C$1)</f>
        <v>5.4760123041193536</v>
      </c>
      <c r="Y13">
        <f>MAX('2006:2025'!N13)</f>
        <v>89.1</v>
      </c>
      <c r="Z13">
        <f>MIN('2006:2025'!N13)</f>
        <v>6.944</v>
      </c>
    </row>
    <row r="14" spans="1:26" x14ac:dyDescent="0.2">
      <c r="A14" s="2" t="s">
        <v>25</v>
      </c>
      <c r="B14" s="4">
        <f>AVERAGE('2006:2025'!B14)</f>
        <v>4.3491749999999989</v>
      </c>
      <c r="C14" s="32">
        <f>STDEV('2006:2025'!B14)/SQRT(1+E$1-C$1)</f>
        <v>0.27862985773091975</v>
      </c>
      <c r="D14" s="4">
        <f>AVERAGE('2006:2025'!C14)</f>
        <v>16.471186666666668</v>
      </c>
      <c r="E14" s="32">
        <f>STDEV('2006:2025'!C14)/SQRT(1+E$1-C$1)</f>
        <v>0.41910111633803238</v>
      </c>
      <c r="F14" s="4">
        <f>AVERAGE('2006:2025'!D14)</f>
        <v>10.150006458333333</v>
      </c>
      <c r="G14" s="32">
        <f>STDEV('2006:2025'!D14)/SQRT(1+E$1-C$1)</f>
        <v>0.28281216392999192</v>
      </c>
      <c r="H14" s="4">
        <f>MAX('2006:2025'!E14)</f>
        <v>29.4</v>
      </c>
      <c r="I14" s="4">
        <f>MIN('2006:2025'!G14)</f>
        <v>-4.2480000000000002</v>
      </c>
      <c r="J14" s="4">
        <f>AVERAGE('2006:2025'!I14)</f>
        <v>74.662427152777752</v>
      </c>
      <c r="K14" s="32">
        <f>STDEV('2006:2025'!I14)/SQRT(1+E$1-C$1)</f>
        <v>1.4890458317030726</v>
      </c>
      <c r="L14" s="4">
        <f>AVERAGE('2006:2025'!J14)</f>
        <v>530.58005000000003</v>
      </c>
      <c r="M14" s="32">
        <f>STDEV('2006:2025'!J14)/SQRT(1+E$1-C$1)</f>
        <v>12.996966886744353</v>
      </c>
      <c r="N14" s="4">
        <f>AVERAGE('2006:2025'!K14)</f>
        <v>2.4100078819444448</v>
      </c>
      <c r="O14" s="32">
        <f>STDEV('2006:2025'!K14)/SQRT(1+E$1-C$1)</f>
        <v>8.1626095614634117E-2</v>
      </c>
      <c r="P14" s="4">
        <f>AVERAGE('2006:2025'!N14)</f>
        <v>55.065050000000006</v>
      </c>
      <c r="Q14" s="32">
        <f>STDEV('2006:2025'!N14)/SQRT(1+E$1-C$1)</f>
        <v>5.3498666252312432</v>
      </c>
      <c r="R14" s="4">
        <f>AVERAGE('2006:2025'!O14)</f>
        <v>14.25</v>
      </c>
      <c r="S14" s="32">
        <f>STDEV('2006:2025'!O14)/SQRT(1+E$1-C$1)</f>
        <v>0.98107084351742924</v>
      </c>
      <c r="T14" s="4">
        <f>AVERAGE('2006:2025'!R14)</f>
        <v>12.297211666666666</v>
      </c>
      <c r="U14" s="32">
        <f>STDEV('2006:2025'!R14)/SQRT(1+E$1-C$1)</f>
        <v>0.266460804442541</v>
      </c>
      <c r="V14" s="4">
        <f>AVERAGE('2006:2025'!S14)</f>
        <v>75.089479811313907</v>
      </c>
      <c r="W14" s="32">
        <f>STDEV('2006:2025'!S14)/SQRT(1+E$1-C$1)</f>
        <v>6.4357762780545436</v>
      </c>
      <c r="Y14">
        <f>MAX('2006:2025'!N14)</f>
        <v>94.7</v>
      </c>
      <c r="Z14">
        <f>MIN('2006:2025'!N14)</f>
        <v>17.254999999999999</v>
      </c>
    </row>
    <row r="15" spans="1:26" x14ac:dyDescent="0.2">
      <c r="A15" s="2" t="s">
        <v>26</v>
      </c>
      <c r="B15" s="4">
        <f>AVERAGE('2006:2025'!B15)</f>
        <v>6.9564612903225811</v>
      </c>
      <c r="C15" s="32">
        <f>STDEV('2006:2025'!B15)/SQRT(1+E$1-C$1)</f>
        <v>0.26122608304096157</v>
      </c>
      <c r="D15" s="4">
        <f>AVERAGE('2006:2025'!C15)</f>
        <v>20.27914516129032</v>
      </c>
      <c r="E15" s="32">
        <f>STDEV('2006:2025'!C15)/SQRT(1+E$1-C$1)</f>
        <v>0.44969355618156204</v>
      </c>
      <c r="F15" s="4">
        <f>AVERAGE('2006:2025'!D15)</f>
        <v>13.319454670698926</v>
      </c>
      <c r="G15" s="32">
        <f>STDEV('2006:2025'!D15)/SQRT(1+E$1-C$1)</f>
        <v>0.3323992851503168</v>
      </c>
      <c r="H15" s="4">
        <f>MAX('2006:2025'!E15)</f>
        <v>34.22</v>
      </c>
      <c r="I15" s="4">
        <f>MIN('2006:2025'!G15)</f>
        <v>-1.2</v>
      </c>
      <c r="J15" s="4">
        <f>AVERAGE('2006:2025'!I15)</f>
        <v>72.56635745967742</v>
      </c>
      <c r="K15" s="32">
        <f>STDEV('2006:2025'!I15)/SQRT(1+E$1-C$1)</f>
        <v>0.98055655167646139</v>
      </c>
      <c r="L15" s="4">
        <f>AVERAGE('2006:2025'!J15)</f>
        <v>650.20219999999995</v>
      </c>
      <c r="M15" s="32">
        <f>STDEV('2006:2025'!J15)/SQRT(1+E$1-C$1)</f>
        <v>11.673559953474705</v>
      </c>
      <c r="N15" s="4">
        <f>AVERAGE('2006:2025'!K15)</f>
        <v>1.9945758400537634</v>
      </c>
      <c r="O15" s="32">
        <f>STDEV('2006:2025'!K15)/SQRT(1+E$1-C$1)</f>
        <v>6.517574203887895E-2</v>
      </c>
      <c r="P15" s="4">
        <f>AVERAGE('2006:2025'!N15)</f>
        <v>62.384800000000006</v>
      </c>
      <c r="Q15" s="32">
        <f>STDEV('2006:2025'!N15)/SQRT(1+E$1-C$1)</f>
        <v>12.085648682936649</v>
      </c>
      <c r="R15" s="4">
        <f>AVERAGE('2006:2025'!O15)</f>
        <v>12.7</v>
      </c>
      <c r="S15" s="32">
        <f>STDEV('2006:2025'!O15)/SQRT(1+E$1-C$1)</f>
        <v>1.0107318869850799</v>
      </c>
      <c r="T15" s="4">
        <f>AVERAGE('2006:2025'!R15)</f>
        <v>16.369529838709674</v>
      </c>
      <c r="U15" s="32">
        <f>STDEV('2006:2025'!R15)/SQRT(1+E$1-C$1)</f>
        <v>0.31614641753958866</v>
      </c>
      <c r="V15" s="4">
        <f>AVERAGE('2006:2025'!S15)</f>
        <v>102.28954615287003</v>
      </c>
      <c r="W15" s="32">
        <f>STDEV('2006:2025'!S15)/SQRT(1+E$1-C$1)</f>
        <v>8.8816565472388085</v>
      </c>
      <c r="Y15">
        <f>MAX('2006:2025'!N15)</f>
        <v>238.59</v>
      </c>
      <c r="Z15">
        <f>MIN('2006:2025'!N15)</f>
        <v>3.9600000000000004</v>
      </c>
    </row>
    <row r="16" spans="1:26" x14ac:dyDescent="0.2">
      <c r="A16" s="2" t="s">
        <v>27</v>
      </c>
      <c r="B16" s="4">
        <f>AVERAGE('2006:2025'!B16)</f>
        <v>10.684687222222223</v>
      </c>
      <c r="C16" s="32">
        <f>STDEV('2006:2025'!B16)/SQRT(1+E$1-C$1)</f>
        <v>0.31046392632830105</v>
      </c>
      <c r="D16" s="4">
        <f>AVERAGE('2006:2025'!C16)</f>
        <v>25.274109259259259</v>
      </c>
      <c r="E16" s="32">
        <f>STDEV('2006:2025'!C16)/SQRT(1+E$1-C$1)</f>
        <v>0.50119478695582875</v>
      </c>
      <c r="F16" s="4">
        <f>AVERAGE('2006:2025'!D16)</f>
        <v>17.372296919818758</v>
      </c>
      <c r="G16" s="32">
        <f>STDEV('2006:2025'!D16)/SQRT(1+E$1-C$1)</f>
        <v>0.33983736041957607</v>
      </c>
      <c r="H16" s="4">
        <f>MAX('2006:2025'!E16)</f>
        <v>40.119999999999997</v>
      </c>
      <c r="I16" s="4">
        <f>MIN('2006:2025'!G16)</f>
        <v>0</v>
      </c>
      <c r="J16" s="4">
        <f>AVERAGE('2006:2025'!I16)</f>
        <v>69.439375432427113</v>
      </c>
      <c r="K16" s="32">
        <f>STDEV('2006:2025'!I16)/SQRT(1+E$1-C$1)</f>
        <v>1.1404251987266185</v>
      </c>
      <c r="L16" s="4">
        <f>AVERAGE('2006:2025'!J16)</f>
        <v>683.50125000000003</v>
      </c>
      <c r="M16" s="32">
        <f>STDEV('2006:2025'!J16)/SQRT(1+E$1-C$1)</f>
        <v>9.8844356474086652</v>
      </c>
      <c r="N16" s="4">
        <f>AVERAGE('2006:2025'!K16)</f>
        <v>1.8525287650216709</v>
      </c>
      <c r="O16" s="32">
        <f>STDEV('2006:2025'!K16)/SQRT(1+E$1-C$1)</f>
        <v>4.1472816383645014E-2</v>
      </c>
      <c r="P16" s="4">
        <f>AVERAGE('2006:2025'!N16)</f>
        <v>50.912550000000003</v>
      </c>
      <c r="Q16" s="32">
        <f>STDEV('2006:2025'!N16)/SQRT(1+E$1-C$1)</f>
        <v>5.1585690001022311</v>
      </c>
      <c r="R16" s="4">
        <f>AVERAGE('2006:2025'!O16)</f>
        <v>10.5</v>
      </c>
      <c r="S16" s="32">
        <f>STDEV('2006:2025'!O16)/SQRT(1+E$1-C$1)</f>
        <v>0.69774071492436063</v>
      </c>
      <c r="T16" s="4">
        <f>AVERAGE('2006:2025'!R16)</f>
        <v>20.825557983156024</v>
      </c>
      <c r="U16" s="32">
        <f>STDEV('2006:2025'!R16)/SQRT(1+E$1-C$1)</f>
        <v>0.42146735621765291</v>
      </c>
      <c r="V16" s="4">
        <f>AVERAGE('2006:2025'!S16)</f>
        <v>121.64181917141495</v>
      </c>
      <c r="W16" s="32">
        <f>STDEV('2006:2025'!S16)/SQRT(1+E$1-C$1)</f>
        <v>10.335360586313151</v>
      </c>
      <c r="Y16">
        <f>MAX('2006:2025'!N16)</f>
        <v>86.88</v>
      </c>
      <c r="Z16">
        <f>MIN('2006:2025'!N16)</f>
        <v>16.649999999999999</v>
      </c>
    </row>
    <row r="17" spans="1:26" x14ac:dyDescent="0.2">
      <c r="A17" s="2" t="s">
        <v>28</v>
      </c>
      <c r="B17" s="4">
        <f>AVERAGE('2006:2025'!B17)</f>
        <v>12.489430645161288</v>
      </c>
      <c r="C17" s="32">
        <f>STDEV('2006:2025'!B17)/SQRT(1+E$1-C$1)</f>
        <v>0.30761505683251561</v>
      </c>
      <c r="D17" s="4">
        <f>AVERAGE('2006:2025'!C17)</f>
        <v>28.49566129032258</v>
      </c>
      <c r="E17" s="32">
        <f>STDEV('2006:2025'!C17)/SQRT(1+E$1-C$1)</f>
        <v>0.34353635764507223</v>
      </c>
      <c r="F17" s="4">
        <f>AVERAGE('2006:2025'!D17)</f>
        <v>19.847831955645159</v>
      </c>
      <c r="G17" s="32">
        <f>STDEV('2006:2025'!D17)/SQRT(1+E$1-C$1)</f>
        <v>0.27518031381317742</v>
      </c>
      <c r="H17" s="4">
        <f>MAX('2006:2025'!E17)</f>
        <v>39.31</v>
      </c>
      <c r="I17" s="4">
        <f>MIN('2006:2025'!G17)</f>
        <v>4.26</v>
      </c>
      <c r="J17" s="4">
        <f>AVERAGE('2006:2025'!I17)</f>
        <v>64.530720698924739</v>
      </c>
      <c r="K17" s="32">
        <f>STDEV('2006:2025'!I17)/SQRT(1+E$1-C$1)</f>
        <v>0.86463079439904034</v>
      </c>
      <c r="L17" s="4">
        <f>AVERAGE('2006:2025'!J17)</f>
        <v>760.19579999999996</v>
      </c>
      <c r="M17" s="32">
        <f>STDEV('2006:2025'!J17)/SQRT(1+E$1-C$1)</f>
        <v>7.5927451809016526</v>
      </c>
      <c r="N17" s="4">
        <f>AVERAGE('2006:2025'!K17)</f>
        <v>2.1540293682795699</v>
      </c>
      <c r="O17" s="32">
        <f>STDEV('2006:2025'!K17)/SQRT(1+E$1-C$1)</f>
        <v>3.9988424303898915E-2</v>
      </c>
      <c r="P17" s="4">
        <f>AVERAGE('2006:2025'!N17)</f>
        <v>21.1891</v>
      </c>
      <c r="Q17" s="32">
        <f>STDEV('2006:2025'!N17)/SQRT(1+E$1-C$1)</f>
        <v>4.5575586088560502</v>
      </c>
      <c r="R17" s="4">
        <f>AVERAGE('2006:2025'!O17)</f>
        <v>5.5</v>
      </c>
      <c r="S17" s="32">
        <f>STDEV('2006:2025'!O17)/SQRT(1+E$1-C$1)</f>
        <v>0.85378414626944932</v>
      </c>
      <c r="T17" s="4">
        <f>AVERAGE('2006:2025'!R17)</f>
        <v>24.554489045698922</v>
      </c>
      <c r="U17" s="32">
        <f>STDEV('2006:2025'!R17)/SQRT(1+E$1-C$1)</f>
        <v>0.42348670473305855</v>
      </c>
      <c r="V17" s="4">
        <f>AVERAGE('2006:2025'!S17)</f>
        <v>148.07071071733748</v>
      </c>
      <c r="W17" s="32">
        <f>STDEV('2006:2025'!S17)/SQRT(1+E$1-C$1)</f>
        <v>12.170669700847176</v>
      </c>
      <c r="Y17">
        <f>MAX('2006:2025'!N17)</f>
        <v>61.182000000000009</v>
      </c>
      <c r="Z17">
        <f>MIN('2006:2025'!N17)</f>
        <v>0.217</v>
      </c>
    </row>
    <row r="18" spans="1:26" x14ac:dyDescent="0.2">
      <c r="A18" s="2" t="s">
        <v>29</v>
      </c>
      <c r="B18" s="4">
        <f>AVERAGE('2006:2025'!B18)</f>
        <v>12.645187096774196</v>
      </c>
      <c r="C18" s="32">
        <f>STDEV('2006:2025'!B18)/SQRT(1+E$1-C$1)</f>
        <v>0.24606019144445293</v>
      </c>
      <c r="D18" s="4">
        <f>AVERAGE('2006:2025'!C18)</f>
        <v>28.187435483870974</v>
      </c>
      <c r="E18" s="32">
        <f>STDEV('2006:2025'!C18)/SQRT(1+E$1-C$1)</f>
        <v>0.37186389540935572</v>
      </c>
      <c r="F18" s="4">
        <f>AVERAGE('2006:2025'!D18)</f>
        <v>19.735548358903291</v>
      </c>
      <c r="G18" s="32">
        <f>STDEV('2006:2025'!D18)/SQRT(1+E$1-C$1)</f>
        <v>0.26567457682795825</v>
      </c>
      <c r="H18" s="4">
        <f>MAX('2006:2025'!E18)</f>
        <v>40.729999999999997</v>
      </c>
      <c r="I18" s="4">
        <f>MIN('2006:2025'!G18)</f>
        <v>4.976</v>
      </c>
      <c r="J18" s="4">
        <f>AVERAGE('2006:2025'!I18)</f>
        <v>64.076125190795565</v>
      </c>
      <c r="K18" s="32">
        <f>STDEV('2006:2025'!I18)/SQRT(1+E$1-C$1)</f>
        <v>0.66626539228611026</v>
      </c>
      <c r="L18" s="4">
        <f>AVERAGE('2006:2025'!J18)</f>
        <v>675.19560000000013</v>
      </c>
      <c r="M18" s="32">
        <f>STDEV('2006:2025'!J18)/SQRT(1+E$1-C$1)</f>
        <v>6.6448223418490944</v>
      </c>
      <c r="N18" s="4">
        <f>AVERAGE('2006:2025'!K18)</f>
        <v>2.2331739931166878</v>
      </c>
      <c r="O18" s="32">
        <f>STDEV('2006:2025'!K18)/SQRT(1+E$1-C$1)</f>
        <v>2.7632401706563888E-2</v>
      </c>
      <c r="P18" s="4">
        <f>AVERAGE('2006:2025'!N18)</f>
        <v>18.278500000000001</v>
      </c>
      <c r="Q18" s="32">
        <f>STDEV('2006:2025'!N18)/SQRT(1+E$1-C$1)</f>
        <v>3.8454895215728149</v>
      </c>
      <c r="R18" s="4">
        <f>AVERAGE('2006:2025'!O18)</f>
        <v>5.7</v>
      </c>
      <c r="S18" s="32">
        <f>STDEV('2006:2025'!O18)/SQRT(1+E$1-C$1)</f>
        <v>0.66133835595149904</v>
      </c>
      <c r="T18" s="4">
        <f>AVERAGE('2006:2025'!R18)</f>
        <v>24.43096590447913</v>
      </c>
      <c r="U18" s="32">
        <f>STDEV('2006:2025'!R18)/SQRT(1+E$1-C$1)</f>
        <v>0.42370982090229103</v>
      </c>
      <c r="V18" s="4">
        <f>AVERAGE('2006:2025'!S18)</f>
        <v>135.30655010176164</v>
      </c>
      <c r="W18" s="32">
        <f>STDEV('2006:2025'!S18)/SQRT(1+E$1-C$1)</f>
        <v>10.784833784073287</v>
      </c>
      <c r="Y18">
        <f>MAX('2006:2025'!N18)</f>
        <v>63.764000000000003</v>
      </c>
      <c r="Z18">
        <f>MIN('2006:2025'!N18)</f>
        <v>0.20300000000000001</v>
      </c>
    </row>
    <row r="19" spans="1:26" x14ac:dyDescent="0.2">
      <c r="A19" s="2" t="s">
        <v>30</v>
      </c>
      <c r="B19" s="4">
        <f>AVERAGE('2006:2025'!B19)</f>
        <v>10.422326666666667</v>
      </c>
      <c r="C19" s="32">
        <f>STDEV('2006:2025'!B19)/SQRT(1+E$1-C$1)</f>
        <v>0.26155808846398598</v>
      </c>
      <c r="D19" s="4">
        <f>AVERAGE('2006:2025'!C19)</f>
        <v>24.13891666666667</v>
      </c>
      <c r="E19" s="32">
        <f>STDEV('2006:2025'!C19)/SQRT(1+E$1-C$1)</f>
        <v>0.34056513050227988</v>
      </c>
      <c r="F19" s="4">
        <f>AVERAGE('2006:2025'!D19)</f>
        <v>16.761221770833338</v>
      </c>
      <c r="G19" s="32">
        <f>STDEV('2006:2025'!D19)/SQRT(1+E$1-C$1)</f>
        <v>0.25865275865589116</v>
      </c>
      <c r="H19" s="4">
        <f>MAX('2006:2025'!E19)</f>
        <v>35.700000000000003</v>
      </c>
      <c r="I19" s="4">
        <f>MIN('2006:2025'!G19)</f>
        <v>1.7</v>
      </c>
      <c r="J19" s="4">
        <f>AVERAGE('2006:2025'!I19)</f>
        <v>68.244114722222221</v>
      </c>
      <c r="K19" s="32">
        <f>STDEV('2006:2025'!I19)/SQRT(1+E$1-C$1)</f>
        <v>0.71389360300966709</v>
      </c>
      <c r="L19" s="4">
        <f>AVERAGE('2006:2025'!J19)</f>
        <v>489.97008840000001</v>
      </c>
      <c r="M19" s="32">
        <f>STDEV('2006:2025'!J19)/SQRT(1+E$1-C$1)</f>
        <v>5.5624612742717074</v>
      </c>
      <c r="N19" s="4">
        <f>AVERAGE('2006:2025'!K19)</f>
        <v>2.2127664930555562</v>
      </c>
      <c r="O19" s="32">
        <f>STDEV('2006:2025'!K19)/SQRT(1+E$1-C$1)</f>
        <v>5.1153147330501789E-2</v>
      </c>
      <c r="P19" s="4">
        <f>AVERAGE('2006:2025'!N19)</f>
        <v>24.7042</v>
      </c>
      <c r="Q19" s="32">
        <f>STDEV('2006:2025'!N19)/SQRT(1+E$1-C$1)</f>
        <v>2.9332650153926281</v>
      </c>
      <c r="R19" s="4">
        <f>AVERAGE('2006:2025'!O19)</f>
        <v>8.6</v>
      </c>
      <c r="S19" s="32">
        <f>STDEV('2006:2025'!O19)/SQRT(1+E$1-C$1)</f>
        <v>0.66253103204382235</v>
      </c>
      <c r="T19" s="4">
        <f>AVERAGE('2006:2025'!R19)</f>
        <v>20.236131736111112</v>
      </c>
      <c r="U19" s="32">
        <f>STDEV('2006:2025'!R19)/SQRT(1+E$1-C$1)</f>
        <v>0.3133562422048668</v>
      </c>
      <c r="V19" s="4">
        <f>AVERAGE('2006:2025'!S19)</f>
        <v>94.267500475170138</v>
      </c>
      <c r="W19" s="32">
        <f>STDEV('2006:2025'!S19)/SQRT(1+E$1-C$1)</f>
        <v>7.2774066062752993</v>
      </c>
      <c r="Y19">
        <f>MAX('2006:2025'!N19)</f>
        <v>61.577999999999996</v>
      </c>
      <c r="Z19">
        <f>MIN('2006:2025'!N19)</f>
        <v>5.1479999999999997</v>
      </c>
    </row>
    <row r="20" spans="1:26" x14ac:dyDescent="0.2">
      <c r="A20" s="2" t="s">
        <v>31</v>
      </c>
      <c r="B20" s="4">
        <f>AVERAGE('2006:2025'!B20)</f>
        <v>7.6590806451612892</v>
      </c>
      <c r="C20" s="32">
        <f>STDEV('2006:2025'!B20)/SQRT(1+E$1-C$1)</f>
        <v>0.3319981074265253</v>
      </c>
      <c r="D20" s="4">
        <f>AVERAGE('2006:2025'!C20)</f>
        <v>19.767048387096775</v>
      </c>
      <c r="E20" s="32">
        <f>STDEV('2006:2025'!C20)/SQRT(1+E$1-C$1)</f>
        <v>0.43573523085038618</v>
      </c>
      <c r="F20" s="4">
        <f>AVERAGE('2006:2025'!D20)</f>
        <v>13.246067272935258</v>
      </c>
      <c r="G20" s="32">
        <f>STDEV('2006:2025'!D20)/SQRT(1+E$1-C$1)</f>
        <v>0.34943399943965975</v>
      </c>
      <c r="H20" s="4">
        <f>MAX('2006:2025'!E20)</f>
        <v>32.31</v>
      </c>
      <c r="I20" s="4">
        <f>MIN('2006:2025'!G20)</f>
        <v>-2.75</v>
      </c>
      <c r="J20" s="4">
        <f>AVERAGE('2006:2025'!I20)</f>
        <v>72.46793518788607</v>
      </c>
      <c r="K20" s="32">
        <f>STDEV('2006:2025'!I20)/SQRT(1+E$1-C$1)</f>
        <v>1.0095824290799775</v>
      </c>
      <c r="L20" s="4">
        <f>AVERAGE('2006:2025'!J20)</f>
        <v>346.71275480000003</v>
      </c>
      <c r="M20" s="32">
        <f>STDEV('2006:2025'!J20)/SQRT(1+E$1-C$1)</f>
        <v>6.9239906486236924</v>
      </c>
      <c r="N20" s="4">
        <f>AVERAGE('2006:2025'!K20)</f>
        <v>2.37953627959849</v>
      </c>
      <c r="O20" s="32">
        <f>STDEV('2006:2025'!K20)/SQRT(1+E$1-C$1)</f>
        <v>0.10298787455469188</v>
      </c>
      <c r="P20" s="4">
        <f>AVERAGE('2006:2025'!N20)</f>
        <v>39.441299999999998</v>
      </c>
      <c r="Q20" s="32">
        <f>STDEV('2006:2025'!N20)/SQRT(1+E$1-C$1)</f>
        <v>6.358280882398458</v>
      </c>
      <c r="R20" s="4">
        <f>AVERAGE('2006:2025'!O20)</f>
        <v>10.25</v>
      </c>
      <c r="S20" s="32">
        <f>STDEV('2006:2025'!O20)/SQRT(1+E$1-C$1)</f>
        <v>0.69158475524277607</v>
      </c>
      <c r="T20" s="4">
        <f>AVERAGE('2006:2025'!R20)</f>
        <v>15.255486843685656</v>
      </c>
      <c r="U20" s="32">
        <f>STDEV('2006:2025'!R20)/SQRT(1+E$1-C$1)</f>
        <v>0.32696171384120404</v>
      </c>
      <c r="V20" s="4">
        <f>AVERAGE('2006:2025'!S20)</f>
        <v>63.457836440825801</v>
      </c>
      <c r="W20" s="32">
        <f>STDEV('2006:2025'!S20)/SQRT(1+E$1-C$1)</f>
        <v>4.8199004694473606</v>
      </c>
      <c r="Y20">
        <f>MAX('2006:2025'!N20)</f>
        <v>132</v>
      </c>
      <c r="Z20">
        <f>MIN('2006:2025'!N20)</f>
        <v>8.16</v>
      </c>
    </row>
    <row r="21" spans="1:26" x14ac:dyDescent="0.2">
      <c r="A21" s="2" t="s">
        <v>32</v>
      </c>
      <c r="B21" s="4">
        <f>AVERAGE('2006:2025'!B21)</f>
        <v>4.7557416666666672</v>
      </c>
      <c r="C21" s="32">
        <f>STDEV('2006:2025'!B21)/SQRT(1+E$1-C$1)</f>
        <v>0.34565367416983273</v>
      </c>
      <c r="D21" s="4">
        <f>AVERAGE('2006:2025'!C21)</f>
        <v>12.844504999999998</v>
      </c>
      <c r="E21" s="32">
        <f>STDEV('2006:2025'!C21)/SQRT(1+E$1-C$1)</f>
        <v>0.39584524831762791</v>
      </c>
      <c r="F21" s="4">
        <f>AVERAGE('2006:2025'!D21)</f>
        <v>8.5345836798167873</v>
      </c>
      <c r="G21" s="32">
        <f>STDEV('2006:2025'!D21)/SQRT(1+E$1-C$1)</f>
        <v>0.32575194776587224</v>
      </c>
      <c r="H21" s="4">
        <f>MAX('2006:2025'!E21)</f>
        <v>23.1</v>
      </c>
      <c r="I21" s="4">
        <f>MIN('2006:2025'!G21)</f>
        <v>-6.2</v>
      </c>
      <c r="J21" s="4">
        <f>AVERAGE('2006:2025'!I21)</f>
        <v>80.209112739554428</v>
      </c>
      <c r="K21" s="32">
        <f>STDEV('2006:2025'!I21)/SQRT(1+E$1-C$1)</f>
        <v>0.89732699847537178</v>
      </c>
      <c r="L21" s="4">
        <f>AVERAGE('2006:2025'!J21)</f>
        <v>192.7808856</v>
      </c>
      <c r="M21" s="32">
        <f>STDEV('2006:2025'!J21)/SQRT(1+E$1-C$1)</f>
        <v>5.1278587262575321</v>
      </c>
      <c r="N21" s="4">
        <f>AVERAGE('2006:2025'!K21)</f>
        <v>2.9246154548578991</v>
      </c>
      <c r="O21" s="32">
        <f>STDEV('2006:2025'!K21)/SQRT(1+E$1-C$1)</f>
        <v>0.16568988737101939</v>
      </c>
      <c r="P21" s="4">
        <f>AVERAGE('2006:2025'!N21)</f>
        <v>58.853500000000011</v>
      </c>
      <c r="Q21" s="32">
        <f>STDEV('2006:2025'!N21)/SQRT(1+E$1-C$1)</f>
        <v>6.9551035349287904</v>
      </c>
      <c r="R21" s="4">
        <f>AVERAGE('2006:2025'!O21)</f>
        <v>15</v>
      </c>
      <c r="S21" s="32">
        <f>STDEV('2006:2025'!O21)/SQRT(1+E$1-C$1)</f>
        <v>0.92622607221029218</v>
      </c>
      <c r="T21" s="4">
        <f>AVERAGE('2006:2025'!R21)</f>
        <v>9.6724767135946657</v>
      </c>
      <c r="U21" s="32">
        <f>STDEV('2006:2025'!R21)/SQRT(1+E$1-C$1)</f>
        <v>0.29060931080309077</v>
      </c>
      <c r="V21" s="4">
        <f>AVERAGE('2006:2025'!S21)</f>
        <v>33.971103716835678</v>
      </c>
      <c r="W21" s="32">
        <f>STDEV('2006:2025'!S21)/SQRT(1+E$1-C$1)</f>
        <v>2.6311774062367967</v>
      </c>
      <c r="Y21">
        <f>MAX('2006:2025'!N21)</f>
        <v>118.501</v>
      </c>
      <c r="Z21">
        <f>MIN('2006:2025'!N21)</f>
        <v>18.810000000000002</v>
      </c>
    </row>
    <row r="22" spans="1:26" ht="13.5" thickBot="1" x14ac:dyDescent="0.25">
      <c r="A22" s="11" t="s">
        <v>33</v>
      </c>
      <c r="B22" s="12">
        <f>AVERAGE('2006:2025'!B22)</f>
        <v>2.1888758064516129</v>
      </c>
      <c r="C22" s="34">
        <f>STDEV('2006:2025'!B22)/SQRT(1+E$1-C$1)</f>
        <v>0.28941150993657272</v>
      </c>
      <c r="D22" s="12">
        <f>AVERAGE('2006:2025'!C22)</f>
        <v>9.4829161290322581</v>
      </c>
      <c r="E22" s="34">
        <f>STDEV('2006:2025'!C22)/SQRT(1+E$1-C$1)</f>
        <v>0.28404422913583777</v>
      </c>
      <c r="F22" s="12">
        <f>AVERAGE('2006:2025'!D22)</f>
        <v>5.5866905241935481</v>
      </c>
      <c r="G22" s="34">
        <f>STDEV('2006:2025'!D22)/SQRT(1+E$1-C$1)</f>
        <v>0.27164792849671926</v>
      </c>
      <c r="H22" s="12">
        <f>MAX('2006:2025'!E22)</f>
        <v>18.53</v>
      </c>
      <c r="I22" s="12">
        <f>MIN('2006:2025'!G22)</f>
        <v>-11.49</v>
      </c>
      <c r="J22" s="12">
        <f>AVERAGE('2006:2025'!I22)</f>
        <v>83.301856720430095</v>
      </c>
      <c r="K22" s="34">
        <f>STDEV('2006:2025'!I22)/SQRT(1+E$1-C$1)</f>
        <v>0.7052776022447137</v>
      </c>
      <c r="L22" s="12">
        <f>AVERAGE('2006:2025'!J22)</f>
        <v>161.21232040000001</v>
      </c>
      <c r="M22" s="34">
        <f>STDEV('2006:2025'!J22)/SQRT(1+E$1-C$1)</f>
        <v>5.0317885208430244</v>
      </c>
      <c r="N22" s="12">
        <f>AVERAGE('2006:2025'!K22)</f>
        <v>2.9744621639784947</v>
      </c>
      <c r="O22" s="34">
        <f>STDEV('2006:2025'!K22)/SQRT(1+E$1-C$1)</f>
        <v>0.13931684769347416</v>
      </c>
      <c r="P22" s="12">
        <f>AVERAGE('2006:2025'!N22)</f>
        <v>38.499499999999998</v>
      </c>
      <c r="Q22" s="34">
        <f>STDEV('2006:2025'!N22)/SQRT(1+E$1-C$1)</f>
        <v>5.2667306090111277</v>
      </c>
      <c r="R22" s="12">
        <f>AVERAGE('2006:2025'!O22)</f>
        <v>15.35</v>
      </c>
      <c r="S22" s="34">
        <f>STDEV('2006:2025'!O22)/SQRT(1+E$1-C$1)</f>
        <v>1.0494986271649205</v>
      </c>
      <c r="T22" s="12">
        <f>AVERAGE('2006:2025'!R22)</f>
        <v>6.3158661290322575</v>
      </c>
      <c r="U22" s="34">
        <f>STDEV('2006:2025'!R22)/SQRT(1+E$1-C$1)</f>
        <v>0.29158937303051896</v>
      </c>
      <c r="V22" s="12">
        <f>AVERAGE('2006:2025'!S22)</f>
        <v>25.437111673174677</v>
      </c>
      <c r="W22" s="34">
        <f>STDEV('2006:2025'!S22)/SQRT(1+E$1-C$1)</f>
        <v>1.9223834133787221</v>
      </c>
      <c r="Y22" s="43">
        <f>MAX('2006:2025'!N22)</f>
        <v>87.22</v>
      </c>
      <c r="Z22" s="43">
        <f>MIN('2006:2025'!N22)</f>
        <v>5.15</v>
      </c>
    </row>
    <row r="23" spans="1:26" ht="13.5" thickTop="1" x14ac:dyDescent="0.2">
      <c r="A23" s="2" t="s">
        <v>45</v>
      </c>
      <c r="B23" s="14">
        <f>AVERAGE(B11:B22)</f>
        <v>6.4994423875219978</v>
      </c>
      <c r="C23" s="14"/>
      <c r="D23" s="14">
        <f>AVERAGE(D11:D22)</f>
        <v>18.175533208494691</v>
      </c>
      <c r="E23" s="14"/>
      <c r="F23" s="14">
        <f>AVERAGE(F11:F22)</f>
        <v>11.935600455216443</v>
      </c>
      <c r="G23" s="14"/>
      <c r="H23" s="14">
        <f>MAX(H11:H22)</f>
        <v>40.729999999999997</v>
      </c>
      <c r="I23" s="14">
        <f>MIN(I11:I22)</f>
        <v>-11.49</v>
      </c>
      <c r="J23" s="14">
        <f>AVERAGE(J11:J22)</f>
        <v>73.574527459376142</v>
      </c>
      <c r="K23" s="30"/>
      <c r="L23" s="15">
        <f>SUM(L11:L22)</f>
        <v>5359.7801492000008</v>
      </c>
      <c r="M23" s="15"/>
      <c r="N23" s="14">
        <f>AVERAGE(N11:N22)</f>
        <v>2.582026610926508</v>
      </c>
      <c r="O23" s="14"/>
      <c r="P23" s="15">
        <f>SUM(P11:P22)</f>
        <v>488.62430000000006</v>
      </c>
      <c r="Q23" s="14"/>
      <c r="R23" s="14">
        <f>SUM(R11:R22)</f>
        <v>138.5</v>
      </c>
      <c r="S23" s="14"/>
      <c r="T23" s="14">
        <f>AVERAGE(T11:T22)</f>
        <v>14.193878761448351</v>
      </c>
      <c r="U23" s="14"/>
      <c r="V23" s="15">
        <f>SUM(V11:V22)</f>
        <v>927.68588054735289</v>
      </c>
      <c r="W23" s="14"/>
      <c r="Y23">
        <f>MAX(Y11:Y22)</f>
        <v>238.59</v>
      </c>
      <c r="Z23">
        <f>MIN(Z11:Z22)</f>
        <v>0.20300000000000001</v>
      </c>
    </row>
    <row r="27" spans="1:26" x14ac:dyDescent="0.2">
      <c r="B27" s="3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7" sqref="C27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0" t="s">
        <v>78</v>
      </c>
      <c r="B2" s="50" t="s">
        <v>79</v>
      </c>
      <c r="C2" s="3" t="s">
        <v>80</v>
      </c>
    </row>
    <row r="3" spans="1:3" x14ac:dyDescent="0.2">
      <c r="A3" s="51" t="s">
        <v>3</v>
      </c>
      <c r="B3" s="52" t="s">
        <v>49</v>
      </c>
      <c r="C3" t="s">
        <v>81</v>
      </c>
    </row>
    <row r="4" spans="1:3" x14ac:dyDescent="0.2">
      <c r="A4" s="51" t="s">
        <v>4</v>
      </c>
      <c r="B4" s="52" t="s">
        <v>49</v>
      </c>
      <c r="C4" t="s">
        <v>82</v>
      </c>
    </row>
    <row r="5" spans="1:3" x14ac:dyDescent="0.2">
      <c r="A5" s="51" t="s">
        <v>5</v>
      </c>
      <c r="B5" s="52" t="s">
        <v>49</v>
      </c>
      <c r="C5" t="s">
        <v>83</v>
      </c>
    </row>
    <row r="6" spans="1:3" x14ac:dyDescent="0.2">
      <c r="A6" s="51" t="s">
        <v>6</v>
      </c>
      <c r="B6" s="52" t="s">
        <v>49</v>
      </c>
      <c r="C6" t="s">
        <v>84</v>
      </c>
    </row>
    <row r="7" spans="1:3" x14ac:dyDescent="0.2">
      <c r="A7" s="51" t="s">
        <v>7</v>
      </c>
      <c r="B7" s="52"/>
      <c r="C7" t="s">
        <v>85</v>
      </c>
    </row>
    <row r="8" spans="1:3" x14ac:dyDescent="0.2">
      <c r="A8" s="51" t="s">
        <v>8</v>
      </c>
      <c r="B8" s="52" t="s">
        <v>49</v>
      </c>
      <c r="C8" t="s">
        <v>86</v>
      </c>
    </row>
    <row r="9" spans="1:3" x14ac:dyDescent="0.2">
      <c r="A9" s="51" t="s">
        <v>7</v>
      </c>
      <c r="B9" s="52"/>
      <c r="C9" t="s">
        <v>87</v>
      </c>
    </row>
    <row r="10" spans="1:3" x14ac:dyDescent="0.2">
      <c r="A10" s="51" t="s">
        <v>9</v>
      </c>
      <c r="B10" s="52" t="s">
        <v>88</v>
      </c>
      <c r="C10" t="s">
        <v>89</v>
      </c>
    </row>
    <row r="11" spans="1:3" x14ac:dyDescent="0.2">
      <c r="A11" s="51" t="s">
        <v>10</v>
      </c>
      <c r="B11" s="52" t="s">
        <v>19</v>
      </c>
      <c r="C11" t="s">
        <v>90</v>
      </c>
    </row>
    <row r="12" spans="1:3" x14ac:dyDescent="0.2">
      <c r="A12" s="51" t="s">
        <v>11</v>
      </c>
      <c r="B12" s="52" t="s">
        <v>20</v>
      </c>
      <c r="C12" t="s">
        <v>91</v>
      </c>
    </row>
    <row r="13" spans="1:3" x14ac:dyDescent="0.2">
      <c r="A13" s="51" t="s">
        <v>92</v>
      </c>
      <c r="B13" s="52" t="s">
        <v>20</v>
      </c>
      <c r="C13" t="s">
        <v>93</v>
      </c>
    </row>
    <row r="14" spans="1:3" x14ac:dyDescent="0.2">
      <c r="A14" s="51" t="s">
        <v>7</v>
      </c>
      <c r="B14" s="52"/>
      <c r="C14" t="s">
        <v>94</v>
      </c>
    </row>
    <row r="15" spans="1:3" x14ac:dyDescent="0.2">
      <c r="A15" s="51" t="s">
        <v>13</v>
      </c>
      <c r="B15" s="52" t="s">
        <v>70</v>
      </c>
      <c r="C15" t="s">
        <v>95</v>
      </c>
    </row>
    <row r="16" spans="1:3" x14ac:dyDescent="0.2">
      <c r="A16" s="51" t="s">
        <v>14</v>
      </c>
      <c r="B16" s="52"/>
      <c r="C16" t="s">
        <v>96</v>
      </c>
    </row>
    <row r="17" spans="1:4" x14ac:dyDescent="0.2">
      <c r="A17" s="51" t="s">
        <v>15</v>
      </c>
      <c r="B17" s="52" t="s">
        <v>70</v>
      </c>
      <c r="C17" t="s">
        <v>97</v>
      </c>
    </row>
    <row r="18" spans="1:4" x14ac:dyDescent="0.2">
      <c r="A18" s="51" t="s">
        <v>7</v>
      </c>
      <c r="B18" s="52"/>
      <c r="C18" t="s">
        <v>98</v>
      </c>
    </row>
    <row r="19" spans="1:4" x14ac:dyDescent="0.2">
      <c r="A19" s="51" t="s">
        <v>64</v>
      </c>
      <c r="B19" s="53" t="s">
        <v>17</v>
      </c>
      <c r="C19" t="s">
        <v>99</v>
      </c>
    </row>
    <row r="20" spans="1:4" x14ac:dyDescent="0.2">
      <c r="A20" s="51" t="s">
        <v>100</v>
      </c>
      <c r="B20" s="52" t="s">
        <v>70</v>
      </c>
      <c r="C20" t="s">
        <v>101</v>
      </c>
      <c r="D20" t="s">
        <v>102</v>
      </c>
    </row>
    <row r="24" spans="1:4" x14ac:dyDescent="0.2">
      <c r="A24" s="16"/>
      <c r="B24" s="16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6"/>
      <c r="B30" s="16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47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1.4132258064516121</v>
      </c>
      <c r="C11" s="10">
        <v>9.4012903225806461</v>
      </c>
      <c r="D11" s="10">
        <v>5.359354838709681</v>
      </c>
      <c r="E11" s="10">
        <v>15.98</v>
      </c>
      <c r="F11" s="24">
        <v>42016</v>
      </c>
      <c r="G11" s="10">
        <v>-6.13</v>
      </c>
      <c r="H11" s="24">
        <v>42031</v>
      </c>
      <c r="I11" s="10">
        <v>80.152580645161294</v>
      </c>
      <c r="J11" s="10">
        <v>221.6</v>
      </c>
      <c r="K11" s="10">
        <v>3.3554838709677424</v>
      </c>
      <c r="L11" s="10">
        <v>15.9</v>
      </c>
      <c r="M11" s="24">
        <v>42028</v>
      </c>
      <c r="N11" s="10">
        <v>19.8</v>
      </c>
      <c r="O11" s="22">
        <v>7</v>
      </c>
      <c r="P11" s="10">
        <v>11.29</v>
      </c>
      <c r="Q11" s="24">
        <v>42026</v>
      </c>
      <c r="R11" s="10">
        <v>5.476129032258064</v>
      </c>
      <c r="S11" s="10">
        <v>34.022673879071327</v>
      </c>
    </row>
    <row r="12" spans="1:19" x14ac:dyDescent="0.2">
      <c r="A12" s="2" t="s">
        <v>23</v>
      </c>
      <c r="B12" s="10">
        <v>3.975714285714286</v>
      </c>
      <c r="C12" s="10">
        <v>11.626071428571427</v>
      </c>
      <c r="D12" s="10">
        <v>7.8253571428571433</v>
      </c>
      <c r="E12" s="10">
        <v>17.61</v>
      </c>
      <c r="F12" s="24">
        <v>41697</v>
      </c>
      <c r="G12" s="10">
        <v>-0.45</v>
      </c>
      <c r="H12" s="24">
        <v>41685</v>
      </c>
      <c r="I12" s="10">
        <v>76.272142857142867</v>
      </c>
      <c r="J12" s="10">
        <v>257.8</v>
      </c>
      <c r="K12" s="10">
        <v>4.1832142857142856</v>
      </c>
      <c r="L12" s="10">
        <v>19.989999999999998</v>
      </c>
      <c r="M12" s="24">
        <v>41682</v>
      </c>
      <c r="N12" s="10">
        <v>61.99</v>
      </c>
      <c r="O12" s="22">
        <v>18</v>
      </c>
      <c r="P12" s="10">
        <v>11.88</v>
      </c>
      <c r="Q12" s="24">
        <v>41678</v>
      </c>
      <c r="R12" s="10">
        <v>7.3585714285714303</v>
      </c>
      <c r="S12" s="10">
        <v>50.210483146762471</v>
      </c>
    </row>
    <row r="13" spans="1:19" x14ac:dyDescent="0.2">
      <c r="A13" s="2" t="s">
        <v>24</v>
      </c>
      <c r="B13" s="10">
        <v>1.5964516129032253</v>
      </c>
      <c r="C13" s="10">
        <v>11.595483870967739</v>
      </c>
      <c r="D13" s="10">
        <v>6.4716129032258074</v>
      </c>
      <c r="E13" s="10">
        <v>22.74</v>
      </c>
      <c r="F13" s="24">
        <v>41702</v>
      </c>
      <c r="G13" s="10">
        <v>-2.4900000000000002</v>
      </c>
      <c r="H13" s="24">
        <v>41719</v>
      </c>
      <c r="I13" s="10">
        <v>76.225483870967736</v>
      </c>
      <c r="J13" s="10">
        <v>406.82</v>
      </c>
      <c r="K13" s="10">
        <v>3.5777419354838713</v>
      </c>
      <c r="L13" s="10">
        <v>19.25</v>
      </c>
      <c r="M13" s="24">
        <v>41705</v>
      </c>
      <c r="N13" s="10">
        <v>67.72</v>
      </c>
      <c r="O13" s="22">
        <v>15</v>
      </c>
      <c r="P13" s="10">
        <v>18.809999999999999</v>
      </c>
      <c r="Q13" s="24">
        <v>41705</v>
      </c>
      <c r="R13" s="10">
        <v>7.8009677419354837</v>
      </c>
      <c r="S13" s="10">
        <v>64.98061191670692</v>
      </c>
    </row>
    <row r="14" spans="1:19" x14ac:dyDescent="0.2">
      <c r="A14" s="2" t="s">
        <v>25</v>
      </c>
      <c r="B14" s="10">
        <v>5.320333333333334</v>
      </c>
      <c r="C14" s="10">
        <v>16.676333333333336</v>
      </c>
      <c r="D14" s="10">
        <v>10.669333333333332</v>
      </c>
      <c r="E14" s="10">
        <v>25.13</v>
      </c>
      <c r="F14" s="24">
        <v>41753</v>
      </c>
      <c r="G14" s="10">
        <v>-1.2</v>
      </c>
      <c r="H14" s="24">
        <v>41730</v>
      </c>
      <c r="I14" s="10">
        <v>78.878333333333345</v>
      </c>
      <c r="J14" s="10">
        <v>479.75</v>
      </c>
      <c r="K14" s="10">
        <v>2.1840000000000002</v>
      </c>
      <c r="L14" s="10">
        <v>12.84</v>
      </c>
      <c r="M14" s="24">
        <v>41756</v>
      </c>
      <c r="N14" s="10">
        <v>67.31</v>
      </c>
      <c r="O14" s="22">
        <v>16</v>
      </c>
      <c r="P14" s="10">
        <v>25.54</v>
      </c>
      <c r="Q14" s="24">
        <v>41755</v>
      </c>
      <c r="R14" s="10">
        <v>12.733666666666668</v>
      </c>
      <c r="S14" s="10">
        <v>83.868033165685375</v>
      </c>
    </row>
    <row r="15" spans="1:19" x14ac:dyDescent="0.2">
      <c r="A15" s="2" t="s">
        <v>26</v>
      </c>
      <c r="B15" s="10">
        <v>7.1777419354838718</v>
      </c>
      <c r="C15" s="10">
        <v>19.13032258064516</v>
      </c>
      <c r="D15" s="10">
        <v>13.035806451612906</v>
      </c>
      <c r="E15" s="10">
        <v>26.55</v>
      </c>
      <c r="F15" s="24">
        <v>41768</v>
      </c>
      <c r="G15" s="10">
        <v>0.69</v>
      </c>
      <c r="H15" s="24">
        <v>41761</v>
      </c>
      <c r="I15" s="10">
        <v>74.37838709677419</v>
      </c>
      <c r="J15" s="10">
        <v>617.39</v>
      </c>
      <c r="K15" s="10">
        <v>2.495483870967742</v>
      </c>
      <c r="L15" s="10">
        <v>14.72</v>
      </c>
      <c r="M15" s="24">
        <v>41772</v>
      </c>
      <c r="N15" s="10">
        <v>149.1</v>
      </c>
      <c r="O15" s="22">
        <v>16</v>
      </c>
      <c r="P15" s="10">
        <v>95.83</v>
      </c>
      <c r="Q15" s="24">
        <v>41779</v>
      </c>
      <c r="R15" s="10">
        <v>16.52548387096774</v>
      </c>
      <c r="S15" s="10">
        <v>112.09874343783942</v>
      </c>
    </row>
    <row r="16" spans="1:19" x14ac:dyDescent="0.2">
      <c r="A16" s="2" t="s">
        <v>27</v>
      </c>
      <c r="B16" s="10">
        <v>9.9163333333333359</v>
      </c>
      <c r="C16" s="10">
        <v>23.432000000000006</v>
      </c>
      <c r="D16" s="10">
        <v>16.276666666666664</v>
      </c>
      <c r="E16" s="10">
        <v>32.200000000000003</v>
      </c>
      <c r="F16" s="24">
        <v>41820</v>
      </c>
      <c r="G16" s="10">
        <v>6.09</v>
      </c>
      <c r="H16" s="24">
        <v>41812</v>
      </c>
      <c r="I16" s="10">
        <v>71.591666666666669</v>
      </c>
      <c r="J16" s="10">
        <v>675.88</v>
      </c>
      <c r="K16" s="10">
        <v>1.9313333333333331</v>
      </c>
      <c r="L16" s="10">
        <v>12.13</v>
      </c>
      <c r="M16" s="24">
        <v>41809</v>
      </c>
      <c r="N16" s="10">
        <v>16.649999999999999</v>
      </c>
      <c r="O16" s="22">
        <v>9</v>
      </c>
      <c r="P16" s="10">
        <v>5.35</v>
      </c>
      <c r="Q16" s="24">
        <v>41800</v>
      </c>
      <c r="R16" s="10">
        <v>19.949666666666666</v>
      </c>
      <c r="S16" s="10">
        <v>132.53727206228876</v>
      </c>
    </row>
    <row r="17" spans="1:19" x14ac:dyDescent="0.2">
      <c r="A17" s="2" t="s">
        <v>28</v>
      </c>
      <c r="B17" s="10">
        <v>10.706129032258065</v>
      </c>
      <c r="C17" s="10">
        <v>27.131935483870969</v>
      </c>
      <c r="D17" s="10">
        <v>18.527741935483874</v>
      </c>
      <c r="E17" s="10">
        <v>35.44</v>
      </c>
      <c r="F17" s="24">
        <v>41834</v>
      </c>
      <c r="G17" s="10">
        <v>5.35</v>
      </c>
      <c r="H17" s="24">
        <v>41825</v>
      </c>
      <c r="I17" s="10">
        <v>62.137096774193552</v>
      </c>
      <c r="J17" s="10">
        <v>770.82</v>
      </c>
      <c r="K17" s="10">
        <v>2.4387096774193546</v>
      </c>
      <c r="L17" s="10">
        <v>17.46</v>
      </c>
      <c r="M17" s="24">
        <v>41843</v>
      </c>
      <c r="N17" s="10">
        <v>9.69</v>
      </c>
      <c r="O17" s="22">
        <v>5</v>
      </c>
      <c r="P17" s="10">
        <v>7.52</v>
      </c>
      <c r="Q17" s="24">
        <v>41827</v>
      </c>
      <c r="R17" s="10">
        <v>20.837096774193547</v>
      </c>
      <c r="S17" s="10">
        <v>173.1184021032127</v>
      </c>
    </row>
    <row r="18" spans="1:19" x14ac:dyDescent="0.2">
      <c r="A18" s="2" t="s">
        <v>29</v>
      </c>
      <c r="B18" s="10">
        <v>11.252903225806454</v>
      </c>
      <c r="C18" s="10">
        <v>24.855483870967738</v>
      </c>
      <c r="D18" s="10">
        <v>17.812580645161294</v>
      </c>
      <c r="E18" s="10">
        <v>36.93</v>
      </c>
      <c r="F18" s="24">
        <v>41879</v>
      </c>
      <c r="G18" s="10">
        <v>6.02</v>
      </c>
      <c r="H18" s="24">
        <v>41860</v>
      </c>
      <c r="I18" s="10">
        <v>65.084838709677413</v>
      </c>
      <c r="J18" s="10">
        <v>607.49</v>
      </c>
      <c r="K18" s="10">
        <v>2.4529032258064518</v>
      </c>
      <c r="L18" s="10">
        <v>13.11</v>
      </c>
      <c r="M18" s="24">
        <v>41872</v>
      </c>
      <c r="N18" s="10">
        <v>22.76</v>
      </c>
      <c r="O18" s="22">
        <v>7</v>
      </c>
      <c r="P18" s="10">
        <v>6.53</v>
      </c>
      <c r="Q18" s="24">
        <v>41876</v>
      </c>
      <c r="R18" s="10">
        <v>19.886451612903222</v>
      </c>
      <c r="S18" s="10">
        <v>139.17603799911754</v>
      </c>
    </row>
    <row r="19" spans="1:19" x14ac:dyDescent="0.2">
      <c r="A19" s="2" t="s">
        <v>30</v>
      </c>
      <c r="B19" s="10">
        <v>8.5726666666666649</v>
      </c>
      <c r="C19" s="10">
        <v>21.560999999999996</v>
      </c>
      <c r="D19" s="10">
        <v>14.717333333333332</v>
      </c>
      <c r="E19" s="10">
        <v>26.5</v>
      </c>
      <c r="F19" s="24">
        <v>41898</v>
      </c>
      <c r="G19" s="10">
        <v>1.7</v>
      </c>
      <c r="H19" s="24">
        <v>41910</v>
      </c>
      <c r="I19" s="10">
        <v>73.236666666666679</v>
      </c>
      <c r="J19" s="10">
        <v>500.54</v>
      </c>
      <c r="K19" s="10">
        <v>1.825</v>
      </c>
      <c r="L19" s="10">
        <v>12.33</v>
      </c>
      <c r="M19" s="24">
        <v>41899</v>
      </c>
      <c r="N19" s="10">
        <v>11.68</v>
      </c>
      <c r="O19" s="22">
        <v>7</v>
      </c>
      <c r="P19" s="10">
        <v>3.96</v>
      </c>
      <c r="Q19" s="24">
        <v>41903</v>
      </c>
      <c r="R19" s="10">
        <v>17.177000000000003</v>
      </c>
      <c r="S19" s="10">
        <v>91.385732463228365</v>
      </c>
    </row>
    <row r="20" spans="1:19" x14ac:dyDescent="0.2">
      <c r="A20" s="2" t="s">
        <v>31</v>
      </c>
      <c r="B20" s="10">
        <v>6.9954838709677416</v>
      </c>
      <c r="C20" s="10">
        <v>17.382258064516126</v>
      </c>
      <c r="D20" s="10">
        <v>11.657096774193551</v>
      </c>
      <c r="E20" s="10">
        <v>23.86</v>
      </c>
      <c r="F20" s="24">
        <v>41914</v>
      </c>
      <c r="G20" s="10">
        <v>-0.12</v>
      </c>
      <c r="H20" s="24">
        <v>41933</v>
      </c>
      <c r="I20" s="10">
        <v>77.425161290322592</v>
      </c>
      <c r="J20" s="10">
        <v>311.43</v>
      </c>
      <c r="K20" s="10">
        <v>1.8206451612903227</v>
      </c>
      <c r="L20" s="10">
        <v>10.35</v>
      </c>
      <c r="M20" s="24">
        <v>41943</v>
      </c>
      <c r="N20" s="10">
        <v>37.049999999999997</v>
      </c>
      <c r="O20" s="22">
        <v>13</v>
      </c>
      <c r="P20" s="10">
        <v>8.32</v>
      </c>
      <c r="Q20" s="24">
        <v>41915</v>
      </c>
      <c r="R20" s="10">
        <v>13.175806451612903</v>
      </c>
      <c r="S20" s="10">
        <v>56.065701818464852</v>
      </c>
    </row>
    <row r="21" spans="1:19" x14ac:dyDescent="0.2">
      <c r="A21" s="2" t="s">
        <v>32</v>
      </c>
      <c r="B21" s="10">
        <v>1.151</v>
      </c>
      <c r="C21" s="10">
        <v>11.705</v>
      </c>
      <c r="D21" s="10">
        <v>6.0759999999999987</v>
      </c>
      <c r="E21" s="10">
        <v>19.43</v>
      </c>
      <c r="F21" s="24">
        <v>41951</v>
      </c>
      <c r="G21" s="10">
        <v>-6.2</v>
      </c>
      <c r="H21" s="24">
        <v>41960</v>
      </c>
      <c r="I21" s="10">
        <v>74.603000000000023</v>
      </c>
      <c r="J21" s="10">
        <v>222.03</v>
      </c>
      <c r="K21" s="10">
        <v>1.9579999999999997</v>
      </c>
      <c r="L21" s="10">
        <v>10.58</v>
      </c>
      <c r="M21" s="24">
        <v>41961</v>
      </c>
      <c r="N21" s="10">
        <v>21.39</v>
      </c>
      <c r="O21" s="22">
        <v>9</v>
      </c>
      <c r="P21" s="10">
        <v>12.08</v>
      </c>
      <c r="Q21" s="24">
        <v>41963</v>
      </c>
      <c r="R21" s="10">
        <v>7.1620000000000017</v>
      </c>
      <c r="S21" s="10">
        <v>37.399521947942553</v>
      </c>
    </row>
    <row r="22" spans="1:19" ht="13.5" thickBot="1" x14ac:dyDescent="0.25">
      <c r="A22" s="11" t="s">
        <v>33</v>
      </c>
      <c r="B22" s="12">
        <v>0.11870967741935504</v>
      </c>
      <c r="C22" s="12">
        <v>8.6070967741935487</v>
      </c>
      <c r="D22" s="12">
        <v>4.0977419354838709</v>
      </c>
      <c r="E22" s="12">
        <v>13.77</v>
      </c>
      <c r="F22" s="25">
        <v>41977</v>
      </c>
      <c r="G22" s="12">
        <v>-7.16</v>
      </c>
      <c r="H22" s="25">
        <v>42002</v>
      </c>
      <c r="I22" s="12">
        <v>79.53483870967743</v>
      </c>
      <c r="J22" s="12">
        <v>213.6</v>
      </c>
      <c r="K22" s="12">
        <v>3.31</v>
      </c>
      <c r="L22" s="12">
        <v>15.76</v>
      </c>
      <c r="M22" s="25">
        <v>41982</v>
      </c>
      <c r="N22" s="12">
        <v>5.15</v>
      </c>
      <c r="O22" s="13">
        <v>7</v>
      </c>
      <c r="P22" s="12">
        <v>2.97</v>
      </c>
      <c r="Q22" s="25">
        <v>41974</v>
      </c>
      <c r="R22" s="12">
        <v>4.3664516129032256</v>
      </c>
      <c r="S22" s="12">
        <v>29.333785265822812</v>
      </c>
    </row>
    <row r="23" spans="1:19" ht="13.5" thickTop="1" x14ac:dyDescent="0.2">
      <c r="A23" s="2" t="s">
        <v>45</v>
      </c>
      <c r="B23" s="10">
        <v>5.6830577316948281</v>
      </c>
      <c r="C23" s="10">
        <v>16.925356310803888</v>
      </c>
      <c r="D23" s="10">
        <v>11.043885496671786</v>
      </c>
      <c r="E23" s="10">
        <v>36.93</v>
      </c>
      <c r="F23" s="24">
        <v>39322</v>
      </c>
      <c r="G23" s="10">
        <v>-7.16</v>
      </c>
      <c r="H23" s="24">
        <v>39445</v>
      </c>
      <c r="I23" s="10">
        <v>74.126683051715318</v>
      </c>
      <c r="J23" s="10">
        <v>5285.15</v>
      </c>
      <c r="K23" s="10">
        <v>2.6277096134152584</v>
      </c>
      <c r="L23" s="10">
        <v>19.989999999999998</v>
      </c>
      <c r="M23" s="24">
        <v>39125</v>
      </c>
      <c r="N23" s="10">
        <v>490.29</v>
      </c>
      <c r="O23" s="22">
        <v>129</v>
      </c>
      <c r="P23" s="10">
        <v>95.83</v>
      </c>
      <c r="Q23" s="24">
        <v>39222</v>
      </c>
      <c r="R23" s="10">
        <v>12.704107654889915</v>
      </c>
      <c r="S23" s="10">
        <v>1004.196999206143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-0.12</v>
      </c>
      <c r="G28" s="1" t="s">
        <v>17</v>
      </c>
      <c r="H28" s="23">
        <v>39376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-1.2</v>
      </c>
      <c r="G29" s="1" t="s">
        <v>17</v>
      </c>
      <c r="H29" s="23">
        <v>39173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203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9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8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43</v>
      </c>
    </row>
    <row r="2" spans="1:19" x14ac:dyDescent="0.2">
      <c r="B2" s="2" t="s">
        <v>50</v>
      </c>
    </row>
    <row r="3" spans="1:19" x14ac:dyDescent="0.2">
      <c r="B3" s="3"/>
    </row>
    <row r="4" spans="1:19" x14ac:dyDescent="0.2">
      <c r="B4" s="1" t="s">
        <v>1</v>
      </c>
    </row>
    <row r="5" spans="1:19" x14ac:dyDescent="0.2">
      <c r="B5" s="1" t="s">
        <v>2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1.5554838709677419</v>
      </c>
      <c r="C11" s="10">
        <v>11.08</v>
      </c>
      <c r="D11" s="10">
        <v>6.1019354838709674</v>
      </c>
      <c r="E11" s="10">
        <v>17</v>
      </c>
      <c r="F11" s="24">
        <v>42025</v>
      </c>
      <c r="G11" s="10">
        <v>-4.17</v>
      </c>
      <c r="H11" s="24">
        <v>42005</v>
      </c>
      <c r="I11" s="10">
        <v>77.235161290322594</v>
      </c>
      <c r="J11" s="10">
        <v>235.98</v>
      </c>
      <c r="K11" s="10">
        <v>3.5025806451612902</v>
      </c>
      <c r="L11" s="10">
        <v>20.95</v>
      </c>
      <c r="M11" s="24">
        <v>42019</v>
      </c>
      <c r="N11" s="10">
        <v>15.45</v>
      </c>
      <c r="O11" s="22">
        <v>11</v>
      </c>
      <c r="P11" s="10">
        <v>4.75</v>
      </c>
      <c r="Q11" s="24">
        <v>42015</v>
      </c>
      <c r="R11" s="10">
        <v>5.5948387096774193</v>
      </c>
      <c r="S11" s="10">
        <v>40.27171590094742</v>
      </c>
    </row>
    <row r="12" spans="1:19" x14ac:dyDescent="0.2">
      <c r="A12" s="2" t="s">
        <v>23</v>
      </c>
      <c r="B12" s="10">
        <v>2.2817241379310351</v>
      </c>
      <c r="C12" s="10">
        <v>11.627241379310346</v>
      </c>
      <c r="D12" s="10">
        <v>6.5837931034482748</v>
      </c>
      <c r="E12" s="10">
        <v>17.87</v>
      </c>
      <c r="F12" s="24">
        <v>41699</v>
      </c>
      <c r="G12" s="10">
        <v>-3.63</v>
      </c>
      <c r="H12" s="24">
        <v>41683</v>
      </c>
      <c r="I12" s="10">
        <v>80.377586206896567</v>
      </c>
      <c r="J12" s="10">
        <v>280.11</v>
      </c>
      <c r="K12" s="10">
        <v>2.7737931034482757</v>
      </c>
      <c r="L12" s="10">
        <v>18.03</v>
      </c>
      <c r="M12" s="24">
        <v>41673</v>
      </c>
      <c r="N12" s="10">
        <v>30.9</v>
      </c>
      <c r="O12" s="22">
        <v>11</v>
      </c>
      <c r="P12" s="10">
        <v>11.88</v>
      </c>
      <c r="Q12" s="24">
        <v>41697</v>
      </c>
      <c r="R12" s="10">
        <v>6.7513793103448272</v>
      </c>
      <c r="S12" s="10">
        <v>41.156758468102183</v>
      </c>
    </row>
    <row r="13" spans="1:19" x14ac:dyDescent="0.2">
      <c r="A13" s="2" t="s">
        <v>24</v>
      </c>
      <c r="B13" s="10">
        <v>2.4941935483870967</v>
      </c>
      <c r="C13" s="10">
        <v>12.532258064516132</v>
      </c>
      <c r="D13" s="10">
        <v>7.3364516129032253</v>
      </c>
      <c r="E13" s="10">
        <v>20.29</v>
      </c>
      <c r="F13" s="24">
        <v>41700</v>
      </c>
      <c r="G13" s="10">
        <v>-1</v>
      </c>
      <c r="H13" s="24">
        <v>41719</v>
      </c>
      <c r="I13" s="10">
        <v>74.045806451612904</v>
      </c>
      <c r="J13" s="10">
        <v>408.46</v>
      </c>
      <c r="K13" s="10">
        <v>3.4654838709677422</v>
      </c>
      <c r="L13" s="10">
        <v>21.11</v>
      </c>
      <c r="M13" s="24">
        <v>41708</v>
      </c>
      <c r="N13" s="10">
        <v>56.23</v>
      </c>
      <c r="O13" s="22">
        <v>16</v>
      </c>
      <c r="P13" s="10">
        <v>11.48</v>
      </c>
      <c r="Q13" s="24">
        <v>41716</v>
      </c>
      <c r="R13" s="10">
        <v>8.4306451612903235</v>
      </c>
      <c r="S13" s="10">
        <v>68.572146559025995</v>
      </c>
    </row>
    <row r="14" spans="1:19" x14ac:dyDescent="0.2">
      <c r="A14" s="2" t="s">
        <v>25</v>
      </c>
      <c r="B14" s="10">
        <v>3.9940000000000002</v>
      </c>
      <c r="C14" s="10">
        <v>16.062333333333335</v>
      </c>
      <c r="D14" s="10">
        <v>9.8480000000000008</v>
      </c>
      <c r="E14" s="10">
        <v>26.41</v>
      </c>
      <c r="F14" s="24">
        <v>41755</v>
      </c>
      <c r="G14" s="10">
        <v>-0.32</v>
      </c>
      <c r="H14" s="24">
        <v>41744</v>
      </c>
      <c r="I14" s="10">
        <v>73.575666666666649</v>
      </c>
      <c r="J14" s="10">
        <v>587.79</v>
      </c>
      <c r="K14" s="10">
        <v>3.1043333333333334</v>
      </c>
      <c r="L14" s="10">
        <v>19.03</v>
      </c>
      <c r="M14" s="24">
        <v>41747</v>
      </c>
      <c r="N14" s="10">
        <v>65.14</v>
      </c>
      <c r="O14" s="22">
        <v>15</v>
      </c>
      <c r="P14" s="10">
        <v>25.94</v>
      </c>
      <c r="Q14" s="24">
        <v>41739</v>
      </c>
      <c r="R14" s="10">
        <v>12.017333333333333</v>
      </c>
      <c r="S14" s="10">
        <v>93.782743135023367</v>
      </c>
    </row>
    <row r="15" spans="1:19" x14ac:dyDescent="0.2">
      <c r="A15" s="2" t="s">
        <v>26</v>
      </c>
      <c r="B15" s="10">
        <v>7.7577419354838719</v>
      </c>
      <c r="C15" s="10">
        <v>18.538709677419355</v>
      </c>
      <c r="D15" s="10">
        <v>12.666129032258064</v>
      </c>
      <c r="E15" s="10">
        <v>25.62</v>
      </c>
      <c r="F15" s="24">
        <v>41762</v>
      </c>
      <c r="G15" s="10">
        <v>0.08</v>
      </c>
      <c r="H15" s="24">
        <v>41760</v>
      </c>
      <c r="I15" s="10">
        <v>79.631935483870961</v>
      </c>
      <c r="J15" s="10">
        <v>527.98</v>
      </c>
      <c r="K15" s="10">
        <v>1.6145161290322578</v>
      </c>
      <c r="L15" s="10">
        <v>10.58</v>
      </c>
      <c r="M15" s="24">
        <v>41785</v>
      </c>
      <c r="N15" s="10">
        <v>238.59</v>
      </c>
      <c r="O15" s="22">
        <v>24</v>
      </c>
      <c r="P15" s="10">
        <v>40.99</v>
      </c>
      <c r="Q15" s="24">
        <v>41769</v>
      </c>
      <c r="R15" s="10">
        <v>15.704838709677421</v>
      </c>
      <c r="S15" s="10">
        <v>93.401583434478056</v>
      </c>
    </row>
    <row r="16" spans="1:19" x14ac:dyDescent="0.2">
      <c r="A16" s="2" t="s">
        <v>27</v>
      </c>
      <c r="B16" s="10">
        <v>10.524333333333333</v>
      </c>
      <c r="C16" s="10">
        <v>22.77566666666667</v>
      </c>
      <c r="D16" s="10">
        <v>15.955</v>
      </c>
      <c r="E16" s="10">
        <v>31.39</v>
      </c>
      <c r="F16" s="24">
        <v>41812</v>
      </c>
      <c r="G16" s="10">
        <v>5.28</v>
      </c>
      <c r="H16" s="24">
        <v>41797</v>
      </c>
      <c r="I16" s="10">
        <v>75.635333333333335</v>
      </c>
      <c r="J16" s="10">
        <v>643.94000000000005</v>
      </c>
      <c r="K16" s="10">
        <v>1.6196666666666668</v>
      </c>
      <c r="L16" s="10">
        <v>10.02</v>
      </c>
      <c r="M16" s="24">
        <v>41806</v>
      </c>
      <c r="N16" s="10">
        <v>75.62</v>
      </c>
      <c r="O16" s="22">
        <v>17</v>
      </c>
      <c r="P16" s="10">
        <v>17.23</v>
      </c>
      <c r="Q16" s="24">
        <v>41791</v>
      </c>
      <c r="R16" s="10">
        <v>18.327000000000005</v>
      </c>
      <c r="S16" s="10">
        <v>120.91424544942764</v>
      </c>
    </row>
    <row r="17" spans="1:19" x14ac:dyDescent="0.2">
      <c r="A17" s="2" t="s">
        <v>28</v>
      </c>
      <c r="B17" s="10">
        <v>11.051612903225807</v>
      </c>
      <c r="C17" s="10">
        <v>27.488064516129032</v>
      </c>
      <c r="D17" s="10">
        <v>18.624838709677423</v>
      </c>
      <c r="E17" s="10">
        <v>33.67</v>
      </c>
      <c r="F17" s="24">
        <v>41839</v>
      </c>
      <c r="G17" s="10">
        <v>6.43</v>
      </c>
      <c r="H17" s="24">
        <v>41842</v>
      </c>
      <c r="I17" s="10">
        <v>63.953225806451627</v>
      </c>
      <c r="J17" s="10">
        <v>756.79</v>
      </c>
      <c r="K17" s="10">
        <v>1.9548387096774194</v>
      </c>
      <c r="L17" s="10">
        <v>12.6</v>
      </c>
      <c r="M17" s="24">
        <v>41843</v>
      </c>
      <c r="N17" s="10">
        <v>25.94</v>
      </c>
      <c r="O17" s="22">
        <v>3</v>
      </c>
      <c r="P17" s="10">
        <v>20.99</v>
      </c>
      <c r="Q17" s="24">
        <v>41832</v>
      </c>
      <c r="R17" s="10">
        <v>22.719032258064519</v>
      </c>
      <c r="S17" s="10">
        <v>164.09660904231487</v>
      </c>
    </row>
    <row r="18" spans="1:19" x14ac:dyDescent="0.2">
      <c r="A18" s="2" t="s">
        <v>29</v>
      </c>
      <c r="B18" s="10">
        <v>12.078064516129034</v>
      </c>
      <c r="C18" s="10">
        <v>27.106129032258064</v>
      </c>
      <c r="D18" s="10">
        <v>18.698709677419355</v>
      </c>
      <c r="E18" s="10">
        <v>33.590000000000003</v>
      </c>
      <c r="F18" s="24">
        <v>41854</v>
      </c>
      <c r="G18" s="10">
        <v>7.64</v>
      </c>
      <c r="H18" s="24">
        <v>41875</v>
      </c>
      <c r="I18" s="10">
        <v>66.385806451612908</v>
      </c>
      <c r="J18" s="10">
        <v>690.15</v>
      </c>
      <c r="K18" s="10">
        <v>2.0945161290322574</v>
      </c>
      <c r="L18" s="10">
        <v>14.19</v>
      </c>
      <c r="M18" s="24">
        <v>41856</v>
      </c>
      <c r="N18" s="10">
        <v>25.93</v>
      </c>
      <c r="O18" s="22">
        <v>5</v>
      </c>
      <c r="P18" s="10">
        <v>11.68</v>
      </c>
      <c r="Q18" s="24">
        <v>41867</v>
      </c>
      <c r="R18" s="10">
        <v>23.645483870967745</v>
      </c>
      <c r="S18" s="10">
        <v>149.90930597721237</v>
      </c>
    </row>
    <row r="19" spans="1:19" x14ac:dyDescent="0.2">
      <c r="A19" s="2" t="s">
        <v>30</v>
      </c>
      <c r="B19" s="10">
        <v>8.5570000000000004</v>
      </c>
      <c r="C19" s="10">
        <v>22.564333333333344</v>
      </c>
      <c r="D19" s="10">
        <v>15.072666666666667</v>
      </c>
      <c r="E19" s="10">
        <v>29.65</v>
      </c>
      <c r="F19" s="24">
        <v>41890</v>
      </c>
      <c r="G19" s="10">
        <v>1.97</v>
      </c>
      <c r="H19" s="24">
        <v>41909</v>
      </c>
      <c r="I19" s="10">
        <v>69.651333333333341</v>
      </c>
      <c r="J19" s="10">
        <v>493.47</v>
      </c>
      <c r="K19" s="10">
        <v>2.1829999999999998</v>
      </c>
      <c r="L19" s="10">
        <v>13.8</v>
      </c>
      <c r="M19" s="24">
        <v>41887</v>
      </c>
      <c r="N19" s="10">
        <v>18.809999999999999</v>
      </c>
      <c r="O19" s="22">
        <v>4</v>
      </c>
      <c r="P19" s="10">
        <v>8.51</v>
      </c>
      <c r="Q19" s="24">
        <v>41891</v>
      </c>
      <c r="R19" s="10">
        <v>18.768666666666668</v>
      </c>
      <c r="S19" s="10">
        <v>99.99762671993733</v>
      </c>
    </row>
    <row r="20" spans="1:19" x14ac:dyDescent="0.2">
      <c r="A20" s="2" t="s">
        <v>31</v>
      </c>
      <c r="B20" s="10">
        <v>6.0016129032258059</v>
      </c>
      <c r="C20" s="10">
        <v>17.096774193548384</v>
      </c>
      <c r="D20" s="10">
        <v>11.061935483870968</v>
      </c>
      <c r="E20" s="10">
        <v>24.27</v>
      </c>
      <c r="F20" s="24">
        <v>41927</v>
      </c>
      <c r="G20" s="10">
        <v>-0.12</v>
      </c>
      <c r="H20" s="24">
        <v>41936</v>
      </c>
      <c r="I20" s="10">
        <v>75.555161290322587</v>
      </c>
      <c r="J20" s="10">
        <v>325.64</v>
      </c>
      <c r="K20" s="10">
        <v>2.1496774193548385</v>
      </c>
      <c r="L20" s="10">
        <v>17.25</v>
      </c>
      <c r="M20" s="24">
        <v>41942</v>
      </c>
      <c r="N20" s="10">
        <v>80.59</v>
      </c>
      <c r="O20" s="22">
        <v>8</v>
      </c>
      <c r="P20" s="10">
        <v>19.010000000000002</v>
      </c>
      <c r="Q20" s="24">
        <v>41919</v>
      </c>
      <c r="R20" s="10">
        <v>13.244838709677419</v>
      </c>
      <c r="S20" s="10">
        <v>59.576950830271208</v>
      </c>
    </row>
    <row r="21" spans="1:19" x14ac:dyDescent="0.2">
      <c r="A21" s="2" t="s">
        <v>32</v>
      </c>
      <c r="B21" s="10">
        <v>3.9906666666666681</v>
      </c>
      <c r="C21" s="10">
        <v>9.5203333333333333</v>
      </c>
      <c r="D21" s="10">
        <v>6.7060000000000004</v>
      </c>
      <c r="E21" s="10">
        <v>13.43</v>
      </c>
      <c r="F21" s="24">
        <v>41952</v>
      </c>
      <c r="G21" s="10">
        <v>-1.07</v>
      </c>
      <c r="H21" s="24">
        <v>41969</v>
      </c>
      <c r="I21" s="10">
        <v>82.105000000000004</v>
      </c>
      <c r="J21" s="10">
        <v>146.13</v>
      </c>
      <c r="K21" s="10">
        <v>2.4986666666666668</v>
      </c>
      <c r="L21" s="10">
        <v>16.23</v>
      </c>
      <c r="M21" s="24">
        <v>41972</v>
      </c>
      <c r="N21" s="10">
        <v>66.92</v>
      </c>
      <c r="O21" s="22">
        <v>16</v>
      </c>
      <c r="P21" s="10">
        <v>26.33</v>
      </c>
      <c r="Q21" s="24">
        <v>41945</v>
      </c>
      <c r="R21" s="10">
        <v>7.7410000000000014</v>
      </c>
      <c r="S21" s="10">
        <v>28.104746018834607</v>
      </c>
    </row>
    <row r="22" spans="1:19" ht="13.5" thickBot="1" x14ac:dyDescent="0.25">
      <c r="A22" s="11" t="s">
        <v>33</v>
      </c>
      <c r="B22" s="12">
        <v>1.4496774193548387</v>
      </c>
      <c r="C22" s="12">
        <v>7.7670967741935488</v>
      </c>
      <c r="D22" s="12">
        <v>4.3338709677419356</v>
      </c>
      <c r="E22" s="12">
        <v>13.56</v>
      </c>
      <c r="F22" s="25">
        <v>41996</v>
      </c>
      <c r="G22" s="12">
        <v>-4.78</v>
      </c>
      <c r="H22" s="25">
        <v>41997</v>
      </c>
      <c r="I22" s="12">
        <v>84.5658064516129</v>
      </c>
      <c r="J22" s="12">
        <v>125.92</v>
      </c>
      <c r="K22" s="12">
        <v>2.6777419354838701</v>
      </c>
      <c r="L22" s="12">
        <v>15.23</v>
      </c>
      <c r="M22" s="25">
        <v>41977</v>
      </c>
      <c r="N22" s="12">
        <v>54.46</v>
      </c>
      <c r="O22" s="13">
        <v>21</v>
      </c>
      <c r="P22" s="12">
        <v>11.09</v>
      </c>
      <c r="Q22" s="25">
        <v>41982</v>
      </c>
      <c r="R22" s="12">
        <v>4.5129032258064514</v>
      </c>
      <c r="S22" s="12">
        <v>23.327370651628531</v>
      </c>
    </row>
    <row r="23" spans="1:19" ht="13.5" thickTop="1" x14ac:dyDescent="0.2">
      <c r="A23" s="2" t="s">
        <v>45</v>
      </c>
      <c r="B23" s="10">
        <v>5.978009269558771</v>
      </c>
      <c r="C23" s="10">
        <v>17.013245025336794</v>
      </c>
      <c r="D23" s="10">
        <v>11.08244422815474</v>
      </c>
      <c r="E23" s="10">
        <v>33.67</v>
      </c>
      <c r="F23" s="24">
        <v>39648</v>
      </c>
      <c r="G23" s="10">
        <v>-4.78</v>
      </c>
      <c r="H23" s="24">
        <v>39806</v>
      </c>
      <c r="I23" s="10">
        <v>75.22648523050303</v>
      </c>
      <c r="J23" s="10">
        <v>5222.3599999999997</v>
      </c>
      <c r="K23" s="10">
        <v>2.4699012174020512</v>
      </c>
      <c r="L23" s="10">
        <v>21.11</v>
      </c>
      <c r="M23" s="24">
        <v>39517</v>
      </c>
      <c r="N23" s="10">
        <v>754.58</v>
      </c>
      <c r="O23" s="22">
        <v>151</v>
      </c>
      <c r="P23" s="10">
        <v>40.99</v>
      </c>
      <c r="Q23" s="24">
        <v>39578</v>
      </c>
      <c r="R23" s="10">
        <v>13.121496662958846</v>
      </c>
      <c r="S23" s="10">
        <v>983.11180218720358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-0.12</v>
      </c>
      <c r="G28" s="1" t="s">
        <v>17</v>
      </c>
      <c r="H28" s="23">
        <v>39745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-0.32</v>
      </c>
      <c r="G29" s="1" t="s">
        <v>17</v>
      </c>
      <c r="H29" s="23">
        <v>39553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0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51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60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0.70870967741935453</v>
      </c>
      <c r="C11" s="10">
        <v>7.7793548387096765</v>
      </c>
      <c r="D11" s="10">
        <v>4.0751612903225807</v>
      </c>
      <c r="E11" s="10">
        <v>15.19</v>
      </c>
      <c r="F11" s="24">
        <v>42027</v>
      </c>
      <c r="G11" s="10">
        <v>-5.39</v>
      </c>
      <c r="H11" s="24">
        <v>42013</v>
      </c>
      <c r="I11" s="10">
        <v>81.763870967741937</v>
      </c>
      <c r="J11" s="10">
        <v>185.85</v>
      </c>
      <c r="K11" s="10">
        <v>3.7035483870967743</v>
      </c>
      <c r="L11" s="10">
        <v>28.03</v>
      </c>
      <c r="M11" s="24">
        <v>42027</v>
      </c>
      <c r="N11" s="10">
        <v>26.34</v>
      </c>
      <c r="O11" s="22">
        <v>15</v>
      </c>
      <c r="P11" s="10">
        <v>6.73</v>
      </c>
      <c r="Q11" s="24">
        <v>42023</v>
      </c>
      <c r="R11" s="10">
        <v>4.1916129032258063</v>
      </c>
      <c r="S11" s="10">
        <v>31.13402331654159</v>
      </c>
    </row>
    <row r="12" spans="1:19" x14ac:dyDescent="0.2">
      <c r="A12" s="2" t="s">
        <v>23</v>
      </c>
      <c r="B12" s="10">
        <v>0.43285714285714272</v>
      </c>
      <c r="C12" s="10">
        <v>9.665357142857145</v>
      </c>
      <c r="D12" s="10">
        <v>4.7135714285714281</v>
      </c>
      <c r="E12" s="10">
        <v>17.27</v>
      </c>
      <c r="F12" s="24">
        <v>41697</v>
      </c>
      <c r="G12" s="10">
        <v>-4.17</v>
      </c>
      <c r="H12" s="24">
        <v>41685</v>
      </c>
      <c r="I12" s="10">
        <v>74.85071428571429</v>
      </c>
      <c r="J12" s="10">
        <v>255.24</v>
      </c>
      <c r="K12" s="10">
        <v>2.9928571428571433</v>
      </c>
      <c r="L12" s="10">
        <v>18.8</v>
      </c>
      <c r="M12" s="24">
        <v>41679</v>
      </c>
      <c r="N12" s="10">
        <v>8.92</v>
      </c>
      <c r="O12" s="22">
        <v>10</v>
      </c>
      <c r="P12" s="10">
        <v>1.98</v>
      </c>
      <c r="Q12" s="24">
        <v>41672</v>
      </c>
      <c r="R12" s="10">
        <v>5.21</v>
      </c>
      <c r="S12" s="10">
        <v>41.754902300450205</v>
      </c>
    </row>
    <row r="13" spans="1:19" x14ac:dyDescent="0.2">
      <c r="A13" s="2" t="s">
        <v>24</v>
      </c>
      <c r="B13" s="10">
        <v>1.41</v>
      </c>
      <c r="C13" s="10">
        <v>14.02741935483871</v>
      </c>
      <c r="D13" s="10">
        <v>7.3351612903225805</v>
      </c>
      <c r="E13" s="10">
        <v>22.05</v>
      </c>
      <c r="F13" s="24">
        <v>41725</v>
      </c>
      <c r="G13" s="10">
        <v>-3.16</v>
      </c>
      <c r="H13" s="24">
        <v>41723</v>
      </c>
      <c r="I13" s="10">
        <v>67.36193548387098</v>
      </c>
      <c r="J13" s="10">
        <v>474.96</v>
      </c>
      <c r="K13" s="10">
        <v>2.5612903225806454</v>
      </c>
      <c r="L13" s="10">
        <v>16.440000000000001</v>
      </c>
      <c r="M13" s="24">
        <v>41702</v>
      </c>
      <c r="N13" s="10">
        <v>32.69</v>
      </c>
      <c r="O13" s="22">
        <v>8</v>
      </c>
      <c r="P13" s="10">
        <v>9.31</v>
      </c>
      <c r="Q13" s="24">
        <v>41703</v>
      </c>
      <c r="R13" s="10">
        <v>8.8848387096774157</v>
      </c>
      <c r="S13" s="10">
        <v>78.753849905951384</v>
      </c>
    </row>
    <row r="14" spans="1:19" x14ac:dyDescent="0.2">
      <c r="A14" s="2" t="s">
        <v>25</v>
      </c>
      <c r="B14" s="10">
        <v>3.4120000000000004</v>
      </c>
      <c r="C14" s="10">
        <v>15.022333333333332</v>
      </c>
      <c r="D14" s="10">
        <v>8.9806666666666679</v>
      </c>
      <c r="E14" s="10">
        <v>26.15</v>
      </c>
      <c r="F14" s="24">
        <v>41752</v>
      </c>
      <c r="G14" s="10">
        <v>0.01</v>
      </c>
      <c r="H14" s="24">
        <v>41732</v>
      </c>
      <c r="I14" s="10">
        <v>70.674999999999997</v>
      </c>
      <c r="J14" s="10">
        <v>497.95</v>
      </c>
      <c r="K14" s="10">
        <v>2.4846666666666666</v>
      </c>
      <c r="L14" s="10">
        <v>11.94</v>
      </c>
      <c r="M14" s="24">
        <v>41745</v>
      </c>
      <c r="N14" s="10">
        <v>40</v>
      </c>
      <c r="O14" s="22">
        <v>12</v>
      </c>
      <c r="P14" s="10">
        <v>12.08</v>
      </c>
      <c r="Q14" s="24">
        <v>41739</v>
      </c>
      <c r="R14" s="10">
        <v>11.504</v>
      </c>
      <c r="S14" s="10">
        <v>86.334342591344267</v>
      </c>
    </row>
    <row r="15" spans="1:19" x14ac:dyDescent="0.2">
      <c r="A15" s="2" t="s">
        <v>26</v>
      </c>
      <c r="B15" s="10">
        <v>7.4187096774193542</v>
      </c>
      <c r="C15" s="10">
        <v>21.685483870967751</v>
      </c>
      <c r="D15" s="10">
        <v>14.258387096774197</v>
      </c>
      <c r="E15" s="10">
        <v>28.84</v>
      </c>
      <c r="F15" s="24">
        <v>41766</v>
      </c>
      <c r="G15" s="10">
        <v>0.62</v>
      </c>
      <c r="H15" s="24">
        <v>41764</v>
      </c>
      <c r="I15" s="10">
        <v>69.815806451612914</v>
      </c>
      <c r="J15" s="10">
        <v>687.02</v>
      </c>
      <c r="K15" s="10">
        <v>1.8619354838709679</v>
      </c>
      <c r="L15" s="10">
        <v>12.41</v>
      </c>
      <c r="M15" s="24">
        <v>41768</v>
      </c>
      <c r="N15" s="10">
        <v>45.74</v>
      </c>
      <c r="O15" s="22">
        <v>11</v>
      </c>
      <c r="P15" s="10">
        <v>17.420000000000002</v>
      </c>
      <c r="Q15" s="24">
        <v>41783</v>
      </c>
      <c r="R15" s="10">
        <v>17.703870967741935</v>
      </c>
      <c r="S15" s="10">
        <v>126.53502970089062</v>
      </c>
    </row>
    <row r="16" spans="1:19" x14ac:dyDescent="0.2">
      <c r="A16" s="2" t="s">
        <v>27</v>
      </c>
      <c r="B16" s="10">
        <v>10.700333333333333</v>
      </c>
      <c r="C16" s="10">
        <v>26.285333333333327</v>
      </c>
      <c r="D16" s="10">
        <v>18.196000000000002</v>
      </c>
      <c r="E16" s="10">
        <v>33.590000000000003</v>
      </c>
      <c r="F16" s="24">
        <v>41803</v>
      </c>
      <c r="G16" s="10">
        <v>5.33</v>
      </c>
      <c r="H16" s="24">
        <v>41812</v>
      </c>
      <c r="I16" s="10">
        <v>64.438000000000002</v>
      </c>
      <c r="J16" s="10">
        <v>731.18</v>
      </c>
      <c r="K16" s="10">
        <v>2.0393333333333339</v>
      </c>
      <c r="L16" s="10">
        <v>14.5</v>
      </c>
      <c r="M16" s="24">
        <v>41798</v>
      </c>
      <c r="N16" s="10">
        <v>46.53</v>
      </c>
      <c r="O16" s="22">
        <v>12</v>
      </c>
      <c r="P16" s="10">
        <v>19.600000000000001</v>
      </c>
      <c r="Q16" s="24">
        <v>41805</v>
      </c>
      <c r="R16" s="10">
        <v>22.536999999999999</v>
      </c>
      <c r="S16" s="10">
        <v>152.25400780912702</v>
      </c>
    </row>
    <row r="17" spans="1:19" x14ac:dyDescent="0.2">
      <c r="A17" s="2" t="s">
        <v>28</v>
      </c>
      <c r="B17" s="10">
        <v>11.441612903225804</v>
      </c>
      <c r="C17" s="10">
        <v>28.934193548387093</v>
      </c>
      <c r="D17" s="10">
        <v>19.826451612903231</v>
      </c>
      <c r="E17" s="10">
        <v>34.81</v>
      </c>
      <c r="F17" s="24">
        <v>41832</v>
      </c>
      <c r="G17" s="10">
        <v>4.26</v>
      </c>
      <c r="H17" s="24">
        <v>41828</v>
      </c>
      <c r="I17" s="10">
        <v>58.022580645161291</v>
      </c>
      <c r="J17" s="10">
        <v>814.45</v>
      </c>
      <c r="K17" s="10">
        <v>2.3964516129032258</v>
      </c>
      <c r="L17" s="10">
        <v>13.97</v>
      </c>
      <c r="M17" s="24">
        <v>41842</v>
      </c>
      <c r="N17" s="10">
        <v>1.59</v>
      </c>
      <c r="O17" s="22">
        <v>2</v>
      </c>
      <c r="P17" s="10">
        <v>1.39</v>
      </c>
      <c r="Q17" s="24">
        <v>41843</v>
      </c>
      <c r="R17" s="10">
        <v>27.264516129032259</v>
      </c>
      <c r="S17" s="10">
        <v>188.70792184593361</v>
      </c>
    </row>
    <row r="18" spans="1:19" x14ac:dyDescent="0.2">
      <c r="A18" s="2" t="s">
        <v>29</v>
      </c>
      <c r="B18" s="10">
        <v>13.022580645161289</v>
      </c>
      <c r="C18" s="10">
        <v>28.230967741935498</v>
      </c>
      <c r="D18" s="10">
        <v>19.969032258064516</v>
      </c>
      <c r="E18" s="10">
        <v>35.22</v>
      </c>
      <c r="F18" s="24">
        <v>41866</v>
      </c>
      <c r="G18" s="10">
        <v>7.03</v>
      </c>
      <c r="H18" s="24">
        <v>41881</v>
      </c>
      <c r="I18" s="10">
        <v>63.268387096774205</v>
      </c>
      <c r="J18" s="10">
        <v>636.15</v>
      </c>
      <c r="K18" s="10">
        <v>2.1861290322580644</v>
      </c>
      <c r="L18" s="10">
        <v>15.31</v>
      </c>
      <c r="M18" s="24">
        <v>41852</v>
      </c>
      <c r="N18" s="10">
        <v>5.75</v>
      </c>
      <c r="O18" s="22">
        <v>5</v>
      </c>
      <c r="P18" s="10">
        <v>3.56</v>
      </c>
      <c r="Q18" s="24">
        <v>41876</v>
      </c>
      <c r="R18" s="10">
        <v>25.967419354838714</v>
      </c>
      <c r="S18" s="10">
        <v>151.54019371947541</v>
      </c>
    </row>
    <row r="19" spans="1:19" x14ac:dyDescent="0.2">
      <c r="A19" s="2" t="s">
        <v>30</v>
      </c>
      <c r="B19" s="10">
        <v>10.698333333333336</v>
      </c>
      <c r="C19" s="10">
        <v>23.329000000000001</v>
      </c>
      <c r="D19" s="10">
        <v>16.370999999999999</v>
      </c>
      <c r="E19" s="10">
        <v>30.6</v>
      </c>
      <c r="F19" s="24">
        <v>41884</v>
      </c>
      <c r="G19" s="10">
        <v>6.83</v>
      </c>
      <c r="H19" s="24">
        <v>41888</v>
      </c>
      <c r="I19" s="10">
        <v>68.74766666666666</v>
      </c>
      <c r="J19" s="10">
        <v>465.14076800000004</v>
      </c>
      <c r="K19" s="10">
        <v>2.0540000000000003</v>
      </c>
      <c r="L19" s="10">
        <v>11.07</v>
      </c>
      <c r="M19" s="24">
        <v>41897</v>
      </c>
      <c r="N19" s="10">
        <v>24.76</v>
      </c>
      <c r="O19" s="22">
        <v>6</v>
      </c>
      <c r="P19" s="10">
        <v>17.82</v>
      </c>
      <c r="Q19" s="24">
        <v>41900</v>
      </c>
      <c r="R19" s="10">
        <v>20.582666666666672</v>
      </c>
      <c r="S19" s="10">
        <v>101.34917037422193</v>
      </c>
    </row>
    <row r="20" spans="1:19" x14ac:dyDescent="0.2">
      <c r="A20" s="2" t="s">
        <v>31</v>
      </c>
      <c r="B20" s="10">
        <v>7.7780645161290298</v>
      </c>
      <c r="C20" s="10">
        <v>20.084193548387105</v>
      </c>
      <c r="D20" s="10">
        <v>13.343870967741932</v>
      </c>
      <c r="E20" s="10">
        <v>27.76</v>
      </c>
      <c r="F20" s="24">
        <v>41918</v>
      </c>
      <c r="G20" s="10">
        <v>-2.75</v>
      </c>
      <c r="H20" s="24">
        <v>41931</v>
      </c>
      <c r="I20" s="10">
        <v>71.045806451612904</v>
      </c>
      <c r="J20" s="10">
        <v>357.70809600000013</v>
      </c>
      <c r="K20" s="10">
        <v>2.2351612903225808</v>
      </c>
      <c r="L20" s="10">
        <v>13.29</v>
      </c>
      <c r="M20" s="24">
        <v>41935</v>
      </c>
      <c r="N20" s="10">
        <v>33.51</v>
      </c>
      <c r="O20" s="22">
        <v>6</v>
      </c>
      <c r="P20" s="10">
        <v>24.38</v>
      </c>
      <c r="Q20" s="24">
        <v>41934</v>
      </c>
      <c r="R20" s="10">
        <v>15.413548387096775</v>
      </c>
      <c r="S20" s="10">
        <v>71.67179694172539</v>
      </c>
    </row>
    <row r="21" spans="1:19" x14ac:dyDescent="0.2">
      <c r="A21" s="2" t="s">
        <v>32</v>
      </c>
      <c r="B21" s="10">
        <v>6.1140000000000017</v>
      </c>
      <c r="C21" s="10">
        <v>14.102333333333329</v>
      </c>
      <c r="D21" s="10">
        <v>9.827</v>
      </c>
      <c r="E21" s="10">
        <v>23.03</v>
      </c>
      <c r="F21" s="24">
        <v>41944</v>
      </c>
      <c r="G21" s="10">
        <v>0.21</v>
      </c>
      <c r="H21" s="24">
        <v>41968</v>
      </c>
      <c r="I21" s="10">
        <v>75.180333333333337</v>
      </c>
      <c r="J21" s="10">
        <v>204.62371200000001</v>
      </c>
      <c r="K21" s="10">
        <v>3.958333333333333</v>
      </c>
      <c r="L21" s="10">
        <v>20.97</v>
      </c>
      <c r="M21" s="24">
        <v>41972</v>
      </c>
      <c r="N21" s="10">
        <v>54.53</v>
      </c>
      <c r="O21" s="22">
        <v>13</v>
      </c>
      <c r="P21" s="10">
        <v>18.82</v>
      </c>
      <c r="Q21" s="24">
        <v>41944</v>
      </c>
      <c r="R21" s="10">
        <v>9.8593333333333337</v>
      </c>
      <c r="S21" s="10">
        <v>51.509888335729855</v>
      </c>
    </row>
    <row r="22" spans="1:19" ht="13.5" thickBot="1" x14ac:dyDescent="0.25">
      <c r="A22" s="11" t="s">
        <v>33</v>
      </c>
      <c r="B22" s="12">
        <v>0.83322580645161293</v>
      </c>
      <c r="C22" s="12">
        <v>8.8580645161290299</v>
      </c>
      <c r="D22" s="12">
        <v>4.6064516129032258</v>
      </c>
      <c r="E22" s="12">
        <v>15.35</v>
      </c>
      <c r="F22" s="25">
        <v>42002</v>
      </c>
      <c r="G22" s="12">
        <v>-11.49</v>
      </c>
      <c r="H22" s="25">
        <v>41993</v>
      </c>
      <c r="I22" s="12">
        <v>81.313870967741948</v>
      </c>
      <c r="J22" s="12">
        <v>149.91940800000003</v>
      </c>
      <c r="K22" s="12">
        <v>3.3535483870967751</v>
      </c>
      <c r="L22" s="12">
        <v>20.68</v>
      </c>
      <c r="M22" s="25">
        <v>41995</v>
      </c>
      <c r="N22" s="12">
        <v>87.22</v>
      </c>
      <c r="O22" s="13">
        <v>16</v>
      </c>
      <c r="P22" s="12">
        <v>13.29</v>
      </c>
      <c r="Q22" s="25">
        <v>41996</v>
      </c>
      <c r="R22" s="12">
        <v>5.3293548387096772</v>
      </c>
      <c r="S22" s="12">
        <v>30.731931230636409</v>
      </c>
    </row>
    <row r="23" spans="1:19" ht="13.5" thickTop="1" x14ac:dyDescent="0.2">
      <c r="A23" s="2" t="s">
        <v>45</v>
      </c>
      <c r="B23" s="10">
        <v>6.1642022529441887</v>
      </c>
      <c r="C23" s="10">
        <v>18.167002880184331</v>
      </c>
      <c r="D23" s="10">
        <v>11.791896185355862</v>
      </c>
      <c r="E23" s="10">
        <v>35.22</v>
      </c>
      <c r="F23" s="24">
        <v>40040</v>
      </c>
      <c r="G23" s="10">
        <v>-11.49</v>
      </c>
      <c r="H23" s="24">
        <v>40167</v>
      </c>
      <c r="I23" s="10">
        <v>70.540331029185865</v>
      </c>
      <c r="J23" s="10">
        <v>5460.191984</v>
      </c>
      <c r="K23" s="10">
        <v>2.6522712493599592</v>
      </c>
      <c r="L23" s="10">
        <v>28.03</v>
      </c>
      <c r="M23" s="24">
        <v>39836</v>
      </c>
      <c r="N23" s="10">
        <v>407.58</v>
      </c>
      <c r="O23" s="22">
        <v>116</v>
      </c>
      <c r="P23" s="10">
        <v>24.38</v>
      </c>
      <c r="Q23" s="24">
        <v>40108</v>
      </c>
      <c r="R23" s="10">
        <v>14.53734677419355</v>
      </c>
      <c r="S23" s="10">
        <v>1112.2770580720278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-0.52</v>
      </c>
      <c r="G28" s="1" t="s">
        <v>17</v>
      </c>
      <c r="H28" s="23">
        <v>40102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-1.07</v>
      </c>
      <c r="G29" s="1" t="s">
        <v>17</v>
      </c>
      <c r="H29" s="23">
        <v>39902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14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1.0396774193548388</v>
      </c>
      <c r="C11" s="10">
        <v>6.3058064516129022</v>
      </c>
      <c r="D11" s="10">
        <v>3.4106451612903221</v>
      </c>
      <c r="E11" s="10">
        <v>11.82</v>
      </c>
      <c r="F11" s="24">
        <v>42026</v>
      </c>
      <c r="G11" s="10">
        <v>-9.52</v>
      </c>
      <c r="H11" s="24">
        <v>42014</v>
      </c>
      <c r="I11" s="10">
        <v>84.83</v>
      </c>
      <c r="J11" s="10">
        <v>147.22</v>
      </c>
      <c r="K11" s="10">
        <v>3.0070967741935481</v>
      </c>
      <c r="L11" s="10">
        <v>21.66</v>
      </c>
      <c r="M11" s="24">
        <v>42018</v>
      </c>
      <c r="N11" s="10">
        <v>48.34</v>
      </c>
      <c r="O11" s="22">
        <v>17</v>
      </c>
      <c r="P11" s="10">
        <v>6.94</v>
      </c>
      <c r="Q11" s="24">
        <v>42018</v>
      </c>
      <c r="R11" s="10">
        <v>4.3567741935483859</v>
      </c>
      <c r="S11" s="10">
        <v>24.586346283577182</v>
      </c>
    </row>
    <row r="12" spans="1:19" x14ac:dyDescent="0.2">
      <c r="A12" s="2" t="s">
        <v>23</v>
      </c>
      <c r="B12" s="10">
        <v>0.69964285714285701</v>
      </c>
      <c r="C12" s="10">
        <v>7.5185714285714269</v>
      </c>
      <c r="D12" s="10">
        <v>3.9483184523809522</v>
      </c>
      <c r="E12" s="10">
        <v>19.72</v>
      </c>
      <c r="F12" s="24">
        <v>41697</v>
      </c>
      <c r="G12" s="10">
        <v>-3.61</v>
      </c>
      <c r="H12" s="24">
        <v>41681</v>
      </c>
      <c r="I12" s="10">
        <v>79.30220982142859</v>
      </c>
      <c r="J12" s="10">
        <v>216.58</v>
      </c>
      <c r="K12" s="10">
        <v>3.7542708333333334</v>
      </c>
      <c r="L12" s="10">
        <v>27.44</v>
      </c>
      <c r="M12" s="24">
        <v>41697</v>
      </c>
      <c r="N12" s="10">
        <v>30.63</v>
      </c>
      <c r="O12" s="22">
        <v>16</v>
      </c>
      <c r="P12" s="10">
        <v>9.91</v>
      </c>
      <c r="Q12" s="24">
        <v>41678</v>
      </c>
      <c r="R12" s="10">
        <v>4.4455133928571424</v>
      </c>
      <c r="S12" s="10">
        <v>39.864326607087243</v>
      </c>
    </row>
    <row r="13" spans="1:19" x14ac:dyDescent="0.2">
      <c r="A13" s="2" t="s">
        <v>24</v>
      </c>
      <c r="B13" s="10">
        <v>2.2225806451612904</v>
      </c>
      <c r="C13" s="10">
        <v>11.408387096774193</v>
      </c>
      <c r="D13" s="10">
        <v>6.4666330645161292</v>
      </c>
      <c r="E13" s="10">
        <v>19.22</v>
      </c>
      <c r="F13" s="24">
        <v>41718</v>
      </c>
      <c r="G13" s="10">
        <v>-5.78</v>
      </c>
      <c r="H13" s="24">
        <v>41706</v>
      </c>
      <c r="I13" s="10">
        <v>73.020120967741946</v>
      </c>
      <c r="J13" s="10">
        <v>399.7</v>
      </c>
      <c r="K13" s="10">
        <v>3.1827822580645164</v>
      </c>
      <c r="L13" s="10">
        <v>22.15</v>
      </c>
      <c r="M13" s="24">
        <v>41728</v>
      </c>
      <c r="N13" s="10">
        <v>23.87</v>
      </c>
      <c r="O13" s="22">
        <v>13</v>
      </c>
      <c r="P13" s="10">
        <v>4.58</v>
      </c>
      <c r="Q13" s="24">
        <v>41701</v>
      </c>
      <c r="R13" s="10">
        <v>7.2432728494623655</v>
      </c>
      <c r="S13" s="10">
        <v>66.202149751870294</v>
      </c>
    </row>
    <row r="14" spans="1:19" x14ac:dyDescent="0.2">
      <c r="A14" s="2" t="s">
        <v>25</v>
      </c>
      <c r="B14" s="10">
        <v>4.3580000000000005</v>
      </c>
      <c r="C14" s="10">
        <v>17.459333333333333</v>
      </c>
      <c r="D14" s="10">
        <v>10.625499999999999</v>
      </c>
      <c r="E14" s="10">
        <v>26.73</v>
      </c>
      <c r="F14" s="24">
        <v>41756</v>
      </c>
      <c r="G14" s="10">
        <v>-1.56</v>
      </c>
      <c r="H14" s="24">
        <v>41734</v>
      </c>
      <c r="I14" s="10">
        <v>65.575465277777752</v>
      </c>
      <c r="J14" s="10">
        <v>570.70000000000005</v>
      </c>
      <c r="K14" s="10">
        <v>2.2442777777777776</v>
      </c>
      <c r="L14" s="10">
        <v>17.54</v>
      </c>
      <c r="M14" s="24">
        <v>41732</v>
      </c>
      <c r="N14" s="10">
        <v>23.02</v>
      </c>
      <c r="O14" s="22">
        <v>7</v>
      </c>
      <c r="P14" s="10">
        <v>8.91</v>
      </c>
      <c r="Q14" s="24">
        <v>41751</v>
      </c>
      <c r="R14" s="10">
        <v>12.263305555555553</v>
      </c>
      <c r="S14" s="10">
        <v>97.957007278672094</v>
      </c>
    </row>
    <row r="15" spans="1:19" x14ac:dyDescent="0.2">
      <c r="A15" s="2" t="s">
        <v>26</v>
      </c>
      <c r="B15" s="10">
        <v>5.402580645161291</v>
      </c>
      <c r="C15" s="10">
        <v>17.790645161290325</v>
      </c>
      <c r="D15" s="10">
        <v>11.403864247311828</v>
      </c>
      <c r="E15" s="10">
        <v>27.21</v>
      </c>
      <c r="F15" s="24">
        <v>41783</v>
      </c>
      <c r="G15" s="10">
        <v>0.06</v>
      </c>
      <c r="H15" s="24">
        <v>41766</v>
      </c>
      <c r="I15" s="10">
        <v>73.860638440860228</v>
      </c>
      <c r="J15" s="10">
        <v>631.4</v>
      </c>
      <c r="K15" s="10">
        <v>1.9810282258064515</v>
      </c>
      <c r="L15" s="10">
        <v>12.35</v>
      </c>
      <c r="M15" s="24">
        <v>41768</v>
      </c>
      <c r="N15" s="10">
        <v>53.45</v>
      </c>
      <c r="O15" s="22">
        <v>17</v>
      </c>
      <c r="P15" s="10">
        <v>13.27</v>
      </c>
      <c r="Q15" s="24">
        <v>41772</v>
      </c>
      <c r="R15" s="10">
        <v>14.40350806451613</v>
      </c>
      <c r="S15" s="10">
        <v>108.70320042939734</v>
      </c>
    </row>
    <row r="16" spans="1:19" x14ac:dyDescent="0.2">
      <c r="A16" s="2" t="s">
        <v>27</v>
      </c>
      <c r="B16" s="10">
        <v>9.4496666666666673</v>
      </c>
      <c r="C16" s="10">
        <v>23.360333333333337</v>
      </c>
      <c r="D16" s="10">
        <v>16.072740277777779</v>
      </c>
      <c r="E16" s="10">
        <v>31.09</v>
      </c>
      <c r="F16" s="24">
        <v>41795</v>
      </c>
      <c r="G16" s="10">
        <v>0</v>
      </c>
      <c r="H16" s="24">
        <v>41805</v>
      </c>
      <c r="I16" s="10">
        <v>60.903354629629618</v>
      </c>
      <c r="J16" s="10">
        <v>637.73</v>
      </c>
      <c r="K16" s="10">
        <v>1.7496046296296297</v>
      </c>
      <c r="L16" s="10">
        <v>12.35</v>
      </c>
      <c r="M16" s="24">
        <v>41800</v>
      </c>
      <c r="N16" s="10">
        <v>78.14</v>
      </c>
      <c r="O16" s="22">
        <v>9</v>
      </c>
      <c r="P16" s="10">
        <v>16.260000000000002</v>
      </c>
      <c r="Q16" s="24">
        <v>41806</v>
      </c>
      <c r="R16" s="10">
        <v>19.979283333333335</v>
      </c>
      <c r="S16" s="10">
        <v>133.00838322442604</v>
      </c>
    </row>
    <row r="17" spans="1:19" x14ac:dyDescent="0.2">
      <c r="A17" s="2" t="s">
        <v>28</v>
      </c>
      <c r="B17" s="10">
        <v>12.330967741935481</v>
      </c>
      <c r="C17" s="10">
        <v>28.745806451612914</v>
      </c>
      <c r="D17" s="10">
        <v>20.088145161290324</v>
      </c>
      <c r="E17" s="10">
        <v>35.36</v>
      </c>
      <c r="F17" s="24">
        <v>41827</v>
      </c>
      <c r="G17" s="10">
        <v>6.12</v>
      </c>
      <c r="H17" s="24">
        <v>41844</v>
      </c>
      <c r="I17" s="10">
        <v>65.109206989247312</v>
      </c>
      <c r="J17" s="10">
        <v>778.9</v>
      </c>
      <c r="K17" s="10">
        <v>1.9835483870967741</v>
      </c>
      <c r="L17" s="10">
        <v>12.05</v>
      </c>
      <c r="M17" s="24">
        <v>41834</v>
      </c>
      <c r="N17" s="10">
        <v>5.37</v>
      </c>
      <c r="O17" s="22">
        <v>2</v>
      </c>
      <c r="P17" s="10">
        <v>2.78</v>
      </c>
      <c r="Q17" s="24">
        <v>41842</v>
      </c>
      <c r="R17" s="10">
        <v>25.69350134408602</v>
      </c>
      <c r="S17" s="10">
        <v>168.94078632641347</v>
      </c>
    </row>
    <row r="18" spans="1:19" x14ac:dyDescent="0.2">
      <c r="A18" s="2" t="s">
        <v>29</v>
      </c>
      <c r="B18" s="10">
        <v>11.657741935483873</v>
      </c>
      <c r="C18" s="10">
        <v>27.669677419354841</v>
      </c>
      <c r="D18" s="10">
        <v>19.290651881720429</v>
      </c>
      <c r="E18" s="10">
        <v>36.520000000000003</v>
      </c>
      <c r="F18" s="24">
        <v>41877</v>
      </c>
      <c r="G18" s="10">
        <v>6.26</v>
      </c>
      <c r="H18" s="24">
        <v>41882</v>
      </c>
      <c r="I18" s="10">
        <v>62.879462365591408</v>
      </c>
      <c r="J18" s="10">
        <v>673.3</v>
      </c>
      <c r="K18" s="10">
        <v>2.2838104838709676</v>
      </c>
      <c r="L18" s="10">
        <v>16.170000000000002</v>
      </c>
      <c r="M18" s="24">
        <v>41877</v>
      </c>
      <c r="N18" s="10">
        <v>2.79</v>
      </c>
      <c r="O18" s="22">
        <v>5</v>
      </c>
      <c r="P18" s="10">
        <v>1.19</v>
      </c>
      <c r="Q18" s="24">
        <v>41864</v>
      </c>
      <c r="R18" s="10">
        <v>25.593965053763437</v>
      </c>
      <c r="S18" s="10">
        <v>156.79217729060647</v>
      </c>
    </row>
    <row r="19" spans="1:19" x14ac:dyDescent="0.2">
      <c r="A19" s="2" t="s">
        <v>30</v>
      </c>
      <c r="B19" s="10">
        <v>9.5713333333333335</v>
      </c>
      <c r="C19" s="10">
        <v>23.785999999999998</v>
      </c>
      <c r="D19" s="10">
        <v>16.425374999999999</v>
      </c>
      <c r="E19" s="10">
        <v>32.24</v>
      </c>
      <c r="F19" s="24">
        <v>41887</v>
      </c>
      <c r="G19" s="10">
        <v>3.6</v>
      </c>
      <c r="H19" s="24">
        <v>41909</v>
      </c>
      <c r="I19" s="10">
        <v>65.734631944444445</v>
      </c>
      <c r="J19" s="10">
        <v>475.7</v>
      </c>
      <c r="K19" s="10">
        <v>2.0044583333333335</v>
      </c>
      <c r="L19" s="10">
        <v>15.09</v>
      </c>
      <c r="M19" s="24">
        <v>41889</v>
      </c>
      <c r="N19" s="10">
        <v>24.22</v>
      </c>
      <c r="O19" s="22">
        <v>8</v>
      </c>
      <c r="P19" s="10">
        <v>9.1300000000000008</v>
      </c>
      <c r="Q19" s="24">
        <v>41898</v>
      </c>
      <c r="R19" s="10">
        <v>20.276868055555553</v>
      </c>
      <c r="S19" s="10">
        <v>104.27544979593559</v>
      </c>
    </row>
    <row r="20" spans="1:19" x14ac:dyDescent="0.2">
      <c r="A20" s="2" t="s">
        <v>31</v>
      </c>
      <c r="B20" s="10">
        <v>5.7406451612903231</v>
      </c>
      <c r="C20" s="10">
        <v>17.82741935483871</v>
      </c>
      <c r="D20" s="10">
        <v>11.370033602150537</v>
      </c>
      <c r="E20" s="10">
        <v>27.85</v>
      </c>
      <c r="F20" s="24">
        <v>41914</v>
      </c>
      <c r="G20" s="10">
        <v>-0.8</v>
      </c>
      <c r="H20" s="24">
        <v>41938</v>
      </c>
      <c r="I20" s="10">
        <v>71.94560483870967</v>
      </c>
      <c r="J20" s="10">
        <v>329.56</v>
      </c>
      <c r="K20" s="10">
        <v>2.2614583333333331</v>
      </c>
      <c r="L20" s="10">
        <v>21.66</v>
      </c>
      <c r="M20" s="24">
        <v>41915</v>
      </c>
      <c r="N20" s="10">
        <v>41.27</v>
      </c>
      <c r="O20" s="22">
        <v>14</v>
      </c>
      <c r="P20" s="10">
        <v>11.28</v>
      </c>
      <c r="Q20" s="24">
        <v>41921</v>
      </c>
      <c r="R20" s="10">
        <v>13.235900537634413</v>
      </c>
      <c r="S20" s="10">
        <v>67.289547478364412</v>
      </c>
    </row>
    <row r="21" spans="1:19" x14ac:dyDescent="0.2">
      <c r="A21" s="2" t="s">
        <v>32</v>
      </c>
      <c r="B21" s="10">
        <v>3.3629999999999991</v>
      </c>
      <c r="C21" s="10">
        <v>11.178666666666661</v>
      </c>
      <c r="D21" s="10">
        <v>7.0342520685579197</v>
      </c>
      <c r="E21" s="10">
        <v>19.63</v>
      </c>
      <c r="F21" s="24">
        <v>41949</v>
      </c>
      <c r="G21" s="10">
        <v>-5.77</v>
      </c>
      <c r="H21" s="24">
        <v>41972</v>
      </c>
      <c r="I21" s="10">
        <v>78.894597665484596</v>
      </c>
      <c r="J21" s="10">
        <v>216.53</v>
      </c>
      <c r="K21" s="10">
        <v>3.5606968085106367</v>
      </c>
      <c r="L21" s="10">
        <v>20.78</v>
      </c>
      <c r="M21" s="24">
        <v>41952</v>
      </c>
      <c r="N21" s="10">
        <v>41.87</v>
      </c>
      <c r="O21" s="22">
        <v>13</v>
      </c>
      <c r="P21" s="10">
        <v>10.11</v>
      </c>
      <c r="Q21" s="24">
        <v>41951</v>
      </c>
      <c r="R21" s="10">
        <v>7.8505512706855818</v>
      </c>
      <c r="S21" s="10">
        <v>40.281225624318402</v>
      </c>
    </row>
    <row r="22" spans="1:19" ht="13.5" thickBot="1" x14ac:dyDescent="0.25">
      <c r="A22" s="11" t="s">
        <v>33</v>
      </c>
      <c r="B22" s="12">
        <v>0.19419354838709676</v>
      </c>
      <c r="C22" s="12">
        <v>7.2112903225806457</v>
      </c>
      <c r="D22" s="12">
        <v>3.5787701612903229</v>
      </c>
      <c r="E22" s="12">
        <v>16.93</v>
      </c>
      <c r="F22" s="25">
        <v>41979</v>
      </c>
      <c r="G22" s="12">
        <v>-4.88</v>
      </c>
      <c r="H22" s="25">
        <v>41989</v>
      </c>
      <c r="I22" s="12">
        <v>81.962715053763432</v>
      </c>
      <c r="J22" s="12">
        <v>162.69</v>
      </c>
      <c r="K22" s="12">
        <v>2.4143817204301086</v>
      </c>
      <c r="L22" s="12">
        <v>19.399999999999999</v>
      </c>
      <c r="M22" s="25">
        <v>41981</v>
      </c>
      <c r="N22" s="12">
        <v>78.38</v>
      </c>
      <c r="O22" s="13">
        <v>19</v>
      </c>
      <c r="P22" s="12">
        <v>23.6</v>
      </c>
      <c r="Q22" s="25">
        <v>41994</v>
      </c>
      <c r="R22" s="12">
        <v>4.0070497311827946</v>
      </c>
      <c r="S22" s="12">
        <v>23.030252000662642</v>
      </c>
    </row>
    <row r="23" spans="1:19" ht="13.5" thickTop="1" x14ac:dyDescent="0.2">
      <c r="A23" s="2" t="s">
        <v>45</v>
      </c>
      <c r="B23" s="10">
        <v>5.502502496159754</v>
      </c>
      <c r="C23" s="10">
        <v>16.688494751664106</v>
      </c>
      <c r="D23" s="10">
        <v>10.809577423190547</v>
      </c>
      <c r="E23" s="10">
        <v>36.520000000000003</v>
      </c>
      <c r="F23" s="24">
        <v>40416</v>
      </c>
      <c r="G23" s="10">
        <v>-9.52</v>
      </c>
      <c r="H23" s="24">
        <v>40188</v>
      </c>
      <c r="I23" s="10">
        <v>72.001500666223251</v>
      </c>
      <c r="J23" s="10">
        <v>5240.01</v>
      </c>
      <c r="K23" s="10">
        <v>2.5356178804483678</v>
      </c>
      <c r="L23" s="10">
        <v>27.44</v>
      </c>
      <c r="M23" s="24">
        <v>40236</v>
      </c>
      <c r="N23" s="10">
        <v>451.35</v>
      </c>
      <c r="O23" s="22">
        <v>140</v>
      </c>
      <c r="P23" s="10">
        <v>23.6</v>
      </c>
      <c r="Q23" s="24">
        <v>40533</v>
      </c>
      <c r="R23" s="10">
        <v>13.279124448515061</v>
      </c>
      <c r="S23" s="10">
        <v>1030.9308520913312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</v>
      </c>
      <c r="G28" s="1" t="s">
        <v>17</v>
      </c>
      <c r="H28" s="23">
        <v>40477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-1.22</v>
      </c>
      <c r="G29" s="1" t="s">
        <v>17</v>
      </c>
      <c r="H29" s="23">
        <v>40281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19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20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2.2396774193548383</v>
      </c>
      <c r="C11" s="10">
        <v>8.6990322580645145</v>
      </c>
      <c r="D11" s="10">
        <v>5.1824596774193541</v>
      </c>
      <c r="E11" s="10">
        <v>16.510000000000002</v>
      </c>
      <c r="F11" s="24">
        <v>42010</v>
      </c>
      <c r="G11" s="10">
        <v>-4.75</v>
      </c>
      <c r="H11" s="24">
        <v>42028</v>
      </c>
      <c r="I11" s="10">
        <v>80.039119623655921</v>
      </c>
      <c r="J11" s="10">
        <v>175.79</v>
      </c>
      <c r="K11" s="10">
        <v>2.7290860215053758</v>
      </c>
      <c r="L11" s="10">
        <v>20.190000000000001</v>
      </c>
      <c r="M11" s="24">
        <v>42011</v>
      </c>
      <c r="N11" s="10">
        <v>21.88</v>
      </c>
      <c r="O11" s="22">
        <v>9</v>
      </c>
      <c r="P11" s="10">
        <v>6.93</v>
      </c>
      <c r="Q11" s="24">
        <v>42008</v>
      </c>
      <c r="R11" s="10">
        <v>5.5133400537634412</v>
      </c>
      <c r="S11" s="10">
        <v>31.281505940896054</v>
      </c>
    </row>
    <row r="12" spans="1:19" x14ac:dyDescent="0.2">
      <c r="A12" s="2" t="s">
        <v>23</v>
      </c>
      <c r="B12" s="10">
        <v>1.6871428571428571</v>
      </c>
      <c r="C12" s="10">
        <v>11.506428571428572</v>
      </c>
      <c r="D12" s="10">
        <v>6.2250446428571422</v>
      </c>
      <c r="E12" s="10">
        <v>18.88</v>
      </c>
      <c r="F12" s="24">
        <v>41695</v>
      </c>
      <c r="G12" s="10">
        <v>-1.62</v>
      </c>
      <c r="H12" s="24">
        <v>41679</v>
      </c>
      <c r="I12" s="10">
        <v>75.997752976190483</v>
      </c>
      <c r="J12" s="10">
        <v>260.02</v>
      </c>
      <c r="K12" s="10">
        <v>2.8019270833333332</v>
      </c>
      <c r="L12" s="10">
        <v>18.72</v>
      </c>
      <c r="M12" s="24">
        <v>41686</v>
      </c>
      <c r="N12" s="10">
        <v>35.57</v>
      </c>
      <c r="O12" s="22">
        <v>13</v>
      </c>
      <c r="P12" s="10">
        <v>7.73</v>
      </c>
      <c r="Q12" s="24">
        <v>41692</v>
      </c>
      <c r="R12" s="10">
        <v>6.1030952380952366</v>
      </c>
      <c r="S12" s="10">
        <v>43.276581312039724</v>
      </c>
    </row>
    <row r="13" spans="1:19" x14ac:dyDescent="0.2">
      <c r="A13" s="2" t="s">
        <v>24</v>
      </c>
      <c r="B13" s="10">
        <v>3.3677419354838714</v>
      </c>
      <c r="C13" s="10">
        <v>12.406774193548392</v>
      </c>
      <c r="D13" s="10">
        <v>7.5466532258064545</v>
      </c>
      <c r="E13" s="10">
        <v>21.2</v>
      </c>
      <c r="F13" s="24">
        <v>41729</v>
      </c>
      <c r="G13" s="10">
        <v>-0.47</v>
      </c>
      <c r="H13" s="24">
        <v>41704</v>
      </c>
      <c r="I13" s="10">
        <v>79.058682795698914</v>
      </c>
      <c r="J13" s="10">
        <v>367.96</v>
      </c>
      <c r="K13" s="10">
        <v>2.9373655913978496</v>
      </c>
      <c r="L13" s="10">
        <v>16.07</v>
      </c>
      <c r="M13" s="24">
        <v>41725</v>
      </c>
      <c r="N13" s="10">
        <v>34.159999999999997</v>
      </c>
      <c r="O13" s="22">
        <v>14</v>
      </c>
      <c r="P13" s="10">
        <v>7.32</v>
      </c>
      <c r="Q13" s="24">
        <v>41713</v>
      </c>
      <c r="R13" s="10">
        <v>8.1958736559139798</v>
      </c>
      <c r="S13" s="10">
        <v>60.460184434640752</v>
      </c>
    </row>
    <row r="14" spans="1:19" x14ac:dyDescent="0.2">
      <c r="A14" s="2" t="s">
        <v>25</v>
      </c>
      <c r="B14" s="10">
        <v>6.4503333333333321</v>
      </c>
      <c r="C14" s="10">
        <v>18.492000000000001</v>
      </c>
      <c r="D14" s="10">
        <v>12.169625</v>
      </c>
      <c r="E14" s="10">
        <v>28.46</v>
      </c>
      <c r="F14" s="24">
        <v>41738</v>
      </c>
      <c r="G14" s="10">
        <v>-0.27</v>
      </c>
      <c r="H14" s="24">
        <v>41744</v>
      </c>
      <c r="I14" s="10">
        <v>74.848256944444444</v>
      </c>
      <c r="J14" s="10">
        <v>522.28</v>
      </c>
      <c r="K14" s="10">
        <v>2.2361388888888891</v>
      </c>
      <c r="L14" s="10">
        <v>12.45</v>
      </c>
      <c r="M14" s="24">
        <v>41750</v>
      </c>
      <c r="N14" s="10">
        <v>57.49</v>
      </c>
      <c r="O14" s="22">
        <v>10</v>
      </c>
      <c r="P14" s="10">
        <v>22.19</v>
      </c>
      <c r="Q14" s="24">
        <v>41753</v>
      </c>
      <c r="R14" s="10">
        <v>13.55195833333333</v>
      </c>
      <c r="S14" s="10">
        <v>93.94108720653449</v>
      </c>
    </row>
    <row r="15" spans="1:19" x14ac:dyDescent="0.2">
      <c r="A15" s="2" t="s">
        <v>26</v>
      </c>
      <c r="B15" s="10">
        <v>8.3461290322580677</v>
      </c>
      <c r="C15" s="10">
        <v>21.886451612903226</v>
      </c>
      <c r="D15" s="10">
        <v>14.685745967741935</v>
      </c>
      <c r="E15" s="10">
        <v>32.04</v>
      </c>
      <c r="F15" s="24">
        <v>41784</v>
      </c>
      <c r="G15" s="10">
        <v>3.33</v>
      </c>
      <c r="H15" s="24">
        <v>41775</v>
      </c>
      <c r="I15" s="10">
        <v>74.264791666666667</v>
      </c>
      <c r="J15" s="10">
        <v>637</v>
      </c>
      <c r="K15" s="10">
        <v>1.9259005376344078</v>
      </c>
      <c r="L15" s="10">
        <v>16.27</v>
      </c>
      <c r="M15" s="24">
        <v>41788</v>
      </c>
      <c r="N15" s="10">
        <v>29.37</v>
      </c>
      <c r="O15" s="22">
        <v>11</v>
      </c>
      <c r="P15" s="10">
        <v>7.34</v>
      </c>
      <c r="Q15" s="24">
        <v>41789</v>
      </c>
      <c r="R15" s="10">
        <v>17.852533602150537</v>
      </c>
      <c r="S15" s="10">
        <v>121.38361494140635</v>
      </c>
    </row>
    <row r="16" spans="1:19" x14ac:dyDescent="0.2">
      <c r="A16" s="2" t="s">
        <v>27</v>
      </c>
      <c r="B16" s="10">
        <v>9.9163333333333341</v>
      </c>
      <c r="C16" s="10">
        <v>22.952999999999999</v>
      </c>
      <c r="D16" s="10">
        <v>16.0019375</v>
      </c>
      <c r="E16" s="10">
        <v>34.71</v>
      </c>
      <c r="F16" s="24">
        <v>41816</v>
      </c>
      <c r="G16" s="10">
        <v>4.71</v>
      </c>
      <c r="H16" s="24">
        <v>41814</v>
      </c>
      <c r="I16" s="10">
        <v>71.958798611111135</v>
      </c>
      <c r="J16" s="10">
        <v>650.48</v>
      </c>
      <c r="K16" s="10">
        <v>1.8171111111111111</v>
      </c>
      <c r="L16" s="10">
        <v>16.170000000000002</v>
      </c>
      <c r="M16" s="24">
        <v>41817</v>
      </c>
      <c r="N16" s="10">
        <v>36.299999999999997</v>
      </c>
      <c r="O16" s="22">
        <v>7</v>
      </c>
      <c r="P16" s="10">
        <v>13.28</v>
      </c>
      <c r="Q16" s="24">
        <v>41817</v>
      </c>
      <c r="R16" s="10">
        <v>19.227611111111113</v>
      </c>
      <c r="S16" s="10">
        <v>126.56381612281704</v>
      </c>
    </row>
    <row r="17" spans="1:19" x14ac:dyDescent="0.2">
      <c r="A17" s="2" t="s">
        <v>28</v>
      </c>
      <c r="B17" s="10">
        <v>10.49</v>
      </c>
      <c r="C17" s="10">
        <v>24.498709677419352</v>
      </c>
      <c r="D17" s="10">
        <v>17.108689516129029</v>
      </c>
      <c r="E17" s="10">
        <v>33.08</v>
      </c>
      <c r="F17" s="24">
        <v>41822</v>
      </c>
      <c r="G17" s="10">
        <v>5.05</v>
      </c>
      <c r="H17" s="24">
        <v>41843</v>
      </c>
      <c r="I17" s="10">
        <v>71.058958333333337</v>
      </c>
      <c r="J17" s="10">
        <v>734.56</v>
      </c>
      <c r="K17" s="10">
        <v>2.1609744623655911</v>
      </c>
      <c r="L17" s="10">
        <v>13.92</v>
      </c>
      <c r="M17" s="24">
        <v>41839</v>
      </c>
      <c r="N17" s="10">
        <v>48.53</v>
      </c>
      <c r="O17" s="22">
        <v>9</v>
      </c>
      <c r="P17" s="10">
        <v>17.23</v>
      </c>
      <c r="Q17" s="24">
        <v>41832</v>
      </c>
      <c r="R17" s="10">
        <v>21.020772849462364</v>
      </c>
      <c r="S17" s="10">
        <v>145.23394150391542</v>
      </c>
    </row>
    <row r="18" spans="1:19" x14ac:dyDescent="0.2">
      <c r="A18" s="2" t="s">
        <v>29</v>
      </c>
      <c r="B18" s="10">
        <v>12.254838709677419</v>
      </c>
      <c r="C18" s="10">
        <v>27.944516129032266</v>
      </c>
      <c r="D18" s="10">
        <v>19.408145161290321</v>
      </c>
      <c r="E18" s="10">
        <v>33.96</v>
      </c>
      <c r="F18" s="24">
        <v>41872</v>
      </c>
      <c r="G18" s="10">
        <v>5.86</v>
      </c>
      <c r="H18" s="24">
        <v>41860</v>
      </c>
      <c r="I18" s="10">
        <v>68.36377688172044</v>
      </c>
      <c r="J18" s="10">
        <v>695.3</v>
      </c>
      <c r="K18" s="10">
        <v>2.162284946236559</v>
      </c>
      <c r="L18" s="10">
        <v>18.13</v>
      </c>
      <c r="M18" s="24">
        <v>41871</v>
      </c>
      <c r="N18" s="10">
        <v>15.29</v>
      </c>
      <c r="O18" s="22">
        <v>10</v>
      </c>
      <c r="P18" s="10">
        <v>6.14</v>
      </c>
      <c r="Q18" s="24">
        <v>41871</v>
      </c>
      <c r="R18" s="10">
        <v>22.425625</v>
      </c>
      <c r="S18" s="10">
        <v>151.26854898975799</v>
      </c>
    </row>
    <row r="19" spans="1:19" x14ac:dyDescent="0.2">
      <c r="A19" s="2" t="s">
        <v>30</v>
      </c>
      <c r="B19" s="10">
        <v>10.805333333333332</v>
      </c>
      <c r="C19" s="10">
        <v>25.753666666666664</v>
      </c>
      <c r="D19" s="10">
        <v>17.636937499999995</v>
      </c>
      <c r="E19" s="10">
        <v>31.65</v>
      </c>
      <c r="F19" s="24">
        <v>41892</v>
      </c>
      <c r="G19" s="10">
        <v>5.25</v>
      </c>
      <c r="H19" s="24">
        <v>41902</v>
      </c>
      <c r="I19" s="10">
        <v>69.003590277777775</v>
      </c>
      <c r="J19" s="10">
        <v>543.49</v>
      </c>
      <c r="K19" s="10">
        <v>2.0366527777777774</v>
      </c>
      <c r="L19" s="10">
        <v>13.92</v>
      </c>
      <c r="M19" s="24">
        <v>41895</v>
      </c>
      <c r="N19" s="10">
        <v>11.3</v>
      </c>
      <c r="O19" s="22">
        <v>7</v>
      </c>
      <c r="P19" s="10">
        <v>5.75</v>
      </c>
      <c r="Q19" s="24">
        <v>41885</v>
      </c>
      <c r="R19" s="10">
        <v>20.682187500000001</v>
      </c>
      <c r="S19" s="10">
        <v>113.38496284845398</v>
      </c>
    </row>
    <row r="20" spans="1:19" x14ac:dyDescent="0.2">
      <c r="A20" s="2" t="s">
        <v>31</v>
      </c>
      <c r="B20" s="10">
        <v>5.6512903225806443</v>
      </c>
      <c r="C20" s="10">
        <v>20.611935483870969</v>
      </c>
      <c r="D20" s="10">
        <v>12.639502688172044</v>
      </c>
      <c r="E20" s="10">
        <v>28.93</v>
      </c>
      <c r="F20" s="24">
        <v>41923</v>
      </c>
      <c r="G20" s="10">
        <v>0.09</v>
      </c>
      <c r="H20" s="24">
        <v>41933</v>
      </c>
      <c r="I20" s="10">
        <v>67.238897849462361</v>
      </c>
      <c r="J20" s="10">
        <v>397.56</v>
      </c>
      <c r="K20" s="10">
        <v>2.1254233870967738</v>
      </c>
      <c r="L20" s="10">
        <v>14.5</v>
      </c>
      <c r="M20" s="24">
        <v>41931</v>
      </c>
      <c r="N20" s="10">
        <v>8.16</v>
      </c>
      <c r="O20" s="22">
        <v>7</v>
      </c>
      <c r="P20" s="10">
        <v>2.58</v>
      </c>
      <c r="Q20" s="24">
        <v>41931</v>
      </c>
      <c r="R20" s="10">
        <v>15.76541666666667</v>
      </c>
      <c r="S20" s="10">
        <v>80.485905226752848</v>
      </c>
    </row>
    <row r="21" spans="1:19" x14ac:dyDescent="0.2">
      <c r="A21" s="2" t="s">
        <v>32</v>
      </c>
      <c r="B21" s="10">
        <v>5.7559999999999993</v>
      </c>
      <c r="C21" s="10">
        <v>13.074000000000003</v>
      </c>
      <c r="D21" s="10">
        <v>9.0449375000000014</v>
      </c>
      <c r="E21" s="10">
        <v>18.690000000000001</v>
      </c>
      <c r="F21" s="24">
        <v>41945</v>
      </c>
      <c r="G21" s="10">
        <v>-0.18</v>
      </c>
      <c r="H21" s="24">
        <v>41971</v>
      </c>
      <c r="I21" s="10">
        <v>86.941909722222178</v>
      </c>
      <c r="J21" s="10">
        <v>175.07</v>
      </c>
      <c r="K21" s="10">
        <v>2.0964166666666664</v>
      </c>
      <c r="L21" s="10">
        <v>15.09</v>
      </c>
      <c r="M21" s="24">
        <v>41946</v>
      </c>
      <c r="N21" s="10">
        <v>48.41</v>
      </c>
      <c r="O21" s="22">
        <v>15</v>
      </c>
      <c r="P21" s="10">
        <v>15.68</v>
      </c>
      <c r="Q21" s="24">
        <v>41948</v>
      </c>
      <c r="R21" s="10">
        <v>10.525013888888894</v>
      </c>
      <c r="S21" s="10">
        <v>27.918280475331169</v>
      </c>
    </row>
    <row r="22" spans="1:19" ht="13.5" thickBot="1" x14ac:dyDescent="0.25">
      <c r="A22" s="11" t="s">
        <v>33</v>
      </c>
      <c r="B22" s="12">
        <v>2.2383870967741939</v>
      </c>
      <c r="C22" s="12">
        <v>9.7848387096774179</v>
      </c>
      <c r="D22" s="12">
        <v>5.7675336021505368</v>
      </c>
      <c r="E22" s="12">
        <v>13.88</v>
      </c>
      <c r="F22" s="25">
        <v>41989</v>
      </c>
      <c r="G22" s="12">
        <v>-3.44</v>
      </c>
      <c r="H22" s="25">
        <v>41999</v>
      </c>
      <c r="I22" s="12">
        <v>80.369280913978486</v>
      </c>
      <c r="J22" s="12">
        <v>181.45</v>
      </c>
      <c r="K22" s="12">
        <v>3.582668010752688</v>
      </c>
      <c r="L22" s="12">
        <v>30.67</v>
      </c>
      <c r="M22" s="25">
        <v>41989</v>
      </c>
      <c r="N22" s="12">
        <v>30.76</v>
      </c>
      <c r="O22" s="13">
        <v>10</v>
      </c>
      <c r="P22" s="12">
        <v>16.25</v>
      </c>
      <c r="Q22" s="25">
        <v>41989</v>
      </c>
      <c r="R22" s="12">
        <v>6.3895564516129033</v>
      </c>
      <c r="S22" s="12">
        <v>31.555184705476659</v>
      </c>
    </row>
    <row r="23" spans="1:19" ht="13.5" thickTop="1" x14ac:dyDescent="0.2">
      <c r="A23" s="2" t="s">
        <v>45</v>
      </c>
      <c r="B23" s="10">
        <v>6.6002672811059915</v>
      </c>
      <c r="C23" s="10">
        <v>18.134279441884285</v>
      </c>
      <c r="D23" s="10">
        <v>11.951434331797236</v>
      </c>
      <c r="E23" s="10">
        <v>34.71</v>
      </c>
      <c r="F23" s="24">
        <v>40720</v>
      </c>
      <c r="G23" s="10">
        <v>-4.75</v>
      </c>
      <c r="H23" s="24">
        <v>40567</v>
      </c>
      <c r="I23" s="10">
        <v>74.928651383021844</v>
      </c>
      <c r="J23" s="10">
        <v>5340.96</v>
      </c>
      <c r="K23" s="10">
        <v>2.384329123730585</v>
      </c>
      <c r="L23" s="10">
        <v>30.67</v>
      </c>
      <c r="M23" s="24">
        <v>40893</v>
      </c>
      <c r="N23" s="10">
        <v>377.22</v>
      </c>
      <c r="O23" s="22">
        <v>122</v>
      </c>
      <c r="P23" s="10">
        <v>22.19</v>
      </c>
      <c r="Q23" s="24">
        <v>40657</v>
      </c>
      <c r="R23" s="10">
        <v>13.93774869591654</v>
      </c>
      <c r="S23" s="10">
        <v>1026.7536137080224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-0.18</v>
      </c>
      <c r="G28" s="1" t="s">
        <v>17</v>
      </c>
      <c r="H28" s="23">
        <v>40875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-0.27</v>
      </c>
      <c r="G29" s="1" t="s">
        <v>17</v>
      </c>
      <c r="H29" s="23">
        <v>40648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5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7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0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55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1.4532258064516126</v>
      </c>
      <c r="C11" s="10">
        <v>8.8261290322580646</v>
      </c>
      <c r="D11" s="10">
        <v>4.9871639784946247</v>
      </c>
      <c r="E11" s="10">
        <v>14.35</v>
      </c>
      <c r="F11" s="24">
        <v>42023</v>
      </c>
      <c r="G11" s="10">
        <v>-4.46</v>
      </c>
      <c r="H11" s="24">
        <v>42015</v>
      </c>
      <c r="I11" s="10">
        <v>84.169388440860217</v>
      </c>
      <c r="J11" s="10">
        <v>189.89</v>
      </c>
      <c r="K11" s="10">
        <v>2.4686827956989248</v>
      </c>
      <c r="L11" s="10">
        <v>17.739999999999998</v>
      </c>
      <c r="M11" s="24">
        <v>42007</v>
      </c>
      <c r="N11" s="10">
        <v>19.920000000000002</v>
      </c>
      <c r="O11" s="22">
        <v>11</v>
      </c>
      <c r="P11" s="10">
        <v>10.33</v>
      </c>
      <c r="Q11" s="24">
        <v>42031</v>
      </c>
      <c r="R11" s="10">
        <v>5.9816330645161289</v>
      </c>
      <c r="S11" s="10">
        <v>27.300571870117793</v>
      </c>
    </row>
    <row r="12" spans="1:19" x14ac:dyDescent="0.2">
      <c r="A12" s="2" t="s">
        <v>23</v>
      </c>
      <c r="B12" s="10">
        <v>-1.5803448275862069</v>
      </c>
      <c r="C12" s="10">
        <v>6.7544827586206884</v>
      </c>
      <c r="D12" s="10">
        <v>2.3088362068965522</v>
      </c>
      <c r="E12" s="10">
        <v>17.95</v>
      </c>
      <c r="F12" s="24">
        <v>41699</v>
      </c>
      <c r="G12" s="10">
        <v>-6.51</v>
      </c>
      <c r="H12" s="24">
        <v>41681</v>
      </c>
      <c r="I12" s="10">
        <v>77.454432471264369</v>
      </c>
      <c r="J12" s="10">
        <v>259.06</v>
      </c>
      <c r="K12" s="10">
        <v>2.4409051724137929</v>
      </c>
      <c r="L12" s="10">
        <v>16.95</v>
      </c>
      <c r="M12" s="24">
        <v>41675</v>
      </c>
      <c r="N12" s="10">
        <v>39.58</v>
      </c>
      <c r="O12" s="22">
        <v>12</v>
      </c>
      <c r="P12" s="10">
        <v>14.27</v>
      </c>
      <c r="Q12" s="24">
        <v>41675</v>
      </c>
      <c r="R12" s="10">
        <v>3.9584698275862071</v>
      </c>
      <c r="S12" s="10">
        <v>36.642890689047348</v>
      </c>
    </row>
    <row r="13" spans="1:19" x14ac:dyDescent="0.2">
      <c r="A13" s="2" t="s">
        <v>24</v>
      </c>
      <c r="B13" s="10">
        <v>1.4393548387096773</v>
      </c>
      <c r="C13" s="10">
        <v>15.185161290322581</v>
      </c>
      <c r="D13" s="10">
        <v>8.0329973118279572</v>
      </c>
      <c r="E13" s="10">
        <v>22.01</v>
      </c>
      <c r="F13" s="24">
        <v>41712</v>
      </c>
      <c r="G13" s="10">
        <v>-2.56</v>
      </c>
      <c r="H13" s="24">
        <v>41708</v>
      </c>
      <c r="I13" s="10">
        <v>67.376841397849461</v>
      </c>
      <c r="J13" s="10">
        <v>513.09</v>
      </c>
      <c r="K13" s="10">
        <v>2.5718279569892464</v>
      </c>
      <c r="L13" s="10">
        <v>16.27</v>
      </c>
      <c r="M13" s="24">
        <v>41716</v>
      </c>
      <c r="N13" s="10">
        <v>9.34</v>
      </c>
      <c r="O13" s="22">
        <v>10</v>
      </c>
      <c r="P13" s="10">
        <v>3.96</v>
      </c>
      <c r="Q13" s="24">
        <v>41702</v>
      </c>
      <c r="R13" s="10">
        <v>9.1265053763440847</v>
      </c>
      <c r="S13" s="10">
        <v>84.776867582403156</v>
      </c>
    </row>
    <row r="14" spans="1:19" x14ac:dyDescent="0.2">
      <c r="A14" s="2" t="s">
        <v>25</v>
      </c>
      <c r="B14" s="10">
        <v>3.1590000000000003</v>
      </c>
      <c r="C14" s="10">
        <v>12.620666666666668</v>
      </c>
      <c r="D14" s="10">
        <v>7.797215277777779</v>
      </c>
      <c r="E14" s="10">
        <v>19.989999999999998</v>
      </c>
      <c r="F14" s="24">
        <v>41738</v>
      </c>
      <c r="G14" s="10">
        <v>-1.48</v>
      </c>
      <c r="H14" s="24">
        <v>41746</v>
      </c>
      <c r="I14" s="10">
        <v>78.02027777777775</v>
      </c>
      <c r="J14" s="10">
        <v>436.43</v>
      </c>
      <c r="K14" s="10">
        <v>3.1628194444444446</v>
      </c>
      <c r="L14" s="10">
        <v>17.93</v>
      </c>
      <c r="M14" s="24">
        <v>41747</v>
      </c>
      <c r="N14" s="10">
        <v>86.14</v>
      </c>
      <c r="O14" s="22">
        <v>20</v>
      </c>
      <c r="P14" s="10">
        <v>14.27</v>
      </c>
      <c r="Q14" s="24">
        <v>41757</v>
      </c>
      <c r="R14" s="10">
        <v>10.158694444444446</v>
      </c>
      <c r="S14" s="10">
        <v>71.13733167113358</v>
      </c>
    </row>
    <row r="15" spans="1:19" x14ac:dyDescent="0.2">
      <c r="A15" s="2" t="s">
        <v>26</v>
      </c>
      <c r="B15" s="10">
        <v>6.5770967741935502</v>
      </c>
      <c r="C15" s="10">
        <v>21.474193548387095</v>
      </c>
      <c r="D15" s="10">
        <v>13.8896438172043</v>
      </c>
      <c r="E15" s="10">
        <v>30.63</v>
      </c>
      <c r="F15" s="24">
        <v>41790</v>
      </c>
      <c r="G15" s="10">
        <v>0.36</v>
      </c>
      <c r="H15" s="24">
        <v>41761</v>
      </c>
      <c r="I15" s="10">
        <v>71.711034946236552</v>
      </c>
      <c r="J15" s="10">
        <v>726.91</v>
      </c>
      <c r="K15" s="10">
        <v>1.9647513440860218</v>
      </c>
      <c r="L15" s="10">
        <v>12.74</v>
      </c>
      <c r="M15" s="24">
        <v>41764</v>
      </c>
      <c r="N15" s="10">
        <v>28.02</v>
      </c>
      <c r="O15" s="22">
        <v>9</v>
      </c>
      <c r="P15" s="10">
        <v>10.53</v>
      </c>
      <c r="Q15" s="24">
        <v>41779</v>
      </c>
      <c r="R15" s="10">
        <v>15.379126344086025</v>
      </c>
      <c r="S15" s="10">
        <v>129.05913039162903</v>
      </c>
    </row>
    <row r="16" spans="1:19" x14ac:dyDescent="0.2">
      <c r="A16" s="2" t="s">
        <v>27</v>
      </c>
      <c r="B16" s="10">
        <v>10.827666666666669</v>
      </c>
      <c r="C16" s="10">
        <v>27.22</v>
      </c>
      <c r="D16" s="10">
        <v>18.354909722222221</v>
      </c>
      <c r="E16" s="10">
        <v>35.25</v>
      </c>
      <c r="F16" s="24">
        <v>41817</v>
      </c>
      <c r="G16" s="10">
        <v>5.1100000000000003</v>
      </c>
      <c r="H16" s="24">
        <v>41812</v>
      </c>
      <c r="I16" s="10">
        <v>62.643597222222226</v>
      </c>
      <c r="J16" s="10">
        <v>747.2</v>
      </c>
      <c r="K16" s="10">
        <v>2.251069444444445</v>
      </c>
      <c r="L16" s="10">
        <v>15.09</v>
      </c>
      <c r="M16" s="24">
        <v>41801</v>
      </c>
      <c r="N16" s="10">
        <v>22.43</v>
      </c>
      <c r="O16" s="22">
        <v>6</v>
      </c>
      <c r="P16" s="10">
        <v>7.36</v>
      </c>
      <c r="Q16" s="24">
        <v>41793</v>
      </c>
      <c r="R16" s="10">
        <v>21.843756944444443</v>
      </c>
      <c r="S16" s="10">
        <v>166.22101043199626</v>
      </c>
    </row>
    <row r="17" spans="1:19" x14ac:dyDescent="0.2">
      <c r="A17" s="2" t="s">
        <v>28</v>
      </c>
      <c r="B17" s="10">
        <v>10.373548387096772</v>
      </c>
      <c r="C17" s="10">
        <v>27.002580645161288</v>
      </c>
      <c r="D17" s="10">
        <v>18.187096774193545</v>
      </c>
      <c r="E17" s="10">
        <v>36.94</v>
      </c>
      <c r="F17" s="24">
        <v>41838</v>
      </c>
      <c r="G17" s="10">
        <v>4.84</v>
      </c>
      <c r="H17" s="24">
        <v>41822</v>
      </c>
      <c r="I17" s="10">
        <v>61.856525537634397</v>
      </c>
      <c r="J17" s="10">
        <v>786.71</v>
      </c>
      <c r="K17" s="10">
        <v>2.312163978494624</v>
      </c>
      <c r="L17" s="10">
        <v>15.58</v>
      </c>
      <c r="M17" s="24">
        <v>41833</v>
      </c>
      <c r="N17" s="10">
        <v>35.26</v>
      </c>
      <c r="O17" s="22">
        <v>3</v>
      </c>
      <c r="P17" s="10">
        <v>18.82</v>
      </c>
      <c r="Q17" s="24">
        <v>41846</v>
      </c>
      <c r="R17" s="10">
        <v>24.633830645161293</v>
      </c>
      <c r="S17" s="10">
        <v>171.5500085281956</v>
      </c>
    </row>
    <row r="18" spans="1:19" x14ac:dyDescent="0.2">
      <c r="A18" s="2" t="s">
        <v>29</v>
      </c>
      <c r="B18" s="10">
        <v>12.847741935483871</v>
      </c>
      <c r="C18" s="10">
        <v>29.80838709677419</v>
      </c>
      <c r="D18" s="10">
        <v>20.741982526881721</v>
      </c>
      <c r="E18" s="10">
        <v>39.450000000000003</v>
      </c>
      <c r="F18" s="24">
        <v>41861</v>
      </c>
      <c r="G18" s="10">
        <v>9.51</v>
      </c>
      <c r="H18" s="24">
        <v>41879</v>
      </c>
      <c r="I18" s="10">
        <v>58.109455645161283</v>
      </c>
      <c r="J18" s="10">
        <v>704.36300000000017</v>
      </c>
      <c r="K18" s="10">
        <v>2.4765974462365596</v>
      </c>
      <c r="L18" s="10">
        <v>14.6</v>
      </c>
      <c r="M18" s="24">
        <v>41867</v>
      </c>
      <c r="N18" s="10">
        <v>15.864000000000001</v>
      </c>
      <c r="O18" s="22">
        <v>4</v>
      </c>
      <c r="P18" s="10">
        <v>12.89</v>
      </c>
      <c r="Q18" s="24">
        <v>41856</v>
      </c>
      <c r="R18" s="10">
        <v>24.263924731182801</v>
      </c>
      <c r="S18" s="10">
        <v>178.94235850943701</v>
      </c>
    </row>
    <row r="19" spans="1:19" x14ac:dyDescent="0.2">
      <c r="A19" s="2" t="s">
        <v>30</v>
      </c>
      <c r="B19" s="10">
        <v>9.8432000000000013</v>
      </c>
      <c r="C19" s="10">
        <v>23.462666666666671</v>
      </c>
      <c r="D19" s="10">
        <v>16.445407638888895</v>
      </c>
      <c r="E19" s="10">
        <v>31.24</v>
      </c>
      <c r="F19" s="24">
        <v>41890</v>
      </c>
      <c r="G19" s="10">
        <v>5.0389999999999997</v>
      </c>
      <c r="H19" s="24">
        <v>41909</v>
      </c>
      <c r="I19" s="10">
        <v>65.878604166666662</v>
      </c>
      <c r="J19" s="10">
        <v>464.17100000000005</v>
      </c>
      <c r="K19" s="10">
        <v>2.7601173611111114</v>
      </c>
      <c r="L19" s="10">
        <v>21.46</v>
      </c>
      <c r="M19" s="24">
        <v>41906</v>
      </c>
      <c r="N19" s="10">
        <v>33.264000000000003</v>
      </c>
      <c r="O19" s="22">
        <v>10</v>
      </c>
      <c r="P19" s="10">
        <v>23.562000000000001</v>
      </c>
      <c r="Q19" s="24">
        <v>41911</v>
      </c>
      <c r="R19" s="10">
        <v>20.703187499999999</v>
      </c>
      <c r="S19" s="10">
        <v>110.82781456786661</v>
      </c>
    </row>
    <row r="20" spans="1:19" x14ac:dyDescent="0.2">
      <c r="A20" s="2" t="s">
        <v>31</v>
      </c>
      <c r="B20" s="10">
        <v>7.2559677419354811</v>
      </c>
      <c r="C20" s="10">
        <v>18.079967741935477</v>
      </c>
      <c r="D20" s="10">
        <v>12.123211693548386</v>
      </c>
      <c r="E20" s="10">
        <v>29.2</v>
      </c>
      <c r="F20" s="24">
        <v>41920</v>
      </c>
      <c r="G20" s="10">
        <v>-1.0009999999999999</v>
      </c>
      <c r="H20" s="24">
        <v>41941</v>
      </c>
      <c r="I20" s="10">
        <v>79.182291666666686</v>
      </c>
      <c r="J20" s="10">
        <v>334.755</v>
      </c>
      <c r="K20" s="10">
        <v>2.2099751344086029</v>
      </c>
      <c r="L20" s="10">
        <v>15.09</v>
      </c>
      <c r="M20" s="24">
        <v>41926</v>
      </c>
      <c r="N20" s="10">
        <v>72.864000000000004</v>
      </c>
      <c r="O20" s="22">
        <v>14</v>
      </c>
      <c r="P20" s="10">
        <v>14.85</v>
      </c>
      <c r="Q20" s="24">
        <v>41933</v>
      </c>
      <c r="R20" s="10">
        <v>14.559146505376344</v>
      </c>
      <c r="S20" s="10">
        <v>63.370653632348628</v>
      </c>
    </row>
    <row r="21" spans="1:19" x14ac:dyDescent="0.2">
      <c r="A21" s="2" t="s">
        <v>32</v>
      </c>
      <c r="B21" s="10">
        <v>3.7400333333333338</v>
      </c>
      <c r="C21" s="10">
        <v>10.64053333333333</v>
      </c>
      <c r="D21" s="10">
        <v>7.0808326388888885</v>
      </c>
      <c r="E21" s="10">
        <v>16.45</v>
      </c>
      <c r="F21" s="24">
        <v>41945</v>
      </c>
      <c r="G21" s="10">
        <v>-1.546</v>
      </c>
      <c r="H21" s="24">
        <v>41950</v>
      </c>
      <c r="I21" s="10">
        <v>85.53672795893722</v>
      </c>
      <c r="J21" s="10">
        <v>186.04200000000003</v>
      </c>
      <c r="K21" s="10">
        <v>2.5443817330917873</v>
      </c>
      <c r="L21" s="10">
        <v>19.7</v>
      </c>
      <c r="M21" s="24">
        <v>41944</v>
      </c>
      <c r="N21" s="10">
        <v>70.290000000000006</v>
      </c>
      <c r="O21" s="22">
        <v>19</v>
      </c>
      <c r="P21" s="10">
        <v>15.246000000000002</v>
      </c>
      <c r="Q21" s="24">
        <v>41971</v>
      </c>
      <c r="R21" s="10">
        <v>9.2870142512077294</v>
      </c>
      <c r="S21" s="10">
        <v>29.353770652792708</v>
      </c>
    </row>
    <row r="22" spans="1:19" ht="13.5" thickBot="1" x14ac:dyDescent="0.25">
      <c r="A22" s="11" t="s">
        <v>33</v>
      </c>
      <c r="B22" s="12">
        <v>2.6804516129032256</v>
      </c>
      <c r="C22" s="12">
        <v>10.347161290322578</v>
      </c>
      <c r="D22" s="12">
        <v>6.2697896505376338</v>
      </c>
      <c r="E22" s="12">
        <v>15.57</v>
      </c>
      <c r="F22" s="25">
        <v>41987</v>
      </c>
      <c r="G22" s="12">
        <v>-2.0230000000000001</v>
      </c>
      <c r="H22" s="25">
        <v>41985</v>
      </c>
      <c r="I22" s="12">
        <v>80.725309139784954</v>
      </c>
      <c r="J22" s="12">
        <v>172.61799999999997</v>
      </c>
      <c r="K22" s="12">
        <v>3.6636081989247309</v>
      </c>
      <c r="L22" s="12">
        <v>21.46</v>
      </c>
      <c r="M22" s="25">
        <v>41987</v>
      </c>
      <c r="N22" s="12">
        <v>13.266000000000004</v>
      </c>
      <c r="O22" s="13">
        <v>17</v>
      </c>
      <c r="P22" s="12">
        <v>3.762</v>
      </c>
      <c r="Q22" s="25">
        <v>41977</v>
      </c>
      <c r="R22" s="12">
        <v>6.9277157258064523</v>
      </c>
      <c r="S22" s="12">
        <v>34.748292217557022</v>
      </c>
    </row>
    <row r="23" spans="1:19" ht="13.5" thickTop="1" x14ac:dyDescent="0.2">
      <c r="A23" s="2" t="s">
        <v>45</v>
      </c>
      <c r="B23" s="10">
        <v>5.7180785224323323</v>
      </c>
      <c r="C23" s="10">
        <v>17.618494172537389</v>
      </c>
      <c r="D23" s="10">
        <v>11.351590603113541</v>
      </c>
      <c r="E23" s="10">
        <v>39.450000000000003</v>
      </c>
      <c r="F23" s="24">
        <v>41131</v>
      </c>
      <c r="G23" s="10">
        <v>-6.51</v>
      </c>
      <c r="H23" s="24">
        <v>40950</v>
      </c>
      <c r="I23" s="10">
        <v>72.722040530921831</v>
      </c>
      <c r="J23" s="10">
        <v>5521.2390000000014</v>
      </c>
      <c r="K23" s="10">
        <v>2.5689083341953571</v>
      </c>
      <c r="L23" s="10">
        <v>21.46</v>
      </c>
      <c r="M23" s="24">
        <v>41176</v>
      </c>
      <c r="N23" s="10">
        <v>446.23800000000006</v>
      </c>
      <c r="O23" s="22">
        <v>135</v>
      </c>
      <c r="P23" s="10">
        <v>23.562000000000001</v>
      </c>
      <c r="Q23" s="24">
        <v>41181</v>
      </c>
      <c r="R23" s="10">
        <v>13.901917113346329</v>
      </c>
      <c r="S23" s="10">
        <v>1103.9307007445248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-1.0009999999999999</v>
      </c>
      <c r="G28" s="1" t="s">
        <v>17</v>
      </c>
      <c r="H28" s="23">
        <v>41211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-1.48</v>
      </c>
      <c r="G29" s="1" t="s">
        <v>17</v>
      </c>
      <c r="H29" s="23">
        <v>41016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20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14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53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2.4726129032258064</v>
      </c>
      <c r="C11" s="10">
        <v>10.271677419354836</v>
      </c>
      <c r="D11" s="10">
        <v>6.0454939516129036</v>
      </c>
      <c r="E11" s="10">
        <v>17.670000000000002</v>
      </c>
      <c r="F11" s="24">
        <v>42008</v>
      </c>
      <c r="G11" s="10">
        <v>-1.2050000000000001</v>
      </c>
      <c r="H11" s="24">
        <v>42013</v>
      </c>
      <c r="I11" s="10">
        <v>78.530651881720431</v>
      </c>
      <c r="J11" s="10">
        <v>215.83600000000007</v>
      </c>
      <c r="K11" s="10">
        <v>4.5002163978494618</v>
      </c>
      <c r="L11" s="10">
        <v>20.97</v>
      </c>
      <c r="M11" s="24">
        <v>42022</v>
      </c>
      <c r="N11" s="10">
        <v>55.638000000000005</v>
      </c>
      <c r="O11" s="22">
        <v>19</v>
      </c>
      <c r="P11" s="10">
        <v>14.85</v>
      </c>
      <c r="Q11" s="24">
        <v>42031</v>
      </c>
      <c r="R11" s="10">
        <v>5.8600947580645162</v>
      </c>
      <c r="S11" s="10">
        <v>41.285955961065916</v>
      </c>
    </row>
    <row r="12" spans="1:19" x14ac:dyDescent="0.2">
      <c r="A12" s="2" t="s">
        <v>23</v>
      </c>
      <c r="B12" s="10">
        <v>1.2572499999999998</v>
      </c>
      <c r="C12" s="10">
        <v>7.9161071428571432</v>
      </c>
      <c r="D12" s="10">
        <v>4.3937522321428579</v>
      </c>
      <c r="E12" s="10">
        <v>13.4</v>
      </c>
      <c r="F12" s="24">
        <v>41671</v>
      </c>
      <c r="G12" s="10">
        <v>-2.9769999999999999</v>
      </c>
      <c r="H12" s="24">
        <v>41693</v>
      </c>
      <c r="I12" s="10">
        <v>82.010989583333313</v>
      </c>
      <c r="J12" s="10">
        <v>212.92200000000005</v>
      </c>
      <c r="K12" s="10">
        <v>3.6393519345238103</v>
      </c>
      <c r="L12" s="10">
        <v>21.36</v>
      </c>
      <c r="M12" s="24">
        <v>41671</v>
      </c>
      <c r="N12" s="10">
        <v>56.232000000000021</v>
      </c>
      <c r="O12" s="22">
        <v>19</v>
      </c>
      <c r="P12" s="10">
        <v>11.484000000000005</v>
      </c>
      <c r="Q12" s="24">
        <v>41678</v>
      </c>
      <c r="R12" s="10">
        <v>5.8469858630952398</v>
      </c>
      <c r="S12" s="10">
        <v>33.156892114609875</v>
      </c>
    </row>
    <row r="13" spans="1:19" x14ac:dyDescent="0.2">
      <c r="A13" s="2" t="s">
        <v>24</v>
      </c>
      <c r="B13" s="10">
        <v>3.2274516129032258</v>
      </c>
      <c r="C13" s="10">
        <v>12.183129032258066</v>
      </c>
      <c r="D13" s="10">
        <v>7.2271713709677421</v>
      </c>
      <c r="E13" s="10">
        <v>18.29</v>
      </c>
      <c r="F13" s="24">
        <v>41705</v>
      </c>
      <c r="G13" s="10">
        <v>-1.8180000000000001</v>
      </c>
      <c r="H13" s="24">
        <v>41701</v>
      </c>
      <c r="I13" s="10">
        <v>78.933736559139803</v>
      </c>
      <c r="J13" s="10">
        <v>400.99</v>
      </c>
      <c r="K13" s="10">
        <v>3.6477120023249054</v>
      </c>
      <c r="L13" s="10">
        <v>19.309999999999999</v>
      </c>
      <c r="M13" s="24">
        <v>41705</v>
      </c>
      <c r="N13" s="10">
        <v>89.1</v>
      </c>
      <c r="O13" s="22">
        <v>22</v>
      </c>
      <c r="P13" s="10">
        <v>14.652000000000001</v>
      </c>
      <c r="Q13" s="24">
        <v>41728</v>
      </c>
      <c r="R13" s="10">
        <v>8.0341055107526884</v>
      </c>
      <c r="S13" s="10">
        <v>65.450012381604267</v>
      </c>
    </row>
    <row r="14" spans="1:19" x14ac:dyDescent="0.2">
      <c r="A14" s="2" t="s">
        <v>25</v>
      </c>
      <c r="B14" s="10">
        <v>3.2117</v>
      </c>
      <c r="C14" s="10">
        <v>14.36873333333333</v>
      </c>
      <c r="D14" s="10">
        <v>8.7660673611111104</v>
      </c>
      <c r="E14" s="10">
        <v>24.87</v>
      </c>
      <c r="F14" s="24">
        <v>41746</v>
      </c>
      <c r="G14" s="10">
        <v>-2.4319999999999999</v>
      </c>
      <c r="H14" s="24">
        <v>41750</v>
      </c>
      <c r="I14" s="10">
        <v>75.444361111111121</v>
      </c>
      <c r="J14" s="10">
        <v>503.64599999999996</v>
      </c>
      <c r="K14" s="10">
        <v>2.914270138888889</v>
      </c>
      <c r="L14" s="10">
        <v>17.93</v>
      </c>
      <c r="M14" s="24">
        <v>41738</v>
      </c>
      <c r="N14" s="10">
        <v>68.706000000000003</v>
      </c>
      <c r="O14" s="22">
        <v>14</v>
      </c>
      <c r="P14" s="10">
        <v>15.245999999999999</v>
      </c>
      <c r="Q14" s="24">
        <v>41730</v>
      </c>
      <c r="R14" s="10">
        <v>10.837452777777777</v>
      </c>
      <c r="S14" s="10">
        <v>81.543585672932906</v>
      </c>
    </row>
    <row r="15" spans="1:19" x14ac:dyDescent="0.2">
      <c r="A15" s="2" t="s">
        <v>26</v>
      </c>
      <c r="B15" s="10">
        <v>4.271516129032257</v>
      </c>
      <c r="C15" s="10">
        <v>14.972258064516129</v>
      </c>
      <c r="D15" s="10">
        <v>9.3554892473118265</v>
      </c>
      <c r="E15" s="10">
        <v>21.41</v>
      </c>
      <c r="F15" s="24">
        <v>41765</v>
      </c>
      <c r="G15" s="10">
        <v>2.1000000000000001E-2</v>
      </c>
      <c r="H15" s="24">
        <v>41785</v>
      </c>
      <c r="I15" s="10">
        <v>78.46698924731183</v>
      </c>
      <c r="J15" s="10">
        <v>548.45699999999999</v>
      </c>
      <c r="K15" s="10">
        <v>1.9036955645161289</v>
      </c>
      <c r="L15" s="10">
        <v>12.54</v>
      </c>
      <c r="M15" s="24">
        <v>41766</v>
      </c>
      <c r="N15" s="10">
        <v>111.27600000000001</v>
      </c>
      <c r="O15" s="22">
        <v>19</v>
      </c>
      <c r="P15" s="10">
        <v>28.71</v>
      </c>
      <c r="Q15" s="24">
        <v>41776</v>
      </c>
      <c r="R15" s="10">
        <v>12.820080645161292</v>
      </c>
      <c r="S15" s="10">
        <v>85.703679435274097</v>
      </c>
    </row>
    <row r="16" spans="1:19" x14ac:dyDescent="0.2">
      <c r="A16" s="2" t="s">
        <v>27</v>
      </c>
      <c r="B16" s="10">
        <v>7.8261333333333356</v>
      </c>
      <c r="C16" s="10">
        <v>20.069333333333336</v>
      </c>
      <c r="D16" s="10">
        <v>13.801283333333332</v>
      </c>
      <c r="E16" s="10">
        <v>28.54</v>
      </c>
      <c r="F16" s="24">
        <v>41806</v>
      </c>
      <c r="G16" s="10">
        <v>3.823</v>
      </c>
      <c r="H16" s="24">
        <v>41815</v>
      </c>
      <c r="I16" s="10">
        <v>77.858055555555538</v>
      </c>
      <c r="J16" s="10">
        <v>636.88099999999997</v>
      </c>
      <c r="K16" s="10">
        <v>1.6359895833333333</v>
      </c>
      <c r="L16" s="10">
        <v>11.07</v>
      </c>
      <c r="M16" s="24">
        <v>41800</v>
      </c>
      <c r="N16" s="10">
        <v>72.071999999999989</v>
      </c>
      <c r="O16" s="22">
        <v>12</v>
      </c>
      <c r="P16" s="10">
        <v>18.413999999999998</v>
      </c>
      <c r="Q16" s="24">
        <v>41808</v>
      </c>
      <c r="R16" s="10">
        <v>16.123277777777776</v>
      </c>
      <c r="S16" s="10">
        <v>108.43981345049949</v>
      </c>
    </row>
    <row r="17" spans="1:19" x14ac:dyDescent="0.2">
      <c r="A17" s="2" t="s">
        <v>28</v>
      </c>
      <c r="B17" s="10">
        <v>13.032258064516132</v>
      </c>
      <c r="C17" s="10">
        <v>29.883548387096774</v>
      </c>
      <c r="D17" s="10">
        <v>20.703138440860211</v>
      </c>
      <c r="E17" s="10">
        <v>35.18</v>
      </c>
      <c r="F17" s="24">
        <v>41845</v>
      </c>
      <c r="G17" s="10">
        <v>10.26</v>
      </c>
      <c r="H17" s="24">
        <v>41850</v>
      </c>
      <c r="I17" s="10">
        <v>68.251720430107525</v>
      </c>
      <c r="J17" s="10">
        <v>775.97</v>
      </c>
      <c r="K17" s="10">
        <v>1.7921270161290324</v>
      </c>
      <c r="L17" s="10">
        <v>15.58</v>
      </c>
      <c r="M17" s="24">
        <v>41848</v>
      </c>
      <c r="N17" s="10">
        <v>61.182000000000009</v>
      </c>
      <c r="O17" s="22">
        <v>10</v>
      </c>
      <c r="P17" s="10">
        <v>32.08</v>
      </c>
      <c r="Q17" s="24">
        <v>41832</v>
      </c>
      <c r="R17" s="10">
        <v>24.219388440860218</v>
      </c>
      <c r="S17" s="10">
        <v>168.82225410976605</v>
      </c>
    </row>
    <row r="18" spans="1:19" x14ac:dyDescent="0.2">
      <c r="A18" s="2" t="s">
        <v>29</v>
      </c>
      <c r="B18" s="10">
        <v>11.546645161290321</v>
      </c>
      <c r="C18" s="10">
        <v>26.127741935483868</v>
      </c>
      <c r="D18" s="10">
        <v>18.333158530656604</v>
      </c>
      <c r="E18" s="10">
        <v>36.14</v>
      </c>
      <c r="F18" s="24">
        <v>41852</v>
      </c>
      <c r="G18" s="10">
        <v>6.9409999999999998</v>
      </c>
      <c r="H18" s="24">
        <v>41882</v>
      </c>
      <c r="I18" s="10">
        <v>68.997385323724558</v>
      </c>
      <c r="J18" s="10">
        <v>671.93100000000004</v>
      </c>
      <c r="K18" s="10">
        <v>2.0841241420727519</v>
      </c>
      <c r="L18" s="10">
        <v>13.62</v>
      </c>
      <c r="M18" s="24">
        <v>41853</v>
      </c>
      <c r="N18" s="10">
        <v>7.3260000000000005</v>
      </c>
      <c r="O18" s="22">
        <v>2</v>
      </c>
      <c r="P18" s="10">
        <v>6.1379999999999999</v>
      </c>
      <c r="Q18" s="24">
        <v>41858</v>
      </c>
      <c r="R18" s="10">
        <v>24.05208261839396</v>
      </c>
      <c r="S18" s="10">
        <v>139.7500247635746</v>
      </c>
    </row>
    <row r="19" spans="1:19" x14ac:dyDescent="0.2">
      <c r="A19" s="2" t="s">
        <v>30</v>
      </c>
      <c r="B19" s="10">
        <v>9.6557666666666666</v>
      </c>
      <c r="C19" s="10">
        <v>23.849333333333334</v>
      </c>
      <c r="D19" s="10">
        <v>16.262631249999995</v>
      </c>
      <c r="E19" s="10">
        <v>29.61</v>
      </c>
      <c r="F19" s="24">
        <v>41908</v>
      </c>
      <c r="G19" s="10">
        <v>5.8520000000000003</v>
      </c>
      <c r="H19" s="24">
        <v>41898</v>
      </c>
      <c r="I19" s="10">
        <v>71.538784722222246</v>
      </c>
      <c r="J19" s="10">
        <v>502.24099999999993</v>
      </c>
      <c r="K19" s="10">
        <v>2.1680694444444453</v>
      </c>
      <c r="L19" s="10">
        <v>13.43</v>
      </c>
      <c r="M19" s="24">
        <v>41910</v>
      </c>
      <c r="N19" s="10">
        <v>22.176000000000002</v>
      </c>
      <c r="O19" s="22">
        <v>9</v>
      </c>
      <c r="P19" s="10">
        <v>6.7320000000000002</v>
      </c>
      <c r="Q19" s="24">
        <v>41891</v>
      </c>
      <c r="R19" s="10">
        <v>20.238340277777773</v>
      </c>
      <c r="S19" s="10">
        <v>104.90042890864744</v>
      </c>
    </row>
    <row r="20" spans="1:19" x14ac:dyDescent="0.2">
      <c r="A20" s="2" t="s">
        <v>31</v>
      </c>
      <c r="B20" s="10">
        <v>8.0886451612903247</v>
      </c>
      <c r="C20" s="10">
        <v>19.871935483870963</v>
      </c>
      <c r="D20" s="10">
        <v>13.647750000000004</v>
      </c>
      <c r="E20" s="10">
        <v>26.84</v>
      </c>
      <c r="F20" s="24">
        <v>41915</v>
      </c>
      <c r="G20" s="10">
        <v>0.41699999999999998</v>
      </c>
      <c r="H20" s="24">
        <v>41943</v>
      </c>
      <c r="I20" s="10">
        <v>73.71471102150538</v>
      </c>
      <c r="J20" s="10">
        <v>339.31799999999993</v>
      </c>
      <c r="K20" s="10">
        <v>2.3507701612903227</v>
      </c>
      <c r="L20" s="10">
        <v>14.8</v>
      </c>
      <c r="M20" s="24">
        <v>41927</v>
      </c>
      <c r="N20" s="10">
        <v>27.918000000000003</v>
      </c>
      <c r="O20" s="22">
        <v>14</v>
      </c>
      <c r="P20" s="10">
        <v>9.9</v>
      </c>
      <c r="Q20" s="24">
        <v>41916</v>
      </c>
      <c r="R20" s="10">
        <v>15.456002688172047</v>
      </c>
      <c r="S20" s="10">
        <v>71.914551851482173</v>
      </c>
    </row>
    <row r="21" spans="1:19" x14ac:dyDescent="0.2">
      <c r="A21" s="2" t="s">
        <v>32</v>
      </c>
      <c r="B21" s="10">
        <v>4.8266000000000009</v>
      </c>
      <c r="C21" s="10">
        <v>10.9625</v>
      </c>
      <c r="D21" s="10">
        <v>7.6819666666666651</v>
      </c>
      <c r="E21" s="10">
        <v>20.87</v>
      </c>
      <c r="F21" s="24">
        <v>41948</v>
      </c>
      <c r="G21" s="10">
        <v>-3.1819999999999999</v>
      </c>
      <c r="H21" s="24">
        <v>41971</v>
      </c>
      <c r="I21" s="10">
        <v>80.068124999999995</v>
      </c>
      <c r="J21" s="10">
        <v>156.63</v>
      </c>
      <c r="K21" s="10">
        <v>3.0502298611111116</v>
      </c>
      <c r="L21" s="10">
        <v>17.05</v>
      </c>
      <c r="M21" s="24">
        <v>41952</v>
      </c>
      <c r="N21" s="10">
        <v>73.457999999999998</v>
      </c>
      <c r="O21" s="22">
        <v>19</v>
      </c>
      <c r="P21" s="10">
        <v>21.78</v>
      </c>
      <c r="Q21" s="24">
        <v>41958</v>
      </c>
      <c r="R21" s="10">
        <v>8.9758840277777789</v>
      </c>
      <c r="S21" s="10">
        <v>38.429643469747035</v>
      </c>
    </row>
    <row r="22" spans="1:19" ht="13.5" thickBot="1" x14ac:dyDescent="0.25">
      <c r="A22" s="11" t="s">
        <v>33</v>
      </c>
      <c r="B22" s="12">
        <v>0.47</v>
      </c>
      <c r="C22" s="12">
        <v>7.8405483870967725</v>
      </c>
      <c r="D22" s="12">
        <v>3.8836370967741938</v>
      </c>
      <c r="E22" s="12">
        <v>14.69</v>
      </c>
      <c r="F22" s="25">
        <v>42000</v>
      </c>
      <c r="G22" s="12">
        <v>-4.681</v>
      </c>
      <c r="H22" s="25">
        <v>41983</v>
      </c>
      <c r="I22" s="12">
        <v>84.20307123655914</v>
      </c>
      <c r="J22" s="12">
        <v>166.315</v>
      </c>
      <c r="K22" s="12">
        <v>3.0191552419354841</v>
      </c>
      <c r="L22" s="12">
        <v>26.07</v>
      </c>
      <c r="M22" s="25">
        <v>41997</v>
      </c>
      <c r="N22" s="12">
        <v>43.164000000000009</v>
      </c>
      <c r="O22" s="13">
        <v>14</v>
      </c>
      <c r="P22" s="12">
        <v>18.414000000000005</v>
      </c>
      <c r="Q22" s="25">
        <v>41997</v>
      </c>
      <c r="R22" s="12">
        <v>4.6963259408602154</v>
      </c>
      <c r="S22" s="12">
        <v>25.907531734841758</v>
      </c>
    </row>
    <row r="23" spans="1:19" ht="13.5" thickTop="1" x14ac:dyDescent="0.2">
      <c r="A23" s="2" t="s">
        <v>45</v>
      </c>
      <c r="B23" s="10">
        <v>5.8238815860215061</v>
      </c>
      <c r="C23" s="10">
        <v>16.526403821044546</v>
      </c>
      <c r="D23" s="10">
        <v>10.841794956786453</v>
      </c>
      <c r="E23" s="10">
        <v>36.14</v>
      </c>
      <c r="F23" s="24">
        <v>41487</v>
      </c>
      <c r="G23" s="10">
        <v>-4.681</v>
      </c>
      <c r="H23" s="24">
        <v>41618</v>
      </c>
      <c r="I23" s="10">
        <v>76.501548472690914</v>
      </c>
      <c r="J23" s="10">
        <v>5131.1369999999997</v>
      </c>
      <c r="K23" s="10">
        <v>2.7254759573683067</v>
      </c>
      <c r="L23" s="10">
        <v>26.07</v>
      </c>
      <c r="M23" s="24">
        <v>41632</v>
      </c>
      <c r="N23" s="10">
        <v>688.24800000000005</v>
      </c>
      <c r="O23" s="22">
        <v>173</v>
      </c>
      <c r="P23" s="10">
        <v>32.08</v>
      </c>
      <c r="Q23" s="24">
        <v>41467</v>
      </c>
      <c r="R23" s="10">
        <v>13.096668443872607</v>
      </c>
      <c r="S23" s="10">
        <v>965.30437385404571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-2.0270000000000001</v>
      </c>
      <c r="G28" s="1" t="s">
        <v>17</v>
      </c>
      <c r="H28" s="23">
        <v>41605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-2.4319999999999999</v>
      </c>
      <c r="G29" s="1" t="s">
        <v>17</v>
      </c>
      <c r="H29" s="23">
        <v>41385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219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17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7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0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VTOBARP</dc:creator>
  <cp:lastModifiedBy>Joaquin Huete Cuevas</cp:lastModifiedBy>
  <dcterms:created xsi:type="dcterms:W3CDTF">2006-01-24T09:26:11Z</dcterms:created>
  <dcterms:modified xsi:type="dcterms:W3CDTF">2026-01-26T08:42:25Z</dcterms:modified>
</cp:coreProperties>
</file>