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9555" yWindow="-15" windowWidth="9600" windowHeight="12510" firstSheet="4" activeTab="21"/>
  </bookViews>
  <sheets>
    <sheet name="2005" sheetId="1" r:id="rId1"/>
    <sheet name="2006" sheetId="4" r:id="rId2"/>
    <sheet name="2007" sheetId="5" r:id="rId3"/>
    <sheet name="2008" sheetId="7" r:id="rId4"/>
    <sheet name="2009" sheetId="8" r:id="rId5"/>
    <sheet name="2010" sheetId="9" r:id="rId6"/>
    <sheet name="2011" sheetId="10" r:id="rId7"/>
    <sheet name="2012" sheetId="11" r:id="rId8"/>
    <sheet name="2013" sheetId="12" r:id="rId9"/>
    <sheet name="2014" sheetId="2" r:id="rId10"/>
    <sheet name="2015" sheetId="13" r:id="rId11"/>
    <sheet name="2016" sheetId="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2025" sheetId="23" r:id="rId21"/>
    <sheet name="Resumen" sheetId="6" r:id="rId22"/>
    <sheet name="Leyenda" sheetId="20" r:id="rId23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R23" i="6" l="1"/>
  <c r="N23" i="6"/>
  <c r="J23" i="6"/>
  <c r="Z23" i="6"/>
  <c r="Y23" i="6"/>
  <c r="P23" i="6"/>
  <c r="L23" i="6"/>
  <c r="H23" i="6"/>
  <c r="F23" i="6"/>
  <c r="T23" i="6"/>
  <c r="D23" i="6"/>
  <c r="B23" i="6" l="1"/>
  <c r="V23" i="6"/>
  <c r="I23" i="6"/>
</calcChain>
</file>

<file path=xl/sharedStrings.xml><?xml version="1.0" encoding="utf-8"?>
<sst xmlns="http://schemas.openxmlformats.org/spreadsheetml/2006/main" count="1675" uniqueCount="199">
  <si>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</si>
  <si>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</si>
  <si>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</si>
  <si>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</si>
  <si>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</si>
  <si>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</si>
  <si>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</si>
  <si>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</si>
  <si>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</si>
  <si>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</si>
  <si>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</si>
  <si>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</si>
  <si>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</si>
  <si>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</si>
  <si>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</si>
  <si>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</si>
  <si>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</si>
  <si>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</si>
  <si>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</si>
  <si>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</si>
  <si>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</si>
  <si>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</si>
  <si>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</si>
  <si>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</si>
  <si>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</si>
  <si>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</si>
  <si>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</si>
  <si>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</si>
  <si>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</si>
  <si>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</si>
  <si>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</si>
  <si>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</si>
  <si>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</si>
  <si>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</si>
  <si>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</si>
  <si>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</si>
  <si>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</si>
  <si>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</si>
  <si>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</si>
  <si>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</si>
  <si>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</si>
  <si>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</si>
  <si>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</si>
  <si>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"CABEZUELA"</t>
  </si>
  <si>
    <t>AÑO 2006</t>
  </si>
  <si>
    <t>AÑO</t>
  </si>
  <si>
    <t>AÑO 2007</t>
  </si>
  <si>
    <t>IGEA.  AÑO 2007</t>
  </si>
  <si>
    <t>error</t>
  </si>
  <si>
    <t>(ºC)</t>
  </si>
  <si>
    <t>IGEA</t>
  </si>
  <si>
    <t>IGEA.  AÑO 2008</t>
  </si>
  <si>
    <t>AÑO 2009</t>
  </si>
  <si>
    <t>AÑO 2010</t>
  </si>
  <si>
    <t>AÑO 2011</t>
  </si>
  <si>
    <t>AÑO 2012</t>
  </si>
  <si>
    <t>Igea.  AÑO 2009</t>
  </si>
  <si>
    <t>AÑO 2013</t>
  </si>
  <si>
    <t>Ts med</t>
  </si>
  <si>
    <t>AÑOS</t>
  </si>
  <si>
    <t>a</t>
  </si>
  <si>
    <t>ESTACIÓN AGROCLIMÁTICA "Cabezuela"</t>
  </si>
  <si>
    <t>LEIVA</t>
  </si>
  <si>
    <t>Datos desde el 12/12/2005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</si>
  <si>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</si>
  <si>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</si>
  <si>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</si>
  <si>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</si>
  <si>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</si>
  <si>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</si>
  <si>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</si>
  <si>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</si>
  <si>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</si>
  <si>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</si>
  <si>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</si>
  <si>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</si>
  <si>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</si>
  <si>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</si>
  <si>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</si>
  <si>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</si>
  <si>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</si>
  <si>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</si>
  <si>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</si>
  <si>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</si>
  <si>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</si>
  <si>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</si>
  <si>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</si>
  <si>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</si>
  <si>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</si>
  <si>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</si>
  <si>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</si>
  <si>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</si>
  <si>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</si>
  <si>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</si>
  <si>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</si>
  <si>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</si>
  <si>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</si>
  <si>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</si>
  <si>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</si>
  <si>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</si>
  <si>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</si>
  <si>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</si>
  <si>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</si>
  <si>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</si>
  <si>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</si>
  <si>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</si>
  <si>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CABEZUELA</t>
  </si>
  <si>
    <t xml:space="preserve">MUNICIPIO: </t>
  </si>
  <si>
    <t>Ts10 med</t>
  </si>
  <si>
    <t>Ts30 med</t>
  </si>
  <si>
    <t>Igea</t>
  </si>
  <si>
    <t>26-ene.</t>
  </si>
  <si>
    <t>20-ene.</t>
  </si>
  <si>
    <t>17-ene.</t>
  </si>
  <si>
    <t>05-ene.</t>
  </si>
  <si>
    <t>20-feb.</t>
  </si>
  <si>
    <t>18-feb.</t>
  </si>
  <si>
    <t>27-feb.</t>
  </si>
  <si>
    <t>09-feb.</t>
  </si>
  <si>
    <t>22-mar.</t>
  </si>
  <si>
    <t>06-mar.</t>
  </si>
  <si>
    <t>02-mar.</t>
  </si>
  <si>
    <t>25-mar.</t>
  </si>
  <si>
    <t>14-abr.</t>
  </si>
  <si>
    <t>19-abr.</t>
  </si>
  <si>
    <t>27-abr.</t>
  </si>
  <si>
    <t>25-may.</t>
  </si>
  <si>
    <t>02-may.</t>
  </si>
  <si>
    <t>05-may.</t>
  </si>
  <si>
    <t>14-may.</t>
  </si>
  <si>
    <t>06-jun.</t>
  </si>
  <si>
    <t>13-jun.</t>
  </si>
  <si>
    <t>08-jun.</t>
  </si>
  <si>
    <t>20-jun.</t>
  </si>
  <si>
    <t>31-jul.</t>
  </si>
  <si>
    <t>03-jul.</t>
  </si>
  <si>
    <t>29-jul.</t>
  </si>
  <si>
    <t>05-jul.</t>
  </si>
  <si>
    <t>10-ago.</t>
  </si>
  <si>
    <t>16-ago.</t>
  </si>
  <si>
    <t>13-ago.</t>
  </si>
  <si>
    <t>02-sep.</t>
  </si>
  <si>
    <t>29-sep.</t>
  </si>
  <si>
    <t>16-sep.</t>
  </si>
  <si>
    <t>16-oct.</t>
  </si>
  <si>
    <t>11-oct.</t>
  </si>
  <si>
    <t>09-oct.</t>
  </si>
  <si>
    <t>30-oct.</t>
  </si>
  <si>
    <t>25-nov.</t>
  </si>
  <si>
    <t>23-nov.</t>
  </si>
  <si>
    <t>21-nov.</t>
  </si>
  <si>
    <t>18-dic.</t>
  </si>
  <si>
    <t>31-dic.</t>
  </si>
  <si>
    <t>08-dic.</t>
  </si>
  <si>
    <t>10-ene.</t>
  </si>
  <si>
    <t>14-ene.</t>
  </si>
  <si>
    <t>30-ene.</t>
  </si>
  <si>
    <t>11-ene.</t>
  </si>
  <si>
    <t>15-feb.</t>
  </si>
  <si>
    <t>02-feb.</t>
  </si>
  <si>
    <t>01-feb.</t>
  </si>
  <si>
    <t>12-feb.</t>
  </si>
  <si>
    <t>31-mar.</t>
  </si>
  <si>
    <t>17-mar.</t>
  </si>
  <si>
    <t>29-mar.</t>
  </si>
  <si>
    <t>25-abr.</t>
  </si>
  <si>
    <t>16-abr.</t>
  </si>
  <si>
    <t>18-abr.</t>
  </si>
  <si>
    <t>03-abr.</t>
  </si>
  <si>
    <t>30-may.</t>
  </si>
  <si>
    <t>07-may.</t>
  </si>
  <si>
    <t>31-may.</t>
  </si>
  <si>
    <t>30-jun.</t>
  </si>
  <si>
    <t>03-jun.</t>
  </si>
  <si>
    <t>11-jun.</t>
  </si>
  <si>
    <t>02-jun.</t>
  </si>
  <si>
    <t>17-jul.</t>
  </si>
  <si>
    <t>22-jul.</t>
  </si>
  <si>
    <t>20-jul.</t>
  </si>
  <si>
    <t>12-jul.</t>
  </si>
  <si>
    <t>11-ago.</t>
  </si>
  <si>
    <t>29-ago.</t>
  </si>
  <si>
    <t>17-ago.</t>
  </si>
  <si>
    <t>26-ago.</t>
  </si>
  <si>
    <t>18-sep.</t>
  </si>
  <si>
    <t>26-sep.</t>
  </si>
  <si>
    <t>28-sep.</t>
  </si>
  <si>
    <t>04-oct.</t>
  </si>
  <si>
    <t>27-oct.</t>
  </si>
  <si>
    <t>23-oct.</t>
  </si>
  <si>
    <t>25-oct.</t>
  </si>
  <si>
    <t>04-nov.</t>
  </si>
  <si>
    <t>19-nov.</t>
  </si>
  <si>
    <t>14-nov.</t>
  </si>
  <si>
    <t>15-nov.</t>
  </si>
  <si>
    <t>06-dic.</t>
  </si>
  <si>
    <t>22-dic.</t>
  </si>
  <si>
    <t>21-dic.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</si>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</sst>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9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1" fontId="0" fillId="0" borderId="0" xfId="0" applyNumberFormat="1"/>
    <xf numFmtId="1" fontId="1" fillId="0" borderId="3" xfId="0" applyNumberFormat="1" applyFont="1" applyFill="1" applyBorder="1" applyAlignment="1">
      <alignment horizontal="right"/>
    </xf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Fill="1" applyBorder="1" applyAlignment="1">
      <alignment horizontal="right"/>
    </xf>
    <xf numFmtId="0" fontId="4" fillId="0" borderId="0" xfId="0" applyFont="1"/>
    <xf numFmtId="164" fontId="7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4" fontId="7" fillId="0" borderId="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75" workbookViewId="0">
      <selection activeCell="L32" sqref="L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62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7"/>
      <c r="G11" s="10"/>
      <c r="H11" s="27"/>
      <c r="I11" s="10"/>
      <c r="J11" s="10"/>
      <c r="K11" s="10"/>
      <c r="L11" s="10"/>
      <c r="M11" s="27"/>
      <c r="N11" s="10"/>
      <c r="O11" s="24"/>
      <c r="P11" s="10"/>
      <c r="Q11" s="27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7"/>
      <c r="G12" s="10"/>
      <c r="H12" s="27"/>
      <c r="I12" s="10"/>
      <c r="J12" s="10"/>
      <c r="K12" s="10"/>
      <c r="L12" s="10"/>
      <c r="M12" s="27"/>
      <c r="N12" s="10"/>
      <c r="O12" s="24"/>
      <c r="P12" s="10"/>
      <c r="Q12" s="27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7"/>
      <c r="G13" s="10"/>
      <c r="H13" s="27"/>
      <c r="I13" s="10"/>
      <c r="J13" s="10"/>
      <c r="K13" s="10"/>
      <c r="L13" s="10"/>
      <c r="M13" s="27"/>
      <c r="N13" s="10"/>
      <c r="O13" s="24"/>
      <c r="P13" s="10"/>
      <c r="Q13" s="27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7"/>
      <c r="G14" s="10"/>
      <c r="H14" s="27"/>
      <c r="I14" s="10"/>
      <c r="J14" s="10"/>
      <c r="K14" s="10"/>
      <c r="L14" s="10"/>
      <c r="M14" s="27"/>
      <c r="N14" s="10"/>
      <c r="O14" s="24"/>
      <c r="P14" s="10"/>
      <c r="Q14" s="27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7"/>
      <c r="G15" s="10"/>
      <c r="H15" s="27"/>
      <c r="I15" s="10"/>
      <c r="J15" s="10"/>
      <c r="K15" s="10"/>
      <c r="L15" s="10"/>
      <c r="M15" s="27"/>
      <c r="N15" s="10"/>
      <c r="O15" s="24"/>
      <c r="P15" s="10"/>
      <c r="Q15" s="27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7"/>
      <c r="G16" s="10"/>
      <c r="H16" s="27"/>
      <c r="I16" s="10"/>
      <c r="J16" s="10"/>
      <c r="K16" s="10"/>
      <c r="L16" s="10"/>
      <c r="M16" s="27"/>
      <c r="N16" s="10"/>
      <c r="O16" s="24"/>
      <c r="P16" s="10"/>
      <c r="Q16" s="27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7"/>
      <c r="G17" s="10"/>
      <c r="H17" s="27"/>
      <c r="I17" s="10"/>
      <c r="J17" s="10"/>
      <c r="K17" s="10"/>
      <c r="L17" s="10"/>
      <c r="M17" s="27"/>
      <c r="N17" s="10"/>
      <c r="O17" s="24"/>
      <c r="P17" s="10"/>
      <c r="Q17" s="27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7"/>
      <c r="G18" s="10"/>
      <c r="H18" s="27"/>
      <c r="I18" s="10"/>
      <c r="J18" s="10"/>
      <c r="K18" s="10"/>
      <c r="L18" s="10"/>
      <c r="M18" s="27"/>
      <c r="N18" s="10"/>
      <c r="O18" s="24"/>
      <c r="P18" s="10"/>
      <c r="Q18" s="27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7"/>
      <c r="G19" s="10"/>
      <c r="H19" s="27"/>
      <c r="I19" s="10"/>
      <c r="J19" s="10"/>
      <c r="K19" s="10"/>
      <c r="L19" s="10"/>
      <c r="M19" s="27"/>
      <c r="N19" s="10"/>
      <c r="O19" s="24"/>
      <c r="P19" s="10"/>
      <c r="Q19" s="27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7"/>
      <c r="G20" s="10"/>
      <c r="H20" s="27"/>
      <c r="I20" s="10"/>
      <c r="J20" s="10"/>
      <c r="K20" s="10"/>
      <c r="L20" s="10"/>
      <c r="M20" s="27"/>
      <c r="N20" s="10"/>
      <c r="O20" s="24"/>
      <c r="P20" s="10"/>
      <c r="Q20" s="27"/>
      <c r="R20" s="10"/>
      <c r="S20" s="10"/>
    </row>
    <row r="21" spans="1:20" x14ac:dyDescent="0.2">
      <c r="A21" s="2" t="s">
        <v>32</v>
      </c>
      <c r="B21" s="10"/>
      <c r="C21" s="10"/>
      <c r="D21" s="10"/>
      <c r="E21" s="10"/>
      <c r="F21" s="27"/>
      <c r="G21" s="10"/>
      <c r="H21" s="27"/>
      <c r="I21" s="10"/>
      <c r="J21" s="10"/>
      <c r="K21" s="10"/>
      <c r="L21" s="10"/>
      <c r="M21" s="27"/>
      <c r="N21" s="10"/>
      <c r="O21" s="24"/>
      <c r="P21" s="10"/>
      <c r="Q21" s="27"/>
      <c r="R21" s="10"/>
      <c r="S21" s="10"/>
    </row>
    <row r="22" spans="1:20" ht="13.5" thickBot="1" x14ac:dyDescent="0.25">
      <c r="A22" s="11" t="s">
        <v>33</v>
      </c>
      <c r="B22" s="22">
        <v>-2.5190000000000001</v>
      </c>
      <c r="C22" s="22">
        <v>6.3825000000000003</v>
      </c>
      <c r="D22" s="22">
        <v>1.6059999999999999</v>
      </c>
      <c r="E22" s="22">
        <v>14.47</v>
      </c>
      <c r="F22" s="38">
        <v>42003</v>
      </c>
      <c r="G22" s="22">
        <v>-10.58</v>
      </c>
      <c r="H22" s="38">
        <v>41997</v>
      </c>
      <c r="I22" s="22">
        <v>77.807500000000005</v>
      </c>
      <c r="J22" s="22">
        <v>134.22999999999999</v>
      </c>
      <c r="K22" s="22">
        <v>1.7536842105263157</v>
      </c>
      <c r="L22" s="22">
        <v>11.02</v>
      </c>
      <c r="M22" s="38">
        <v>41990</v>
      </c>
      <c r="N22" s="22">
        <v>3.4</v>
      </c>
      <c r="O22" s="23">
        <v>5</v>
      </c>
      <c r="P22" s="22">
        <v>1</v>
      </c>
      <c r="Q22" s="38">
        <v>42002</v>
      </c>
      <c r="R22" s="22">
        <v>1.7585000000000004</v>
      </c>
      <c r="S22" s="22">
        <v>19.211452772841557</v>
      </c>
      <c r="T22" s="34" t="s">
        <v>63</v>
      </c>
    </row>
    <row r="23" spans="1:20" ht="13.5" thickTop="1" x14ac:dyDescent="0.2">
      <c r="A23" s="2" t="s">
        <v>45</v>
      </c>
      <c r="B23" s="39">
        <v>-2.5190000000000001</v>
      </c>
      <c r="C23" s="39">
        <v>6.3825000000000003</v>
      </c>
      <c r="D23" s="39">
        <v>1.6059999999999999</v>
      </c>
      <c r="E23" s="39">
        <v>14.47</v>
      </c>
      <c r="F23" s="40">
        <v>38716</v>
      </c>
      <c r="G23" s="39">
        <v>-10.58</v>
      </c>
      <c r="H23" s="40">
        <v>38710</v>
      </c>
      <c r="I23" s="39">
        <v>77.807500000000005</v>
      </c>
      <c r="J23" s="39">
        <v>134.22999999999999</v>
      </c>
      <c r="K23" s="39">
        <v>1.7536842105263157</v>
      </c>
      <c r="L23" s="39">
        <v>11.02</v>
      </c>
      <c r="M23" s="40">
        <v>38703</v>
      </c>
      <c r="N23" s="39">
        <v>3.4</v>
      </c>
      <c r="O23" s="41">
        <v>5</v>
      </c>
      <c r="P23" s="39">
        <v>1</v>
      </c>
      <c r="Q23" s="40">
        <v>38715</v>
      </c>
      <c r="R23" s="39">
        <v>1.7585000000000004</v>
      </c>
      <c r="S23" s="39">
        <v>19.211452772841557</v>
      </c>
      <c r="T23" s="34"/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-4.03</v>
      </c>
      <c r="G28" s="1" t="s">
        <v>17</v>
      </c>
      <c r="H28" s="26">
        <v>38702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6">
        <v>38353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42">
        <v>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42">
        <v>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42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42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" zoomScaleNormal="100" workbookViewId="0">
      <selection activeCell="I40" sqref="I40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8" style="1" customWidth="1"/>
    <col min="20" max="16384" width="11.42578125" style="1"/>
  </cols>
  <sheetData>
    <row r="1" spans="1:19" x14ac:dyDescent="0.2">
      <c r="B1" s="2" t="s">
        <v>64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3">
        <v>3.5794838709677417</v>
      </c>
      <c r="C11" s="43">
        <v>11.323419354838714</v>
      </c>
      <c r="D11" s="43">
        <v>7.4519764784946245</v>
      </c>
      <c r="E11" s="43">
        <v>17.32</v>
      </c>
      <c r="F11" s="44">
        <v>42377</v>
      </c>
      <c r="G11" s="43">
        <v>-2.089</v>
      </c>
      <c r="H11" s="44">
        <v>42389</v>
      </c>
      <c r="I11" s="43">
        <v>70.891256720430121</v>
      </c>
      <c r="J11" s="43">
        <v>190.39099999999996</v>
      </c>
      <c r="K11" s="43">
        <v>1.9596666666666669</v>
      </c>
      <c r="L11" s="43">
        <v>19.89</v>
      </c>
      <c r="M11" s="44">
        <v>42373</v>
      </c>
      <c r="N11" s="43">
        <v>19.8</v>
      </c>
      <c r="O11" s="45">
        <v>10</v>
      </c>
      <c r="P11" s="43">
        <v>5.8</v>
      </c>
      <c r="Q11" s="44">
        <v>42373</v>
      </c>
      <c r="R11" s="43">
        <v>6.762186827956989</v>
      </c>
      <c r="S11" s="43">
        <v>35.051064830843814</v>
      </c>
    </row>
    <row r="12" spans="1:19" x14ac:dyDescent="0.2">
      <c r="A12" s="2" t="s">
        <v>23</v>
      </c>
      <c r="B12" s="43">
        <v>0.84749999999999992</v>
      </c>
      <c r="C12" s="43">
        <v>11.855035714285711</v>
      </c>
      <c r="D12" s="43">
        <v>6.3932991071428562</v>
      </c>
      <c r="E12" s="43">
        <v>18.739999999999998</v>
      </c>
      <c r="F12" s="44">
        <v>42049</v>
      </c>
      <c r="G12" s="43">
        <v>-3.8519999999999999</v>
      </c>
      <c r="H12" s="44">
        <v>42037</v>
      </c>
      <c r="I12" s="43">
        <v>67.646808035714301</v>
      </c>
      <c r="J12" s="43">
        <v>265.83100000000002</v>
      </c>
      <c r="K12" s="43">
        <v>2.0844322916666664</v>
      </c>
      <c r="L12" s="43">
        <v>20.29</v>
      </c>
      <c r="M12" s="44">
        <v>42041</v>
      </c>
      <c r="N12" s="43">
        <v>27.199999999999996</v>
      </c>
      <c r="O12" s="45">
        <v>14</v>
      </c>
      <c r="P12" s="43">
        <v>7</v>
      </c>
      <c r="Q12" s="44">
        <v>42044</v>
      </c>
      <c r="R12" s="43">
        <v>6.0117700892857142</v>
      </c>
      <c r="S12" s="43">
        <v>43.272692732782183</v>
      </c>
    </row>
    <row r="13" spans="1:19" x14ac:dyDescent="0.2">
      <c r="A13" s="2" t="s">
        <v>24</v>
      </c>
      <c r="B13" s="43">
        <v>2.8902903225806447</v>
      </c>
      <c r="C13" s="43">
        <v>15.043225806451618</v>
      </c>
      <c r="D13" s="43">
        <v>9.0507076612903212</v>
      </c>
      <c r="E13" s="43">
        <v>22.94</v>
      </c>
      <c r="F13" s="44">
        <v>42080</v>
      </c>
      <c r="G13" s="43">
        <v>-2.36</v>
      </c>
      <c r="H13" s="44">
        <v>42087</v>
      </c>
      <c r="I13" s="43">
        <v>62.123904569892453</v>
      </c>
      <c r="J13" s="43">
        <v>460.01100000000008</v>
      </c>
      <c r="K13" s="43">
        <v>1.9193138440860213</v>
      </c>
      <c r="L13" s="43">
        <v>21.56</v>
      </c>
      <c r="M13" s="44">
        <v>42066</v>
      </c>
      <c r="N13" s="43">
        <v>26</v>
      </c>
      <c r="O13" s="45">
        <v>10</v>
      </c>
      <c r="P13" s="43">
        <v>5.8</v>
      </c>
      <c r="Q13" s="44">
        <v>42089</v>
      </c>
      <c r="R13" s="43">
        <v>9.7175376344086004</v>
      </c>
      <c r="S13" s="43">
        <v>73.419167177503823</v>
      </c>
    </row>
    <row r="14" spans="1:19" x14ac:dyDescent="0.2">
      <c r="A14" s="2" t="s">
        <v>25</v>
      </c>
      <c r="B14" s="43">
        <v>7.1791666666666663</v>
      </c>
      <c r="C14" s="43">
        <v>19.958666666666666</v>
      </c>
      <c r="D14" s="43">
        <v>13.365281249999999</v>
      </c>
      <c r="E14" s="43">
        <v>26.67</v>
      </c>
      <c r="F14" s="44">
        <v>42101</v>
      </c>
      <c r="G14" s="43">
        <v>3.5249999999999999</v>
      </c>
      <c r="H14" s="44">
        <v>42103</v>
      </c>
      <c r="I14" s="43">
        <v>64.486173611111127</v>
      </c>
      <c r="J14" s="43">
        <v>531.24300000000005</v>
      </c>
      <c r="K14" s="43">
        <v>1.5289027777777775</v>
      </c>
      <c r="L14" s="43">
        <v>11.07</v>
      </c>
      <c r="M14" s="44">
        <v>42119</v>
      </c>
      <c r="N14" s="43">
        <v>37.199999999999996</v>
      </c>
      <c r="O14" s="45">
        <v>10</v>
      </c>
      <c r="P14" s="43">
        <v>11</v>
      </c>
      <c r="Q14" s="44">
        <v>42114</v>
      </c>
      <c r="R14" s="43">
        <v>15.65845138888889</v>
      </c>
      <c r="S14" s="43">
        <v>95.798509623181403</v>
      </c>
    </row>
    <row r="15" spans="1:19" x14ac:dyDescent="0.2">
      <c r="A15" s="2" t="s">
        <v>26</v>
      </c>
      <c r="B15" s="43">
        <v>7.9021935483870971</v>
      </c>
      <c r="C15" s="43">
        <v>20.263870967741937</v>
      </c>
      <c r="D15" s="43">
        <v>13.948623655913973</v>
      </c>
      <c r="E15" s="43">
        <v>26.87</v>
      </c>
      <c r="F15" s="44">
        <v>42134</v>
      </c>
      <c r="G15" s="43">
        <v>3.3220000000000001</v>
      </c>
      <c r="H15" s="44">
        <v>42128</v>
      </c>
      <c r="I15" s="43">
        <v>58.831854838709674</v>
      </c>
      <c r="J15" s="43">
        <v>679.62099999999987</v>
      </c>
      <c r="K15" s="43">
        <v>2.0094711021505378</v>
      </c>
      <c r="L15" s="43">
        <v>19.89</v>
      </c>
      <c r="M15" s="44">
        <v>42142</v>
      </c>
      <c r="N15" s="43">
        <v>45.999999999999993</v>
      </c>
      <c r="O15" s="45">
        <v>8</v>
      </c>
      <c r="P15" s="43">
        <v>17.600000000000001</v>
      </c>
      <c r="Q15" s="44">
        <v>42152</v>
      </c>
      <c r="R15" s="43">
        <v>19.210483870967739</v>
      </c>
      <c r="S15" s="43">
        <v>126.73932877723782</v>
      </c>
    </row>
    <row r="16" spans="1:19" x14ac:dyDescent="0.2">
      <c r="A16" s="2" t="s">
        <v>27</v>
      </c>
      <c r="B16" s="43">
        <v>12.258000000000001</v>
      </c>
      <c r="C16" s="43">
        <v>26.252333333333333</v>
      </c>
      <c r="D16" s="43">
        <v>19.203064095744683</v>
      </c>
      <c r="E16" s="43">
        <v>32.090000000000003</v>
      </c>
      <c r="F16" s="44">
        <v>42161</v>
      </c>
      <c r="G16" s="43">
        <v>6.7640000000000002</v>
      </c>
      <c r="H16" s="44">
        <v>42160</v>
      </c>
      <c r="I16" s="43">
        <v>56.913485224586296</v>
      </c>
      <c r="J16" s="43">
        <v>747.23999999999978</v>
      </c>
      <c r="K16" s="43">
        <v>1.8365302304964539</v>
      </c>
      <c r="L16" s="43">
        <v>14.31</v>
      </c>
      <c r="M16" s="44">
        <v>42177</v>
      </c>
      <c r="N16" s="43">
        <v>56.8</v>
      </c>
      <c r="O16" s="45">
        <v>7</v>
      </c>
      <c r="P16" s="43">
        <v>26.4</v>
      </c>
      <c r="Q16" s="44">
        <v>42179</v>
      </c>
      <c r="R16" s="43">
        <v>24.321888888888889</v>
      </c>
      <c r="S16" s="43">
        <v>155.53386912086168</v>
      </c>
    </row>
    <row r="17" spans="1:19" x14ac:dyDescent="0.2">
      <c r="A17" s="2" t="s">
        <v>28</v>
      </c>
      <c r="B17" s="43">
        <v>13.5041935483871</v>
      </c>
      <c r="C17" s="43">
        <v>26.238064516129025</v>
      </c>
      <c r="D17" s="43">
        <v>19.719166666666666</v>
      </c>
      <c r="E17" s="43">
        <v>34.270000000000003</v>
      </c>
      <c r="F17" s="44">
        <v>42202</v>
      </c>
      <c r="G17" s="43">
        <v>10.02</v>
      </c>
      <c r="H17" s="44">
        <v>42193</v>
      </c>
      <c r="I17" s="43">
        <v>61.280504032258072</v>
      </c>
      <c r="J17" s="43">
        <v>704.98700000000019</v>
      </c>
      <c r="K17" s="43">
        <v>1.6254825268817199</v>
      </c>
      <c r="L17" s="43">
        <v>10.88</v>
      </c>
      <c r="M17" s="44">
        <v>42191</v>
      </c>
      <c r="N17" s="43">
        <v>80.8</v>
      </c>
      <c r="O17" s="45">
        <v>7</v>
      </c>
      <c r="P17" s="43">
        <v>35.4</v>
      </c>
      <c r="Q17" s="44">
        <v>42188</v>
      </c>
      <c r="R17" s="43">
        <v>24.64469086021505</v>
      </c>
      <c r="S17" s="43">
        <v>145.70636338807842</v>
      </c>
    </row>
    <row r="18" spans="1:19" x14ac:dyDescent="0.2">
      <c r="A18" s="2" t="s">
        <v>29</v>
      </c>
      <c r="B18" s="43">
        <v>13.536709677419354</v>
      </c>
      <c r="C18" s="43">
        <v>27.113870967741939</v>
      </c>
      <c r="D18" s="43">
        <v>20.123677419354838</v>
      </c>
      <c r="E18" s="43">
        <v>32.43</v>
      </c>
      <c r="F18" s="44">
        <v>42224</v>
      </c>
      <c r="G18" s="43">
        <v>7.048</v>
      </c>
      <c r="H18" s="44">
        <v>42233</v>
      </c>
      <c r="I18" s="43">
        <v>62.104287634408614</v>
      </c>
      <c r="J18" s="43">
        <v>677.25699999999995</v>
      </c>
      <c r="K18" s="43">
        <v>1.3738817204301075</v>
      </c>
      <c r="L18" s="43">
        <v>11.96</v>
      </c>
      <c r="M18" s="44">
        <v>42234</v>
      </c>
      <c r="N18" s="43">
        <v>21.4</v>
      </c>
      <c r="O18" s="45">
        <v>7</v>
      </c>
      <c r="P18" s="43">
        <v>18.399999999999999</v>
      </c>
      <c r="Q18" s="44">
        <v>42234</v>
      </c>
      <c r="R18" s="43">
        <v>25.652883064516129</v>
      </c>
      <c r="S18" s="43">
        <v>133.25046028912993</v>
      </c>
    </row>
    <row r="19" spans="1:19" x14ac:dyDescent="0.2">
      <c r="A19" s="2" t="s">
        <v>30</v>
      </c>
      <c r="B19" s="43">
        <v>13.478833333333332</v>
      </c>
      <c r="C19" s="43">
        <v>26.171666666666663</v>
      </c>
      <c r="D19" s="43">
        <v>19.534102083333337</v>
      </c>
      <c r="E19" s="43">
        <v>32.11</v>
      </c>
      <c r="F19" s="44">
        <v>42249</v>
      </c>
      <c r="G19" s="43">
        <v>6.9139999999999997</v>
      </c>
      <c r="H19" s="44">
        <v>42273</v>
      </c>
      <c r="I19" s="43">
        <v>61.328381944444445</v>
      </c>
      <c r="J19" s="43">
        <v>505.88300000000004</v>
      </c>
      <c r="K19" s="43">
        <v>1.2857006944444442</v>
      </c>
      <c r="L19" s="43">
        <v>11.66</v>
      </c>
      <c r="M19" s="44">
        <v>42272</v>
      </c>
      <c r="N19" s="43">
        <v>33</v>
      </c>
      <c r="O19" s="45">
        <v>6</v>
      </c>
      <c r="P19" s="43">
        <v>14.6</v>
      </c>
      <c r="Q19" s="44">
        <v>42269</v>
      </c>
      <c r="R19" s="43">
        <v>22.817375000000006</v>
      </c>
      <c r="S19" s="43">
        <v>100.63327705470807</v>
      </c>
    </row>
    <row r="20" spans="1:19" x14ac:dyDescent="0.2">
      <c r="A20" s="2" t="s">
        <v>31</v>
      </c>
      <c r="B20" s="43">
        <v>10.484096774193548</v>
      </c>
      <c r="C20" s="43">
        <v>22.488387096774193</v>
      </c>
      <c r="D20" s="43">
        <v>16.147079973118274</v>
      </c>
      <c r="E20" s="43">
        <v>28.43</v>
      </c>
      <c r="F20" s="44">
        <v>42298</v>
      </c>
      <c r="G20" s="43">
        <v>5.8979999999999997</v>
      </c>
      <c r="H20" s="44">
        <v>42308</v>
      </c>
      <c r="I20" s="43">
        <v>66.57931451612906</v>
      </c>
      <c r="J20" s="43">
        <v>384.14299999999997</v>
      </c>
      <c r="K20" s="43">
        <v>1.3358870967741934</v>
      </c>
      <c r="L20" s="43">
        <v>13.23</v>
      </c>
      <c r="M20" s="44">
        <v>42289</v>
      </c>
      <c r="N20" s="43">
        <v>19.599999999999994</v>
      </c>
      <c r="O20" s="45">
        <v>10</v>
      </c>
      <c r="P20" s="43">
        <v>10.199999999999999</v>
      </c>
      <c r="Q20" s="44">
        <v>42287</v>
      </c>
      <c r="R20" s="43">
        <v>16.854563172043004</v>
      </c>
      <c r="S20" s="43">
        <v>67.57435736526709</v>
      </c>
    </row>
    <row r="21" spans="1:19" x14ac:dyDescent="0.2">
      <c r="A21" s="2" t="s">
        <v>32</v>
      </c>
      <c r="B21" s="43">
        <v>5.2119333333333318</v>
      </c>
      <c r="C21" s="43">
        <v>14.152333333333335</v>
      </c>
      <c r="D21" s="43">
        <v>9.5282</v>
      </c>
      <c r="E21" s="43">
        <v>18.739999999999998</v>
      </c>
      <c r="F21" s="44">
        <v>42331</v>
      </c>
      <c r="G21" s="43">
        <v>8.9999999999999993E-3</v>
      </c>
      <c r="H21" s="44">
        <v>42318</v>
      </c>
      <c r="I21" s="43">
        <v>80.676868055555559</v>
      </c>
      <c r="J21" s="43">
        <v>195.923</v>
      </c>
      <c r="K21" s="43">
        <v>1.3276104166666667</v>
      </c>
      <c r="L21" s="43">
        <v>13.13</v>
      </c>
      <c r="M21" s="44">
        <v>42321</v>
      </c>
      <c r="N21" s="43">
        <v>139.4</v>
      </c>
      <c r="O21" s="45">
        <v>17</v>
      </c>
      <c r="P21" s="43">
        <v>68.2</v>
      </c>
      <c r="Q21" s="44">
        <v>42337</v>
      </c>
      <c r="R21" s="43">
        <v>9.8639131944444465</v>
      </c>
      <c r="S21" s="43">
        <v>27.905029475088497</v>
      </c>
    </row>
    <row r="22" spans="1:19" ht="13.5" thickBot="1" x14ac:dyDescent="0.25">
      <c r="A22" s="11" t="s">
        <v>33</v>
      </c>
      <c r="B22" s="12">
        <v>2.2969677419354828</v>
      </c>
      <c r="C22" s="12">
        <v>10.364322580645162</v>
      </c>
      <c r="D22" s="12">
        <v>6.301703629032259</v>
      </c>
      <c r="E22" s="12">
        <v>15.28</v>
      </c>
      <c r="F22" s="28">
        <v>42356</v>
      </c>
      <c r="G22" s="12">
        <v>-5.4790000000000001</v>
      </c>
      <c r="H22" s="28">
        <v>42362</v>
      </c>
      <c r="I22" s="12">
        <v>72.570409946236538</v>
      </c>
      <c r="J22" s="12">
        <v>172.43</v>
      </c>
      <c r="K22" s="12">
        <v>1.9126297043010754</v>
      </c>
      <c r="L22" s="12">
        <v>13.72</v>
      </c>
      <c r="M22" s="28">
        <v>42350</v>
      </c>
      <c r="N22" s="12">
        <v>51.999999999999993</v>
      </c>
      <c r="O22" s="25">
        <v>13</v>
      </c>
      <c r="P22" s="12">
        <v>12.4</v>
      </c>
      <c r="Q22" s="28">
        <v>42352</v>
      </c>
      <c r="R22" s="12">
        <v>6.1044206989247316</v>
      </c>
      <c r="S22" s="12">
        <v>28.672690518989008</v>
      </c>
    </row>
    <row r="23" spans="1:19" ht="13.5" thickTop="1" x14ac:dyDescent="0.2">
      <c r="A23" s="2" t="s">
        <v>45</v>
      </c>
      <c r="B23" s="43">
        <v>7.7641140681003584</v>
      </c>
      <c r="C23" s="43">
        <v>19.268766417050688</v>
      </c>
      <c r="D23" s="43">
        <v>13.397240168340986</v>
      </c>
      <c r="E23" s="43">
        <v>34.270000000000003</v>
      </c>
      <c r="F23" s="44">
        <v>41837</v>
      </c>
      <c r="G23" s="43">
        <v>-5.4790000000000001</v>
      </c>
      <c r="H23" s="44">
        <v>41997</v>
      </c>
      <c r="I23" s="43">
        <v>65.45277076078969</v>
      </c>
      <c r="J23" s="43">
        <v>5514.9599999999991</v>
      </c>
      <c r="K23" s="43">
        <v>1.6832924226951942</v>
      </c>
      <c r="L23" s="43">
        <v>21.56</v>
      </c>
      <c r="M23" s="44">
        <v>41701</v>
      </c>
      <c r="N23" s="43">
        <v>559.19999999999993</v>
      </c>
      <c r="O23" s="45">
        <v>119</v>
      </c>
      <c r="P23" s="43">
        <v>68.2</v>
      </c>
      <c r="Q23" s="44">
        <v>41972</v>
      </c>
      <c r="R23" s="43">
        <v>15.635013724211683</v>
      </c>
      <c r="S23" s="43">
        <v>1033.5568103536716</v>
      </c>
    </row>
    <row r="26" spans="1:19" x14ac:dyDescent="0.2">
      <c r="A26" s="16" t="s">
        <v>34</v>
      </c>
      <c r="B26" s="16"/>
      <c r="C26" s="16"/>
    </row>
    <row r="28" spans="1:19" x14ac:dyDescent="0.2">
      <c r="B28" s="1" t="s">
        <v>35</v>
      </c>
      <c r="F28" s="1">
        <v>-0.26700000000000002</v>
      </c>
      <c r="G28" s="1" t="s">
        <v>17</v>
      </c>
      <c r="H28" s="26">
        <v>41985</v>
      </c>
      <c r="I28" s="17"/>
    </row>
    <row r="29" spans="1:19" x14ac:dyDescent="0.2">
      <c r="B29" s="1" t="s">
        <v>36</v>
      </c>
      <c r="F29" s="1">
        <v>-2.36</v>
      </c>
      <c r="G29" s="1" t="s">
        <v>17</v>
      </c>
      <c r="H29" s="26">
        <v>41722</v>
      </c>
      <c r="I29" s="17"/>
    </row>
    <row r="30" spans="1:19" x14ac:dyDescent="0.2">
      <c r="B30" s="1" t="s">
        <v>37</v>
      </c>
      <c r="F30" s="9">
        <v>262</v>
      </c>
      <c r="G30" s="1" t="s">
        <v>38</v>
      </c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6">
        <v>0</v>
      </c>
      <c r="E34" s="1" t="s">
        <v>17</v>
      </c>
      <c r="F34" s="8">
        <v>7</v>
      </c>
      <c r="G34" s="1" t="s">
        <v>38</v>
      </c>
    </row>
    <row r="35" spans="2:7" x14ac:dyDescent="0.2">
      <c r="B35" s="1">
        <v>-2.5</v>
      </c>
      <c r="C35" s="1" t="s">
        <v>41</v>
      </c>
      <c r="D35" s="46">
        <v>-1</v>
      </c>
      <c r="E35" s="1" t="s">
        <v>17</v>
      </c>
      <c r="F35" s="8">
        <v>14</v>
      </c>
      <c r="G35" s="1" t="s">
        <v>38</v>
      </c>
    </row>
    <row r="36" spans="2:7" x14ac:dyDescent="0.2">
      <c r="B36" s="8">
        <v>-5</v>
      </c>
      <c r="C36" s="8" t="s">
        <v>41</v>
      </c>
      <c r="D36" s="46">
        <v>-2.5</v>
      </c>
      <c r="E36" s="1" t="s">
        <v>17</v>
      </c>
      <c r="F36" s="8">
        <v>5</v>
      </c>
      <c r="G36" s="1" t="s">
        <v>38</v>
      </c>
    </row>
    <row r="37" spans="2:7" x14ac:dyDescent="0.2">
      <c r="C37" s="8" t="s">
        <v>42</v>
      </c>
      <c r="D37" s="46">
        <v>-5</v>
      </c>
      <c r="E37" s="1" t="s">
        <v>17</v>
      </c>
      <c r="F37" s="8">
        <v>1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46" sqref="I4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0.79041935483870973</v>
      </c>
      <c r="C11" s="10">
        <v>11.178451612903226</v>
      </c>
      <c r="D11" s="10">
        <v>5.5956290322580644</v>
      </c>
      <c r="E11" s="10">
        <v>18.940000000000001</v>
      </c>
      <c r="F11" s="27">
        <v>42744</v>
      </c>
      <c r="G11" s="10">
        <v>-4.53</v>
      </c>
      <c r="H11" s="27">
        <v>42743</v>
      </c>
      <c r="I11" s="10">
        <v>66.358461021505363</v>
      </c>
      <c r="J11" s="10">
        <v>240.43499999999995</v>
      </c>
      <c r="K11" s="10">
        <v>1.9163461021505372</v>
      </c>
      <c r="L11" s="10">
        <v>14.6</v>
      </c>
      <c r="M11" s="27">
        <v>42766</v>
      </c>
      <c r="N11" s="10">
        <v>14.6</v>
      </c>
      <c r="O11" s="24">
        <v>7</v>
      </c>
      <c r="P11" s="10">
        <v>9</v>
      </c>
      <c r="Q11" s="27">
        <v>42765</v>
      </c>
      <c r="R11" s="10">
        <v>4.0026767473118268</v>
      </c>
      <c r="S11" s="10">
        <v>35.263798445665856</v>
      </c>
    </row>
    <row r="12" spans="1:19" x14ac:dyDescent="0.2">
      <c r="A12" s="2" t="s">
        <v>23</v>
      </c>
      <c r="B12" s="10">
        <v>0.343607142857143</v>
      </c>
      <c r="C12" s="10">
        <v>8.9282500000000002</v>
      </c>
      <c r="D12" s="10">
        <v>4.345232335434174</v>
      </c>
      <c r="E12" s="10">
        <v>15.08</v>
      </c>
      <c r="F12" s="27">
        <v>42423</v>
      </c>
      <c r="G12" s="10">
        <v>-5.4109999999999996</v>
      </c>
      <c r="H12" s="27">
        <v>42408</v>
      </c>
      <c r="I12" s="10">
        <v>72.743872198879558</v>
      </c>
      <c r="J12" s="10">
        <v>243.54300000000001</v>
      </c>
      <c r="K12" s="10">
        <v>2.3171396008403358</v>
      </c>
      <c r="L12" s="10">
        <v>15.97</v>
      </c>
      <c r="M12" s="27">
        <v>42405</v>
      </c>
      <c r="N12" s="10">
        <v>24.6</v>
      </c>
      <c r="O12" s="24">
        <v>16</v>
      </c>
      <c r="P12" s="10">
        <v>11.2</v>
      </c>
      <c r="Q12" s="27">
        <v>42423</v>
      </c>
      <c r="R12" s="10">
        <v>4.4902412640056024</v>
      </c>
      <c r="S12" s="10">
        <v>36.237041874626506</v>
      </c>
    </row>
    <row r="13" spans="1:19" x14ac:dyDescent="0.2">
      <c r="A13" s="2" t="s">
        <v>24</v>
      </c>
      <c r="B13" s="10">
        <v>4.1017419354838704</v>
      </c>
      <c r="C13" s="10">
        <v>14.830483870967738</v>
      </c>
      <c r="D13" s="10">
        <v>9.3480302419354828</v>
      </c>
      <c r="E13" s="10">
        <v>23.48</v>
      </c>
      <c r="F13" s="27">
        <v>42436</v>
      </c>
      <c r="G13" s="10">
        <v>-2.4279999999999999</v>
      </c>
      <c r="H13" s="27">
        <v>42446</v>
      </c>
      <c r="I13" s="10">
        <v>63.76014112903227</v>
      </c>
      <c r="J13" s="10">
        <v>426.95099999999996</v>
      </c>
      <c r="K13" s="10">
        <v>1.9122526881720434</v>
      </c>
      <c r="L13" s="10">
        <v>14.11</v>
      </c>
      <c r="M13" s="27">
        <v>42433</v>
      </c>
      <c r="N13" s="10">
        <v>83.4</v>
      </c>
      <c r="O13" s="24">
        <v>10</v>
      </c>
      <c r="P13" s="10">
        <v>21</v>
      </c>
      <c r="Q13" s="27">
        <v>42453</v>
      </c>
      <c r="R13" s="10">
        <v>9.6845073924731206</v>
      </c>
      <c r="S13" s="10">
        <v>70.535745639321789</v>
      </c>
    </row>
    <row r="14" spans="1:19" x14ac:dyDescent="0.2">
      <c r="A14" s="2" t="s">
        <v>25</v>
      </c>
      <c r="B14" s="10">
        <v>5.4033666666666669</v>
      </c>
      <c r="C14" s="10">
        <v>17.906666666666673</v>
      </c>
      <c r="D14" s="10">
        <v>11.542546527777775</v>
      </c>
      <c r="E14" s="10">
        <v>23.21</v>
      </c>
      <c r="F14" s="27">
        <v>42474</v>
      </c>
      <c r="G14" s="10">
        <v>-0.27</v>
      </c>
      <c r="H14" s="27">
        <v>42468</v>
      </c>
      <c r="I14" s="10">
        <v>64.673194444444434</v>
      </c>
      <c r="J14" s="10">
        <v>579.42700000000002</v>
      </c>
      <c r="K14" s="10">
        <v>1.5937965277777775</v>
      </c>
      <c r="L14" s="10">
        <v>12.64</v>
      </c>
      <c r="M14" s="27">
        <v>42478</v>
      </c>
      <c r="N14" s="10">
        <v>42.2</v>
      </c>
      <c r="O14" s="24">
        <v>10</v>
      </c>
      <c r="P14" s="10">
        <v>16</v>
      </c>
      <c r="Q14" s="27">
        <v>42482</v>
      </c>
      <c r="R14" s="10">
        <v>14.388027777777777</v>
      </c>
      <c r="S14" s="10">
        <v>93.070744759083809</v>
      </c>
    </row>
    <row r="15" spans="1:19" x14ac:dyDescent="0.2">
      <c r="A15" s="2" t="s">
        <v>26</v>
      </c>
      <c r="B15" s="10">
        <v>9.8271612903225787</v>
      </c>
      <c r="C15" s="10">
        <v>22.313870967741938</v>
      </c>
      <c r="D15" s="10">
        <v>15.965524865591398</v>
      </c>
      <c r="E15" s="10">
        <v>32.090000000000003</v>
      </c>
      <c r="F15" s="27">
        <v>42503</v>
      </c>
      <c r="G15" s="10">
        <v>5.9660000000000002</v>
      </c>
      <c r="H15" s="27">
        <v>42508</v>
      </c>
      <c r="I15" s="10">
        <v>57.366283602150524</v>
      </c>
      <c r="J15" s="10">
        <v>710.08800000000019</v>
      </c>
      <c r="K15" s="10">
        <v>2.2265712365591401</v>
      </c>
      <c r="L15" s="10">
        <v>15.48</v>
      </c>
      <c r="M15" s="27">
        <v>42494</v>
      </c>
      <c r="N15" s="10">
        <v>9.8000000000000007</v>
      </c>
      <c r="O15" s="24">
        <v>4</v>
      </c>
      <c r="P15" s="10">
        <v>8</v>
      </c>
      <c r="Q15" s="27">
        <v>42519</v>
      </c>
      <c r="R15" s="10">
        <v>20.335860215053767</v>
      </c>
      <c r="S15" s="10">
        <v>139.29626566648506</v>
      </c>
    </row>
    <row r="16" spans="1:19" x14ac:dyDescent="0.2">
      <c r="A16" s="2" t="s">
        <v>27</v>
      </c>
      <c r="B16" s="10">
        <v>12.736333333333333</v>
      </c>
      <c r="C16" s="10">
        <v>26.901666666666664</v>
      </c>
      <c r="D16" s="10">
        <v>19.905145833333332</v>
      </c>
      <c r="E16" s="10">
        <v>35.57</v>
      </c>
      <c r="F16" s="27">
        <v>42551</v>
      </c>
      <c r="G16" s="10">
        <v>9</v>
      </c>
      <c r="H16" s="27">
        <v>42536</v>
      </c>
      <c r="I16" s="10">
        <v>59.232743055555552</v>
      </c>
      <c r="J16" s="10">
        <v>784.05200000000002</v>
      </c>
      <c r="K16" s="10">
        <v>1.6237756944444444</v>
      </c>
      <c r="L16" s="10">
        <v>12.15</v>
      </c>
      <c r="M16" s="27">
        <v>42540</v>
      </c>
      <c r="N16" s="10">
        <v>103.00000000000001</v>
      </c>
      <c r="O16" s="24">
        <v>8</v>
      </c>
      <c r="P16" s="10">
        <v>52.000000000000007</v>
      </c>
      <c r="Q16" s="27">
        <v>42532</v>
      </c>
      <c r="R16" s="10">
        <v>25.255611111111104</v>
      </c>
      <c r="S16" s="10">
        <v>157.01084272327154</v>
      </c>
    </row>
    <row r="17" spans="1:19" x14ac:dyDescent="0.2">
      <c r="A17" s="2" t="s">
        <v>28</v>
      </c>
      <c r="B17" s="10">
        <v>15.62774193548387</v>
      </c>
      <c r="C17" s="10">
        <v>31.331290322580649</v>
      </c>
      <c r="D17" s="10">
        <v>23.187694892473118</v>
      </c>
      <c r="E17" s="10">
        <v>38.75</v>
      </c>
      <c r="F17" s="27">
        <v>42558</v>
      </c>
      <c r="G17" s="10">
        <v>10.02</v>
      </c>
      <c r="H17" s="27">
        <v>42577</v>
      </c>
      <c r="I17" s="10">
        <v>54.800826612903208</v>
      </c>
      <c r="J17" s="10">
        <v>773.56100000000004</v>
      </c>
      <c r="K17" s="10">
        <v>1.6877668010752691</v>
      </c>
      <c r="L17" s="10">
        <v>14.7</v>
      </c>
      <c r="M17" s="27">
        <v>42569</v>
      </c>
      <c r="N17" s="10">
        <v>22.000000000000004</v>
      </c>
      <c r="O17" s="24">
        <v>6</v>
      </c>
      <c r="P17" s="10">
        <v>7</v>
      </c>
      <c r="Q17" s="27">
        <v>42572</v>
      </c>
      <c r="R17" s="10">
        <v>29.170510752688166</v>
      </c>
      <c r="S17" s="10">
        <v>176.85437567047322</v>
      </c>
    </row>
    <row r="18" spans="1:19" x14ac:dyDescent="0.2">
      <c r="A18" s="2" t="s">
        <v>29</v>
      </c>
      <c r="B18" s="10">
        <v>14.258709677419356</v>
      </c>
      <c r="C18" s="10">
        <v>28.912580645161292</v>
      </c>
      <c r="D18" s="10">
        <v>21.597782258064516</v>
      </c>
      <c r="E18" s="10">
        <v>36.65</v>
      </c>
      <c r="F18" s="27">
        <v>42587</v>
      </c>
      <c r="G18" s="10">
        <v>8.8699999999999992</v>
      </c>
      <c r="H18" s="27">
        <v>42607</v>
      </c>
      <c r="I18" s="10">
        <v>54.166424731182801</v>
      </c>
      <c r="J18" s="10">
        <v>680.02100000000019</v>
      </c>
      <c r="K18" s="10">
        <v>1.6763387096774198</v>
      </c>
      <c r="L18" s="10">
        <v>16.46</v>
      </c>
      <c r="M18" s="27">
        <v>42612</v>
      </c>
      <c r="N18" s="10">
        <v>13.000000000000002</v>
      </c>
      <c r="O18" s="24">
        <v>8</v>
      </c>
      <c r="P18" s="10">
        <v>3</v>
      </c>
      <c r="Q18" s="27">
        <v>42613</v>
      </c>
      <c r="R18" s="10">
        <v>26.763427419354834</v>
      </c>
      <c r="S18" s="10">
        <v>149.92950907893669</v>
      </c>
    </row>
    <row r="19" spans="1:19" x14ac:dyDescent="0.2">
      <c r="A19" s="2" t="s">
        <v>30</v>
      </c>
      <c r="B19" s="10">
        <v>10.372000000000002</v>
      </c>
      <c r="C19" s="10">
        <v>22.892666666666667</v>
      </c>
      <c r="D19" s="10">
        <v>16.468702083333334</v>
      </c>
      <c r="E19" s="10">
        <v>27.55</v>
      </c>
      <c r="F19" s="27">
        <v>42634</v>
      </c>
      <c r="G19" s="10">
        <v>5.8289999999999997</v>
      </c>
      <c r="H19" s="27">
        <v>42631</v>
      </c>
      <c r="I19" s="10">
        <v>61.033284722222227</v>
      </c>
      <c r="J19" s="10">
        <v>500.1629999999999</v>
      </c>
      <c r="K19" s="10">
        <v>1.5143048611111112</v>
      </c>
      <c r="L19" s="10">
        <v>16.559999999999999</v>
      </c>
      <c r="M19" s="27">
        <v>42629</v>
      </c>
      <c r="N19" s="10">
        <v>29.2</v>
      </c>
      <c r="O19" s="24">
        <v>8</v>
      </c>
      <c r="P19" s="10">
        <v>13.400000000000002</v>
      </c>
      <c r="Q19" s="27">
        <v>42614</v>
      </c>
      <c r="R19" s="10">
        <v>19.775388888888877</v>
      </c>
      <c r="S19" s="10">
        <v>92.676812953890888</v>
      </c>
    </row>
    <row r="20" spans="1:19" x14ac:dyDescent="0.2">
      <c r="A20" s="2" t="s">
        <v>31</v>
      </c>
      <c r="B20" s="10">
        <v>8.2009677419354841</v>
      </c>
      <c r="C20" s="10">
        <v>18.688064516129028</v>
      </c>
      <c r="D20" s="10">
        <v>13.206040994623658</v>
      </c>
      <c r="E20" s="10">
        <v>25.45</v>
      </c>
      <c r="F20" s="27">
        <v>42644</v>
      </c>
      <c r="G20" s="10">
        <v>0.746</v>
      </c>
      <c r="H20" s="27">
        <v>42659</v>
      </c>
      <c r="I20" s="10">
        <v>68.781310483870982</v>
      </c>
      <c r="J20" s="10">
        <v>348.89299999999997</v>
      </c>
      <c r="K20" s="10">
        <v>1.5392426075268817</v>
      </c>
      <c r="L20" s="10">
        <v>15.39</v>
      </c>
      <c r="M20" s="27">
        <v>42664</v>
      </c>
      <c r="N20" s="10">
        <v>18.999999999999996</v>
      </c>
      <c r="O20" s="24">
        <v>10</v>
      </c>
      <c r="P20" s="10">
        <v>9.9999999999999982</v>
      </c>
      <c r="Q20" s="27">
        <v>42662</v>
      </c>
      <c r="R20" s="10">
        <v>14.985403225806449</v>
      </c>
      <c r="S20" s="10">
        <v>58.719940989404598</v>
      </c>
    </row>
    <row r="21" spans="1:19" x14ac:dyDescent="0.2">
      <c r="A21" s="2" t="s">
        <v>32</v>
      </c>
      <c r="B21" s="10">
        <v>5.2755666666666645</v>
      </c>
      <c r="C21" s="10">
        <v>14.922066666666666</v>
      </c>
      <c r="D21" s="10">
        <v>9.7424798611111161</v>
      </c>
      <c r="E21" s="10">
        <v>21.65</v>
      </c>
      <c r="F21" s="27">
        <v>42683</v>
      </c>
      <c r="G21" s="10">
        <v>0.34499999999999997</v>
      </c>
      <c r="H21" s="27">
        <v>42704</v>
      </c>
      <c r="I21" s="10">
        <v>77.01425694444444</v>
      </c>
      <c r="J21" s="10">
        <v>238.21799999999999</v>
      </c>
      <c r="K21" s="10">
        <v>1.5415972222222221</v>
      </c>
      <c r="L21" s="10">
        <v>18.62</v>
      </c>
      <c r="M21" s="27">
        <v>42699</v>
      </c>
      <c r="N21" s="10">
        <v>55.600000000000016</v>
      </c>
      <c r="O21" s="24">
        <v>16</v>
      </c>
      <c r="P21" s="10">
        <v>45.4</v>
      </c>
      <c r="Q21" s="27">
        <v>42676</v>
      </c>
      <c r="R21" s="10">
        <v>9.8447416666666676</v>
      </c>
      <c r="S21" s="10">
        <v>32.532286064294667</v>
      </c>
    </row>
    <row r="22" spans="1:19" ht="13.5" thickBot="1" x14ac:dyDescent="0.25">
      <c r="A22" s="11" t="s">
        <v>33</v>
      </c>
      <c r="B22" s="12">
        <v>0.85277419354838691</v>
      </c>
      <c r="C22" s="12">
        <v>10.671096774193549</v>
      </c>
      <c r="D22" s="12">
        <v>5.3091612903225816</v>
      </c>
      <c r="E22" s="12">
        <v>16.46</v>
      </c>
      <c r="F22" s="28">
        <v>42723</v>
      </c>
      <c r="G22" s="12">
        <v>-4.0990000000000002</v>
      </c>
      <c r="H22" s="28">
        <v>42730</v>
      </c>
      <c r="I22" s="12">
        <v>84.714879032258082</v>
      </c>
      <c r="J22" s="12">
        <v>185.52900000000005</v>
      </c>
      <c r="K22" s="12">
        <v>0.86834206989247298</v>
      </c>
      <c r="L22" s="12">
        <v>12.84</v>
      </c>
      <c r="M22" s="28">
        <v>42734</v>
      </c>
      <c r="N22" s="12">
        <v>2.4000000000000004</v>
      </c>
      <c r="O22" s="25">
        <v>10</v>
      </c>
      <c r="P22" s="12">
        <v>0.4</v>
      </c>
      <c r="Q22" s="28">
        <v>42726</v>
      </c>
      <c r="R22" s="12">
        <v>5.996999999999999</v>
      </c>
      <c r="S22" s="12">
        <v>16.579173554166825</v>
      </c>
    </row>
    <row r="23" spans="1:19" ht="13.5" thickTop="1" x14ac:dyDescent="0.2">
      <c r="A23" s="2" t="s">
        <v>45</v>
      </c>
      <c r="B23" s="10">
        <v>7.3158658282130054</v>
      </c>
      <c r="C23" s="10">
        <v>19.123096281362006</v>
      </c>
      <c r="D23" s="10">
        <v>13.01783085135488</v>
      </c>
      <c r="E23" s="10">
        <v>38.75</v>
      </c>
      <c r="F23" s="27">
        <v>42192</v>
      </c>
      <c r="G23" s="10">
        <v>-5.4109999999999996</v>
      </c>
      <c r="H23" s="27">
        <v>42043</v>
      </c>
      <c r="I23" s="10">
        <v>65.387139831537468</v>
      </c>
      <c r="J23" s="10">
        <v>5710.8810000000003</v>
      </c>
      <c r="K23" s="10">
        <v>1.7014561767874712</v>
      </c>
      <c r="L23" s="10">
        <v>18.62</v>
      </c>
      <c r="M23" s="27">
        <v>42333</v>
      </c>
      <c r="N23" s="10">
        <v>418.8</v>
      </c>
      <c r="O23" s="24">
        <v>113</v>
      </c>
      <c r="P23" s="10">
        <v>52.000000000000007</v>
      </c>
      <c r="Q23" s="27">
        <v>42166</v>
      </c>
      <c r="R23" s="10">
        <v>15.391116371761512</v>
      </c>
      <c r="S23" s="10">
        <v>1058.7065374196213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-0.66500000000000004</v>
      </c>
      <c r="G28" s="1" t="s">
        <v>17</v>
      </c>
      <c r="H28" s="26">
        <v>42339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-0.27</v>
      </c>
      <c r="G29" s="1" t="s">
        <v>17</v>
      </c>
      <c r="H29" s="26">
        <v>42102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1" sqref="M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2.4</v>
      </c>
      <c r="C11" s="10">
        <v>10.8</v>
      </c>
      <c r="D11" s="10">
        <v>6.7</v>
      </c>
      <c r="E11" s="10">
        <v>17.2</v>
      </c>
      <c r="F11" s="27">
        <v>42742</v>
      </c>
      <c r="G11" s="10">
        <v>-2.7</v>
      </c>
      <c r="H11" s="27">
        <v>42752</v>
      </c>
      <c r="I11" s="10">
        <v>78.099999999999994</v>
      </c>
      <c r="J11" s="10">
        <v>175.4</v>
      </c>
      <c r="K11" s="10">
        <v>1.6</v>
      </c>
      <c r="L11" s="10">
        <v>17.600000000000001</v>
      </c>
      <c r="M11" s="27">
        <v>42744</v>
      </c>
      <c r="N11" s="10">
        <v>48.4</v>
      </c>
      <c r="O11" s="24">
        <v>15</v>
      </c>
      <c r="P11" s="10">
        <v>25</v>
      </c>
      <c r="Q11" s="27">
        <v>42739</v>
      </c>
      <c r="R11" s="10">
        <v>6.2</v>
      </c>
      <c r="S11" s="10">
        <v>29.2</v>
      </c>
    </row>
    <row r="12" spans="1:19" x14ac:dyDescent="0.2">
      <c r="A12" s="2" t="s">
        <v>23</v>
      </c>
      <c r="B12" s="10">
        <v>2</v>
      </c>
      <c r="C12" s="10">
        <v>11.8</v>
      </c>
      <c r="D12" s="10">
        <v>6.5</v>
      </c>
      <c r="E12" s="10">
        <v>19.3</v>
      </c>
      <c r="F12" s="27">
        <v>42779</v>
      </c>
      <c r="G12" s="10">
        <v>-5</v>
      </c>
      <c r="H12" s="27">
        <v>42783</v>
      </c>
      <c r="I12" s="10">
        <v>71.7</v>
      </c>
      <c r="J12" s="10">
        <v>296.10000000000002</v>
      </c>
      <c r="K12" s="10">
        <v>2.1</v>
      </c>
      <c r="L12" s="10">
        <v>18.8</v>
      </c>
      <c r="M12" s="27">
        <v>42793</v>
      </c>
      <c r="N12" s="10">
        <v>39.799999999999997</v>
      </c>
      <c r="O12" s="24">
        <v>13</v>
      </c>
      <c r="P12" s="10">
        <v>10.199999999999999</v>
      </c>
      <c r="Q12" s="27">
        <v>42776</v>
      </c>
      <c r="R12" s="10">
        <v>6.5</v>
      </c>
      <c r="S12" s="10">
        <v>43.4</v>
      </c>
    </row>
    <row r="13" spans="1:19" x14ac:dyDescent="0.2">
      <c r="A13" s="2" t="s">
        <v>24</v>
      </c>
      <c r="B13" s="10">
        <v>2.6</v>
      </c>
      <c r="C13" s="10">
        <v>12.4</v>
      </c>
      <c r="D13" s="10">
        <v>7.2</v>
      </c>
      <c r="E13" s="10">
        <v>22.8</v>
      </c>
      <c r="F13" s="27">
        <v>42824</v>
      </c>
      <c r="G13" s="10">
        <v>-2.9</v>
      </c>
      <c r="H13" s="27">
        <v>42809</v>
      </c>
      <c r="I13" s="10">
        <v>67.900000000000006</v>
      </c>
      <c r="J13" s="10">
        <v>409.7</v>
      </c>
      <c r="K13" s="10">
        <v>2.2999999999999998</v>
      </c>
      <c r="L13" s="10">
        <v>15.7</v>
      </c>
      <c r="M13" s="27">
        <v>42799</v>
      </c>
      <c r="N13" s="10">
        <v>37.4</v>
      </c>
      <c r="O13" s="24">
        <v>14</v>
      </c>
      <c r="P13" s="10">
        <v>15</v>
      </c>
      <c r="Q13" s="27">
        <v>42813</v>
      </c>
      <c r="R13" s="10">
        <v>8</v>
      </c>
      <c r="S13" s="10">
        <v>66.099999999999994</v>
      </c>
    </row>
    <row r="14" spans="1:19" x14ac:dyDescent="0.2">
      <c r="A14" s="2" t="s">
        <v>25</v>
      </c>
      <c r="B14" s="10">
        <v>5</v>
      </c>
      <c r="C14" s="10">
        <v>15.9</v>
      </c>
      <c r="D14" s="10">
        <v>10.3</v>
      </c>
      <c r="E14" s="10">
        <v>22.2</v>
      </c>
      <c r="F14" s="27">
        <v>42840</v>
      </c>
      <c r="G14" s="10">
        <v>-2.9</v>
      </c>
      <c r="H14" s="27">
        <v>42827</v>
      </c>
      <c r="I14" s="10">
        <v>64.599999999999994</v>
      </c>
      <c r="J14" s="10">
        <v>557.9</v>
      </c>
      <c r="K14" s="10">
        <v>2.1</v>
      </c>
      <c r="L14" s="10">
        <v>18.100000000000001</v>
      </c>
      <c r="M14" s="27">
        <v>42841</v>
      </c>
      <c r="N14" s="10">
        <v>33</v>
      </c>
      <c r="O14" s="24">
        <v>15</v>
      </c>
      <c r="P14" s="10">
        <v>11.6</v>
      </c>
      <c r="Q14" s="27">
        <v>42829</v>
      </c>
      <c r="R14" s="10">
        <v>12.8</v>
      </c>
      <c r="S14" s="10">
        <v>90.1</v>
      </c>
    </row>
    <row r="15" spans="1:19" x14ac:dyDescent="0.2">
      <c r="A15" s="2" t="s">
        <v>26</v>
      </c>
      <c r="B15" s="10">
        <v>8</v>
      </c>
      <c r="C15" s="10">
        <v>20.5</v>
      </c>
      <c r="D15" s="10">
        <v>14.1</v>
      </c>
      <c r="E15" s="10">
        <v>29.7</v>
      </c>
      <c r="F15" s="27">
        <v>42876</v>
      </c>
      <c r="G15" s="10">
        <v>3.1</v>
      </c>
      <c r="H15" s="27">
        <v>42859</v>
      </c>
      <c r="I15" s="10">
        <v>64.3</v>
      </c>
      <c r="J15" s="10">
        <v>630.79999999999995</v>
      </c>
      <c r="K15" s="10">
        <v>1.7</v>
      </c>
      <c r="L15" s="10">
        <v>11.3</v>
      </c>
      <c r="M15" s="27">
        <v>42856</v>
      </c>
      <c r="N15" s="10">
        <v>61.2</v>
      </c>
      <c r="O15" s="24">
        <v>12</v>
      </c>
      <c r="P15" s="10">
        <v>17.600000000000001</v>
      </c>
      <c r="Q15" s="27">
        <v>42885</v>
      </c>
      <c r="R15" s="10">
        <v>17.3</v>
      </c>
      <c r="S15" s="10">
        <v>115.4</v>
      </c>
    </row>
    <row r="16" spans="1:19" x14ac:dyDescent="0.2">
      <c r="A16" s="2" t="s">
        <v>27</v>
      </c>
      <c r="B16" s="10">
        <v>11.5</v>
      </c>
      <c r="C16" s="10">
        <v>26.5</v>
      </c>
      <c r="D16" s="10">
        <v>19.100000000000001</v>
      </c>
      <c r="E16" s="10">
        <v>35.200000000000003</v>
      </c>
      <c r="F16" s="27">
        <v>42909</v>
      </c>
      <c r="G16" s="10">
        <v>6.1</v>
      </c>
      <c r="H16" s="27">
        <v>42903</v>
      </c>
      <c r="I16" s="10">
        <v>57.9</v>
      </c>
      <c r="J16" s="10">
        <v>753.8</v>
      </c>
      <c r="K16" s="10">
        <v>1.7</v>
      </c>
      <c r="L16" s="10">
        <v>12.5</v>
      </c>
      <c r="M16" s="27">
        <v>42910</v>
      </c>
      <c r="N16" s="10">
        <v>15.8</v>
      </c>
      <c r="O16" s="24">
        <v>7</v>
      </c>
      <c r="P16" s="10">
        <v>6.6</v>
      </c>
      <c r="Q16" s="27">
        <v>42903</v>
      </c>
      <c r="R16" s="10">
        <v>23.8</v>
      </c>
      <c r="S16" s="10">
        <v>153.19999999999999</v>
      </c>
    </row>
    <row r="17" spans="1:19" x14ac:dyDescent="0.2">
      <c r="A17" s="2" t="s">
        <v>28</v>
      </c>
      <c r="B17" s="10">
        <v>14.8</v>
      </c>
      <c r="C17" s="10">
        <v>29.9</v>
      </c>
      <c r="D17" s="10">
        <v>22.1</v>
      </c>
      <c r="E17" s="10">
        <v>37.799999999999997</v>
      </c>
      <c r="F17" s="27">
        <v>42946</v>
      </c>
      <c r="G17" s="10">
        <v>10.3</v>
      </c>
      <c r="H17" s="27">
        <v>42930</v>
      </c>
      <c r="I17" s="10">
        <v>55.8</v>
      </c>
      <c r="J17" s="10">
        <v>766.4</v>
      </c>
      <c r="K17" s="10">
        <v>1.8</v>
      </c>
      <c r="L17" s="10">
        <v>16.100000000000001</v>
      </c>
      <c r="M17" s="27">
        <v>42936</v>
      </c>
      <c r="N17" s="10">
        <v>42.6</v>
      </c>
      <c r="O17" s="24">
        <v>4</v>
      </c>
      <c r="P17" s="10">
        <v>23.2</v>
      </c>
      <c r="Q17" s="27">
        <v>42936</v>
      </c>
      <c r="R17" s="10">
        <v>27.7</v>
      </c>
      <c r="S17" s="10">
        <v>171.2</v>
      </c>
    </row>
    <row r="18" spans="1:19" x14ac:dyDescent="0.2">
      <c r="A18" s="2" t="s">
        <v>29</v>
      </c>
      <c r="B18" s="10">
        <v>14.1</v>
      </c>
      <c r="C18" s="10">
        <v>30.2</v>
      </c>
      <c r="D18" s="10">
        <v>22</v>
      </c>
      <c r="E18" s="10">
        <v>34.799999999999997</v>
      </c>
      <c r="F18" s="27">
        <v>42950</v>
      </c>
      <c r="G18" s="10">
        <v>9.5</v>
      </c>
      <c r="H18" s="27">
        <v>42959</v>
      </c>
      <c r="I18" s="10">
        <v>50.4</v>
      </c>
      <c r="J18" s="10">
        <v>735.2</v>
      </c>
      <c r="K18" s="10">
        <v>1.9</v>
      </c>
      <c r="L18" s="10">
        <v>13.5</v>
      </c>
      <c r="M18" s="27">
        <v>42973</v>
      </c>
      <c r="N18" s="10">
        <v>3.8</v>
      </c>
      <c r="O18" s="24">
        <v>2</v>
      </c>
      <c r="P18" s="10">
        <v>3.6</v>
      </c>
      <c r="Q18" s="27">
        <v>42962</v>
      </c>
      <c r="R18" s="10">
        <v>27.9</v>
      </c>
      <c r="S18" s="10">
        <v>165.8</v>
      </c>
    </row>
    <row r="19" spans="1:19" x14ac:dyDescent="0.2">
      <c r="A19" s="2" t="s">
        <v>30</v>
      </c>
      <c r="B19" s="10">
        <v>12</v>
      </c>
      <c r="C19" s="10">
        <v>26.6</v>
      </c>
      <c r="D19" s="10">
        <v>19.2</v>
      </c>
      <c r="E19" s="10">
        <v>36.9</v>
      </c>
      <c r="F19" s="27">
        <v>42984</v>
      </c>
      <c r="G19" s="10">
        <v>6.6</v>
      </c>
      <c r="H19" s="27">
        <v>42992</v>
      </c>
      <c r="I19" s="10">
        <v>56.3</v>
      </c>
      <c r="J19" s="10">
        <v>500.6</v>
      </c>
      <c r="K19" s="10">
        <v>1.6</v>
      </c>
      <c r="L19" s="10">
        <v>16</v>
      </c>
      <c r="M19" s="27">
        <v>42991</v>
      </c>
      <c r="N19" s="10">
        <v>11.8</v>
      </c>
      <c r="O19" s="24">
        <v>5</v>
      </c>
      <c r="P19" s="10">
        <v>10.4</v>
      </c>
      <c r="Q19" s="27">
        <v>42987</v>
      </c>
      <c r="R19" s="10">
        <v>22.8</v>
      </c>
      <c r="S19" s="10">
        <v>107</v>
      </c>
    </row>
    <row r="20" spans="1:19" x14ac:dyDescent="0.2">
      <c r="A20" s="2" t="s">
        <v>31</v>
      </c>
      <c r="B20" s="10">
        <v>7.1</v>
      </c>
      <c r="C20" s="10">
        <v>20.100000000000001</v>
      </c>
      <c r="D20" s="10">
        <v>13.3</v>
      </c>
      <c r="E20" s="10">
        <v>27</v>
      </c>
      <c r="F20" s="27">
        <v>43012</v>
      </c>
      <c r="G20" s="10">
        <v>2</v>
      </c>
      <c r="H20" s="27">
        <v>43039</v>
      </c>
      <c r="I20" s="10">
        <v>66.5</v>
      </c>
      <c r="J20" s="10">
        <v>389.5</v>
      </c>
      <c r="K20" s="10">
        <v>1.2</v>
      </c>
      <c r="L20" s="10">
        <v>9.4</v>
      </c>
      <c r="M20" s="27">
        <v>43023</v>
      </c>
      <c r="N20" s="10">
        <v>21.2</v>
      </c>
      <c r="O20" s="24">
        <v>8</v>
      </c>
      <c r="P20" s="10">
        <v>11.8</v>
      </c>
      <c r="Q20" s="27">
        <v>43021</v>
      </c>
      <c r="R20" s="10">
        <v>15.6</v>
      </c>
      <c r="S20" s="10">
        <v>59.3</v>
      </c>
    </row>
    <row r="21" spans="1:19" x14ac:dyDescent="0.2">
      <c r="A21" s="2" t="s">
        <v>32</v>
      </c>
      <c r="B21" s="10">
        <v>3</v>
      </c>
      <c r="C21" s="10">
        <v>13.2</v>
      </c>
      <c r="D21" s="10">
        <v>7.9</v>
      </c>
      <c r="E21" s="10">
        <v>21</v>
      </c>
      <c r="F21" s="27">
        <v>43041</v>
      </c>
      <c r="G21" s="10">
        <v>-3.3</v>
      </c>
      <c r="H21" s="27">
        <v>43064</v>
      </c>
      <c r="I21" s="10">
        <v>72.400000000000006</v>
      </c>
      <c r="J21" s="10">
        <v>221.7</v>
      </c>
      <c r="K21" s="10">
        <v>1.5</v>
      </c>
      <c r="L21" s="10">
        <v>12.5</v>
      </c>
      <c r="M21" s="27">
        <v>43059</v>
      </c>
      <c r="N21" s="10">
        <v>65.599999999999994</v>
      </c>
      <c r="O21" s="24">
        <v>14</v>
      </c>
      <c r="P21" s="10">
        <v>26.4</v>
      </c>
      <c r="Q21" s="27">
        <v>43062</v>
      </c>
      <c r="R21" s="10">
        <v>8.6</v>
      </c>
      <c r="S21" s="10">
        <v>32.6</v>
      </c>
    </row>
    <row r="22" spans="1:19" ht="13.5" thickBot="1" x14ac:dyDescent="0.25">
      <c r="A22" s="11" t="s">
        <v>33</v>
      </c>
      <c r="B22" s="12">
        <v>-0.3</v>
      </c>
      <c r="C22" s="12">
        <v>9.1</v>
      </c>
      <c r="D22" s="12">
        <v>4.3</v>
      </c>
      <c r="E22" s="12">
        <v>15.8</v>
      </c>
      <c r="F22" s="28">
        <v>43080</v>
      </c>
      <c r="G22" s="12">
        <v>-8.1999999999999993</v>
      </c>
      <c r="H22" s="28">
        <v>43099</v>
      </c>
      <c r="I22" s="12">
        <v>85.5</v>
      </c>
      <c r="J22" s="12">
        <v>172.1</v>
      </c>
      <c r="K22" s="12">
        <v>0.9</v>
      </c>
      <c r="L22" s="12">
        <v>9.4</v>
      </c>
      <c r="M22" s="28">
        <v>43088</v>
      </c>
      <c r="N22" s="12">
        <v>13.2</v>
      </c>
      <c r="O22" s="25">
        <v>17</v>
      </c>
      <c r="P22" s="12">
        <v>4.4000000000000004</v>
      </c>
      <c r="Q22" s="28">
        <v>43085</v>
      </c>
      <c r="R22" s="12">
        <v>5.8</v>
      </c>
      <c r="S22" s="12">
        <v>15.9</v>
      </c>
    </row>
    <row r="23" spans="1:19" ht="13.5" thickTop="1" x14ac:dyDescent="0.2">
      <c r="A23" s="2" t="s">
        <v>45</v>
      </c>
      <c r="B23" s="10">
        <v>6.9</v>
      </c>
      <c r="C23" s="10">
        <v>18.899999999999999</v>
      </c>
      <c r="D23" s="10">
        <v>12.7</v>
      </c>
      <c r="E23" s="10">
        <v>37.799999999999997</v>
      </c>
      <c r="F23" s="27">
        <v>42946</v>
      </c>
      <c r="G23" s="10">
        <v>-8.1999999999999993</v>
      </c>
      <c r="H23" s="27">
        <v>43099</v>
      </c>
      <c r="I23" s="10">
        <v>66</v>
      </c>
      <c r="J23" s="10">
        <v>5609</v>
      </c>
      <c r="K23" s="10">
        <v>1.7</v>
      </c>
      <c r="L23" s="10">
        <v>18.8</v>
      </c>
      <c r="M23" s="27">
        <v>42793</v>
      </c>
      <c r="N23" s="10">
        <v>393.8</v>
      </c>
      <c r="O23" s="24">
        <v>126</v>
      </c>
      <c r="P23" s="10">
        <v>26.4</v>
      </c>
      <c r="Q23" s="27">
        <v>43062</v>
      </c>
      <c r="R23" s="10">
        <v>15.3</v>
      </c>
      <c r="S23" s="10">
        <v>1049.4000000000001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-5.1999999999999998E-2</v>
      </c>
      <c r="G28" s="1" t="s">
        <v>17</v>
      </c>
      <c r="H28" s="26">
        <v>43046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-2.923</v>
      </c>
      <c r="G29" s="1" t="s">
        <v>17</v>
      </c>
      <c r="H29" s="26">
        <v>42827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8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D5" sqref="D5"/>
    </sheetView>
  </sheetViews>
  <sheetFormatPr baseColWidth="10" defaultRowHeight="12.75" x14ac:dyDescent="0.2"/>
  <cols>
    <col min="2" max="2" width="6.5703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73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-1.1160967741935486</v>
      </c>
      <c r="C11" s="10">
        <v>9.358806451612903</v>
      </c>
      <c r="D11" s="10">
        <v>3.9308562542896364</v>
      </c>
      <c r="E11" s="10">
        <v>16.920000000000002</v>
      </c>
      <c r="F11" s="27">
        <v>43131</v>
      </c>
      <c r="G11" s="10">
        <v>-8.9600000000000009</v>
      </c>
      <c r="H11" s="27">
        <v>43126</v>
      </c>
      <c r="I11" s="10">
        <v>66.356585592541762</v>
      </c>
      <c r="J11" s="10">
        <v>230.73400000000001</v>
      </c>
      <c r="K11" s="10">
        <v>1.9396329358270423</v>
      </c>
      <c r="L11" s="10">
        <v>13.72</v>
      </c>
      <c r="M11" s="27">
        <v>43116</v>
      </c>
      <c r="N11" s="10">
        <v>11.4</v>
      </c>
      <c r="O11" s="24">
        <v>8</v>
      </c>
      <c r="P11" s="10">
        <v>7.2000000000000011</v>
      </c>
      <c r="Q11" s="27">
        <v>43127</v>
      </c>
      <c r="R11" s="10">
        <v>3.4244285918554112</v>
      </c>
      <c r="S11" s="10">
        <v>34.052863979296667</v>
      </c>
    </row>
    <row r="12" spans="1:19" x14ac:dyDescent="0.2">
      <c r="A12" s="2" t="s">
        <v>23</v>
      </c>
      <c r="B12" s="10">
        <v>1.5482499999999997</v>
      </c>
      <c r="C12" s="10">
        <v>12.940357142857142</v>
      </c>
      <c r="D12" s="10">
        <v>7.0151220238095222</v>
      </c>
      <c r="E12" s="10">
        <v>18.66</v>
      </c>
      <c r="F12" s="27">
        <v>42791</v>
      </c>
      <c r="G12" s="10">
        <v>-3.7410000000000001</v>
      </c>
      <c r="H12" s="27">
        <v>42776</v>
      </c>
      <c r="I12" s="10">
        <v>70.652165178571408</v>
      </c>
      <c r="J12" s="10">
        <v>281.57300000000004</v>
      </c>
      <c r="K12" s="10">
        <v>1.9283601190476192</v>
      </c>
      <c r="L12" s="10">
        <v>23.23</v>
      </c>
      <c r="M12" s="27">
        <v>42770</v>
      </c>
      <c r="N12" s="10">
        <v>42.000000000000007</v>
      </c>
      <c r="O12" s="24">
        <v>11</v>
      </c>
      <c r="P12" s="10">
        <v>13.2</v>
      </c>
      <c r="Q12" s="27">
        <v>42777</v>
      </c>
      <c r="R12" s="10">
        <v>6.9027485119047611</v>
      </c>
      <c r="S12" s="10">
        <v>42.414024129391443</v>
      </c>
    </row>
    <row r="13" spans="1:19" x14ac:dyDescent="0.2">
      <c r="A13" s="2" t="s">
        <v>24</v>
      </c>
      <c r="B13" s="10">
        <v>2.8119032258064518</v>
      </c>
      <c r="C13" s="10">
        <v>17.217387096774193</v>
      </c>
      <c r="D13" s="10">
        <v>9.6600349462365571</v>
      </c>
      <c r="E13" s="10">
        <v>27.16</v>
      </c>
      <c r="F13" s="27">
        <v>42804</v>
      </c>
      <c r="G13" s="10">
        <v>-2.91</v>
      </c>
      <c r="H13" s="27">
        <v>42818</v>
      </c>
      <c r="I13" s="10">
        <v>62.518219086021503</v>
      </c>
      <c r="J13" s="10">
        <v>484.07999999999987</v>
      </c>
      <c r="K13" s="10">
        <v>1.6939408602150536</v>
      </c>
      <c r="L13" s="10">
        <v>14.41</v>
      </c>
      <c r="M13" s="27">
        <v>42825</v>
      </c>
      <c r="N13" s="10">
        <v>14.200000000000001</v>
      </c>
      <c r="O13" s="24">
        <v>9</v>
      </c>
      <c r="P13" s="10">
        <v>5.8000000000000016</v>
      </c>
      <c r="Q13" s="27">
        <v>42819</v>
      </c>
      <c r="R13" s="10">
        <v>11.003150537634406</v>
      </c>
      <c r="S13" s="10">
        <v>77.084517347514932</v>
      </c>
    </row>
    <row r="14" spans="1:19" x14ac:dyDescent="0.2">
      <c r="A14" s="2" t="s">
        <v>25</v>
      </c>
      <c r="B14" s="10">
        <v>3.8826000000000005</v>
      </c>
      <c r="C14" s="10">
        <v>19.290666666666663</v>
      </c>
      <c r="D14" s="10">
        <v>11.768431944444444</v>
      </c>
      <c r="E14" s="10">
        <v>26.18</v>
      </c>
      <c r="F14" s="27">
        <v>42838</v>
      </c>
      <c r="G14" s="10">
        <v>-2.073</v>
      </c>
      <c r="H14" s="27">
        <v>42853</v>
      </c>
      <c r="I14" s="10">
        <v>49.721895833333328</v>
      </c>
      <c r="J14" s="10">
        <v>678.5200000000001</v>
      </c>
      <c r="K14" s="10">
        <v>1.9942006944444446</v>
      </c>
      <c r="L14" s="10">
        <v>12.45</v>
      </c>
      <c r="M14" s="27">
        <v>42826</v>
      </c>
      <c r="N14" s="10">
        <v>6</v>
      </c>
      <c r="O14" s="24">
        <v>2</v>
      </c>
      <c r="P14" s="10">
        <v>4.6000000000000005</v>
      </c>
      <c r="Q14" s="27">
        <v>42850</v>
      </c>
      <c r="R14" s="10">
        <v>15.81395972222222</v>
      </c>
      <c r="S14" s="10">
        <v>114.68569626453187</v>
      </c>
    </row>
    <row r="15" spans="1:19" x14ac:dyDescent="0.2">
      <c r="A15" s="2" t="s">
        <v>26</v>
      </c>
      <c r="B15" s="10">
        <v>8.48</v>
      </c>
      <c r="C15" s="10">
        <v>24.216774193548385</v>
      </c>
      <c r="D15" s="10">
        <v>16.510090725806453</v>
      </c>
      <c r="E15" s="10">
        <v>32.46</v>
      </c>
      <c r="F15" s="27">
        <v>42881</v>
      </c>
      <c r="G15" s="10">
        <v>-2.1429999999999998</v>
      </c>
      <c r="H15" s="27">
        <v>42856</v>
      </c>
      <c r="I15" s="10">
        <v>56.723306451612906</v>
      </c>
      <c r="J15" s="10">
        <v>681.27800000000002</v>
      </c>
      <c r="K15" s="10">
        <v>1.5443501344086019</v>
      </c>
      <c r="L15" s="10">
        <v>10.29</v>
      </c>
      <c r="M15" s="27">
        <v>42866</v>
      </c>
      <c r="N15" s="10">
        <v>47.000000000000007</v>
      </c>
      <c r="O15" s="24">
        <v>11</v>
      </c>
      <c r="P15" s="10">
        <v>19.399999999999999</v>
      </c>
      <c r="Q15" s="27">
        <v>42884</v>
      </c>
      <c r="R15" s="10">
        <v>20.350920698924732</v>
      </c>
      <c r="S15" s="10">
        <v>135.18656884154234</v>
      </c>
    </row>
    <row r="16" spans="1:19" x14ac:dyDescent="0.2">
      <c r="A16" s="2" t="s">
        <v>27</v>
      </c>
      <c r="B16" s="10">
        <v>14.002700000000001</v>
      </c>
      <c r="C16" s="10">
        <v>28.828666666666667</v>
      </c>
      <c r="D16" s="10">
        <v>21.069286805555553</v>
      </c>
      <c r="E16" s="10">
        <v>36.090000000000003</v>
      </c>
      <c r="F16" s="27">
        <v>42908</v>
      </c>
      <c r="G16" s="10">
        <v>6.4210000000000003</v>
      </c>
      <c r="H16" s="27">
        <v>42916</v>
      </c>
      <c r="I16" s="10">
        <v>59.13025694444444</v>
      </c>
      <c r="J16" s="10">
        <v>714.52700000000016</v>
      </c>
      <c r="K16" s="10">
        <v>1.558677083333333</v>
      </c>
      <c r="L16" s="10">
        <v>13.92</v>
      </c>
      <c r="M16" s="27">
        <v>42914</v>
      </c>
      <c r="N16" s="10">
        <v>64.399999999999991</v>
      </c>
      <c r="O16" s="24">
        <v>10</v>
      </c>
      <c r="P16" s="10">
        <v>23.200000000000003</v>
      </c>
      <c r="Q16" s="27">
        <v>42888</v>
      </c>
      <c r="R16" s="10">
        <v>26.005416666666669</v>
      </c>
      <c r="S16" s="10">
        <v>155.90075239822295</v>
      </c>
    </row>
    <row r="17" spans="1:19" x14ac:dyDescent="0.2">
      <c r="A17" s="2" t="s">
        <v>28</v>
      </c>
      <c r="B17" s="10">
        <v>14.057741935483874</v>
      </c>
      <c r="C17" s="10">
        <v>30.28</v>
      </c>
      <c r="D17" s="10">
        <v>21.989509408602153</v>
      </c>
      <c r="E17" s="10">
        <v>37.21</v>
      </c>
      <c r="F17" s="27">
        <v>42946</v>
      </c>
      <c r="G17" s="10">
        <v>8.3699999999999992</v>
      </c>
      <c r="H17" s="27">
        <v>42918</v>
      </c>
      <c r="I17" s="10">
        <v>53.523689516129039</v>
      </c>
      <c r="J17" s="10">
        <v>802.61</v>
      </c>
      <c r="K17" s="10">
        <v>1.8767513440860222</v>
      </c>
      <c r="L17" s="10">
        <v>14.8</v>
      </c>
      <c r="M17" s="27">
        <v>42934</v>
      </c>
      <c r="N17" s="10">
        <v>14.8</v>
      </c>
      <c r="O17" s="24">
        <v>4</v>
      </c>
      <c r="P17" s="10">
        <v>8.4</v>
      </c>
      <c r="Q17" s="27">
        <v>42925</v>
      </c>
      <c r="R17" s="10">
        <v>27.945268817204301</v>
      </c>
      <c r="S17" s="10">
        <v>179.33145130823391</v>
      </c>
    </row>
    <row r="18" spans="1:19" x14ac:dyDescent="0.2">
      <c r="A18" s="2" t="s">
        <v>29</v>
      </c>
      <c r="B18" s="10">
        <v>13.526129032258066</v>
      </c>
      <c r="C18" s="10">
        <v>29.385161290322586</v>
      </c>
      <c r="D18" s="10">
        <v>21.299301075268811</v>
      </c>
      <c r="E18" s="10">
        <v>35.61</v>
      </c>
      <c r="F18" s="27">
        <v>42950</v>
      </c>
      <c r="G18" s="10">
        <v>7.6</v>
      </c>
      <c r="H18" s="27">
        <v>42959</v>
      </c>
      <c r="I18" s="10">
        <v>54.635631720430119</v>
      </c>
      <c r="J18" s="10">
        <v>685.09699999999998</v>
      </c>
      <c r="K18" s="10">
        <v>1.7453702956989243</v>
      </c>
      <c r="L18" s="10">
        <v>11.86</v>
      </c>
      <c r="M18" s="27">
        <v>42961</v>
      </c>
      <c r="N18" s="10">
        <v>28.116000000000003</v>
      </c>
      <c r="O18" s="24">
        <v>7</v>
      </c>
      <c r="P18" s="10">
        <v>9.1080000000000023</v>
      </c>
      <c r="Q18" s="27">
        <v>42975</v>
      </c>
      <c r="R18" s="10">
        <v>26.899926075268819</v>
      </c>
      <c r="S18" s="10">
        <v>152.52199441087168</v>
      </c>
    </row>
    <row r="19" spans="1:19" x14ac:dyDescent="0.2">
      <c r="A19" s="2" t="s">
        <v>30</v>
      </c>
      <c r="B19" s="10">
        <v>9.8594333333333317</v>
      </c>
      <c r="C19" s="10">
        <v>23.375000000000004</v>
      </c>
      <c r="D19" s="10">
        <v>16.485665277777777</v>
      </c>
      <c r="E19" s="10">
        <v>29.53</v>
      </c>
      <c r="F19" s="27">
        <v>42983</v>
      </c>
      <c r="G19" s="10">
        <v>5.3019999999999996</v>
      </c>
      <c r="H19" s="27">
        <v>42995</v>
      </c>
      <c r="I19" s="10">
        <v>60.097208333333349</v>
      </c>
      <c r="J19" s="10">
        <v>514.02600000000007</v>
      </c>
      <c r="K19" s="10">
        <v>1.5378493055555553</v>
      </c>
      <c r="L19" s="10">
        <v>10.39</v>
      </c>
      <c r="M19" s="27">
        <v>42987</v>
      </c>
      <c r="N19" s="10">
        <v>4.7519999999999998</v>
      </c>
      <c r="O19" s="24">
        <v>2</v>
      </c>
      <c r="P19" s="10">
        <v>3.3660000000000001</v>
      </c>
      <c r="Q19" s="27">
        <v>42996</v>
      </c>
      <c r="R19" s="10">
        <v>20.260805555555557</v>
      </c>
      <c r="S19" s="10">
        <v>95.668614867403718</v>
      </c>
    </row>
    <row r="20" spans="1:19" x14ac:dyDescent="0.2">
      <c r="A20" s="2" t="s">
        <v>31</v>
      </c>
      <c r="B20" s="10">
        <v>9.2456774193548394</v>
      </c>
      <c r="C20" s="10">
        <v>22.444838709677423</v>
      </c>
      <c r="D20" s="10">
        <v>15.397672715053767</v>
      </c>
      <c r="E20" s="10">
        <v>27.61</v>
      </c>
      <c r="F20" s="27">
        <v>43013</v>
      </c>
      <c r="G20" s="10">
        <v>1.893</v>
      </c>
      <c r="H20" s="27">
        <v>43039</v>
      </c>
      <c r="I20" s="10">
        <v>59.863174731182788</v>
      </c>
      <c r="J20" s="10">
        <v>419.76100000000002</v>
      </c>
      <c r="K20" s="10">
        <v>1.5014489247311831</v>
      </c>
      <c r="L20" s="10">
        <v>12.05</v>
      </c>
      <c r="M20" s="27">
        <v>43037</v>
      </c>
      <c r="N20" s="10">
        <v>13.86</v>
      </c>
      <c r="O20" s="24">
        <v>3</v>
      </c>
      <c r="P20" s="10">
        <v>12.87</v>
      </c>
      <c r="Q20" s="27">
        <v>43026</v>
      </c>
      <c r="R20" s="10">
        <v>16.629959677419354</v>
      </c>
      <c r="S20" s="10">
        <v>72.318035089661308</v>
      </c>
    </row>
    <row r="21" spans="1:19" x14ac:dyDescent="0.2">
      <c r="A21" s="2" t="s">
        <v>32</v>
      </c>
      <c r="B21" s="10">
        <v>3.9125333333333328</v>
      </c>
      <c r="C21" s="10">
        <v>15.005099999999999</v>
      </c>
      <c r="D21" s="10">
        <v>9.2069597222222228</v>
      </c>
      <c r="E21" s="10">
        <v>21.33</v>
      </c>
      <c r="F21" s="27">
        <v>43040</v>
      </c>
      <c r="G21" s="10">
        <v>-3.0209999999999999</v>
      </c>
      <c r="H21" s="27">
        <v>43067</v>
      </c>
      <c r="I21" s="10">
        <v>58.704926388888893</v>
      </c>
      <c r="J21" s="10">
        <v>256.27699999999993</v>
      </c>
      <c r="K21" s="10">
        <v>1.9252090277777776</v>
      </c>
      <c r="L21" s="10">
        <v>13.43</v>
      </c>
      <c r="M21" s="27">
        <v>43053</v>
      </c>
      <c r="N21" s="10">
        <v>5.5440000000000005</v>
      </c>
      <c r="O21" s="24">
        <v>6</v>
      </c>
      <c r="P21" s="10">
        <v>1.5840000000000001</v>
      </c>
      <c r="Q21" s="27">
        <v>43043</v>
      </c>
      <c r="R21" s="10">
        <v>8.8682215277777807</v>
      </c>
      <c r="S21" s="10">
        <v>44.340291307855324</v>
      </c>
    </row>
    <row r="22" spans="1:19" ht="13.5" thickBot="1" x14ac:dyDescent="0.25">
      <c r="A22" s="11" t="s">
        <v>33</v>
      </c>
      <c r="B22" s="12">
        <v>1.3616129032258064</v>
      </c>
      <c r="C22" s="12">
        <v>10.625677419354838</v>
      </c>
      <c r="D22" s="12">
        <v>6.0700342741935485</v>
      </c>
      <c r="E22" s="12">
        <v>16.55</v>
      </c>
      <c r="F22" s="28">
        <v>43463</v>
      </c>
      <c r="G22" s="12">
        <v>-3.6379999999999999</v>
      </c>
      <c r="H22" s="28">
        <v>43459</v>
      </c>
      <c r="I22" s="12">
        <v>70.81196236559137</v>
      </c>
      <c r="J22" s="12">
        <v>188.73999999999998</v>
      </c>
      <c r="K22" s="12">
        <v>1.9807943548387101</v>
      </c>
      <c r="L22" s="12">
        <v>26.07</v>
      </c>
      <c r="M22" s="28">
        <v>43445</v>
      </c>
      <c r="N22" s="12">
        <v>20.394000000000002</v>
      </c>
      <c r="O22" s="25">
        <v>13</v>
      </c>
      <c r="P22" s="12">
        <v>4.3559999999999999</v>
      </c>
      <c r="Q22" s="28">
        <v>43435</v>
      </c>
      <c r="R22" s="12">
        <v>4.7373938172043006</v>
      </c>
      <c r="S22" s="12">
        <v>31.271989120243191</v>
      </c>
    </row>
    <row r="23" spans="1:19" ht="13.5" thickTop="1" x14ac:dyDescent="0.2">
      <c r="A23" s="2" t="s">
        <v>45</v>
      </c>
      <c r="B23" s="10">
        <v>6.7977070340501777</v>
      </c>
      <c r="C23" s="10">
        <v>20.247369636456735</v>
      </c>
      <c r="D23" s="10">
        <v>13.366913764438371</v>
      </c>
      <c r="E23" s="10">
        <v>37.21</v>
      </c>
      <c r="F23" s="27">
        <v>42946</v>
      </c>
      <c r="G23" s="10">
        <v>-8.9600000000000009</v>
      </c>
      <c r="H23" s="27">
        <v>42761</v>
      </c>
      <c r="I23" s="10">
        <v>60.228251845173411</v>
      </c>
      <c r="J23" s="10">
        <v>5937.2230000000009</v>
      </c>
      <c r="K23" s="10">
        <v>1.7688820899970226</v>
      </c>
      <c r="L23" s="10">
        <v>26.07</v>
      </c>
      <c r="M23" s="27">
        <v>43080</v>
      </c>
      <c r="N23" s="10">
        <v>272.46600000000001</v>
      </c>
      <c r="O23" s="24">
        <v>86</v>
      </c>
      <c r="P23" s="10">
        <v>23.200000000000003</v>
      </c>
      <c r="Q23" s="27">
        <v>42888</v>
      </c>
      <c r="R23" s="10">
        <v>15.736850016636524</v>
      </c>
      <c r="S23" s="10">
        <v>1134.7767990647694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-0.29299999999999998</v>
      </c>
      <c r="G28" s="1" t="s">
        <v>17</v>
      </c>
      <c r="H28" s="26">
        <v>43054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-2.1429999999999998</v>
      </c>
      <c r="G29" s="1" t="s">
        <v>17</v>
      </c>
      <c r="H29" s="26">
        <v>42856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1.5709032258064519</v>
      </c>
      <c r="C11" s="10">
        <v>11.992612903225806</v>
      </c>
      <c r="D11" s="10">
        <v>6.4936881720430115</v>
      </c>
      <c r="E11" s="10">
        <v>18.73</v>
      </c>
      <c r="F11" s="27">
        <v>43833</v>
      </c>
      <c r="G11" s="10">
        <v>-3.907</v>
      </c>
      <c r="H11" s="27">
        <v>43839</v>
      </c>
      <c r="I11" s="10">
        <v>75.739751344086017</v>
      </c>
      <c r="J11" s="10">
        <v>227.26299999999995</v>
      </c>
      <c r="K11" s="10">
        <v>1.5381283602150542</v>
      </c>
      <c r="L11" s="10">
        <v>15.19</v>
      </c>
      <c r="M11" s="27">
        <v>43840</v>
      </c>
      <c r="N11" s="10">
        <v>61.380000000000017</v>
      </c>
      <c r="O11" s="24">
        <v>13</v>
      </c>
      <c r="P11" s="10">
        <v>35.244000000000014</v>
      </c>
      <c r="Q11" s="27">
        <v>43836</v>
      </c>
      <c r="R11" s="10">
        <v>5.4355799731182799</v>
      </c>
      <c r="S11" s="10">
        <v>28.88062132042581</v>
      </c>
    </row>
    <row r="12" spans="1:19" x14ac:dyDescent="0.2">
      <c r="A12" s="2" t="s">
        <v>23</v>
      </c>
      <c r="B12" s="10">
        <v>0.88789285714285715</v>
      </c>
      <c r="C12" s="10">
        <v>8.8690000000000015</v>
      </c>
      <c r="D12" s="10">
        <v>4.7225431547619054</v>
      </c>
      <c r="E12" s="10">
        <v>16.82</v>
      </c>
      <c r="F12" s="27">
        <v>43512</v>
      </c>
      <c r="G12" s="10">
        <v>-5.0019999999999998</v>
      </c>
      <c r="H12" s="27">
        <v>43523</v>
      </c>
      <c r="I12" s="10">
        <v>68.135193452380946</v>
      </c>
      <c r="J12" s="10">
        <v>243.11499999999998</v>
      </c>
      <c r="K12" s="10">
        <v>2.1108809523809522</v>
      </c>
      <c r="L12" s="10">
        <v>13.72</v>
      </c>
      <c r="M12" s="27">
        <v>43516</v>
      </c>
      <c r="N12" s="10">
        <v>30.096000000000004</v>
      </c>
      <c r="O12" s="24">
        <v>11</v>
      </c>
      <c r="P12" s="10">
        <v>14.454000000000002</v>
      </c>
      <c r="Q12" s="27">
        <v>43524</v>
      </c>
      <c r="R12" s="10">
        <v>4.9930528273809518</v>
      </c>
      <c r="S12" s="10">
        <v>38.493902824682763</v>
      </c>
    </row>
    <row r="13" spans="1:19" x14ac:dyDescent="0.2">
      <c r="A13" s="2" t="s">
        <v>24</v>
      </c>
      <c r="B13" s="10">
        <v>3.3257741935483871</v>
      </c>
      <c r="C13" s="10">
        <v>13.35667741935484</v>
      </c>
      <c r="D13" s="10">
        <v>8.1632792429526315</v>
      </c>
      <c r="E13" s="10">
        <v>19.760000000000002</v>
      </c>
      <c r="F13" s="27">
        <v>43551</v>
      </c>
      <c r="G13" s="10">
        <v>-1.046</v>
      </c>
      <c r="H13" s="27">
        <v>43531</v>
      </c>
      <c r="I13" s="10">
        <v>64.298288833188025</v>
      </c>
      <c r="J13" s="10">
        <v>418.06</v>
      </c>
      <c r="K13" s="10">
        <v>2.2642810229584427</v>
      </c>
      <c r="L13" s="10">
        <v>19.89</v>
      </c>
      <c r="M13" s="27">
        <v>43535</v>
      </c>
      <c r="N13" s="10">
        <v>46.134000000000015</v>
      </c>
      <c r="O13" s="24">
        <v>17</v>
      </c>
      <c r="P13" s="10">
        <v>10.890000000000004</v>
      </c>
      <c r="Q13" s="27">
        <v>43525</v>
      </c>
      <c r="R13" s="10">
        <v>8.2341141201685559</v>
      </c>
      <c r="S13" s="10">
        <v>70.56137595720277</v>
      </c>
    </row>
    <row r="14" spans="1:19" x14ac:dyDescent="0.2">
      <c r="A14" s="2" t="s">
        <v>25</v>
      </c>
      <c r="B14" s="10">
        <v>6.1154666666666664</v>
      </c>
      <c r="C14" s="10">
        <v>17.952000000000002</v>
      </c>
      <c r="D14" s="10">
        <v>11.845795138888889</v>
      </c>
      <c r="E14" s="10">
        <v>23.92</v>
      </c>
      <c r="F14" s="27">
        <v>43579</v>
      </c>
      <c r="G14" s="10">
        <v>0.185</v>
      </c>
      <c r="H14" s="27">
        <v>43556</v>
      </c>
      <c r="I14" s="10">
        <v>69.605958333333348</v>
      </c>
      <c r="J14" s="10">
        <v>524.64900000000011</v>
      </c>
      <c r="K14" s="10">
        <v>1.691192361111111</v>
      </c>
      <c r="L14" s="10">
        <v>15.09</v>
      </c>
      <c r="M14" s="27">
        <v>43566</v>
      </c>
      <c r="N14" s="10">
        <v>115.43400000000001</v>
      </c>
      <c r="O14" s="24">
        <v>13</v>
      </c>
      <c r="P14" s="10">
        <v>25.541999999999998</v>
      </c>
      <c r="Q14" s="27">
        <v>43565</v>
      </c>
      <c r="R14" s="10">
        <v>14.020643055555553</v>
      </c>
      <c r="S14" s="10">
        <v>89.724203488676807</v>
      </c>
    </row>
    <row r="15" spans="1:19" x14ac:dyDescent="0.2">
      <c r="A15" s="2" t="s">
        <v>26</v>
      </c>
      <c r="B15" s="10">
        <v>8.9850645161290306</v>
      </c>
      <c r="C15" s="10">
        <v>20.548064516129035</v>
      </c>
      <c r="D15" s="10">
        <v>14.500253360215051</v>
      </c>
      <c r="E15" s="10">
        <v>26.11</v>
      </c>
      <c r="F15" s="27">
        <v>43592</v>
      </c>
      <c r="G15" s="10">
        <v>1.617</v>
      </c>
      <c r="H15" s="27">
        <v>43598</v>
      </c>
      <c r="I15" s="10">
        <v>68.00137096774192</v>
      </c>
      <c r="J15" s="10">
        <v>637.05600000000004</v>
      </c>
      <c r="K15" s="10">
        <v>1.7584643817204304</v>
      </c>
      <c r="L15" s="10">
        <v>14.41</v>
      </c>
      <c r="M15" s="27">
        <v>43588</v>
      </c>
      <c r="N15" s="10">
        <v>66.53</v>
      </c>
      <c r="O15" s="24">
        <v>13</v>
      </c>
      <c r="P15" s="10">
        <v>20.396000000000001</v>
      </c>
      <c r="Q15" s="27">
        <v>43616</v>
      </c>
      <c r="R15" s="10">
        <v>18.697002688172045</v>
      </c>
      <c r="S15" s="10">
        <v>113.78461888262555</v>
      </c>
    </row>
    <row r="16" spans="1:19" x14ac:dyDescent="0.2">
      <c r="A16" s="2" t="s">
        <v>27</v>
      </c>
      <c r="B16" s="10">
        <v>12.839000000000002</v>
      </c>
      <c r="C16" s="10">
        <v>25.459</v>
      </c>
      <c r="D16" s="10">
        <v>19.069749999999999</v>
      </c>
      <c r="E16" s="10">
        <v>33.15</v>
      </c>
      <c r="F16" s="27">
        <v>43641</v>
      </c>
      <c r="G16" s="10">
        <v>8.3699999999999992</v>
      </c>
      <c r="H16" s="27">
        <v>43622</v>
      </c>
      <c r="I16" s="10">
        <v>65.450847222222222</v>
      </c>
      <c r="J16" s="10">
        <v>709.89100000000008</v>
      </c>
      <c r="K16" s="10">
        <v>1.6024395833333329</v>
      </c>
      <c r="L16" s="10">
        <v>12.15</v>
      </c>
      <c r="M16" s="27">
        <v>43628</v>
      </c>
      <c r="N16" s="10">
        <v>80.390000000000015</v>
      </c>
      <c r="O16" s="24">
        <v>11</v>
      </c>
      <c r="P16" s="10">
        <v>30.098000000000003</v>
      </c>
      <c r="Q16" s="27">
        <v>43617</v>
      </c>
      <c r="R16" s="10">
        <v>23.002805555555558</v>
      </c>
      <c r="S16" s="10">
        <v>140.49458646411358</v>
      </c>
    </row>
    <row r="17" spans="1:19" x14ac:dyDescent="0.2">
      <c r="A17" s="2" t="s">
        <v>28</v>
      </c>
      <c r="B17" s="10">
        <v>15.866129032258064</v>
      </c>
      <c r="C17" s="10">
        <v>30.081612903225814</v>
      </c>
      <c r="D17" s="10">
        <v>22.850463709677424</v>
      </c>
      <c r="E17" s="10">
        <v>34.86</v>
      </c>
      <c r="F17" s="27">
        <v>43672</v>
      </c>
      <c r="G17" s="10">
        <v>12.33</v>
      </c>
      <c r="H17" s="27">
        <v>43663</v>
      </c>
      <c r="I17" s="10">
        <v>58.43338709677419</v>
      </c>
      <c r="J17" s="10">
        <v>815.38800000000003</v>
      </c>
      <c r="K17" s="10">
        <v>1.6261928763440865</v>
      </c>
      <c r="L17" s="10">
        <v>16.27</v>
      </c>
      <c r="M17" s="27">
        <v>43664</v>
      </c>
      <c r="N17" s="10">
        <v>11.483999999999998</v>
      </c>
      <c r="O17" s="24">
        <v>6</v>
      </c>
      <c r="P17" s="10">
        <v>9.1079999999999988</v>
      </c>
      <c r="Q17" s="27">
        <v>43666</v>
      </c>
      <c r="R17" s="10">
        <v>27.932755376344087</v>
      </c>
      <c r="S17" s="10">
        <v>175.61391893017733</v>
      </c>
    </row>
    <row r="18" spans="1:19" x14ac:dyDescent="0.2">
      <c r="A18" s="2" t="s">
        <v>29</v>
      </c>
      <c r="B18" s="10">
        <v>15.852903225806454</v>
      </c>
      <c r="C18" s="10">
        <v>29.953225806451613</v>
      </c>
      <c r="D18" s="10">
        <v>22.733306451612901</v>
      </c>
      <c r="E18" s="10">
        <v>35.97</v>
      </c>
      <c r="F18" s="27">
        <v>43680</v>
      </c>
      <c r="G18" s="10">
        <v>10.83</v>
      </c>
      <c r="H18" s="27">
        <v>43703</v>
      </c>
      <c r="I18" s="10">
        <v>55.192930107526891</v>
      </c>
      <c r="J18" s="10">
        <v>722.46100000000013</v>
      </c>
      <c r="K18" s="10">
        <v>1.6847883064516131</v>
      </c>
      <c r="L18" s="10">
        <v>14.99</v>
      </c>
      <c r="M18" s="27">
        <v>43689</v>
      </c>
      <c r="N18" s="10">
        <v>13.266</v>
      </c>
      <c r="O18" s="24">
        <v>1</v>
      </c>
      <c r="P18" s="10">
        <v>13.266</v>
      </c>
      <c r="Q18" s="27">
        <v>43689</v>
      </c>
      <c r="R18" s="10">
        <v>27.894939516129039</v>
      </c>
      <c r="S18" s="10">
        <v>158.01468443489907</v>
      </c>
    </row>
    <row r="19" spans="1:19" x14ac:dyDescent="0.2">
      <c r="A19" s="2" t="s">
        <v>30</v>
      </c>
      <c r="B19" s="10">
        <v>13.336</v>
      </c>
      <c r="C19" s="10">
        <v>27.521666666666665</v>
      </c>
      <c r="D19" s="10">
        <v>20.196652777777782</v>
      </c>
      <c r="E19" s="10">
        <v>33.159999999999997</v>
      </c>
      <c r="F19" s="27">
        <v>43731</v>
      </c>
      <c r="G19" s="10">
        <v>9.4</v>
      </c>
      <c r="H19" s="27">
        <v>43733</v>
      </c>
      <c r="I19" s="10">
        <v>60.620826388888887</v>
      </c>
      <c r="J19" s="10">
        <v>570.25300000000016</v>
      </c>
      <c r="K19" s="10">
        <v>1.3936993055555555</v>
      </c>
      <c r="L19" s="10">
        <v>9.6999999999999993</v>
      </c>
      <c r="M19" s="27">
        <v>43732</v>
      </c>
      <c r="N19" s="10">
        <v>14.454000000000002</v>
      </c>
      <c r="O19" s="24">
        <v>6</v>
      </c>
      <c r="P19" s="10">
        <v>11.88</v>
      </c>
      <c r="Q19" s="27">
        <v>43716</v>
      </c>
      <c r="R19" s="10">
        <v>24.100048611111117</v>
      </c>
      <c r="S19" s="10">
        <v>110.54856106153343</v>
      </c>
    </row>
    <row r="20" spans="1:19" x14ac:dyDescent="0.2">
      <c r="A20" s="2" t="s">
        <v>31</v>
      </c>
      <c r="B20" s="10">
        <v>8.185290322580645</v>
      </c>
      <c r="C20" s="10">
        <v>19.500677419354833</v>
      </c>
      <c r="D20" s="10">
        <v>13.778255376344081</v>
      </c>
      <c r="E20" s="10">
        <v>26.25</v>
      </c>
      <c r="F20" s="27">
        <v>43750</v>
      </c>
      <c r="G20" s="10">
        <v>-1.244</v>
      </c>
      <c r="H20" s="27">
        <v>43768</v>
      </c>
      <c r="I20" s="10">
        <v>65.011538978494613</v>
      </c>
      <c r="J20" s="10">
        <v>339.2290000000001</v>
      </c>
      <c r="K20" s="10">
        <v>1.691155913978494</v>
      </c>
      <c r="L20" s="10">
        <v>14.31</v>
      </c>
      <c r="M20" s="27">
        <v>43767</v>
      </c>
      <c r="N20" s="10">
        <v>42.768000000000015</v>
      </c>
      <c r="O20" s="24">
        <v>13</v>
      </c>
      <c r="P20" s="10">
        <v>23.958000000000009</v>
      </c>
      <c r="Q20" s="27">
        <v>43769</v>
      </c>
      <c r="R20" s="10">
        <v>15.1440873655914</v>
      </c>
      <c r="S20" s="10">
        <v>65.602814749846445</v>
      </c>
    </row>
    <row r="21" spans="1:19" x14ac:dyDescent="0.2">
      <c r="A21" s="2" t="s">
        <v>32</v>
      </c>
      <c r="B21" s="10">
        <v>5.016566666666666</v>
      </c>
      <c r="C21" s="10">
        <v>14.22456666666667</v>
      </c>
      <c r="D21" s="10">
        <v>9.4470954048463334</v>
      </c>
      <c r="E21" s="10">
        <v>19.07</v>
      </c>
      <c r="F21" s="27">
        <v>43780</v>
      </c>
      <c r="G21" s="10">
        <v>-0.36099999999999999</v>
      </c>
      <c r="H21" s="27">
        <v>43773</v>
      </c>
      <c r="I21" s="10">
        <v>76.82242508865248</v>
      </c>
      <c r="J21" s="10">
        <v>207.55099999999999</v>
      </c>
      <c r="K21" s="10">
        <v>1.279943956855792</v>
      </c>
      <c r="L21" s="10">
        <v>12.54</v>
      </c>
      <c r="M21" s="27">
        <v>43776</v>
      </c>
      <c r="N21" s="10">
        <v>31.086000000000006</v>
      </c>
      <c r="O21" s="24">
        <v>16</v>
      </c>
      <c r="P21" s="10">
        <v>6.93</v>
      </c>
      <c r="Q21" s="27">
        <v>43774</v>
      </c>
      <c r="R21" s="10">
        <v>9.5930817841079445</v>
      </c>
      <c r="S21" s="10">
        <v>29.87166967628605</v>
      </c>
    </row>
    <row r="22" spans="1:19" ht="13.5" thickBot="1" x14ac:dyDescent="0.25">
      <c r="A22" s="11" t="s">
        <v>33</v>
      </c>
      <c r="B22" s="12">
        <v>2.2041612903225802</v>
      </c>
      <c r="C22" s="12">
        <v>13.13109677419355</v>
      </c>
      <c r="D22" s="12">
        <v>7.3696311770761831</v>
      </c>
      <c r="E22" s="12">
        <v>18.72</v>
      </c>
      <c r="F22" s="28">
        <v>43823</v>
      </c>
      <c r="G22" s="12">
        <v>-2.0950000000000002</v>
      </c>
      <c r="H22" s="28">
        <v>43826</v>
      </c>
      <c r="I22" s="12">
        <v>74.061217827728228</v>
      </c>
      <c r="J22" s="12">
        <v>191.23300000000003</v>
      </c>
      <c r="K22" s="12">
        <v>1.237954644246168</v>
      </c>
      <c r="L22" s="12">
        <v>12.64</v>
      </c>
      <c r="M22" s="28">
        <v>43815</v>
      </c>
      <c r="N22" s="12">
        <v>9.1080000000000041</v>
      </c>
      <c r="O22" s="25">
        <v>10</v>
      </c>
      <c r="P22" s="12">
        <v>6.9300000000000015</v>
      </c>
      <c r="Q22" s="28">
        <v>43812</v>
      </c>
      <c r="R22" s="12">
        <v>6.1039368279569901</v>
      </c>
      <c r="S22" s="12">
        <v>25.061734810556967</v>
      </c>
    </row>
    <row r="23" spans="1:19" ht="13.5" thickTop="1" x14ac:dyDescent="0.2">
      <c r="A23" s="2" t="s">
        <v>45</v>
      </c>
      <c r="B23" s="10">
        <v>7.8487626664106491</v>
      </c>
      <c r="C23" s="10">
        <v>19.382516756272405</v>
      </c>
      <c r="D23" s="10">
        <v>13.430892830516347</v>
      </c>
      <c r="E23" s="10">
        <v>35.97</v>
      </c>
      <c r="F23" s="27">
        <v>43315</v>
      </c>
      <c r="G23" s="10">
        <v>-5.0019999999999998</v>
      </c>
      <c r="H23" s="27">
        <v>43158</v>
      </c>
      <c r="I23" s="10">
        <v>66.781144636751478</v>
      </c>
      <c r="J23" s="10">
        <v>5606.1490000000013</v>
      </c>
      <c r="K23" s="10">
        <v>1.6565934720959195</v>
      </c>
      <c r="L23" s="10">
        <v>19.89</v>
      </c>
      <c r="M23" s="27">
        <v>43170</v>
      </c>
      <c r="N23" s="10">
        <v>522.13000000000011</v>
      </c>
      <c r="O23" s="24">
        <v>130</v>
      </c>
      <c r="P23" s="10">
        <v>35.244000000000014</v>
      </c>
      <c r="Q23" s="27">
        <v>43106</v>
      </c>
      <c r="R23" s="10">
        <v>15.429337308432624</v>
      </c>
      <c r="S23" s="10">
        <v>1046.6526926010265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-1.1819999999999999</v>
      </c>
      <c r="G28" s="1" t="s">
        <v>17</v>
      </c>
      <c r="H28" s="26">
        <v>43402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-0.157</v>
      </c>
      <c r="G29" s="1" t="s">
        <v>17</v>
      </c>
      <c r="H29" s="26">
        <v>43177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39" sqref="B39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75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1.1606129032258063</v>
      </c>
      <c r="C11" s="50">
        <v>11.060612903225806</v>
      </c>
      <c r="D11" s="50">
        <v>6.1288353494623662</v>
      </c>
      <c r="E11" s="50">
        <v>16.93</v>
      </c>
      <c r="F11" s="51">
        <v>43831</v>
      </c>
      <c r="G11" s="50">
        <v>-3.0539999999999998</v>
      </c>
      <c r="H11" s="51">
        <v>43835</v>
      </c>
      <c r="I11" s="50">
        <v>61.393810483870965</v>
      </c>
      <c r="J11" s="50">
        <v>219.90900000000008</v>
      </c>
      <c r="K11" s="50">
        <v>2.2660987903225807</v>
      </c>
      <c r="L11" s="50">
        <v>16.86</v>
      </c>
      <c r="M11" s="51">
        <v>43853</v>
      </c>
      <c r="N11" s="50">
        <v>22.770000000000003</v>
      </c>
      <c r="O11" s="52">
        <v>10</v>
      </c>
      <c r="P11" s="50">
        <v>11.088000000000001</v>
      </c>
      <c r="Q11" s="51">
        <v>43854</v>
      </c>
      <c r="R11" s="50">
        <v>4.5071169354838716</v>
      </c>
      <c r="S11" s="50">
        <v>39.882459234930799</v>
      </c>
    </row>
    <row r="12" spans="1:19" x14ac:dyDescent="0.2">
      <c r="A12" s="2" t="s">
        <v>23</v>
      </c>
      <c r="B12" s="50">
        <v>1.2177500000000001</v>
      </c>
      <c r="C12" s="50">
        <v>14.34185714285714</v>
      </c>
      <c r="D12" s="50">
        <v>7.2892351190476203</v>
      </c>
      <c r="E12" s="50">
        <v>22.22</v>
      </c>
      <c r="F12" s="51">
        <v>43519</v>
      </c>
      <c r="G12" s="50">
        <v>-2.9159999999999999</v>
      </c>
      <c r="H12" s="51">
        <v>43513</v>
      </c>
      <c r="I12" s="50">
        <v>66.163549107142856</v>
      </c>
      <c r="J12" s="50">
        <v>345.66800000000001</v>
      </c>
      <c r="K12" s="50">
        <v>1.6411183035714285</v>
      </c>
      <c r="L12" s="50">
        <v>18.62</v>
      </c>
      <c r="M12" s="51">
        <v>43497</v>
      </c>
      <c r="N12" s="50">
        <v>8.7120000000000033</v>
      </c>
      <c r="O12" s="52">
        <v>6</v>
      </c>
      <c r="P12" s="50">
        <v>4.7520000000000016</v>
      </c>
      <c r="Q12" s="51">
        <v>43498</v>
      </c>
      <c r="R12" s="50">
        <v>6.6293601190476208</v>
      </c>
      <c r="S12" s="50">
        <v>45.679013348999597</v>
      </c>
    </row>
    <row r="13" spans="1:19" x14ac:dyDescent="0.2">
      <c r="A13" s="2" t="s">
        <v>24</v>
      </c>
      <c r="B13" s="50">
        <v>3.3111612903225791</v>
      </c>
      <c r="C13" s="50">
        <v>17.05838709677419</v>
      </c>
      <c r="D13" s="50">
        <v>10.050363575268817</v>
      </c>
      <c r="E13" s="50">
        <v>22.28</v>
      </c>
      <c r="F13" s="51">
        <v>43527</v>
      </c>
      <c r="G13" s="50">
        <v>-0.372</v>
      </c>
      <c r="H13" s="51">
        <v>43536</v>
      </c>
      <c r="I13" s="50">
        <v>53.195913978494616</v>
      </c>
      <c r="J13" s="50">
        <v>554.2109999999999</v>
      </c>
      <c r="K13" s="50">
        <v>1.9772090053763443</v>
      </c>
      <c r="L13" s="50">
        <v>16.760000000000002</v>
      </c>
      <c r="M13" s="51">
        <v>43530</v>
      </c>
      <c r="N13" s="50">
        <v>7.92</v>
      </c>
      <c r="O13" s="52">
        <v>3</v>
      </c>
      <c r="P13" s="50">
        <v>5.1480000000000006</v>
      </c>
      <c r="Q13" s="51">
        <v>43555</v>
      </c>
      <c r="R13" s="50">
        <v>11.476033602150537</v>
      </c>
      <c r="S13" s="50">
        <v>89.928325748656135</v>
      </c>
    </row>
    <row r="14" spans="1:19" x14ac:dyDescent="0.2">
      <c r="A14" s="2" t="s">
        <v>25</v>
      </c>
      <c r="B14" s="50">
        <v>5.4906666666666659</v>
      </c>
      <c r="C14" s="50">
        <v>16.940333333333331</v>
      </c>
      <c r="D14" s="50">
        <v>11.113550000000004</v>
      </c>
      <c r="E14" s="50">
        <v>24.49</v>
      </c>
      <c r="F14" s="51">
        <v>43570</v>
      </c>
      <c r="G14" s="50">
        <v>-1.952</v>
      </c>
      <c r="H14" s="51">
        <v>43559</v>
      </c>
      <c r="I14" s="50">
        <v>64.787069444444427</v>
      </c>
      <c r="J14" s="50">
        <v>505.02600000000007</v>
      </c>
      <c r="K14" s="50">
        <v>1.6611576388888889</v>
      </c>
      <c r="L14" s="50">
        <v>18.23</v>
      </c>
      <c r="M14" s="51">
        <v>43580</v>
      </c>
      <c r="N14" s="50">
        <v>61.182000000000016</v>
      </c>
      <c r="O14" s="52">
        <v>15</v>
      </c>
      <c r="P14" s="50">
        <v>16.434000000000005</v>
      </c>
      <c r="Q14" s="51">
        <v>43574</v>
      </c>
      <c r="R14" s="50">
        <v>13.036721527777779</v>
      </c>
      <c r="S14" s="50">
        <v>86.699932111255265</v>
      </c>
    </row>
    <row r="15" spans="1:19" x14ac:dyDescent="0.2">
      <c r="A15" s="2" t="s">
        <v>26</v>
      </c>
      <c r="B15" s="50">
        <v>7.792806451612905</v>
      </c>
      <c r="C15" s="50">
        <v>20.844516129032261</v>
      </c>
      <c r="D15" s="50">
        <v>14.426989247311827</v>
      </c>
      <c r="E15" s="50">
        <v>28.12</v>
      </c>
      <c r="F15" s="51">
        <v>43600</v>
      </c>
      <c r="G15" s="50">
        <v>0.72299999999999998</v>
      </c>
      <c r="H15" s="51">
        <v>43591</v>
      </c>
      <c r="I15" s="50">
        <v>53.863051075268821</v>
      </c>
      <c r="J15" s="50">
        <v>718.91599999999983</v>
      </c>
      <c r="K15" s="50">
        <v>2.2433756720430109</v>
      </c>
      <c r="L15" s="50">
        <v>17.84</v>
      </c>
      <c r="M15" s="51">
        <v>43593</v>
      </c>
      <c r="N15" s="50">
        <v>36.234000000000009</v>
      </c>
      <c r="O15" s="52">
        <v>7</v>
      </c>
      <c r="P15" s="50">
        <v>13.464000000000004</v>
      </c>
      <c r="Q15" s="51">
        <v>43602</v>
      </c>
      <c r="R15" s="50">
        <v>18.094280913978491</v>
      </c>
      <c r="S15" s="50">
        <v>137.02645786732464</v>
      </c>
    </row>
    <row r="16" spans="1:19" x14ac:dyDescent="0.2">
      <c r="A16" s="2" t="s">
        <v>27</v>
      </c>
      <c r="B16" s="50">
        <v>12.274833333333333</v>
      </c>
      <c r="C16" s="50">
        <v>28.694666666666663</v>
      </c>
      <c r="D16" s="50">
        <v>20.759032638888886</v>
      </c>
      <c r="E16" s="50">
        <v>41.54</v>
      </c>
      <c r="F16" s="51">
        <v>43645</v>
      </c>
      <c r="G16" s="50">
        <v>4.774</v>
      </c>
      <c r="H16" s="51">
        <v>43628</v>
      </c>
      <c r="I16" s="50">
        <v>47.47271527777778</v>
      </c>
      <c r="J16" s="50">
        <v>782.93600000000004</v>
      </c>
      <c r="K16" s="50">
        <v>1.7740000000000005</v>
      </c>
      <c r="L16" s="50">
        <v>12.94</v>
      </c>
      <c r="M16" s="51">
        <v>43620</v>
      </c>
      <c r="N16" s="50">
        <v>20.195999999999998</v>
      </c>
      <c r="O16" s="52">
        <v>5</v>
      </c>
      <c r="P16" s="50">
        <v>11.681999999999999</v>
      </c>
      <c r="Q16" s="51">
        <v>43621</v>
      </c>
      <c r="R16" s="50">
        <v>25.04418055555556</v>
      </c>
      <c r="S16" s="50">
        <v>170.4290460022207</v>
      </c>
    </row>
    <row r="17" spans="1:19" x14ac:dyDescent="0.2">
      <c r="A17" s="2" t="s">
        <v>28</v>
      </c>
      <c r="B17" s="50">
        <v>16.082580645161293</v>
      </c>
      <c r="C17" s="50">
        <v>31.152903225806448</v>
      </c>
      <c r="D17" s="50">
        <v>23.487096774193553</v>
      </c>
      <c r="E17" s="50">
        <v>38.299999999999997</v>
      </c>
      <c r="F17" s="51">
        <v>43669</v>
      </c>
      <c r="G17" s="50">
        <v>11.37</v>
      </c>
      <c r="H17" s="51">
        <v>43677</v>
      </c>
      <c r="I17" s="50">
        <v>51.854065860215059</v>
      </c>
      <c r="J17" s="50">
        <v>771.90699999999993</v>
      </c>
      <c r="K17" s="50">
        <v>1.7649018817204303</v>
      </c>
      <c r="L17" s="50">
        <v>15.58</v>
      </c>
      <c r="M17" s="51">
        <v>43654</v>
      </c>
      <c r="N17" s="50">
        <v>50.288000000000011</v>
      </c>
      <c r="O17" s="52">
        <v>9</v>
      </c>
      <c r="P17" s="50">
        <v>30.488000000000003</v>
      </c>
      <c r="Q17" s="51">
        <v>43654</v>
      </c>
      <c r="R17" s="50">
        <v>28.42649193548387</v>
      </c>
      <c r="S17" s="50">
        <v>179.4442274283239</v>
      </c>
    </row>
    <row r="18" spans="1:19" x14ac:dyDescent="0.2">
      <c r="A18" s="2" t="s">
        <v>29</v>
      </c>
      <c r="B18" s="50">
        <v>15.278387096774191</v>
      </c>
      <c r="C18" s="50">
        <v>30.335483870967742</v>
      </c>
      <c r="D18" s="50">
        <v>22.695040322580645</v>
      </c>
      <c r="E18" s="50">
        <v>36.44</v>
      </c>
      <c r="F18" s="51">
        <v>43686</v>
      </c>
      <c r="G18" s="50">
        <v>11.3</v>
      </c>
      <c r="H18" s="51">
        <v>43691</v>
      </c>
      <c r="I18" s="50">
        <v>52.698400537634399</v>
      </c>
      <c r="J18" s="50">
        <v>707.13600000000008</v>
      </c>
      <c r="K18" s="50">
        <v>1.5801357526881721</v>
      </c>
      <c r="L18" s="50">
        <v>14.6</v>
      </c>
      <c r="M18" s="51">
        <v>43686</v>
      </c>
      <c r="N18" s="50">
        <v>41.578000000000003</v>
      </c>
      <c r="O18" s="52">
        <v>8</v>
      </c>
      <c r="P18" s="50">
        <v>27.124000000000002</v>
      </c>
      <c r="Q18" s="51">
        <v>43703</v>
      </c>
      <c r="R18" s="50">
        <v>27.273870967741935</v>
      </c>
      <c r="S18" s="50">
        <v>156.08642712456967</v>
      </c>
    </row>
    <row r="19" spans="1:19" x14ac:dyDescent="0.2">
      <c r="A19" s="2" t="s">
        <v>30</v>
      </c>
      <c r="B19" s="50">
        <v>12.628000000000002</v>
      </c>
      <c r="C19" s="50">
        <v>25.019333333333336</v>
      </c>
      <c r="D19" s="50">
        <v>18.52556666666667</v>
      </c>
      <c r="E19" s="50">
        <v>28.81</v>
      </c>
      <c r="F19" s="51">
        <v>43725</v>
      </c>
      <c r="G19" s="50">
        <v>7.32</v>
      </c>
      <c r="H19" s="51">
        <v>43717</v>
      </c>
      <c r="I19" s="50">
        <v>59.600229166666665</v>
      </c>
      <c r="J19" s="50">
        <v>537.70699999999988</v>
      </c>
      <c r="K19" s="50">
        <v>1.7220097222222222</v>
      </c>
      <c r="L19" s="50">
        <v>14.01</v>
      </c>
      <c r="M19" s="51">
        <v>43718</v>
      </c>
      <c r="N19" s="50">
        <v>19.800000000000004</v>
      </c>
      <c r="O19" s="52">
        <v>4</v>
      </c>
      <c r="P19" s="50">
        <v>16.632000000000001</v>
      </c>
      <c r="Q19" s="51">
        <v>43723</v>
      </c>
      <c r="R19" s="50">
        <v>21.81507638888889</v>
      </c>
      <c r="S19" s="50">
        <v>105.97682473450548</v>
      </c>
    </row>
    <row r="20" spans="1:19" x14ac:dyDescent="0.2">
      <c r="A20" s="2" t="s">
        <v>31</v>
      </c>
      <c r="B20" s="50">
        <v>9.7687096774193538</v>
      </c>
      <c r="C20" s="50">
        <v>21.402580645161294</v>
      </c>
      <c r="D20" s="50">
        <v>15.270020833333332</v>
      </c>
      <c r="E20" s="50">
        <v>27.78</v>
      </c>
      <c r="F20" s="51">
        <v>43751</v>
      </c>
      <c r="G20" s="50">
        <v>4.9109999999999996</v>
      </c>
      <c r="H20" s="51">
        <v>43760</v>
      </c>
      <c r="I20" s="50">
        <v>66.375443548387096</v>
      </c>
      <c r="J20" s="50">
        <v>371.16199999999986</v>
      </c>
      <c r="K20" s="50">
        <v>1.3379455645161284</v>
      </c>
      <c r="L20" s="50">
        <v>14.9</v>
      </c>
      <c r="M20" s="51">
        <v>43752</v>
      </c>
      <c r="N20" s="50">
        <v>34.848000000000013</v>
      </c>
      <c r="O20" s="52">
        <v>8</v>
      </c>
      <c r="P20" s="50">
        <v>14.256000000000004</v>
      </c>
      <c r="Q20" s="51">
        <v>43761</v>
      </c>
      <c r="R20" s="50">
        <v>16.811418010752693</v>
      </c>
      <c r="S20" s="50">
        <v>65.876831135958938</v>
      </c>
    </row>
    <row r="21" spans="1:19" x14ac:dyDescent="0.2">
      <c r="A21" s="2" t="s">
        <v>32</v>
      </c>
      <c r="B21" s="50">
        <v>4.4198666666666675</v>
      </c>
      <c r="C21" s="50">
        <v>13.678333333333335</v>
      </c>
      <c r="D21" s="50">
        <v>9.0661527777777771</v>
      </c>
      <c r="E21" s="50">
        <v>20.98</v>
      </c>
      <c r="F21" s="51">
        <v>43770</v>
      </c>
      <c r="G21" s="50">
        <v>-1.4810000000000001</v>
      </c>
      <c r="H21" s="51">
        <v>43789</v>
      </c>
      <c r="I21" s="50">
        <v>72.519534722222218</v>
      </c>
      <c r="J21" s="50">
        <v>201.82199999999997</v>
      </c>
      <c r="K21" s="50">
        <v>1.8004375000000001</v>
      </c>
      <c r="L21" s="50">
        <v>14.41</v>
      </c>
      <c r="M21" s="51">
        <v>43777</v>
      </c>
      <c r="N21" s="50">
        <v>49.896000000000001</v>
      </c>
      <c r="O21" s="52">
        <v>19</v>
      </c>
      <c r="P21" s="50">
        <v>9.5040000000000013</v>
      </c>
      <c r="Q21" s="51">
        <v>43776</v>
      </c>
      <c r="R21" s="50">
        <v>8.6396923611111109</v>
      </c>
      <c r="S21" s="50">
        <v>36.145240759840021</v>
      </c>
    </row>
    <row r="22" spans="1:19" ht="13.5" thickBot="1" x14ac:dyDescent="0.25">
      <c r="A22" s="11" t="s">
        <v>33</v>
      </c>
      <c r="B22" s="12">
        <v>2.8087096774193552</v>
      </c>
      <c r="C22" s="12">
        <v>12.438774193548388</v>
      </c>
      <c r="D22" s="12">
        <v>7.5846310483870987</v>
      </c>
      <c r="E22" s="12">
        <v>19.190000000000001</v>
      </c>
      <c r="F22" s="28">
        <v>44186</v>
      </c>
      <c r="G22" s="12">
        <v>-3.6110000000000002</v>
      </c>
      <c r="H22" s="28">
        <v>44195</v>
      </c>
      <c r="I22" s="12">
        <v>74.279401881720432</v>
      </c>
      <c r="J22" s="12">
        <v>189.68300000000005</v>
      </c>
      <c r="K22" s="12">
        <v>1.5644099462365595</v>
      </c>
      <c r="L22" s="12">
        <v>23.13</v>
      </c>
      <c r="M22" s="28">
        <v>44186</v>
      </c>
      <c r="N22" s="12">
        <v>23.364000000000001</v>
      </c>
      <c r="O22" s="25">
        <v>11</v>
      </c>
      <c r="P22" s="12">
        <v>11.088000000000003</v>
      </c>
      <c r="Q22" s="28">
        <v>44185</v>
      </c>
      <c r="R22" s="12">
        <v>6.3583360215053748</v>
      </c>
      <c r="S22" s="12">
        <v>27.751677219292972</v>
      </c>
    </row>
    <row r="23" spans="1:19" ht="13.5" thickTop="1" x14ac:dyDescent="0.2">
      <c r="A23" s="2" t="s">
        <v>45</v>
      </c>
      <c r="B23" s="50">
        <v>7.6861737007168465</v>
      </c>
      <c r="C23" s="50">
        <v>20.247315156169996</v>
      </c>
      <c r="D23" s="50">
        <v>13.866376196076546</v>
      </c>
      <c r="E23" s="50">
        <v>41.54</v>
      </c>
      <c r="F23" s="51">
        <v>43645</v>
      </c>
      <c r="G23" s="50">
        <v>-3.6110000000000002</v>
      </c>
      <c r="H23" s="51">
        <v>43829</v>
      </c>
      <c r="I23" s="50">
        <v>60.350265423653781</v>
      </c>
      <c r="J23" s="50">
        <v>5906.0830000000014</v>
      </c>
      <c r="K23" s="50">
        <v>1.7777333147988139</v>
      </c>
      <c r="L23" s="50">
        <v>23.13</v>
      </c>
      <c r="M23" s="51">
        <v>43820</v>
      </c>
      <c r="N23" s="50">
        <v>376.78800000000007</v>
      </c>
      <c r="O23" s="52">
        <v>105</v>
      </c>
      <c r="P23" s="50">
        <v>30.488000000000003</v>
      </c>
      <c r="Q23" s="51">
        <v>43654</v>
      </c>
      <c r="R23" s="50">
        <v>15.676048278289812</v>
      </c>
      <c r="S23" s="50">
        <v>1140.9264627158782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-0.51700000000000002</v>
      </c>
      <c r="G28" s="1" t="s">
        <v>17</v>
      </c>
      <c r="H28" s="26">
        <v>43785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-1.952</v>
      </c>
      <c r="G29" s="1" t="s">
        <v>17</v>
      </c>
      <c r="H29" s="26">
        <v>43559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0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15" sqref="I1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0.5476129032258068</v>
      </c>
      <c r="C11" s="10">
        <v>10.60941935483871</v>
      </c>
      <c r="D11" s="10">
        <v>5.3486048387096776</v>
      </c>
      <c r="E11" s="10">
        <v>16.989999999999998</v>
      </c>
      <c r="F11" s="27">
        <v>44591</v>
      </c>
      <c r="G11" s="10">
        <v>-5.5350000000000001</v>
      </c>
      <c r="H11" s="27">
        <v>44562</v>
      </c>
      <c r="I11" s="10">
        <v>79.826512096774152</v>
      </c>
      <c r="J11" s="10">
        <v>211.61799999999997</v>
      </c>
      <c r="K11" s="10">
        <v>1.3971807795698923</v>
      </c>
      <c r="L11" s="10">
        <v>16.170000000000002</v>
      </c>
      <c r="M11" s="27">
        <v>44580</v>
      </c>
      <c r="N11" s="10">
        <v>31.28400000000001</v>
      </c>
      <c r="O11" s="24">
        <v>15</v>
      </c>
      <c r="P11" s="10">
        <v>10.890000000000006</v>
      </c>
      <c r="Q11" s="27">
        <v>44582</v>
      </c>
      <c r="R11" s="10">
        <v>4.6143004032258066</v>
      </c>
      <c r="S11" s="10">
        <v>25.686460508400376</v>
      </c>
    </row>
    <row r="12" spans="1:19" x14ac:dyDescent="0.2">
      <c r="A12" s="2" t="s">
        <v>23</v>
      </c>
      <c r="B12" s="10">
        <v>3.1245517241379308</v>
      </c>
      <c r="C12" s="10">
        <v>15.94310344827586</v>
      </c>
      <c r="D12" s="10">
        <v>9.1281242816091943</v>
      </c>
      <c r="E12" s="10">
        <v>22.34</v>
      </c>
      <c r="F12" s="27">
        <v>44243</v>
      </c>
      <c r="G12" s="10">
        <v>-1.615</v>
      </c>
      <c r="H12" s="27">
        <v>44233</v>
      </c>
      <c r="I12" s="10">
        <v>71.168886494252874</v>
      </c>
      <c r="J12" s="10">
        <v>324.46199999999999</v>
      </c>
      <c r="K12" s="10">
        <v>1.326522988505747</v>
      </c>
      <c r="L12" s="10">
        <v>14.5</v>
      </c>
      <c r="M12" s="27">
        <v>44256</v>
      </c>
      <c r="N12" s="10">
        <v>1.3859999999999999</v>
      </c>
      <c r="O12" s="24">
        <v>3</v>
      </c>
      <c r="P12" s="10">
        <v>0.99</v>
      </c>
      <c r="Q12" s="27">
        <v>44235</v>
      </c>
      <c r="R12" s="10">
        <v>8.4399267241379299</v>
      </c>
      <c r="S12" s="10">
        <v>44.544608580484891</v>
      </c>
    </row>
    <row r="13" spans="1:19" x14ac:dyDescent="0.2">
      <c r="A13" s="2" t="s">
        <v>24</v>
      </c>
      <c r="B13" s="10">
        <v>3.6522903225806438</v>
      </c>
      <c r="C13" s="10">
        <v>14.788354838709678</v>
      </c>
      <c r="D13" s="10">
        <v>9.1653541666666669</v>
      </c>
      <c r="E13" s="10">
        <v>22.27</v>
      </c>
      <c r="F13" s="27">
        <v>44266</v>
      </c>
      <c r="G13" s="10">
        <v>-0.86099999999999999</v>
      </c>
      <c r="H13" s="27">
        <v>44258</v>
      </c>
      <c r="I13" s="10">
        <v>72.87810483870966</v>
      </c>
      <c r="J13" s="10">
        <v>416.90799999999996</v>
      </c>
      <c r="K13" s="10">
        <v>1.8734729166666664</v>
      </c>
      <c r="L13" s="10">
        <v>20.48</v>
      </c>
      <c r="M13" s="27">
        <v>44257</v>
      </c>
      <c r="N13" s="10">
        <v>113.05800000000002</v>
      </c>
      <c r="O13" s="24">
        <v>13</v>
      </c>
      <c r="P13" s="10">
        <v>66.330000000000027</v>
      </c>
      <c r="Q13" s="27">
        <v>44271</v>
      </c>
      <c r="R13" s="10">
        <v>10.640406586021507</v>
      </c>
      <c r="S13" s="10">
        <v>66.188698389555626</v>
      </c>
    </row>
    <row r="14" spans="1:19" x14ac:dyDescent="0.2">
      <c r="A14" s="2" t="s">
        <v>25</v>
      </c>
      <c r="B14" s="10">
        <v>8.1750000000000007</v>
      </c>
      <c r="C14" s="10">
        <v>17.152999999999999</v>
      </c>
      <c r="D14" s="10">
        <v>12.47992013888889</v>
      </c>
      <c r="E14" s="10">
        <v>21.65</v>
      </c>
      <c r="F14" s="27">
        <v>44303</v>
      </c>
      <c r="G14" s="10">
        <v>1.4119999999999999</v>
      </c>
      <c r="H14" s="27">
        <v>44290</v>
      </c>
      <c r="I14" s="10">
        <v>84.588618055555557</v>
      </c>
      <c r="J14" s="10">
        <v>426.54700000000003</v>
      </c>
      <c r="K14" s="10">
        <v>1.4100930555555555</v>
      </c>
      <c r="L14" s="10">
        <v>11.66</v>
      </c>
      <c r="M14" s="27">
        <v>44313</v>
      </c>
      <c r="N14" s="10">
        <v>93.059999999999988</v>
      </c>
      <c r="O14" s="24">
        <v>22</v>
      </c>
      <c r="P14" s="10">
        <v>25.344000000000008</v>
      </c>
      <c r="Q14" s="27">
        <v>44287</v>
      </c>
      <c r="R14" s="10">
        <v>14.15795277777778</v>
      </c>
      <c r="S14" s="10">
        <v>71.46140802010521</v>
      </c>
    </row>
    <row r="15" spans="1:19" x14ac:dyDescent="0.2">
      <c r="A15" s="2" t="s">
        <v>26</v>
      </c>
      <c r="B15" s="10">
        <v>11.231935483870968</v>
      </c>
      <c r="C15" s="10">
        <v>23.61032258064516</v>
      </c>
      <c r="D15" s="10">
        <v>17.497345430107529</v>
      </c>
      <c r="E15" s="10">
        <v>30.45</v>
      </c>
      <c r="F15" s="27">
        <v>44338</v>
      </c>
      <c r="G15" s="10">
        <v>8.68</v>
      </c>
      <c r="H15" s="27">
        <v>44333</v>
      </c>
      <c r="I15" s="10">
        <v>68.93840725806453</v>
      </c>
      <c r="J15" s="10">
        <v>670.13599999999997</v>
      </c>
      <c r="K15" s="10">
        <v>1.5642217741935485</v>
      </c>
      <c r="L15" s="10">
        <v>12.05</v>
      </c>
      <c r="M15" s="27">
        <v>44347</v>
      </c>
      <c r="N15" s="10">
        <v>52.07800000000001</v>
      </c>
      <c r="O15" s="24">
        <v>9</v>
      </c>
      <c r="P15" s="10">
        <v>15.844000000000001</v>
      </c>
      <c r="Q15" s="27">
        <v>44326</v>
      </c>
      <c r="R15" s="10">
        <v>20.526895161290327</v>
      </c>
      <c r="S15" s="10">
        <v>126.90784167664962</v>
      </c>
    </row>
    <row r="16" spans="1:19" x14ac:dyDescent="0.2">
      <c r="A16" s="2" t="s">
        <v>27</v>
      </c>
      <c r="B16" s="10">
        <v>12.057166666666664</v>
      </c>
      <c r="C16" s="10">
        <v>24.402666666666665</v>
      </c>
      <c r="D16" s="10">
        <v>18.057674305555558</v>
      </c>
      <c r="E16" s="10">
        <v>33.409999999999997</v>
      </c>
      <c r="F16" s="27">
        <v>44371</v>
      </c>
      <c r="G16" s="10">
        <v>7.2530000000000001</v>
      </c>
      <c r="H16" s="27">
        <v>44355</v>
      </c>
      <c r="I16" s="10">
        <v>71.008326388888904</v>
      </c>
      <c r="J16" s="10">
        <v>658.59099999999989</v>
      </c>
      <c r="K16" s="10">
        <v>1.4260444444444442</v>
      </c>
      <c r="L16" s="10">
        <v>11.27</v>
      </c>
      <c r="M16" s="27">
        <v>44351</v>
      </c>
      <c r="N16" s="10">
        <v>67.122000000000014</v>
      </c>
      <c r="O16" s="24">
        <v>8</v>
      </c>
      <c r="P16" s="10">
        <v>33.066000000000003</v>
      </c>
      <c r="Q16" s="27">
        <v>44350</v>
      </c>
      <c r="R16" s="10">
        <v>22.225013888888892</v>
      </c>
      <c r="S16" s="10">
        <v>126.29193126429639</v>
      </c>
    </row>
    <row r="17" spans="1:19" x14ac:dyDescent="0.2">
      <c r="A17" s="2" t="s">
        <v>28</v>
      </c>
      <c r="B17" s="10">
        <v>15.07193548387097</v>
      </c>
      <c r="C17" s="10">
        <v>30.389354838709671</v>
      </c>
      <c r="D17" s="10">
        <v>22.618252688172042</v>
      </c>
      <c r="E17" s="10">
        <v>36.71</v>
      </c>
      <c r="F17" s="27">
        <v>44408</v>
      </c>
      <c r="G17" s="10">
        <v>9.17</v>
      </c>
      <c r="H17" s="27">
        <v>44381</v>
      </c>
      <c r="I17" s="10">
        <v>57.35119623655914</v>
      </c>
      <c r="J17" s="10">
        <v>827.33199999999977</v>
      </c>
      <c r="K17" s="10">
        <v>1.7296532258064512</v>
      </c>
      <c r="L17" s="10">
        <v>15.09</v>
      </c>
      <c r="M17" s="27">
        <v>44398</v>
      </c>
      <c r="N17" s="10">
        <v>10.494</v>
      </c>
      <c r="O17" s="24">
        <v>9</v>
      </c>
      <c r="P17" s="10">
        <v>2.7719999999999998</v>
      </c>
      <c r="Q17" s="27">
        <v>44400</v>
      </c>
      <c r="R17" s="10">
        <v>28.081888440860215</v>
      </c>
      <c r="S17" s="10">
        <v>176.93089910906838</v>
      </c>
    </row>
    <row r="18" spans="1:19" x14ac:dyDescent="0.2">
      <c r="A18" s="2" t="s">
        <v>29</v>
      </c>
      <c r="B18" s="10">
        <v>14.851064516129034</v>
      </c>
      <c r="C18" s="10">
        <v>29.96290322580645</v>
      </c>
      <c r="D18" s="10">
        <v>22.28781653225807</v>
      </c>
      <c r="E18" s="10">
        <v>37.67</v>
      </c>
      <c r="F18" s="27">
        <v>44415</v>
      </c>
      <c r="G18" s="10">
        <v>7.1829999999999998</v>
      </c>
      <c r="H18" s="27">
        <v>44439</v>
      </c>
      <c r="I18" s="10">
        <v>57.86280913978495</v>
      </c>
      <c r="J18" s="10">
        <v>671.12900000000002</v>
      </c>
      <c r="K18" s="10">
        <v>1.6840571236559136</v>
      </c>
      <c r="L18" s="10">
        <v>12.84</v>
      </c>
      <c r="M18" s="27">
        <v>44415</v>
      </c>
      <c r="N18" s="10">
        <v>11.286</v>
      </c>
      <c r="O18" s="24">
        <v>7</v>
      </c>
      <c r="P18" s="10">
        <v>5.742</v>
      </c>
      <c r="Q18" s="27">
        <v>44415</v>
      </c>
      <c r="R18" s="10">
        <v>27.339341397849459</v>
      </c>
      <c r="S18" s="10">
        <v>149.90055185881531</v>
      </c>
    </row>
    <row r="19" spans="1:19" x14ac:dyDescent="0.2">
      <c r="A19" s="2" t="s">
        <v>30</v>
      </c>
      <c r="B19" s="10">
        <v>12.040533333333338</v>
      </c>
      <c r="C19" s="10">
        <v>25.484000000000002</v>
      </c>
      <c r="D19" s="10">
        <v>18.491822222222222</v>
      </c>
      <c r="E19" s="10">
        <v>32.1</v>
      </c>
      <c r="F19" s="27">
        <v>44452</v>
      </c>
      <c r="G19" s="10">
        <v>4.4980000000000002</v>
      </c>
      <c r="H19" s="27">
        <v>44468</v>
      </c>
      <c r="I19" s="10">
        <v>57.767124999999986</v>
      </c>
      <c r="J19" s="10">
        <v>522.12600000000009</v>
      </c>
      <c r="K19" s="10">
        <v>1.7064305555555555</v>
      </c>
      <c r="L19" s="10">
        <v>13.13</v>
      </c>
      <c r="M19" s="27">
        <v>44463</v>
      </c>
      <c r="N19" s="10">
        <v>19.008000000000003</v>
      </c>
      <c r="O19" s="24">
        <v>8</v>
      </c>
      <c r="P19" s="10">
        <v>12.870000000000001</v>
      </c>
      <c r="Q19" s="27">
        <v>44459</v>
      </c>
      <c r="R19" s="10">
        <v>21.858493055555552</v>
      </c>
      <c r="S19" s="10">
        <v>106.04041464753288</v>
      </c>
    </row>
    <row r="20" spans="1:19" x14ac:dyDescent="0.2">
      <c r="A20" s="2" t="s">
        <v>31</v>
      </c>
      <c r="B20" s="10">
        <v>7.0843870967741953</v>
      </c>
      <c r="C20" s="10">
        <v>18.39</v>
      </c>
      <c r="D20" s="10">
        <v>12.428646505376342</v>
      </c>
      <c r="E20" s="10">
        <v>24.34</v>
      </c>
      <c r="F20" s="27">
        <v>44478</v>
      </c>
      <c r="G20" s="10">
        <v>0.65500000000000003</v>
      </c>
      <c r="H20" s="27">
        <v>44486</v>
      </c>
      <c r="I20" s="10">
        <v>72.616908602150545</v>
      </c>
      <c r="J20" s="10">
        <v>350.90199999999999</v>
      </c>
      <c r="K20" s="10">
        <v>1.5667103494623651</v>
      </c>
      <c r="L20" s="10">
        <v>19.5</v>
      </c>
      <c r="M20" s="27">
        <v>44471</v>
      </c>
      <c r="N20" s="10">
        <v>28.512</v>
      </c>
      <c r="O20" s="24">
        <v>10</v>
      </c>
      <c r="P20" s="10">
        <v>13.86</v>
      </c>
      <c r="Q20" s="27">
        <v>44489</v>
      </c>
      <c r="R20" s="10">
        <v>13.496796370967742</v>
      </c>
      <c r="S20" s="10">
        <v>56.835591174207387</v>
      </c>
    </row>
    <row r="21" spans="1:19" x14ac:dyDescent="0.2">
      <c r="A21" s="2" t="s">
        <v>32</v>
      </c>
      <c r="B21" s="10">
        <v>5.0151000000000003</v>
      </c>
      <c r="C21" s="10">
        <v>14.357999999999999</v>
      </c>
      <c r="D21" s="10">
        <v>9.3028430555555524</v>
      </c>
      <c r="E21" s="10">
        <v>21.59</v>
      </c>
      <c r="F21" s="27">
        <v>44502</v>
      </c>
      <c r="G21" s="10">
        <v>-2.081</v>
      </c>
      <c r="H21" s="27">
        <v>44522</v>
      </c>
      <c r="I21" s="10">
        <v>85.338062500000007</v>
      </c>
      <c r="J21" s="10">
        <v>195.14400000000001</v>
      </c>
      <c r="K21" s="10">
        <v>1.0809180555555558</v>
      </c>
      <c r="L21" s="10">
        <v>9.9</v>
      </c>
      <c r="M21" s="27">
        <v>44506</v>
      </c>
      <c r="N21" s="10">
        <v>40.387999999999998</v>
      </c>
      <c r="O21" s="24">
        <v>15</v>
      </c>
      <c r="P21" s="10">
        <v>22.172000000000001</v>
      </c>
      <c r="Q21" s="27">
        <v>44507</v>
      </c>
      <c r="R21" s="10">
        <v>9.4745513888888926</v>
      </c>
      <c r="S21" s="10">
        <v>25.185712865485325</v>
      </c>
    </row>
    <row r="22" spans="1:19" ht="13.5" thickBot="1" x14ac:dyDescent="0.25">
      <c r="A22" s="11" t="s">
        <v>33</v>
      </c>
      <c r="B22" s="12">
        <v>2.1183225806451613</v>
      </c>
      <c r="C22" s="12">
        <v>11.460999999999999</v>
      </c>
      <c r="D22" s="12">
        <v>6.5535537634408589</v>
      </c>
      <c r="E22" s="12">
        <v>16.690000000000001</v>
      </c>
      <c r="F22" s="28">
        <v>44553</v>
      </c>
      <c r="G22" s="12">
        <v>-3.5630000000000002</v>
      </c>
      <c r="H22" s="28">
        <v>44535</v>
      </c>
      <c r="I22" s="12">
        <v>77.810954301075256</v>
      </c>
      <c r="J22" s="12">
        <v>179.53899999999996</v>
      </c>
      <c r="K22" s="12">
        <v>1.6607405913978492</v>
      </c>
      <c r="L22" s="12">
        <v>17.149999999999999</v>
      </c>
      <c r="M22" s="28">
        <v>44534</v>
      </c>
      <c r="N22" s="12">
        <v>20.394000000000002</v>
      </c>
      <c r="O22" s="25">
        <v>16</v>
      </c>
      <c r="P22" s="12">
        <v>3.5639999999999996</v>
      </c>
      <c r="Q22" s="28">
        <v>44554</v>
      </c>
      <c r="R22" s="12">
        <v>5.7142150537634411</v>
      </c>
      <c r="S22" s="12">
        <v>26.510231282516845</v>
      </c>
    </row>
    <row r="23" spans="1:19" ht="13.5" thickTop="1" x14ac:dyDescent="0.2">
      <c r="A23" s="2" t="s">
        <v>45</v>
      </c>
      <c r="B23" s="10">
        <v>7.9141583426028923</v>
      </c>
      <c r="C23" s="10">
        <v>19.712677079471021</v>
      </c>
      <c r="D23" s="10">
        <v>13.613329827380214</v>
      </c>
      <c r="E23" s="10">
        <v>37.67</v>
      </c>
      <c r="F23" s="27">
        <v>44050</v>
      </c>
      <c r="G23" s="10">
        <v>-5.5350000000000001</v>
      </c>
      <c r="H23" s="27">
        <v>43831</v>
      </c>
      <c r="I23" s="10">
        <v>71.429659242651283</v>
      </c>
      <c r="J23" s="10">
        <v>5454.4340000000002</v>
      </c>
      <c r="K23" s="10">
        <v>1.5355038216974624</v>
      </c>
      <c r="L23" s="10">
        <v>20.48</v>
      </c>
      <c r="M23" s="27">
        <v>43892</v>
      </c>
      <c r="N23" s="10">
        <v>488.07000000000005</v>
      </c>
      <c r="O23" s="24">
        <v>135</v>
      </c>
      <c r="P23" s="10">
        <v>66.330000000000027</v>
      </c>
      <c r="Q23" s="27">
        <v>43906</v>
      </c>
      <c r="R23" s="10">
        <v>15.547481770768961</v>
      </c>
      <c r="S23" s="10">
        <v>1002.4843493771184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-2.081</v>
      </c>
      <c r="G28" s="1" t="s">
        <v>17</v>
      </c>
      <c r="H28" s="26">
        <v>44157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-3.4000000000000002E-2</v>
      </c>
      <c r="G29" s="1" t="s">
        <v>17</v>
      </c>
      <c r="H29" s="26">
        <v>43898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35" sqref="K35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0.20970967741935484</v>
      </c>
      <c r="C11" s="50">
        <v>9.5895161290322566</v>
      </c>
      <c r="D11" s="50">
        <v>5.0351852598566307</v>
      </c>
      <c r="E11" s="50">
        <v>18.62</v>
      </c>
      <c r="F11" s="51">
        <v>44953</v>
      </c>
      <c r="G11" s="50">
        <v>-7.1130000000000004</v>
      </c>
      <c r="H11" s="51">
        <v>44934</v>
      </c>
      <c r="I11" s="50">
        <v>71.406970878136207</v>
      </c>
      <c r="J11" s="50">
        <v>218.27000000000007</v>
      </c>
      <c r="K11" s="50">
        <v>1.7895080645161288</v>
      </c>
      <c r="L11" s="50">
        <v>16.559999999999999</v>
      </c>
      <c r="M11" s="51">
        <v>44957</v>
      </c>
      <c r="N11" s="50">
        <v>27.324000000000005</v>
      </c>
      <c r="O11" s="52">
        <v>13</v>
      </c>
      <c r="P11" s="50">
        <v>8.1180000000000021</v>
      </c>
      <c r="Q11" s="51">
        <v>44951</v>
      </c>
      <c r="R11" s="50">
        <v>3.8745846774193549</v>
      </c>
      <c r="S11" s="50">
        <v>31.106099669850572</v>
      </c>
    </row>
    <row r="12" spans="1:19" x14ac:dyDescent="0.2">
      <c r="A12" s="2" t="s">
        <v>23</v>
      </c>
      <c r="B12" s="50">
        <v>3.612000000000001</v>
      </c>
      <c r="C12" s="50">
        <v>13.868928571428571</v>
      </c>
      <c r="D12" s="50">
        <v>8.6683915284300372</v>
      </c>
      <c r="E12" s="50">
        <v>20.41</v>
      </c>
      <c r="F12" s="51">
        <v>44247</v>
      </c>
      <c r="G12" s="50">
        <v>0.621</v>
      </c>
      <c r="H12" s="51">
        <v>44250</v>
      </c>
      <c r="I12" s="50">
        <v>74.051218833636327</v>
      </c>
      <c r="J12" s="50">
        <v>249.27999999999997</v>
      </c>
      <c r="K12" s="50">
        <v>1.5293371173469388</v>
      </c>
      <c r="L12" s="50">
        <v>13.23</v>
      </c>
      <c r="M12" s="51">
        <v>44247</v>
      </c>
      <c r="N12" s="50">
        <v>21.978000000000002</v>
      </c>
      <c r="O12" s="52">
        <v>7</v>
      </c>
      <c r="P12" s="50">
        <v>13.464000000000004</v>
      </c>
      <c r="Q12" s="51">
        <v>44249</v>
      </c>
      <c r="R12" s="50">
        <v>8.6756330709046594</v>
      </c>
      <c r="S12" s="50">
        <v>39.351909645117097</v>
      </c>
    </row>
    <row r="13" spans="1:19" x14ac:dyDescent="0.2">
      <c r="A13" s="2" t="s">
        <v>24</v>
      </c>
      <c r="B13" s="50">
        <v>3.0938064516129034</v>
      </c>
      <c r="C13" s="50">
        <v>14.165580645161292</v>
      </c>
      <c r="D13" s="50">
        <v>8.4993387096774189</v>
      </c>
      <c r="E13" s="50">
        <v>22.12</v>
      </c>
      <c r="F13" s="51">
        <v>44286</v>
      </c>
      <c r="G13" s="50">
        <v>-3.8639999999999999</v>
      </c>
      <c r="H13" s="51">
        <v>44265</v>
      </c>
      <c r="I13" s="50">
        <v>67.251868279569877</v>
      </c>
      <c r="J13" s="50">
        <v>461.04199999999997</v>
      </c>
      <c r="K13" s="50">
        <v>1.857652553763441</v>
      </c>
      <c r="L13" s="50">
        <v>15.48</v>
      </c>
      <c r="M13" s="51">
        <v>44276</v>
      </c>
      <c r="N13" s="50">
        <v>19.800000000000004</v>
      </c>
      <c r="O13" s="52">
        <v>6</v>
      </c>
      <c r="P13" s="50">
        <v>8.3160000000000007</v>
      </c>
      <c r="Q13" s="51">
        <v>44263</v>
      </c>
      <c r="R13" s="50">
        <v>9.7609495967741911</v>
      </c>
      <c r="S13" s="50">
        <v>69.771288148512213</v>
      </c>
    </row>
    <row r="14" spans="1:19" x14ac:dyDescent="0.2">
      <c r="A14" s="2" t="s">
        <v>25</v>
      </c>
      <c r="B14" s="50">
        <v>5.1472999999999995</v>
      </c>
      <c r="C14" s="50">
        <v>15.772333333333338</v>
      </c>
      <c r="D14" s="50">
        <v>10.273403472222222</v>
      </c>
      <c r="E14" s="50">
        <v>22.37</v>
      </c>
      <c r="F14" s="51">
        <v>44288</v>
      </c>
      <c r="G14" s="50">
        <v>-0.94899999999999995</v>
      </c>
      <c r="H14" s="51">
        <v>44294</v>
      </c>
      <c r="I14" s="50">
        <v>66.828826388888885</v>
      </c>
      <c r="J14" s="50">
        <v>495.86799999999994</v>
      </c>
      <c r="K14" s="50">
        <v>1.6161201388888888</v>
      </c>
      <c r="L14" s="50">
        <v>13.72</v>
      </c>
      <c r="M14" s="51">
        <v>44302</v>
      </c>
      <c r="N14" s="50">
        <v>26.927999999999997</v>
      </c>
      <c r="O14" s="52">
        <v>12</v>
      </c>
      <c r="P14" s="50">
        <v>5.346000000000001</v>
      </c>
      <c r="Q14" s="51">
        <v>44314</v>
      </c>
      <c r="R14" s="50">
        <v>13.587150694444448</v>
      </c>
      <c r="S14" s="50">
        <v>80.42474608890042</v>
      </c>
    </row>
    <row r="15" spans="1:19" x14ac:dyDescent="0.2">
      <c r="A15" s="2" t="s">
        <v>26</v>
      </c>
      <c r="B15" s="50">
        <v>7.9323870967741934</v>
      </c>
      <c r="C15" s="50">
        <v>21.936774193548384</v>
      </c>
      <c r="D15" s="50">
        <v>14.835286290322578</v>
      </c>
      <c r="E15" s="50">
        <v>30.52</v>
      </c>
      <c r="F15" s="51">
        <v>44324</v>
      </c>
      <c r="G15" s="50">
        <v>1.42</v>
      </c>
      <c r="H15" s="51">
        <v>44318</v>
      </c>
      <c r="I15" s="50">
        <v>61.422815860215053</v>
      </c>
      <c r="J15" s="50">
        <v>662.58200000000011</v>
      </c>
      <c r="K15" s="50">
        <v>1.6395651881720426</v>
      </c>
      <c r="L15" s="50">
        <v>16.559999999999999</v>
      </c>
      <c r="M15" s="51">
        <v>44326</v>
      </c>
      <c r="N15" s="50">
        <v>23.759999999999998</v>
      </c>
      <c r="O15" s="52">
        <v>11</v>
      </c>
      <c r="P15" s="50">
        <v>6.9299999999999988</v>
      </c>
      <c r="Q15" s="51">
        <v>44329</v>
      </c>
      <c r="R15" s="50">
        <v>18.470094086021508</v>
      </c>
      <c r="S15" s="50">
        <v>124.50349239825248</v>
      </c>
    </row>
    <row r="16" spans="1:19" x14ac:dyDescent="0.2">
      <c r="A16" s="2" t="s">
        <v>27</v>
      </c>
      <c r="B16" s="50">
        <v>12.301966666666667</v>
      </c>
      <c r="C16" s="50">
        <v>26.363666666666663</v>
      </c>
      <c r="D16" s="50">
        <v>19.205340277777779</v>
      </c>
      <c r="E16" s="50">
        <v>33.46</v>
      </c>
      <c r="F16" s="51">
        <v>44361</v>
      </c>
      <c r="G16" s="50">
        <v>7.3490000000000002</v>
      </c>
      <c r="H16" s="51">
        <v>44352</v>
      </c>
      <c r="I16" s="50">
        <v>64.973333333333301</v>
      </c>
      <c r="J16" s="50">
        <v>697.88600000000008</v>
      </c>
      <c r="K16" s="50">
        <v>1.5168687500000002</v>
      </c>
      <c r="L16" s="50">
        <v>16.07</v>
      </c>
      <c r="M16" s="51">
        <v>44373</v>
      </c>
      <c r="N16" s="50">
        <v>66.128</v>
      </c>
      <c r="O16" s="52">
        <v>11</v>
      </c>
      <c r="P16" s="50">
        <v>14.054</v>
      </c>
      <c r="Q16" s="51">
        <v>44365</v>
      </c>
      <c r="R16" s="50">
        <v>22.746958333333335</v>
      </c>
      <c r="S16" s="50">
        <v>142.41011961493228</v>
      </c>
    </row>
    <row r="17" spans="1:19" x14ac:dyDescent="0.2">
      <c r="A17" s="2" t="s">
        <v>28</v>
      </c>
      <c r="B17" s="50">
        <v>14.250000000000002</v>
      </c>
      <c r="C17" s="50">
        <v>29.318709677419353</v>
      </c>
      <c r="D17" s="50">
        <v>21.805953716690045</v>
      </c>
      <c r="E17" s="50">
        <v>38.97</v>
      </c>
      <c r="F17" s="51">
        <v>44764</v>
      </c>
      <c r="G17" s="50">
        <v>8.6300000000000008</v>
      </c>
      <c r="H17" s="51">
        <v>44750</v>
      </c>
      <c r="I17" s="50">
        <v>54.822693314633007</v>
      </c>
      <c r="J17" s="50">
        <v>749.53600000000006</v>
      </c>
      <c r="K17" s="50">
        <v>1.7764784946236554</v>
      </c>
      <c r="L17" s="50">
        <v>17.440000000000001</v>
      </c>
      <c r="M17" s="51">
        <v>44764</v>
      </c>
      <c r="N17" s="50">
        <v>2.5739999999999998</v>
      </c>
      <c r="O17" s="52">
        <v>4</v>
      </c>
      <c r="P17" s="50">
        <v>1.782</v>
      </c>
      <c r="Q17" s="51">
        <v>44753</v>
      </c>
      <c r="R17" s="50">
        <v>26.913413978494624</v>
      </c>
      <c r="S17" s="50">
        <v>168.93347568872136</v>
      </c>
    </row>
    <row r="18" spans="1:19" x14ac:dyDescent="0.2">
      <c r="A18" s="2" t="s">
        <v>29</v>
      </c>
      <c r="B18" s="50">
        <v>14.174193548387096</v>
      </c>
      <c r="C18" s="50">
        <v>29.891935483870977</v>
      </c>
      <c r="D18" s="50">
        <v>21.874724462365588</v>
      </c>
      <c r="E18" s="50">
        <v>38.69</v>
      </c>
      <c r="F18" s="51">
        <v>44785</v>
      </c>
      <c r="G18" s="50">
        <v>9.44</v>
      </c>
      <c r="H18" s="51">
        <v>44774</v>
      </c>
      <c r="I18" s="50">
        <v>55.682224462365589</v>
      </c>
      <c r="J18" s="50">
        <v>723.53300000000002</v>
      </c>
      <c r="K18" s="50">
        <v>1.6593588709677418</v>
      </c>
      <c r="L18" s="50">
        <v>14.01</v>
      </c>
      <c r="M18" s="51">
        <v>44784</v>
      </c>
      <c r="N18" s="50">
        <v>4.95</v>
      </c>
      <c r="O18" s="52">
        <v>5</v>
      </c>
      <c r="P18" s="50">
        <v>1.5840000000000001</v>
      </c>
      <c r="Q18" s="51">
        <v>44784</v>
      </c>
      <c r="R18" s="50">
        <v>27.048014470372912</v>
      </c>
      <c r="S18" s="50">
        <v>156.71516604353408</v>
      </c>
    </row>
    <row r="19" spans="1:19" x14ac:dyDescent="0.2">
      <c r="A19" s="2" t="s">
        <v>30</v>
      </c>
      <c r="B19" s="50">
        <v>12.869799999999998</v>
      </c>
      <c r="C19" s="50">
        <v>24.616999999999997</v>
      </c>
      <c r="D19" s="50">
        <v>18.430826388888892</v>
      </c>
      <c r="E19" s="50">
        <v>30.57</v>
      </c>
      <c r="F19" s="51">
        <v>44444</v>
      </c>
      <c r="G19" s="50">
        <v>7.8239999999999998</v>
      </c>
      <c r="H19" s="51">
        <v>44458</v>
      </c>
      <c r="I19" s="50">
        <v>71.578243055555546</v>
      </c>
      <c r="J19" s="50">
        <v>451.87</v>
      </c>
      <c r="K19" s="50">
        <v>1.3512861111111112</v>
      </c>
      <c r="L19" s="50">
        <v>10.78</v>
      </c>
      <c r="M19" s="51">
        <v>44453</v>
      </c>
      <c r="N19" s="50">
        <v>44.554000000000002</v>
      </c>
      <c r="O19" s="52">
        <v>10</v>
      </c>
      <c r="P19" s="50">
        <v>18.616</v>
      </c>
      <c r="Q19" s="51">
        <v>44463</v>
      </c>
      <c r="R19" s="50">
        <v>20.683319444444447</v>
      </c>
      <c r="S19" s="50">
        <v>87.219848928923057</v>
      </c>
    </row>
    <row r="20" spans="1:19" x14ac:dyDescent="0.2">
      <c r="A20" s="2" t="s">
        <v>31</v>
      </c>
      <c r="B20" s="50">
        <v>6.3328064516129023</v>
      </c>
      <c r="C20" s="50">
        <v>20.254516129032258</v>
      </c>
      <c r="D20" s="50">
        <v>13.493839381720429</v>
      </c>
      <c r="E20" s="50">
        <v>27.46</v>
      </c>
      <c r="F20" s="51">
        <v>44489</v>
      </c>
      <c r="G20" s="50">
        <v>-7</v>
      </c>
      <c r="H20" s="51">
        <v>44495</v>
      </c>
      <c r="I20" s="50">
        <v>66.125342741935469</v>
      </c>
      <c r="J20" s="50">
        <v>384.74200000000002</v>
      </c>
      <c r="K20" s="50">
        <v>1.3577755376344085</v>
      </c>
      <c r="L20" s="50">
        <v>11.56</v>
      </c>
      <c r="M20" s="51">
        <v>44482</v>
      </c>
      <c r="N20" s="50">
        <v>15.840000000000003</v>
      </c>
      <c r="O20" s="52">
        <v>6</v>
      </c>
      <c r="P20" s="50">
        <v>7.524</v>
      </c>
      <c r="Q20" s="51">
        <v>44472</v>
      </c>
      <c r="R20" s="50">
        <v>14.49543682795699</v>
      </c>
      <c r="S20" s="50">
        <v>62.576413219978903</v>
      </c>
    </row>
    <row r="21" spans="1:19" x14ac:dyDescent="0.2">
      <c r="A21" s="2" t="s">
        <v>32</v>
      </c>
      <c r="B21" s="50">
        <v>3.8694999999999999</v>
      </c>
      <c r="C21" s="50">
        <v>12.221733333333333</v>
      </c>
      <c r="D21" s="50">
        <v>7.9415635342789592</v>
      </c>
      <c r="E21" s="50">
        <v>18.93</v>
      </c>
      <c r="F21" s="51">
        <v>44512</v>
      </c>
      <c r="G21" s="50">
        <v>-0.72699999999999998</v>
      </c>
      <c r="H21" s="51">
        <v>44519</v>
      </c>
      <c r="I21" s="50">
        <v>72.929990248226957</v>
      </c>
      <c r="J21" s="50">
        <v>216.095</v>
      </c>
      <c r="K21" s="50">
        <v>2.1053501477541374</v>
      </c>
      <c r="L21" s="50">
        <v>13.43</v>
      </c>
      <c r="M21" s="51">
        <v>44527</v>
      </c>
      <c r="N21" s="50">
        <v>96.998000000000019</v>
      </c>
      <c r="O21" s="52">
        <v>14</v>
      </c>
      <c r="P21" s="50">
        <v>65.34</v>
      </c>
      <c r="Q21" s="51">
        <v>44523</v>
      </c>
      <c r="R21" s="50">
        <v>8.0515700059101665</v>
      </c>
      <c r="S21" s="50">
        <v>35.944184110268978</v>
      </c>
    </row>
    <row r="22" spans="1:19" ht="13.5" thickBot="1" x14ac:dyDescent="0.25">
      <c r="A22" s="11" t="s">
        <v>33</v>
      </c>
      <c r="B22" s="12">
        <v>1.5410000000000001</v>
      </c>
      <c r="C22" s="12">
        <v>10.48658064516129</v>
      </c>
      <c r="D22" s="12">
        <v>5.6180430107526886</v>
      </c>
      <c r="E22" s="12">
        <v>17.53</v>
      </c>
      <c r="F22" s="28">
        <v>44924</v>
      </c>
      <c r="G22" s="12">
        <v>-5.3390000000000004</v>
      </c>
      <c r="H22" s="28">
        <v>44912</v>
      </c>
      <c r="I22" s="12">
        <v>83.750934139784974</v>
      </c>
      <c r="J22" s="12">
        <v>164.03200000000001</v>
      </c>
      <c r="K22" s="12">
        <v>1.4748756720430105</v>
      </c>
      <c r="L22" s="12">
        <v>14.5</v>
      </c>
      <c r="M22" s="28">
        <v>44897</v>
      </c>
      <c r="N22" s="12">
        <v>15.972000000000001</v>
      </c>
      <c r="O22" s="25">
        <v>17</v>
      </c>
      <c r="P22" s="12">
        <v>6.5339999999999998</v>
      </c>
      <c r="Q22" s="28">
        <v>44900</v>
      </c>
      <c r="R22" s="12">
        <v>6.0439341397849473</v>
      </c>
      <c r="S22" s="12">
        <v>22.897134188106595</v>
      </c>
    </row>
    <row r="23" spans="1:19" ht="13.5" thickTop="1" x14ac:dyDescent="0.2">
      <c r="A23" s="2" t="s">
        <v>45</v>
      </c>
      <c r="B23" s="50">
        <v>7.1112058243727594</v>
      </c>
      <c r="C23" s="50">
        <v>19.040606233998975</v>
      </c>
      <c r="D23" s="50">
        <v>12.97349133608194</v>
      </c>
      <c r="E23" s="50">
        <v>38.97</v>
      </c>
      <c r="F23" s="51">
        <v>44399</v>
      </c>
      <c r="G23" s="50">
        <v>-7.1130000000000004</v>
      </c>
      <c r="H23" s="51">
        <v>44204</v>
      </c>
      <c r="I23" s="50">
        <v>67.568705128023439</v>
      </c>
      <c r="J23" s="50">
        <v>5474.7360000000008</v>
      </c>
      <c r="K23" s="50">
        <v>1.639514720568459</v>
      </c>
      <c r="L23" s="50">
        <v>17.440000000000001</v>
      </c>
      <c r="M23" s="51">
        <v>44399</v>
      </c>
      <c r="N23" s="50">
        <v>366.80600000000004</v>
      </c>
      <c r="O23" s="52">
        <v>116</v>
      </c>
      <c r="P23" s="50">
        <v>65.34</v>
      </c>
      <c r="Q23" s="51">
        <v>44523</v>
      </c>
      <c r="R23" s="50">
        <v>15.029254943821797</v>
      </c>
      <c r="S23" s="50">
        <v>1021.8538777450981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-6.9720000000000004</v>
      </c>
      <c r="G28" s="1" t="s">
        <v>17</v>
      </c>
      <c r="H28" s="26">
        <v>44495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-0.33900000000000002</v>
      </c>
      <c r="G29" s="1" t="s">
        <v>17</v>
      </c>
      <c r="H29" s="26">
        <v>44299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195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10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4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4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9"/>
    <col min="2" max="2" width="6.140625" style="49" customWidth="1"/>
    <col min="3" max="4" width="7.5703125" style="49" bestFit="1" customWidth="1"/>
    <col min="5" max="5" width="6.42578125" style="49" bestFit="1" customWidth="1"/>
    <col min="6" max="6" width="7.5703125" style="49" customWidth="1"/>
    <col min="7" max="7" width="5.7109375" style="49" customWidth="1"/>
    <col min="8" max="8" width="7.5703125" style="49" customWidth="1"/>
    <col min="9" max="9" width="7.5703125" style="49" bestFit="1" customWidth="1"/>
    <col min="10" max="11" width="7.5703125" style="49" customWidth="1"/>
    <col min="12" max="12" width="8.140625" style="49" bestFit="1" customWidth="1"/>
    <col min="13" max="13" width="7.5703125" style="49" bestFit="1" customWidth="1"/>
    <col min="14" max="14" width="5.5703125" style="49" bestFit="1" customWidth="1"/>
    <col min="15" max="15" width="7.7109375" style="49" bestFit="1" customWidth="1"/>
    <col min="16" max="16" width="5.42578125" style="49" bestFit="1" customWidth="1"/>
    <col min="17" max="17" width="7.5703125" style="49" bestFit="1" customWidth="1"/>
    <col min="18" max="18" width="7.5703125" style="49" customWidth="1"/>
    <col min="19" max="19" width="6.5703125" style="49" customWidth="1"/>
    <col min="20" max="16384" width="11.42578125" style="49"/>
  </cols>
  <sheetData>
    <row r="1" spans="1:19" x14ac:dyDescent="0.2">
      <c r="B1" s="2" t="s">
        <v>78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50">
        <v>-0.14461290322580658</v>
      </c>
      <c r="C11" s="50">
        <v>11.197225806451613</v>
      </c>
      <c r="D11" s="50">
        <v>4.9697990591397838</v>
      </c>
      <c r="E11" s="50">
        <v>17.79</v>
      </c>
      <c r="F11" s="51">
        <v>45295</v>
      </c>
      <c r="G11" s="50">
        <v>-5.8719999999999999</v>
      </c>
      <c r="H11" s="51">
        <v>45314</v>
      </c>
      <c r="I11" s="50">
        <v>65.222331989247309</v>
      </c>
      <c r="J11" s="50">
        <v>275.59800000000007</v>
      </c>
      <c r="K11" s="50">
        <v>1.5894684139784949</v>
      </c>
      <c r="L11" s="50">
        <v>14.5</v>
      </c>
      <c r="M11" s="51">
        <v>45295</v>
      </c>
      <c r="N11" s="50">
        <v>7.0179999999999998</v>
      </c>
      <c r="O11" s="52">
        <v>5</v>
      </c>
      <c r="P11" s="50">
        <v>5.8079999999999998</v>
      </c>
      <c r="Q11" s="51">
        <v>45295</v>
      </c>
      <c r="R11" s="50">
        <v>3.8065161290322584</v>
      </c>
      <c r="S11" s="50">
        <v>32.035752972969306</v>
      </c>
    </row>
    <row r="12" spans="1:19" x14ac:dyDescent="0.2">
      <c r="A12" s="2" t="s">
        <v>23</v>
      </c>
      <c r="B12" s="50">
        <v>1.4792142857142856</v>
      </c>
      <c r="C12" s="50">
        <v>14.151071428571431</v>
      </c>
      <c r="D12" s="50">
        <v>7.6488132440476209</v>
      </c>
      <c r="E12" s="50">
        <v>22.18</v>
      </c>
      <c r="F12" s="51">
        <v>44959</v>
      </c>
      <c r="G12" s="50">
        <v>-2.077</v>
      </c>
      <c r="H12" s="51">
        <v>44963</v>
      </c>
      <c r="I12" s="50">
        <v>64.225011160714288</v>
      </c>
      <c r="J12" s="50">
        <v>316.06799999999998</v>
      </c>
      <c r="K12" s="50">
        <v>1.5592247023809525</v>
      </c>
      <c r="L12" s="50">
        <v>11.27</v>
      </c>
      <c r="M12" s="51">
        <v>44958</v>
      </c>
      <c r="N12" s="50">
        <v>1.694</v>
      </c>
      <c r="O12" s="52">
        <v>3</v>
      </c>
      <c r="P12" s="50">
        <v>1.21</v>
      </c>
      <c r="Q12" s="51">
        <v>44969</v>
      </c>
      <c r="R12" s="50">
        <v>7.2191465773809522</v>
      </c>
      <c r="S12" s="50">
        <v>44.250986408273761</v>
      </c>
    </row>
    <row r="13" spans="1:19" x14ac:dyDescent="0.2">
      <c r="A13" s="2" t="s">
        <v>24</v>
      </c>
      <c r="B13" s="50">
        <v>4.3818387096774201</v>
      </c>
      <c r="C13" s="50">
        <v>12.441451612903226</v>
      </c>
      <c r="D13" s="50">
        <v>8.2319065860215037</v>
      </c>
      <c r="E13" s="50">
        <v>16.850000000000001</v>
      </c>
      <c r="F13" s="51">
        <v>44986</v>
      </c>
      <c r="G13" s="50">
        <v>0.224</v>
      </c>
      <c r="H13" s="51">
        <v>45009</v>
      </c>
      <c r="I13" s="50">
        <v>78.921330645161277</v>
      </c>
      <c r="J13" s="50">
        <v>266.62600000000003</v>
      </c>
      <c r="K13" s="50">
        <v>1.6134603494623658</v>
      </c>
      <c r="L13" s="50">
        <v>10.78</v>
      </c>
      <c r="M13" s="51">
        <v>45002</v>
      </c>
      <c r="N13" s="50">
        <v>64.13000000000001</v>
      </c>
      <c r="O13" s="52">
        <v>17</v>
      </c>
      <c r="P13" s="50">
        <v>20.812000000000005</v>
      </c>
      <c r="Q13" s="51">
        <v>44999</v>
      </c>
      <c r="R13" s="50">
        <v>9.1116323924731173</v>
      </c>
      <c r="S13" s="50">
        <v>46.83127827965852</v>
      </c>
    </row>
    <row r="14" spans="1:19" x14ac:dyDescent="0.2">
      <c r="A14" s="2" t="s">
        <v>25</v>
      </c>
      <c r="B14" s="50">
        <v>5.2669000000000006</v>
      </c>
      <c r="C14" s="50">
        <v>16.5946</v>
      </c>
      <c r="D14" s="50">
        <v>10.791993055555555</v>
      </c>
      <c r="E14" s="50">
        <v>23.1</v>
      </c>
      <c r="F14" s="51">
        <v>45031</v>
      </c>
      <c r="G14" s="50">
        <v>-2.2869999999999999</v>
      </c>
      <c r="H14" s="51">
        <v>45021</v>
      </c>
      <c r="I14" s="50">
        <v>67.685152777777773</v>
      </c>
      <c r="J14" s="50">
        <v>527.45699999999999</v>
      </c>
      <c r="K14" s="50">
        <v>1.982464583333333</v>
      </c>
      <c r="L14" s="50">
        <v>13.03</v>
      </c>
      <c r="M14" s="51">
        <v>45024</v>
      </c>
      <c r="N14" s="50">
        <v>53.482000000000006</v>
      </c>
      <c r="O14" s="52">
        <v>11</v>
      </c>
      <c r="P14" s="50">
        <v>20.570000000000007</v>
      </c>
      <c r="Q14" s="51">
        <v>45043</v>
      </c>
      <c r="R14" s="50">
        <v>12.385822222222226</v>
      </c>
      <c r="S14" s="50">
        <v>88.124307971788468</v>
      </c>
    </row>
    <row r="15" spans="1:19" x14ac:dyDescent="0.2">
      <c r="A15" s="2" t="s">
        <v>26</v>
      </c>
      <c r="B15" s="50">
        <v>10.742967741935486</v>
      </c>
      <c r="C15" s="50">
        <v>24.930645161290325</v>
      </c>
      <c r="D15" s="50">
        <v>18.022610215053763</v>
      </c>
      <c r="E15" s="50">
        <v>33.200000000000003</v>
      </c>
      <c r="F15" s="51">
        <v>45067</v>
      </c>
      <c r="G15" s="50">
        <v>6.3789999999999996</v>
      </c>
      <c r="H15" s="51">
        <v>45048</v>
      </c>
      <c r="I15" s="50">
        <v>57.573555107526879</v>
      </c>
      <c r="J15" s="50">
        <v>720.5160000000003</v>
      </c>
      <c r="K15" s="50">
        <v>1.8066061827956985</v>
      </c>
      <c r="L15" s="50">
        <v>14.7</v>
      </c>
      <c r="M15" s="51">
        <v>45071</v>
      </c>
      <c r="N15" s="50">
        <v>14.035999999999998</v>
      </c>
      <c r="O15" s="52">
        <v>5</v>
      </c>
      <c r="P15" s="50">
        <v>5.5659999999999998</v>
      </c>
      <c r="Q15" s="51">
        <v>45060</v>
      </c>
      <c r="R15" s="50">
        <v>20.942661290322583</v>
      </c>
      <c r="S15" s="50">
        <v>143.62199265339623</v>
      </c>
    </row>
    <row r="16" spans="1:19" x14ac:dyDescent="0.2">
      <c r="A16" s="2" t="s">
        <v>27</v>
      </c>
      <c r="B16" s="50">
        <v>14.602666666666662</v>
      </c>
      <c r="C16" s="50">
        <v>30.499666666666673</v>
      </c>
      <c r="D16" s="50">
        <v>22.66940972222222</v>
      </c>
      <c r="E16" s="50">
        <v>39.119999999999997</v>
      </c>
      <c r="F16" s="51">
        <v>45095</v>
      </c>
      <c r="G16" s="50">
        <v>9.01</v>
      </c>
      <c r="H16" s="51">
        <v>45105</v>
      </c>
      <c r="I16" s="50">
        <v>47.988975694444441</v>
      </c>
      <c r="J16" s="50">
        <v>736.60900000000015</v>
      </c>
      <c r="K16" s="50">
        <v>1.7345118055555557</v>
      </c>
      <c r="L16" s="50">
        <v>13.03</v>
      </c>
      <c r="M16" s="51">
        <v>45106</v>
      </c>
      <c r="N16" s="50">
        <v>11.373999999999999</v>
      </c>
      <c r="O16" s="52">
        <v>5</v>
      </c>
      <c r="P16" s="50">
        <v>7.9859999999999998</v>
      </c>
      <c r="Q16" s="51">
        <v>45088</v>
      </c>
      <c r="R16" s="50">
        <v>28.050756944444444</v>
      </c>
      <c r="S16" s="50">
        <v>172.74439472093326</v>
      </c>
    </row>
    <row r="17" spans="1:19" x14ac:dyDescent="0.2">
      <c r="A17" s="2" t="s">
        <v>28</v>
      </c>
      <c r="B17" s="50">
        <v>16.397451612903222</v>
      </c>
      <c r="C17" s="50">
        <v>32.791612903225804</v>
      </c>
      <c r="D17" s="50">
        <v>24.726675403225808</v>
      </c>
      <c r="E17" s="50">
        <v>39.39</v>
      </c>
      <c r="F17" s="51">
        <v>45123</v>
      </c>
      <c r="G17" s="50">
        <v>7.3310000000000004</v>
      </c>
      <c r="H17" s="51">
        <v>45108</v>
      </c>
      <c r="I17" s="50">
        <v>47.30962029569892</v>
      </c>
      <c r="J17" s="50">
        <v>857.65499999999997</v>
      </c>
      <c r="K17" s="50">
        <v>1.801902553763441</v>
      </c>
      <c r="L17" s="50">
        <v>11.66</v>
      </c>
      <c r="M17" s="51">
        <v>45126</v>
      </c>
      <c r="N17" s="50">
        <v>16.695999999999998</v>
      </c>
      <c r="O17" s="52">
        <v>2</v>
      </c>
      <c r="P17" s="50">
        <v>12.097999999999999</v>
      </c>
      <c r="Q17" s="51">
        <v>45110</v>
      </c>
      <c r="R17" s="50">
        <v>31.031780913978494</v>
      </c>
      <c r="S17" s="50">
        <v>196.06754556291918</v>
      </c>
    </row>
    <row r="18" spans="1:19" x14ac:dyDescent="0.2">
      <c r="A18" s="2" t="s">
        <v>29</v>
      </c>
      <c r="B18" s="50">
        <v>16.590967741935483</v>
      </c>
      <c r="C18" s="50">
        <v>32.104193548387094</v>
      </c>
      <c r="D18" s="50">
        <v>24.107083333333332</v>
      </c>
      <c r="E18" s="50">
        <v>37.83</v>
      </c>
      <c r="F18" s="51">
        <v>45150</v>
      </c>
      <c r="G18" s="50">
        <v>12.11</v>
      </c>
      <c r="H18" s="51">
        <v>45155</v>
      </c>
      <c r="I18" s="50">
        <v>53.463420698924729</v>
      </c>
      <c r="J18" s="50">
        <v>695.94899999999996</v>
      </c>
      <c r="K18" s="50">
        <v>1.6939133064516128</v>
      </c>
      <c r="L18" s="50">
        <v>14.8</v>
      </c>
      <c r="M18" s="51">
        <v>45151</v>
      </c>
      <c r="N18" s="50">
        <v>33.877999999999993</v>
      </c>
      <c r="O18" s="52">
        <v>9</v>
      </c>
      <c r="P18" s="50">
        <v>19.116</v>
      </c>
      <c r="Q18" s="51">
        <v>45162</v>
      </c>
      <c r="R18" s="50">
        <v>29.171975806451613</v>
      </c>
      <c r="S18" s="50">
        <v>163.86978519374867</v>
      </c>
    </row>
    <row r="19" spans="1:19" x14ac:dyDescent="0.2">
      <c r="A19" s="2" t="s">
        <v>30</v>
      </c>
      <c r="B19" s="50">
        <v>12.303133333333335</v>
      </c>
      <c r="C19" s="50">
        <v>26.054999999999996</v>
      </c>
      <c r="D19" s="50">
        <v>18.993313888888892</v>
      </c>
      <c r="E19" s="50">
        <v>33.89</v>
      </c>
      <c r="F19" s="51">
        <v>45181</v>
      </c>
      <c r="G19" s="50">
        <v>7.5190000000000001</v>
      </c>
      <c r="H19" s="51">
        <v>45187</v>
      </c>
      <c r="I19" s="50">
        <v>57.922201388888894</v>
      </c>
      <c r="J19" s="50">
        <v>508.80700000000007</v>
      </c>
      <c r="K19" s="50">
        <v>1.5880756944444447</v>
      </c>
      <c r="L19" s="50">
        <v>14.11</v>
      </c>
      <c r="M19" s="51">
        <v>45181</v>
      </c>
      <c r="N19" s="50">
        <v>31.218</v>
      </c>
      <c r="O19" s="52">
        <v>7</v>
      </c>
      <c r="P19" s="50">
        <v>24.925999999999998</v>
      </c>
      <c r="Q19" s="51">
        <v>45182</v>
      </c>
      <c r="R19" s="50">
        <v>22.223881944444443</v>
      </c>
      <c r="S19" s="50">
        <v>107.24141568764797</v>
      </c>
    </row>
    <row r="20" spans="1:19" x14ac:dyDescent="0.2">
      <c r="A20" s="2" t="s">
        <v>31</v>
      </c>
      <c r="B20" s="50">
        <v>11.286451612903226</v>
      </c>
      <c r="C20" s="50">
        <v>24.489032258064512</v>
      </c>
      <c r="D20" s="50">
        <v>17.396387768817203</v>
      </c>
      <c r="E20" s="50">
        <v>29.44</v>
      </c>
      <c r="F20" s="51">
        <v>45215</v>
      </c>
      <c r="G20" s="50">
        <v>6.0910000000000002</v>
      </c>
      <c r="H20" s="51">
        <v>45200</v>
      </c>
      <c r="I20" s="50">
        <v>64.873024193548389</v>
      </c>
      <c r="J20" s="50">
        <v>367.101</v>
      </c>
      <c r="K20" s="50">
        <v>1.4128723118279569</v>
      </c>
      <c r="L20" s="50">
        <v>19.600000000000001</v>
      </c>
      <c r="M20" s="51">
        <v>45219</v>
      </c>
      <c r="N20" s="50">
        <v>14.036000000000001</v>
      </c>
      <c r="O20" s="52">
        <v>8</v>
      </c>
      <c r="P20" s="50">
        <v>7.0179999999999998</v>
      </c>
      <c r="Q20" s="51">
        <v>45216</v>
      </c>
      <c r="R20" s="50">
        <v>18.120369623655915</v>
      </c>
      <c r="S20" s="50">
        <v>74.216823016136161</v>
      </c>
    </row>
    <row r="21" spans="1:19" x14ac:dyDescent="0.2">
      <c r="A21" s="2" t="s">
        <v>32</v>
      </c>
      <c r="B21" s="50">
        <v>5.4218333333333346</v>
      </c>
      <c r="C21" s="50">
        <v>16.387</v>
      </c>
      <c r="D21" s="50">
        <v>10.518631944444445</v>
      </c>
      <c r="E21" s="50">
        <v>22.18</v>
      </c>
      <c r="F21" s="51">
        <v>45237</v>
      </c>
      <c r="G21" s="50">
        <v>0.28399999999999997</v>
      </c>
      <c r="H21" s="51">
        <v>45257</v>
      </c>
      <c r="I21" s="50">
        <v>72.319395833333331</v>
      </c>
      <c r="J21" s="50">
        <v>219.62799999999999</v>
      </c>
      <c r="K21" s="50">
        <v>1.5390569444444444</v>
      </c>
      <c r="L21" s="50">
        <v>19.399999999999999</v>
      </c>
      <c r="M21" s="51">
        <v>45251</v>
      </c>
      <c r="N21" s="50">
        <v>29.766000000000002</v>
      </c>
      <c r="O21" s="52">
        <v>14</v>
      </c>
      <c r="P21" s="50">
        <v>11.858000000000001</v>
      </c>
      <c r="Q21" s="51">
        <v>45251</v>
      </c>
      <c r="R21" s="50">
        <v>10.78814513888889</v>
      </c>
      <c r="S21" s="50">
        <v>38.751460542285201</v>
      </c>
    </row>
    <row r="22" spans="1:19" ht="13.5" thickBot="1" x14ac:dyDescent="0.25">
      <c r="A22" s="11" t="s">
        <v>33</v>
      </c>
      <c r="B22" s="12">
        <v>3.5253548387096774</v>
      </c>
      <c r="C22" s="12">
        <v>12.627806451612903</v>
      </c>
      <c r="D22" s="12">
        <v>7.88655376344086</v>
      </c>
      <c r="E22" s="12">
        <v>18.11</v>
      </c>
      <c r="F22" s="28">
        <v>45284</v>
      </c>
      <c r="G22" s="12">
        <v>-4.8680000000000003</v>
      </c>
      <c r="H22" s="28">
        <v>45264</v>
      </c>
      <c r="I22" s="12">
        <v>80.31272849462367</v>
      </c>
      <c r="J22" s="12">
        <v>167.68799999999999</v>
      </c>
      <c r="K22" s="12">
        <v>1.2083138440860215</v>
      </c>
      <c r="L22" s="12">
        <v>12.15</v>
      </c>
      <c r="M22" s="28">
        <v>45290</v>
      </c>
      <c r="N22" s="12">
        <v>41.865999999999993</v>
      </c>
      <c r="O22" s="25">
        <v>14</v>
      </c>
      <c r="P22" s="12">
        <v>9.195999999999998</v>
      </c>
      <c r="Q22" s="28">
        <v>45268</v>
      </c>
      <c r="R22" s="12">
        <v>7.2401686827956988</v>
      </c>
      <c r="S22" s="12">
        <v>23.939740922980079</v>
      </c>
    </row>
    <row r="23" spans="1:19" ht="13.5" thickTop="1" x14ac:dyDescent="0.2">
      <c r="A23" s="2" t="s">
        <v>45</v>
      </c>
      <c r="B23" s="50">
        <v>8.4878472478238596</v>
      </c>
      <c r="C23" s="50">
        <v>21.189108819764467</v>
      </c>
      <c r="D23" s="50">
        <v>14.663598165349249</v>
      </c>
      <c r="E23" s="50">
        <v>39.39</v>
      </c>
      <c r="F23" s="51">
        <v>44758</v>
      </c>
      <c r="G23" s="50">
        <v>-5.8719999999999999</v>
      </c>
      <c r="H23" s="51">
        <v>44584</v>
      </c>
      <c r="I23" s="50">
        <v>63.151395689990835</v>
      </c>
      <c r="J23" s="50">
        <v>5659.7019999999993</v>
      </c>
      <c r="K23" s="50">
        <v>1.6274892243770267</v>
      </c>
      <c r="L23" s="50">
        <v>19.600000000000001</v>
      </c>
      <c r="M23" s="51">
        <v>44854</v>
      </c>
      <c r="N23" s="50">
        <v>319.19399999999996</v>
      </c>
      <c r="O23" s="52">
        <v>100</v>
      </c>
      <c r="P23" s="50">
        <v>24.925999999999998</v>
      </c>
      <c r="Q23" s="51">
        <v>44817</v>
      </c>
      <c r="R23" s="50">
        <v>16.674404805507553</v>
      </c>
      <c r="S23" s="50">
        <v>1131.6954839327368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-1.2789999999999999</v>
      </c>
      <c r="G28" s="1" t="s">
        <v>17</v>
      </c>
      <c r="H28" s="26">
        <v>44896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-4.8000000000000001E-2</v>
      </c>
      <c r="G29" s="1" t="s">
        <v>17</v>
      </c>
      <c r="H29" s="26">
        <v>44657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238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9">
        <v>-1</v>
      </c>
      <c r="C34" s="49" t="s">
        <v>40</v>
      </c>
      <c r="D34" s="53">
        <v>0</v>
      </c>
      <c r="E34" s="49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 s="49">
        <v>-2.5</v>
      </c>
      <c r="C35" s="49" t="s">
        <v>41</v>
      </c>
      <c r="D35" s="53">
        <v>-1</v>
      </c>
      <c r="E35" s="49" t="s">
        <v>17</v>
      </c>
      <c r="F35" s="8">
        <v>9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6">
        <v>-2.5</v>
      </c>
      <c r="E36" s="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3">
        <v>-5</v>
      </c>
      <c r="E37" s="49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7"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104</v>
      </c>
      <c r="C1" s="58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105</v>
      </c>
      <c r="F6" s="59" t="s">
        <v>106</v>
      </c>
    </row>
    <row r="7" spans="1:20" x14ac:dyDescent="0.2">
      <c r="B7" s="2"/>
      <c r="E7" s="60" t="s">
        <v>107</v>
      </c>
      <c r="F7" s="59" t="s">
        <v>50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43">
        <v>0.7685483870967742</v>
      </c>
      <c r="C11" s="43">
        <v>10.469548387096772</v>
      </c>
      <c r="D11" s="43">
        <v>5.3412903225806447</v>
      </c>
      <c r="E11" s="43">
        <v>20.75</v>
      </c>
      <c r="F11" s="44">
        <v>45658</v>
      </c>
      <c r="G11" s="43">
        <v>-5.0670000000000002</v>
      </c>
      <c r="H11" s="44">
        <v>45682</v>
      </c>
      <c r="I11" s="43">
        <v>67.723225806451623</v>
      </c>
      <c r="J11" s="43">
        <v>217.50699999999998</v>
      </c>
      <c r="K11" s="43">
        <v>2.0258387096774193</v>
      </c>
      <c r="L11" s="43">
        <v>16.170000000000002</v>
      </c>
      <c r="M11" s="44">
        <v>45674</v>
      </c>
      <c r="N11" s="43">
        <v>8.7119999999999997</v>
      </c>
      <c r="O11" s="45">
        <v>9</v>
      </c>
      <c r="P11" s="43">
        <v>2.1779999999999999</v>
      </c>
      <c r="Q11" s="44">
        <v>45665</v>
      </c>
      <c r="R11" s="43">
        <v>4.9115483870967749</v>
      </c>
      <c r="S11" s="43">
        <v>6.4393548387096757</v>
      </c>
      <c r="T11" s="43">
        <v>34.500999999999998</v>
      </c>
    </row>
    <row r="12" spans="1:20" x14ac:dyDescent="0.2">
      <c r="A12" s="2" t="s">
        <v>23</v>
      </c>
      <c r="B12" s="43">
        <v>-0.26257142857142862</v>
      </c>
      <c r="C12" s="43">
        <v>11.183785714285715</v>
      </c>
      <c r="D12" s="43">
        <v>4.9467142857142861</v>
      </c>
      <c r="E12" s="43">
        <v>18.18</v>
      </c>
      <c r="F12" s="44">
        <v>45342</v>
      </c>
      <c r="G12" s="43">
        <v>-4.8620000000000001</v>
      </c>
      <c r="H12" s="44">
        <v>45333</v>
      </c>
      <c r="I12" s="43">
        <v>65.820964285714282</v>
      </c>
      <c r="J12" s="43">
        <v>302.93299999999999</v>
      </c>
      <c r="K12" s="43">
        <v>1.5879285714285716</v>
      </c>
      <c r="L12" s="43">
        <v>18.82</v>
      </c>
      <c r="M12" s="44">
        <v>45328</v>
      </c>
      <c r="N12" s="43">
        <v>42.349999999999994</v>
      </c>
      <c r="O12" s="45">
        <v>10</v>
      </c>
      <c r="P12" s="43">
        <v>22.506</v>
      </c>
      <c r="Q12" s="44">
        <v>45345</v>
      </c>
      <c r="R12" s="43">
        <v>5.0853928571428577</v>
      </c>
      <c r="S12" s="43">
        <v>5.9069999999999991</v>
      </c>
      <c r="T12" s="43">
        <v>39.176000000000002</v>
      </c>
    </row>
    <row r="13" spans="1:20" x14ac:dyDescent="0.2">
      <c r="A13" s="2" t="s">
        <v>24</v>
      </c>
      <c r="B13" s="43">
        <v>5.1882580645161278</v>
      </c>
      <c r="C13" s="43">
        <v>18.871161290322583</v>
      </c>
      <c r="D13" s="43">
        <v>11.931451612903224</v>
      </c>
      <c r="E13" s="43">
        <v>25.81</v>
      </c>
      <c r="F13" s="44">
        <v>45380</v>
      </c>
      <c r="G13" s="43">
        <v>-2.8319999999999999</v>
      </c>
      <c r="H13" s="44">
        <v>45356</v>
      </c>
      <c r="I13" s="43">
        <v>55.16712903225806</v>
      </c>
      <c r="J13" s="43">
        <v>485.82100000000003</v>
      </c>
      <c r="K13" s="43">
        <v>1.889612903225806</v>
      </c>
      <c r="L13" s="43">
        <v>18.52</v>
      </c>
      <c r="M13" s="44">
        <v>45364</v>
      </c>
      <c r="N13" s="43">
        <v>1.21</v>
      </c>
      <c r="O13" s="45">
        <v>1</v>
      </c>
      <c r="P13" s="43">
        <v>1.21</v>
      </c>
      <c r="Q13" s="44">
        <v>45369</v>
      </c>
      <c r="R13" s="43">
        <v>12.111709677419354</v>
      </c>
      <c r="S13" s="43">
        <v>10.984677419354838</v>
      </c>
      <c r="T13" s="43">
        <v>91.637999999999991</v>
      </c>
    </row>
    <row r="14" spans="1:20" x14ac:dyDescent="0.2">
      <c r="A14" s="2" t="s">
        <v>25</v>
      </c>
      <c r="B14" s="43">
        <v>6.9067999999999987</v>
      </c>
      <c r="C14" s="43">
        <v>21.286999999999995</v>
      </c>
      <c r="D14" s="43">
        <v>13.998466666666669</v>
      </c>
      <c r="E14" s="43">
        <v>27.9</v>
      </c>
      <c r="F14" s="44">
        <v>45403</v>
      </c>
      <c r="G14" s="43">
        <v>-0.66700000000000004</v>
      </c>
      <c r="H14" s="44">
        <v>45387</v>
      </c>
      <c r="I14" s="43">
        <v>53.013933333333327</v>
      </c>
      <c r="J14" s="43">
        <v>610.45899999999995</v>
      </c>
      <c r="K14" s="43">
        <v>1.818966666666666</v>
      </c>
      <c r="L14" s="43">
        <v>13.43</v>
      </c>
      <c r="M14" s="44">
        <v>45386</v>
      </c>
      <c r="N14" s="43">
        <v>17.665999999999997</v>
      </c>
      <c r="O14" s="45">
        <v>6</v>
      </c>
      <c r="P14" s="43">
        <v>8.2279999999999998</v>
      </c>
      <c r="Q14" s="44">
        <v>45405</v>
      </c>
      <c r="R14" s="43">
        <v>16.499700000000004</v>
      </c>
      <c r="S14" s="43">
        <v>15.291966666666667</v>
      </c>
      <c r="T14" s="43">
        <v>113.31899999999996</v>
      </c>
    </row>
    <row r="15" spans="1:20" x14ac:dyDescent="0.2">
      <c r="A15" s="2" t="s">
        <v>26</v>
      </c>
      <c r="B15" s="43">
        <v>9.9188387096774182</v>
      </c>
      <c r="C15" s="43">
        <v>22.270967741935479</v>
      </c>
      <c r="D15" s="43">
        <v>15.742161290322581</v>
      </c>
      <c r="E15" s="43">
        <v>28.24</v>
      </c>
      <c r="F15" s="44">
        <v>45417</v>
      </c>
      <c r="G15" s="43">
        <v>5.5</v>
      </c>
      <c r="H15" s="44">
        <v>45414</v>
      </c>
      <c r="I15" s="43">
        <v>53.158645161290323</v>
      </c>
      <c r="J15" s="43">
        <v>699.2299999999999</v>
      </c>
      <c r="K15" s="43">
        <v>2.1328064516129031</v>
      </c>
      <c r="L15" s="43">
        <v>12.84</v>
      </c>
      <c r="M15" s="44">
        <v>45441</v>
      </c>
      <c r="N15" s="43">
        <v>2.1779999999999999</v>
      </c>
      <c r="O15" s="45">
        <v>2</v>
      </c>
      <c r="P15" s="43">
        <v>1.9359999999999999</v>
      </c>
      <c r="Q15" s="44">
        <v>45426</v>
      </c>
      <c r="R15" s="43">
        <v>20.259258064516128</v>
      </c>
      <c r="S15" s="43">
        <v>18.878258064516132</v>
      </c>
      <c r="T15" s="43">
        <v>139.74799999999996</v>
      </c>
    </row>
    <row r="16" spans="1:20" x14ac:dyDescent="0.2">
      <c r="A16" s="2" t="s">
        <v>27</v>
      </c>
      <c r="B16" s="43">
        <v>14.699333333333334</v>
      </c>
      <c r="C16" s="43">
        <v>27.027666666666661</v>
      </c>
      <c r="D16" s="43">
        <v>20.443666666666665</v>
      </c>
      <c r="E16" s="43">
        <v>35.090000000000003</v>
      </c>
      <c r="F16" s="44">
        <v>45468</v>
      </c>
      <c r="G16" s="43">
        <v>10.7</v>
      </c>
      <c r="H16" s="44">
        <v>45447</v>
      </c>
      <c r="I16" s="43">
        <v>65.806666666666672</v>
      </c>
      <c r="J16" s="43">
        <v>641.95699999999988</v>
      </c>
      <c r="K16" s="43">
        <v>1.5313000000000003</v>
      </c>
      <c r="L16" s="43">
        <v>11.76</v>
      </c>
      <c r="M16" s="44">
        <v>45460</v>
      </c>
      <c r="N16" s="43">
        <v>132.37799999999999</v>
      </c>
      <c r="O16" s="45">
        <v>12</v>
      </c>
      <c r="P16" s="43">
        <v>53</v>
      </c>
      <c r="Q16" s="44">
        <v>45461</v>
      </c>
      <c r="R16" s="43">
        <v>23.561300000000003</v>
      </c>
      <c r="S16" s="43">
        <v>21.845000000000006</v>
      </c>
      <c r="T16" s="43">
        <v>136.65400000000002</v>
      </c>
    </row>
    <row r="17" spans="1:20" x14ac:dyDescent="0.2">
      <c r="A17" s="2" t="s">
        <v>28</v>
      </c>
      <c r="B17" s="43">
        <v>15.331612903225809</v>
      </c>
      <c r="C17" s="43">
        <v>30.682580645161284</v>
      </c>
      <c r="D17" s="43">
        <v>22.66441935483871</v>
      </c>
      <c r="E17" s="43">
        <v>37.17</v>
      </c>
      <c r="F17" s="44">
        <v>45487</v>
      </c>
      <c r="G17" s="43">
        <v>12.17</v>
      </c>
      <c r="H17" s="44">
        <v>45499</v>
      </c>
      <c r="I17" s="43">
        <v>59.508451612903229</v>
      </c>
      <c r="J17" s="43">
        <v>801.32899999999995</v>
      </c>
      <c r="K17" s="43">
        <v>1.5840967741935486</v>
      </c>
      <c r="L17" s="43">
        <v>13.43</v>
      </c>
      <c r="M17" s="44">
        <v>45491</v>
      </c>
      <c r="N17" s="43">
        <v>18.149999999999999</v>
      </c>
      <c r="O17" s="45">
        <v>7</v>
      </c>
      <c r="P17" s="43">
        <v>9.9220000000000006</v>
      </c>
      <c r="Q17" s="44">
        <v>45480</v>
      </c>
      <c r="R17" s="43">
        <v>27.325903225806453</v>
      </c>
      <c r="S17" s="43">
        <v>25.334419354838712</v>
      </c>
      <c r="T17" s="43">
        <v>173.79700000000003</v>
      </c>
    </row>
    <row r="18" spans="1:20" x14ac:dyDescent="0.2">
      <c r="A18" s="2" t="s">
        <v>29</v>
      </c>
      <c r="B18" s="43">
        <v>16.558064516129033</v>
      </c>
      <c r="C18" s="43">
        <v>31.975161290322575</v>
      </c>
      <c r="D18" s="43">
        <v>24.184548387096772</v>
      </c>
      <c r="E18" s="43">
        <v>41.53</v>
      </c>
      <c r="F18" s="44">
        <v>45528</v>
      </c>
      <c r="G18" s="43">
        <v>9.5500000000000007</v>
      </c>
      <c r="H18" s="44">
        <v>45535</v>
      </c>
      <c r="I18" s="43">
        <v>47.626774193548371</v>
      </c>
      <c r="J18" s="43">
        <v>742.14700000000016</v>
      </c>
      <c r="K18" s="43">
        <v>1.917483870967742</v>
      </c>
      <c r="L18" s="43">
        <v>14.99</v>
      </c>
      <c r="M18" s="44">
        <v>45513</v>
      </c>
      <c r="N18" s="43">
        <v>5.5659999999999998</v>
      </c>
      <c r="O18" s="45">
        <v>3</v>
      </c>
      <c r="P18" s="43">
        <v>3.8719999999999999</v>
      </c>
      <c r="Q18" s="44">
        <v>45513</v>
      </c>
      <c r="R18" s="43">
        <v>28.749967741935482</v>
      </c>
      <c r="S18" s="43">
        <v>27.042645161290327</v>
      </c>
      <c r="T18" s="43">
        <v>175.83000000000004</v>
      </c>
    </row>
    <row r="19" spans="1:20" x14ac:dyDescent="0.2">
      <c r="A19" s="2" t="s">
        <v>30</v>
      </c>
      <c r="B19" s="43">
        <v>13.703166666666668</v>
      </c>
      <c r="C19" s="43">
        <v>26.196000000000002</v>
      </c>
      <c r="D19" s="43">
        <v>19.64373333333333</v>
      </c>
      <c r="E19" s="43">
        <v>31.59</v>
      </c>
      <c r="F19" s="44">
        <v>45536</v>
      </c>
      <c r="G19" s="43">
        <v>7.6550000000000002</v>
      </c>
      <c r="H19" s="44">
        <v>45557</v>
      </c>
      <c r="I19" s="43">
        <v>68.628633333333326</v>
      </c>
      <c r="J19" s="43">
        <v>484.76799999999997</v>
      </c>
      <c r="K19" s="43">
        <v>1.2974666666666665</v>
      </c>
      <c r="L19" s="43">
        <v>13.23</v>
      </c>
      <c r="M19" s="44">
        <v>45552</v>
      </c>
      <c r="N19" s="43">
        <v>80.831999999999994</v>
      </c>
      <c r="O19" s="45">
        <v>12</v>
      </c>
      <c r="P19" s="43">
        <v>23.478000000000002</v>
      </c>
      <c r="Q19" s="44">
        <v>45547</v>
      </c>
      <c r="R19" s="43">
        <v>21.440766666666669</v>
      </c>
      <c r="S19" s="43">
        <v>21.394500000000001</v>
      </c>
      <c r="T19" s="43">
        <v>94.997000000000014</v>
      </c>
    </row>
    <row r="20" spans="1:20" x14ac:dyDescent="0.2">
      <c r="A20" s="2" t="s">
        <v>31</v>
      </c>
      <c r="B20" s="43">
        <v>11.258193548387096</v>
      </c>
      <c r="C20" s="43">
        <v>23.032580645161286</v>
      </c>
      <c r="D20" s="43">
        <v>17.000774193548384</v>
      </c>
      <c r="E20" s="43">
        <v>30.63</v>
      </c>
      <c r="F20" s="44">
        <v>45566</v>
      </c>
      <c r="G20" s="43">
        <v>4.6180000000000003</v>
      </c>
      <c r="H20" s="44">
        <v>45596</v>
      </c>
      <c r="I20" s="43">
        <v>63.97593548387097</v>
      </c>
      <c r="J20" s="43">
        <v>352.68799999999993</v>
      </c>
      <c r="K20" s="43">
        <v>1.5482903225806453</v>
      </c>
      <c r="L20" s="43">
        <v>18.23</v>
      </c>
      <c r="M20" s="44">
        <v>45591</v>
      </c>
      <c r="N20" s="43">
        <v>63.645999999999994</v>
      </c>
      <c r="O20" s="45">
        <v>13</v>
      </c>
      <c r="P20" s="43">
        <v>24.925999999999998</v>
      </c>
      <c r="Q20" s="44">
        <v>45588</v>
      </c>
      <c r="R20" s="43">
        <v>17.597064516129031</v>
      </c>
      <c r="S20" s="43">
        <v>18.140903225806454</v>
      </c>
      <c r="T20" s="43">
        <v>71.151999999999987</v>
      </c>
    </row>
    <row r="21" spans="1:20" x14ac:dyDescent="0.2">
      <c r="A21" s="2" t="s">
        <v>32</v>
      </c>
      <c r="B21" s="43">
        <v>6.5185333333333313</v>
      </c>
      <c r="C21" s="43">
        <v>16.923666666666669</v>
      </c>
      <c r="D21" s="43">
        <v>11.453266666666668</v>
      </c>
      <c r="E21" s="43">
        <v>22.9</v>
      </c>
      <c r="F21" s="44">
        <v>45609</v>
      </c>
      <c r="G21" s="43">
        <v>-1.538</v>
      </c>
      <c r="H21" s="44">
        <v>45622</v>
      </c>
      <c r="I21" s="43">
        <v>68.541766666666661</v>
      </c>
      <c r="J21" s="43">
        <v>255.874</v>
      </c>
      <c r="K21" s="43">
        <v>1.801033333333333</v>
      </c>
      <c r="L21" s="43">
        <v>18.82</v>
      </c>
      <c r="M21" s="44">
        <v>45598</v>
      </c>
      <c r="N21" s="43">
        <v>18.149999999999999</v>
      </c>
      <c r="O21" s="45">
        <v>8</v>
      </c>
      <c r="P21" s="43">
        <v>8.4700000000000006</v>
      </c>
      <c r="Q21" s="44">
        <v>45598</v>
      </c>
      <c r="R21" s="43">
        <v>11.054700000000004</v>
      </c>
      <c r="S21" s="43">
        <v>12.133066666666668</v>
      </c>
      <c r="T21" s="43">
        <v>43.235000000000014</v>
      </c>
    </row>
    <row r="22" spans="1:20" ht="13.5" thickBot="1" x14ac:dyDescent="0.25">
      <c r="A22" s="11" t="s">
        <v>33</v>
      </c>
      <c r="B22" s="12">
        <v>2.3463548387096771</v>
      </c>
      <c r="C22" s="12">
        <v>12.427064516129034</v>
      </c>
      <c r="D22" s="12">
        <v>7.0557419354838711</v>
      </c>
      <c r="E22" s="12">
        <v>19.82</v>
      </c>
      <c r="F22" s="28">
        <v>45636</v>
      </c>
      <c r="G22" s="12">
        <v>-3.3069999999999999</v>
      </c>
      <c r="H22" s="28">
        <v>45653</v>
      </c>
      <c r="I22" s="12">
        <v>71.088741935483881</v>
      </c>
      <c r="J22" s="12">
        <v>206.83800000000002</v>
      </c>
      <c r="K22" s="12">
        <v>1.5674193548387101</v>
      </c>
      <c r="L22" s="12">
        <v>14.01</v>
      </c>
      <c r="M22" s="28">
        <v>45646</v>
      </c>
      <c r="N22" s="12">
        <v>13.794</v>
      </c>
      <c r="O22" s="25">
        <v>7</v>
      </c>
      <c r="P22" s="12">
        <v>7.7439999999999998</v>
      </c>
      <c r="Q22" s="28">
        <v>45627</v>
      </c>
      <c r="R22" s="12">
        <v>6.3736129032258058</v>
      </c>
      <c r="S22" s="12">
        <v>7.9190645161290325</v>
      </c>
      <c r="T22" s="12">
        <v>27.582999999999998</v>
      </c>
    </row>
    <row r="23" spans="1:20" ht="13.5" thickTop="1" x14ac:dyDescent="0.2">
      <c r="A23" s="2" t="s">
        <v>45</v>
      </c>
      <c r="B23" s="43">
        <v>8.5779277393753208</v>
      </c>
      <c r="C23" s="43">
        <v>21.028931963645672</v>
      </c>
      <c r="D23" s="43">
        <v>14.533852892985152</v>
      </c>
      <c r="E23" s="43">
        <v>41.53</v>
      </c>
      <c r="F23" s="44">
        <v>45162</v>
      </c>
      <c r="G23" s="43">
        <v>-5.0670000000000002</v>
      </c>
      <c r="H23" s="44">
        <v>44951</v>
      </c>
      <c r="I23" s="43">
        <v>61.6717389592934</v>
      </c>
      <c r="J23" s="43">
        <v>5801.5509999999995</v>
      </c>
      <c r="K23" s="43">
        <v>1.7251869687660006</v>
      </c>
      <c r="L23" s="43">
        <v>18.82</v>
      </c>
      <c r="M23" s="44">
        <v>44963</v>
      </c>
      <c r="N23" s="43">
        <v>404.63199999999995</v>
      </c>
      <c r="O23" s="45">
        <v>90</v>
      </c>
      <c r="P23" s="43">
        <v>53</v>
      </c>
      <c r="Q23" s="44">
        <v>45095</v>
      </c>
      <c r="R23" s="43">
        <v>16.247577003328214</v>
      </c>
      <c r="S23" s="43">
        <v>15.942571326164876</v>
      </c>
      <c r="T23" s="43">
        <v>1141.6300000000001</v>
      </c>
    </row>
    <row r="26" spans="1:20" x14ac:dyDescent="0.2">
      <c r="A26" s="16" t="s">
        <v>34</v>
      </c>
      <c r="B26" s="16"/>
      <c r="C26" s="16"/>
    </row>
    <row r="28" spans="1:20" x14ac:dyDescent="0.2">
      <c r="B28" s="1" t="s">
        <v>35</v>
      </c>
      <c r="F28" s="1">
        <v>-1.538</v>
      </c>
      <c r="G28" s="1" t="s">
        <v>17</v>
      </c>
      <c r="H28" s="26">
        <v>45256</v>
      </c>
      <c r="I28" s="17"/>
    </row>
    <row r="29" spans="1:20" x14ac:dyDescent="0.2">
      <c r="B29" s="1" t="s">
        <v>36</v>
      </c>
      <c r="F29" s="1">
        <v>-0.66700000000000004</v>
      </c>
      <c r="G29" s="1" t="s">
        <v>17</v>
      </c>
      <c r="H29" s="26">
        <v>45021</v>
      </c>
      <c r="I29" s="17"/>
    </row>
    <row r="30" spans="1:20" x14ac:dyDescent="0.2">
      <c r="B30" s="1" t="s">
        <v>37</v>
      </c>
      <c r="F30" s="9">
        <v>234</v>
      </c>
      <c r="G30" s="1" t="s">
        <v>38</v>
      </c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40</v>
      </c>
      <c r="D34" s="46">
        <v>0</v>
      </c>
      <c r="E34" s="1" t="s">
        <v>17</v>
      </c>
      <c r="F34" s="8">
        <v>13</v>
      </c>
      <c r="G34" s="1" t="s">
        <v>38</v>
      </c>
    </row>
    <row r="35" spans="2:7" x14ac:dyDescent="0.2">
      <c r="B35" s="1">
        <v>-2.5</v>
      </c>
      <c r="C35" s="1" t="s">
        <v>41</v>
      </c>
      <c r="D35" s="46">
        <v>-1</v>
      </c>
      <c r="E35" s="1" t="s">
        <v>17</v>
      </c>
      <c r="F35" s="8">
        <v>15</v>
      </c>
      <c r="G35" s="1" t="s">
        <v>38</v>
      </c>
    </row>
    <row r="36" spans="2:7" x14ac:dyDescent="0.2">
      <c r="B36" s="8">
        <v>-5</v>
      </c>
      <c r="C36" s="8" t="s">
        <v>41</v>
      </c>
      <c r="D36" s="46">
        <v>-2.5</v>
      </c>
      <c r="E36" s="1" t="s">
        <v>17</v>
      </c>
      <c r="F36" s="8">
        <v>12</v>
      </c>
      <c r="G36" s="1" t="s">
        <v>38</v>
      </c>
    </row>
    <row r="37" spans="2:7" x14ac:dyDescent="0.2">
      <c r="C37" s="8" t="s">
        <v>42</v>
      </c>
      <c r="D37" s="46">
        <v>-5</v>
      </c>
      <c r="E37" s="1" t="s">
        <v>17</v>
      </c>
      <c r="F37" s="8">
        <v>1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S43" sqref="S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0.10645161290322526</v>
      </c>
      <c r="C11" s="10">
        <v>7.3477419354838718</v>
      </c>
      <c r="D11" s="10">
        <v>3.6738709677419354</v>
      </c>
      <c r="E11" s="10">
        <v>13.18</v>
      </c>
      <c r="F11" s="27">
        <v>42023</v>
      </c>
      <c r="G11" s="10">
        <v>-6.57</v>
      </c>
      <c r="H11" s="27">
        <v>42033</v>
      </c>
      <c r="I11" s="10">
        <v>83.297741935483899</v>
      </c>
      <c r="J11" s="10">
        <v>181.89</v>
      </c>
      <c r="K11" s="10">
        <v>1.5154838709677418</v>
      </c>
      <c r="L11" s="10">
        <v>12.07</v>
      </c>
      <c r="M11" s="27">
        <v>42005</v>
      </c>
      <c r="N11" s="10">
        <v>23.2</v>
      </c>
      <c r="O11" s="24">
        <v>11</v>
      </c>
      <c r="P11" s="10">
        <v>7.8</v>
      </c>
      <c r="Q11" s="27">
        <v>42011</v>
      </c>
      <c r="R11" s="10">
        <v>3.7441935483870976</v>
      </c>
      <c r="S11" s="10">
        <v>22.143592937674686</v>
      </c>
    </row>
    <row r="12" spans="1:19" x14ac:dyDescent="0.2">
      <c r="A12" s="2" t="s">
        <v>23</v>
      </c>
      <c r="B12" s="10">
        <v>-0.16857142857142854</v>
      </c>
      <c r="C12" s="10">
        <v>10.620714285714286</v>
      </c>
      <c r="D12" s="10">
        <v>4.9225000000000003</v>
      </c>
      <c r="E12" s="10">
        <v>18.91</v>
      </c>
      <c r="F12" s="27">
        <v>41683</v>
      </c>
      <c r="G12" s="10">
        <v>-4.5599999999999996</v>
      </c>
      <c r="H12" s="27">
        <v>41698</v>
      </c>
      <c r="I12" s="10">
        <v>64.483214285714297</v>
      </c>
      <c r="J12" s="10">
        <v>309.77</v>
      </c>
      <c r="K12" s="10">
        <v>2.1214285714285714</v>
      </c>
      <c r="L12" s="10">
        <v>20.010000000000002</v>
      </c>
      <c r="M12" s="27">
        <v>41689</v>
      </c>
      <c r="N12" s="10">
        <v>34.6</v>
      </c>
      <c r="O12" s="24">
        <v>6</v>
      </c>
      <c r="P12" s="10">
        <v>27</v>
      </c>
      <c r="Q12" s="27">
        <v>41696</v>
      </c>
      <c r="R12" s="10">
        <v>4.5442857142857145</v>
      </c>
      <c r="S12" s="10">
        <v>43.065213907506326</v>
      </c>
    </row>
    <row r="13" spans="1:19" x14ac:dyDescent="0.2">
      <c r="A13" s="2" t="s">
        <v>24</v>
      </c>
      <c r="B13" s="10">
        <v>4.8432258064516125</v>
      </c>
      <c r="C13" s="10">
        <v>16.175483870967739</v>
      </c>
      <c r="D13" s="10">
        <v>10.371290322580645</v>
      </c>
      <c r="E13" s="10">
        <v>25.52</v>
      </c>
      <c r="F13" s="27">
        <v>41724</v>
      </c>
      <c r="G13" s="10">
        <v>-2.69</v>
      </c>
      <c r="H13" s="27">
        <v>41700</v>
      </c>
      <c r="I13" s="10">
        <v>64.430645161290329</v>
      </c>
      <c r="J13" s="10">
        <v>410.14</v>
      </c>
      <c r="K13" s="10">
        <v>2.2509677419354839</v>
      </c>
      <c r="L13" s="10">
        <v>15.27</v>
      </c>
      <c r="M13" s="27">
        <v>41709</v>
      </c>
      <c r="N13" s="10">
        <v>17</v>
      </c>
      <c r="O13" s="24">
        <v>12</v>
      </c>
      <c r="P13" s="10">
        <v>5</v>
      </c>
      <c r="Q13" s="27">
        <v>41716</v>
      </c>
      <c r="R13" s="10">
        <v>9.9012903225806426</v>
      </c>
      <c r="S13" s="10">
        <v>76.559144116107547</v>
      </c>
    </row>
    <row r="14" spans="1:19" x14ac:dyDescent="0.2">
      <c r="A14" s="2" t="s">
        <v>25</v>
      </c>
      <c r="B14" s="10">
        <v>6.3880000000000008</v>
      </c>
      <c r="C14" s="10">
        <v>17.708333333333339</v>
      </c>
      <c r="D14" s="10">
        <v>11.897333333333332</v>
      </c>
      <c r="E14" s="10">
        <v>22.04</v>
      </c>
      <c r="F14" s="27">
        <v>41755</v>
      </c>
      <c r="G14" s="10">
        <v>0.57999999999999996</v>
      </c>
      <c r="H14" s="27">
        <v>41741</v>
      </c>
      <c r="I14" s="10">
        <v>67.208333333333343</v>
      </c>
      <c r="J14" s="10">
        <v>556.29999999999995</v>
      </c>
      <c r="K14" s="10">
        <v>1.9</v>
      </c>
      <c r="L14" s="10">
        <v>13.62</v>
      </c>
      <c r="M14" s="27">
        <v>41744</v>
      </c>
      <c r="N14" s="10">
        <v>40.4</v>
      </c>
      <c r="O14" s="24">
        <v>10</v>
      </c>
      <c r="P14" s="10">
        <v>13.8</v>
      </c>
      <c r="Q14" s="27">
        <v>41751</v>
      </c>
      <c r="R14" s="10">
        <v>14.680666666666662</v>
      </c>
      <c r="S14" s="10">
        <v>93.54169522533013</v>
      </c>
    </row>
    <row r="15" spans="1:19" x14ac:dyDescent="0.2">
      <c r="A15" s="2" t="s">
        <v>26</v>
      </c>
      <c r="B15" s="10">
        <v>9.4874193548387122</v>
      </c>
      <c r="C15" s="10">
        <v>22.853225806451615</v>
      </c>
      <c r="D15" s="10">
        <v>16.217419354838711</v>
      </c>
      <c r="E15" s="10">
        <v>31.48</v>
      </c>
      <c r="F15" s="27">
        <v>41787</v>
      </c>
      <c r="G15" s="10">
        <v>2.59</v>
      </c>
      <c r="H15" s="27">
        <v>41760</v>
      </c>
      <c r="I15" s="10">
        <v>62.45322580645162</v>
      </c>
      <c r="J15" s="10">
        <v>698.12</v>
      </c>
      <c r="K15" s="10">
        <v>1.5996774193548386</v>
      </c>
      <c r="L15" s="10">
        <v>12.23</v>
      </c>
      <c r="M15" s="27">
        <v>41766</v>
      </c>
      <c r="N15" s="10">
        <v>39.799999999999997</v>
      </c>
      <c r="O15" s="24">
        <v>7</v>
      </c>
      <c r="P15" s="10">
        <v>19.2</v>
      </c>
      <c r="Q15" s="27">
        <v>41770</v>
      </c>
      <c r="R15" s="10">
        <v>20.734838709677422</v>
      </c>
      <c r="S15" s="10">
        <v>130.69186476825536</v>
      </c>
    </row>
    <row r="16" spans="1:19" x14ac:dyDescent="0.2">
      <c r="A16" s="2" t="s">
        <v>27</v>
      </c>
      <c r="B16" s="10">
        <v>13.410666666666664</v>
      </c>
      <c r="C16" s="10">
        <v>27.343666666666664</v>
      </c>
      <c r="D16" s="10">
        <v>20.102333333333331</v>
      </c>
      <c r="E16" s="10">
        <v>31.35</v>
      </c>
      <c r="F16" s="27">
        <v>41797</v>
      </c>
      <c r="G16" s="10">
        <v>7.99</v>
      </c>
      <c r="H16" s="27">
        <v>41791</v>
      </c>
      <c r="I16" s="10">
        <v>57.529666666666671</v>
      </c>
      <c r="J16" s="10">
        <v>734.68</v>
      </c>
      <c r="K16" s="10">
        <v>1.6950000000000001</v>
      </c>
      <c r="L16" s="10">
        <v>11.82</v>
      </c>
      <c r="M16" s="27">
        <v>41805</v>
      </c>
      <c r="N16" s="10">
        <v>64.2</v>
      </c>
      <c r="O16" s="24">
        <v>11</v>
      </c>
      <c r="P16" s="10">
        <v>25.6</v>
      </c>
      <c r="Q16" s="27">
        <v>41814</v>
      </c>
      <c r="R16" s="10">
        <v>24.956</v>
      </c>
      <c r="S16" s="10">
        <v>154.45084252395247</v>
      </c>
    </row>
    <row r="17" spans="1:19" x14ac:dyDescent="0.2">
      <c r="A17" s="2" t="s">
        <v>28</v>
      </c>
      <c r="B17" s="10">
        <v>16.713548387096775</v>
      </c>
      <c r="C17" s="10">
        <v>31.379677419354842</v>
      </c>
      <c r="D17" s="10">
        <v>23.824516129032268</v>
      </c>
      <c r="E17" s="10">
        <v>36</v>
      </c>
      <c r="F17" s="27">
        <v>41830</v>
      </c>
      <c r="G17" s="10">
        <v>11.86</v>
      </c>
      <c r="H17" s="27">
        <v>41849</v>
      </c>
      <c r="I17" s="10">
        <v>56.69483870967742</v>
      </c>
      <c r="J17" s="10">
        <v>760.96</v>
      </c>
      <c r="K17" s="10">
        <v>1.5106451612903224</v>
      </c>
      <c r="L17" s="10">
        <v>12.66</v>
      </c>
      <c r="M17" s="27">
        <v>41838</v>
      </c>
      <c r="N17" s="10">
        <v>27.4</v>
      </c>
      <c r="O17" s="24">
        <v>8</v>
      </c>
      <c r="P17" s="10">
        <v>11</v>
      </c>
      <c r="Q17" s="27">
        <v>41839</v>
      </c>
      <c r="R17" s="10">
        <v>28.816451612903226</v>
      </c>
      <c r="S17" s="10">
        <v>171.48628128220122</v>
      </c>
    </row>
    <row r="18" spans="1:19" x14ac:dyDescent="0.2">
      <c r="A18" s="2" t="s">
        <v>29</v>
      </c>
      <c r="B18" s="10">
        <v>13.004516129032259</v>
      </c>
      <c r="C18" s="10">
        <v>26.354516129032262</v>
      </c>
      <c r="D18" s="10">
        <v>19.661290322580644</v>
      </c>
      <c r="E18" s="10">
        <v>30.83</v>
      </c>
      <c r="F18" s="27">
        <v>41874</v>
      </c>
      <c r="G18" s="10">
        <v>8.1199999999999992</v>
      </c>
      <c r="H18" s="27">
        <v>41882</v>
      </c>
      <c r="I18" s="10">
        <v>54.54451612903226</v>
      </c>
      <c r="J18" s="10">
        <v>721.54</v>
      </c>
      <c r="K18" s="10">
        <v>1.957741935483871</v>
      </c>
      <c r="L18" s="10">
        <v>14.5</v>
      </c>
      <c r="M18" s="27">
        <v>41868</v>
      </c>
      <c r="N18" s="10">
        <v>9</v>
      </c>
      <c r="O18" s="24">
        <v>2</v>
      </c>
      <c r="P18" s="10">
        <v>8.6</v>
      </c>
      <c r="Q18" s="27">
        <v>41874</v>
      </c>
      <c r="R18" s="10">
        <v>25.278064516129028</v>
      </c>
      <c r="S18" s="10">
        <v>150.85489649514125</v>
      </c>
    </row>
    <row r="19" spans="1:19" x14ac:dyDescent="0.2">
      <c r="A19" s="2" t="s">
        <v>30</v>
      </c>
      <c r="B19" s="10">
        <v>13.099333333333332</v>
      </c>
      <c r="C19" s="10">
        <v>25.499666666666663</v>
      </c>
      <c r="D19" s="10">
        <v>19.127999999999997</v>
      </c>
      <c r="E19" s="10">
        <v>34.15</v>
      </c>
      <c r="F19" s="27">
        <v>41887</v>
      </c>
      <c r="G19" s="10">
        <v>9.26</v>
      </c>
      <c r="H19" s="27">
        <v>41899</v>
      </c>
      <c r="I19" s="10">
        <v>62.517666666666656</v>
      </c>
      <c r="J19" s="10">
        <v>469.36</v>
      </c>
      <c r="K19" s="10">
        <v>1.3776666666666668</v>
      </c>
      <c r="L19" s="10">
        <v>12.6</v>
      </c>
      <c r="M19" s="27">
        <v>41892</v>
      </c>
      <c r="N19" s="10">
        <v>90.8</v>
      </c>
      <c r="O19" s="24">
        <v>11</v>
      </c>
      <c r="P19" s="10">
        <v>42.4</v>
      </c>
      <c r="Q19" s="27">
        <v>41893</v>
      </c>
      <c r="R19" s="10">
        <v>21.532666666666668</v>
      </c>
      <c r="S19" s="10">
        <v>96.129871592428373</v>
      </c>
    </row>
    <row r="20" spans="1:19" x14ac:dyDescent="0.2">
      <c r="A20" s="2" t="s">
        <v>31</v>
      </c>
      <c r="B20" s="10">
        <v>10.528387096774193</v>
      </c>
      <c r="C20" s="10">
        <v>21.441935483870967</v>
      </c>
      <c r="D20" s="10">
        <v>15.775806451612905</v>
      </c>
      <c r="E20" s="10">
        <v>28.79</v>
      </c>
      <c r="F20" s="27">
        <v>41914</v>
      </c>
      <c r="G20" s="10">
        <v>5.66</v>
      </c>
      <c r="H20" s="27">
        <v>41936</v>
      </c>
      <c r="I20" s="10">
        <v>70.525483870967747</v>
      </c>
      <c r="J20" s="10">
        <v>340.73</v>
      </c>
      <c r="K20" s="10">
        <v>1.5045161290322582</v>
      </c>
      <c r="L20" s="10">
        <v>12.76</v>
      </c>
      <c r="M20" s="27">
        <v>41935</v>
      </c>
      <c r="N20" s="10">
        <v>15</v>
      </c>
      <c r="O20" s="24">
        <v>11</v>
      </c>
      <c r="P20" s="10">
        <v>4.8</v>
      </c>
      <c r="Q20" s="27">
        <v>41929</v>
      </c>
      <c r="R20" s="10">
        <v>16.792903225806455</v>
      </c>
      <c r="S20" s="10">
        <v>63.096761838655091</v>
      </c>
    </row>
    <row r="21" spans="1:19" x14ac:dyDescent="0.2">
      <c r="A21" s="2" t="s">
        <v>32</v>
      </c>
      <c r="B21" s="10">
        <v>7.1343333333333332</v>
      </c>
      <c r="C21" s="10">
        <v>15.135333333333334</v>
      </c>
      <c r="D21" s="10">
        <v>10.936</v>
      </c>
      <c r="E21" s="10">
        <v>20.32</v>
      </c>
      <c r="F21" s="27">
        <v>41956</v>
      </c>
      <c r="G21" s="10">
        <v>-0.82</v>
      </c>
      <c r="H21" s="27">
        <v>41973</v>
      </c>
      <c r="I21" s="10">
        <v>77.494</v>
      </c>
      <c r="J21" s="10">
        <v>218.04</v>
      </c>
      <c r="K21" s="10">
        <v>1.4093333333333331</v>
      </c>
      <c r="L21" s="10">
        <v>13.23</v>
      </c>
      <c r="M21" s="27">
        <v>41967</v>
      </c>
      <c r="N21" s="10">
        <v>30</v>
      </c>
      <c r="O21" s="24">
        <v>13</v>
      </c>
      <c r="P21" s="10">
        <v>12.4</v>
      </c>
      <c r="Q21" s="27">
        <v>41947</v>
      </c>
      <c r="R21" s="10">
        <v>11.275</v>
      </c>
      <c r="S21" s="10">
        <v>31.606866146037941</v>
      </c>
    </row>
    <row r="22" spans="1:19" ht="13.5" thickBot="1" x14ac:dyDescent="0.25">
      <c r="A22" s="11" t="s">
        <v>33</v>
      </c>
      <c r="B22" s="12">
        <v>-0.99774193548387113</v>
      </c>
      <c r="C22" s="12">
        <v>9.3306451612903203</v>
      </c>
      <c r="D22" s="12">
        <v>3.9612903225806457</v>
      </c>
      <c r="E22" s="12">
        <v>17.579999999999998</v>
      </c>
      <c r="F22" s="28">
        <v>41977</v>
      </c>
      <c r="G22" s="12">
        <v>-8.58</v>
      </c>
      <c r="H22" s="28">
        <v>42002</v>
      </c>
      <c r="I22" s="12">
        <v>75.673548387096758</v>
      </c>
      <c r="J22" s="12">
        <v>203.46</v>
      </c>
      <c r="K22" s="12">
        <v>1.3677419354838711</v>
      </c>
      <c r="L22" s="12">
        <v>12.29</v>
      </c>
      <c r="M22" s="28">
        <v>41981</v>
      </c>
      <c r="N22" s="12">
        <v>3.2</v>
      </c>
      <c r="O22" s="25">
        <v>9</v>
      </c>
      <c r="P22" s="12">
        <v>0.8</v>
      </c>
      <c r="Q22" s="28">
        <v>41975</v>
      </c>
      <c r="R22" s="12">
        <v>4.0367741935483874</v>
      </c>
      <c r="S22" s="12">
        <v>22.192618982860285</v>
      </c>
    </row>
    <row r="23" spans="1:19" ht="13.5" thickTop="1" x14ac:dyDescent="0.2">
      <c r="A23" s="2" t="s">
        <v>45</v>
      </c>
      <c r="B23" s="10">
        <v>7.7957973630312338</v>
      </c>
      <c r="C23" s="10">
        <v>19.265911674347155</v>
      </c>
      <c r="D23" s="10">
        <v>13.372637544802869</v>
      </c>
      <c r="E23" s="10">
        <v>36</v>
      </c>
      <c r="F23" s="27">
        <v>38908</v>
      </c>
      <c r="G23" s="10">
        <v>-8.58</v>
      </c>
      <c r="H23" s="27">
        <v>39080</v>
      </c>
      <c r="I23" s="10">
        <v>66.404406746031754</v>
      </c>
      <c r="J23" s="10">
        <v>5604.99</v>
      </c>
      <c r="K23" s="10">
        <v>1.6841835637480795</v>
      </c>
      <c r="L23" s="10">
        <v>20.010000000000002</v>
      </c>
      <c r="M23" s="27">
        <v>38767</v>
      </c>
      <c r="N23" s="10">
        <v>394.6</v>
      </c>
      <c r="O23" s="24">
        <v>111</v>
      </c>
      <c r="P23" s="10">
        <v>42.4</v>
      </c>
      <c r="Q23" s="27">
        <v>38971</v>
      </c>
      <c r="R23" s="10">
        <v>15.524427931387612</v>
      </c>
      <c r="S23" s="10">
        <v>1055.8196498161506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-0.82</v>
      </c>
      <c r="G28" s="1" t="s">
        <v>17</v>
      </c>
      <c r="H28" s="26">
        <v>39051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-0.63</v>
      </c>
      <c r="G29" s="1" t="s">
        <v>17</v>
      </c>
      <c r="H29" s="26">
        <v>38781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269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104</v>
      </c>
      <c r="C1" s="61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105</v>
      </c>
      <c r="F6" s="62" t="s">
        <v>106</v>
      </c>
    </row>
    <row r="7" spans="1:20" x14ac:dyDescent="0.2">
      <c r="B7" s="2"/>
      <c r="E7" s="60" t="s">
        <v>107</v>
      </c>
      <c r="F7" s="62" t="s">
        <v>110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1">
        <v>2.2000000000000002</v>
      </c>
      <c r="C11" s="61">
        <v>11.7</v>
      </c>
      <c r="D11" s="61">
        <v>6.5</v>
      </c>
      <c r="E11" s="61">
        <v>21.6</v>
      </c>
      <c r="F11" s="61" t="s">
        <v>111</v>
      </c>
      <c r="G11" s="61">
        <v>-6.1</v>
      </c>
      <c r="H11" s="61" t="s">
        <v>112</v>
      </c>
      <c r="I11" s="61">
        <v>75.5</v>
      </c>
      <c r="J11" s="61">
        <v>201</v>
      </c>
      <c r="K11" s="61">
        <v>1.4</v>
      </c>
      <c r="L11" s="61">
        <v>16.2</v>
      </c>
      <c r="M11" s="61" t="s">
        <v>113</v>
      </c>
      <c r="N11" s="61">
        <v>16.899999999999999</v>
      </c>
      <c r="O11" s="61">
        <v>13</v>
      </c>
      <c r="P11" s="61">
        <v>3.7</v>
      </c>
      <c r="Q11" s="61" t="s">
        <v>114</v>
      </c>
      <c r="R11" s="61">
        <v>5.8</v>
      </c>
      <c r="S11" s="61">
        <v>6.7</v>
      </c>
      <c r="T11" s="61">
        <v>29.2</v>
      </c>
    </row>
    <row r="12" spans="1:20" x14ac:dyDescent="0.2">
      <c r="A12" s="2" t="s">
        <v>23</v>
      </c>
      <c r="B12" s="61">
        <v>3.8</v>
      </c>
      <c r="C12" s="61">
        <v>15.5</v>
      </c>
      <c r="D12" s="61">
        <v>9.4</v>
      </c>
      <c r="E12" s="61">
        <v>20.100000000000001</v>
      </c>
      <c r="F12" s="61" t="s">
        <v>115</v>
      </c>
      <c r="G12" s="61">
        <v>0.5</v>
      </c>
      <c r="H12" s="61" t="s">
        <v>116</v>
      </c>
      <c r="I12" s="61">
        <v>64.3</v>
      </c>
      <c r="J12" s="61">
        <v>310.60000000000002</v>
      </c>
      <c r="K12" s="61">
        <v>2.1</v>
      </c>
      <c r="L12" s="61">
        <v>19.100000000000001</v>
      </c>
      <c r="M12" s="61" t="s">
        <v>117</v>
      </c>
      <c r="N12" s="61">
        <v>20</v>
      </c>
      <c r="O12" s="61">
        <v>8</v>
      </c>
      <c r="P12" s="61">
        <v>5.3</v>
      </c>
      <c r="Q12" s="61" t="s">
        <v>118</v>
      </c>
      <c r="R12" s="61">
        <v>8.4</v>
      </c>
      <c r="S12" s="61">
        <v>8.6</v>
      </c>
      <c r="T12" s="61">
        <v>52.8</v>
      </c>
    </row>
    <row r="13" spans="1:20" x14ac:dyDescent="0.2">
      <c r="A13" s="2" t="s">
        <v>24</v>
      </c>
      <c r="B13" s="61">
        <v>3.9</v>
      </c>
      <c r="C13" s="61">
        <v>16.600000000000001</v>
      </c>
      <c r="D13" s="61">
        <v>10.199999999999999</v>
      </c>
      <c r="E13" s="61">
        <v>24.1</v>
      </c>
      <c r="F13" s="61" t="s">
        <v>119</v>
      </c>
      <c r="G13" s="61">
        <v>-1.4</v>
      </c>
      <c r="H13" s="61" t="s">
        <v>120</v>
      </c>
      <c r="I13" s="61">
        <v>66.900000000000006</v>
      </c>
      <c r="J13" s="61">
        <v>463.6</v>
      </c>
      <c r="K13" s="61">
        <v>1.9</v>
      </c>
      <c r="L13" s="61">
        <v>18.5</v>
      </c>
      <c r="M13" s="61" t="s">
        <v>121</v>
      </c>
      <c r="N13" s="61">
        <v>46.6</v>
      </c>
      <c r="O13" s="61">
        <v>13</v>
      </c>
      <c r="P13" s="61">
        <v>9.1999999999999993</v>
      </c>
      <c r="Q13" s="61" t="s">
        <v>122</v>
      </c>
      <c r="R13" s="61">
        <v>11.1</v>
      </c>
      <c r="S13" s="61">
        <v>10.7</v>
      </c>
      <c r="T13" s="61">
        <v>75</v>
      </c>
    </row>
    <row r="14" spans="1:20" x14ac:dyDescent="0.2">
      <c r="A14" s="2" t="s">
        <v>25</v>
      </c>
      <c r="B14" s="61">
        <v>6.4</v>
      </c>
      <c r="C14" s="61">
        <v>19.2</v>
      </c>
      <c r="D14" s="61">
        <v>12.8</v>
      </c>
      <c r="E14" s="61">
        <v>27.8</v>
      </c>
      <c r="F14" s="61" t="s">
        <v>123</v>
      </c>
      <c r="G14" s="61">
        <v>1</v>
      </c>
      <c r="H14" s="61" t="s">
        <v>124</v>
      </c>
      <c r="I14" s="61">
        <v>54.9</v>
      </c>
      <c r="J14" s="61">
        <v>607.4</v>
      </c>
      <c r="K14" s="61">
        <v>2.1</v>
      </c>
      <c r="L14" s="61">
        <v>16.3</v>
      </c>
      <c r="M14" s="61" t="s">
        <v>125</v>
      </c>
      <c r="N14" s="61">
        <v>6.2</v>
      </c>
      <c r="O14" s="61">
        <v>5</v>
      </c>
      <c r="P14" s="61">
        <v>2.9</v>
      </c>
      <c r="Q14" s="61" t="s">
        <v>125</v>
      </c>
      <c r="R14" s="61">
        <v>15.2</v>
      </c>
      <c r="S14" s="61">
        <v>14.2</v>
      </c>
      <c r="T14" s="61">
        <v>110.4</v>
      </c>
    </row>
    <row r="15" spans="1:20" ht="12.75" customHeight="1" x14ac:dyDescent="0.2">
      <c r="A15" s="2" t="s">
        <v>26</v>
      </c>
      <c r="B15" s="61">
        <v>8.5</v>
      </c>
      <c r="C15" s="61">
        <v>21.4</v>
      </c>
      <c r="D15" s="61">
        <v>14.8</v>
      </c>
      <c r="E15" s="61">
        <v>29.5</v>
      </c>
      <c r="F15" s="61" t="s">
        <v>126</v>
      </c>
      <c r="G15" s="61">
        <v>0.7</v>
      </c>
      <c r="H15" s="61" t="s">
        <v>127</v>
      </c>
      <c r="I15" s="61">
        <v>63.4</v>
      </c>
      <c r="J15" s="61">
        <v>638.79999999999995</v>
      </c>
      <c r="K15" s="61">
        <v>1.6</v>
      </c>
      <c r="L15" s="61">
        <v>12.6</v>
      </c>
      <c r="M15" s="61" t="s">
        <v>128</v>
      </c>
      <c r="N15" s="61">
        <v>72.2</v>
      </c>
      <c r="O15" s="61">
        <v>14</v>
      </c>
      <c r="P15" s="61">
        <v>20.7</v>
      </c>
      <c r="Q15" s="61" t="s">
        <v>129</v>
      </c>
      <c r="R15" s="61">
        <v>18</v>
      </c>
      <c r="S15" s="61">
        <v>16.8</v>
      </c>
      <c r="T15" s="61">
        <v>120.7</v>
      </c>
    </row>
    <row r="16" spans="1:20" x14ac:dyDescent="0.2">
      <c r="A16" s="2" t="s">
        <v>27</v>
      </c>
      <c r="B16" s="61">
        <v>13.1</v>
      </c>
      <c r="C16" s="61">
        <v>26.5</v>
      </c>
      <c r="D16" s="61">
        <v>19.600000000000001</v>
      </c>
      <c r="E16" s="61">
        <v>33.200000000000003</v>
      </c>
      <c r="F16" s="61" t="s">
        <v>130</v>
      </c>
      <c r="G16" s="61">
        <v>5.5</v>
      </c>
      <c r="H16" s="61" t="s">
        <v>131</v>
      </c>
      <c r="I16" s="61">
        <v>58.9</v>
      </c>
      <c r="J16" s="61">
        <v>710.8</v>
      </c>
      <c r="K16" s="61">
        <v>1.8</v>
      </c>
      <c r="L16" s="61">
        <v>12.9</v>
      </c>
      <c r="M16" s="61" t="s">
        <v>132</v>
      </c>
      <c r="N16" s="61">
        <v>56.1</v>
      </c>
      <c r="O16" s="61">
        <v>8</v>
      </c>
      <c r="P16" s="61">
        <v>19.8</v>
      </c>
      <c r="Q16" s="61" t="s">
        <v>133</v>
      </c>
      <c r="R16" s="61">
        <v>23.7</v>
      </c>
      <c r="S16" s="61">
        <v>21.7</v>
      </c>
      <c r="T16" s="61">
        <v>149.4</v>
      </c>
    </row>
    <row r="17" spans="1:20" x14ac:dyDescent="0.2">
      <c r="A17" s="2" t="s">
        <v>28</v>
      </c>
      <c r="B17" s="61">
        <v>15.6</v>
      </c>
      <c r="C17" s="61">
        <v>31.9</v>
      </c>
      <c r="D17" s="61">
        <v>23.9</v>
      </c>
      <c r="E17" s="61">
        <v>37.6</v>
      </c>
      <c r="F17" s="61" t="s">
        <v>134</v>
      </c>
      <c r="G17" s="61">
        <v>9.5</v>
      </c>
      <c r="H17" s="61" t="s">
        <v>135</v>
      </c>
      <c r="I17" s="61">
        <v>52.1</v>
      </c>
      <c r="J17" s="61">
        <v>808.8</v>
      </c>
      <c r="K17" s="61">
        <v>1.8</v>
      </c>
      <c r="L17" s="61">
        <v>12.2</v>
      </c>
      <c r="M17" s="61" t="s">
        <v>136</v>
      </c>
      <c r="N17" s="61">
        <v>6.8</v>
      </c>
      <c r="O17" s="61">
        <v>3</v>
      </c>
      <c r="P17" s="61">
        <v>4.2</v>
      </c>
      <c r="Q17" s="61" t="s">
        <v>137</v>
      </c>
      <c r="R17" s="61">
        <v>27.9</v>
      </c>
      <c r="S17" s="61">
        <v>25.4</v>
      </c>
      <c r="T17" s="61">
        <v>185.2</v>
      </c>
    </row>
    <row r="18" spans="1:20" x14ac:dyDescent="0.2">
      <c r="A18" s="2" t="s">
        <v>29</v>
      </c>
      <c r="B18" s="61">
        <v>16.5</v>
      </c>
      <c r="C18" s="61">
        <v>31.5</v>
      </c>
      <c r="D18" s="61">
        <v>23.8</v>
      </c>
      <c r="E18" s="61">
        <v>38.700000000000003</v>
      </c>
      <c r="F18" s="61" t="s">
        <v>138</v>
      </c>
      <c r="G18" s="61">
        <v>11.2</v>
      </c>
      <c r="H18" s="61" t="s">
        <v>139</v>
      </c>
      <c r="I18" s="61">
        <v>55.4</v>
      </c>
      <c r="J18" s="61">
        <v>705</v>
      </c>
      <c r="K18" s="61">
        <v>1.7</v>
      </c>
      <c r="L18" s="61">
        <v>16</v>
      </c>
      <c r="M18" s="61" t="s">
        <v>140</v>
      </c>
      <c r="N18" s="61">
        <v>68.599999999999994</v>
      </c>
      <c r="O18" s="61">
        <v>5</v>
      </c>
      <c r="P18" s="61">
        <v>21.3</v>
      </c>
      <c r="Q18" s="61" t="s">
        <v>140</v>
      </c>
      <c r="R18" s="61">
        <v>28.1</v>
      </c>
      <c r="S18" s="61">
        <v>26.6</v>
      </c>
      <c r="T18" s="61">
        <v>161.5</v>
      </c>
    </row>
    <row r="19" spans="1:20" x14ac:dyDescent="0.2">
      <c r="A19" s="2" t="s">
        <v>30</v>
      </c>
      <c r="B19" s="61">
        <v>11.6</v>
      </c>
      <c r="C19" s="61">
        <v>22</v>
      </c>
      <c r="D19" s="61">
        <v>16.7</v>
      </c>
      <c r="E19" s="61">
        <v>27.9</v>
      </c>
      <c r="F19" s="61" t="s">
        <v>141</v>
      </c>
      <c r="G19" s="61">
        <v>5</v>
      </c>
      <c r="H19" s="61" t="s">
        <v>142</v>
      </c>
      <c r="I19" s="61">
        <v>68.8</v>
      </c>
      <c r="J19" s="61">
        <v>468.2</v>
      </c>
      <c r="K19" s="61">
        <v>1.6</v>
      </c>
      <c r="L19" s="61">
        <v>14.5</v>
      </c>
      <c r="M19" s="61" t="s">
        <v>143</v>
      </c>
      <c r="N19" s="61">
        <v>106</v>
      </c>
      <c r="O19" s="61">
        <v>12</v>
      </c>
      <c r="P19" s="61">
        <v>37.6</v>
      </c>
      <c r="Q19" s="61" t="s">
        <v>141</v>
      </c>
      <c r="R19" s="61">
        <v>19.100000000000001</v>
      </c>
      <c r="S19" s="61">
        <v>19.5</v>
      </c>
      <c r="T19" s="61">
        <v>87.7</v>
      </c>
    </row>
    <row r="20" spans="1:20" x14ac:dyDescent="0.2">
      <c r="A20" s="2" t="s">
        <v>31</v>
      </c>
      <c r="B20" s="61">
        <v>10</v>
      </c>
      <c r="C20" s="61">
        <v>19.2</v>
      </c>
      <c r="D20" s="61">
        <v>14.4</v>
      </c>
      <c r="E20" s="61">
        <v>24.4</v>
      </c>
      <c r="F20" s="61" t="s">
        <v>144</v>
      </c>
      <c r="G20" s="61">
        <v>5.2</v>
      </c>
      <c r="H20" s="61" t="s">
        <v>145</v>
      </c>
      <c r="I20" s="61">
        <v>79.099999999999994</v>
      </c>
      <c r="J20" s="61">
        <v>280.7</v>
      </c>
      <c r="K20" s="61">
        <v>1.2</v>
      </c>
      <c r="L20" s="61">
        <v>14.3</v>
      </c>
      <c r="M20" s="61" t="s">
        <v>146</v>
      </c>
      <c r="N20" s="61">
        <v>84.8</v>
      </c>
      <c r="O20" s="61">
        <v>19</v>
      </c>
      <c r="P20" s="61">
        <v>32.799999999999997</v>
      </c>
      <c r="Q20" s="61" t="s">
        <v>147</v>
      </c>
      <c r="R20" s="61">
        <v>15.4</v>
      </c>
      <c r="S20" s="61">
        <v>15.9</v>
      </c>
      <c r="T20" s="61">
        <v>49.4</v>
      </c>
    </row>
    <row r="21" spans="1:20" x14ac:dyDescent="0.2">
      <c r="A21" s="2" t="s">
        <v>32</v>
      </c>
      <c r="B21" s="61">
        <v>5.8</v>
      </c>
      <c r="C21" s="61">
        <v>15.4</v>
      </c>
      <c r="D21" s="61">
        <v>10.3</v>
      </c>
      <c r="E21" s="61">
        <v>18.7</v>
      </c>
      <c r="F21" s="61" t="s">
        <v>148</v>
      </c>
      <c r="G21" s="61">
        <v>0.4</v>
      </c>
      <c r="H21" s="61" t="s">
        <v>149</v>
      </c>
      <c r="I21" s="61">
        <v>83.7</v>
      </c>
      <c r="J21" s="61">
        <v>225.6</v>
      </c>
      <c r="K21" s="61">
        <v>1.1000000000000001</v>
      </c>
      <c r="L21" s="61">
        <v>15.3</v>
      </c>
      <c r="M21" s="61" t="s">
        <v>150</v>
      </c>
      <c r="N21" s="61">
        <v>12</v>
      </c>
      <c r="O21" s="61">
        <v>16</v>
      </c>
      <c r="P21" s="61">
        <v>4.4000000000000004</v>
      </c>
      <c r="Q21" s="61" t="s">
        <v>148</v>
      </c>
      <c r="R21" s="61">
        <v>11</v>
      </c>
      <c r="S21" s="61">
        <v>12.1</v>
      </c>
      <c r="T21" s="61">
        <v>26.6</v>
      </c>
    </row>
    <row r="22" spans="1:20" ht="13.5" thickBot="1" x14ac:dyDescent="0.25">
      <c r="A22" s="11" t="s">
        <v>33</v>
      </c>
      <c r="B22" s="61">
        <v>2.4</v>
      </c>
      <c r="C22" s="61">
        <v>10.6</v>
      </c>
      <c r="D22" s="61">
        <v>6.3</v>
      </c>
      <c r="E22" s="61">
        <v>18.5</v>
      </c>
      <c r="F22" s="61" t="s">
        <v>151</v>
      </c>
      <c r="G22" s="61">
        <v>-3.8</v>
      </c>
      <c r="H22" s="61" t="s">
        <v>152</v>
      </c>
      <c r="I22" s="61">
        <v>80.3</v>
      </c>
      <c r="J22" s="61">
        <v>171</v>
      </c>
      <c r="K22" s="61">
        <v>1.6</v>
      </c>
      <c r="L22" s="61">
        <v>16</v>
      </c>
      <c r="M22" s="61" t="s">
        <v>153</v>
      </c>
      <c r="N22" s="61">
        <v>12</v>
      </c>
      <c r="O22" s="61">
        <v>15</v>
      </c>
      <c r="P22" s="61">
        <v>2.8</v>
      </c>
      <c r="Q22" s="61" t="s">
        <v>153</v>
      </c>
      <c r="R22" s="61">
        <v>6.7</v>
      </c>
      <c r="S22" s="61">
        <v>8</v>
      </c>
      <c r="T22" s="61">
        <v>23.8</v>
      </c>
    </row>
    <row r="23" spans="1:20" ht="13.5" thickTop="1" x14ac:dyDescent="0.2">
      <c r="A23" s="63" t="s">
        <v>45</v>
      </c>
      <c r="B23" s="64">
        <v>8.3000000000000007</v>
      </c>
      <c r="C23" s="64">
        <v>20.100000000000001</v>
      </c>
      <c r="D23" s="64">
        <v>14.1</v>
      </c>
      <c r="E23" s="64">
        <v>38.700000000000003</v>
      </c>
      <c r="F23" s="64" t="s">
        <v>138</v>
      </c>
      <c r="G23" s="64">
        <v>-6.1</v>
      </c>
      <c r="H23" s="64" t="s">
        <v>112</v>
      </c>
      <c r="I23" s="64">
        <v>66.900000000000006</v>
      </c>
      <c r="J23" s="64">
        <v>5591.5</v>
      </c>
      <c r="K23" s="64">
        <v>1.7</v>
      </c>
      <c r="L23" s="64">
        <v>19.100000000000001</v>
      </c>
      <c r="M23" s="64" t="s">
        <v>117</v>
      </c>
      <c r="N23" s="64">
        <v>508.2</v>
      </c>
      <c r="O23" s="64">
        <v>131</v>
      </c>
      <c r="P23" s="64">
        <v>37.6</v>
      </c>
      <c r="Q23" s="64" t="s">
        <v>141</v>
      </c>
      <c r="R23" s="64">
        <v>15.9</v>
      </c>
      <c r="S23" s="64">
        <v>15.5</v>
      </c>
      <c r="T23" s="64">
        <v>1071.7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-1.8169999999999999</v>
      </c>
      <c r="G28" s="1" t="s">
        <v>17</v>
      </c>
      <c r="H28" s="26">
        <v>45638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-1.4019999999999999</v>
      </c>
      <c r="G29" s="1" t="s">
        <v>17</v>
      </c>
      <c r="H29" s="26">
        <v>45357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280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XFD104857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104</v>
      </c>
      <c r="C1" s="61">
        <v>2025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105</v>
      </c>
      <c r="F6" s="62" t="s">
        <v>106</v>
      </c>
    </row>
    <row r="7" spans="1:20" x14ac:dyDescent="0.2">
      <c r="B7" s="2"/>
      <c r="E7" s="60" t="s">
        <v>107</v>
      </c>
      <c r="F7" s="62" t="s">
        <v>110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1">
        <v>1.3</v>
      </c>
      <c r="C11" s="61">
        <v>11.9</v>
      </c>
      <c r="D11" s="61">
        <v>7</v>
      </c>
      <c r="E11" s="61">
        <v>18</v>
      </c>
      <c r="F11" s="61" t="s">
        <v>154</v>
      </c>
      <c r="G11" s="61">
        <v>-5.6</v>
      </c>
      <c r="H11" s="61" t="s">
        <v>155</v>
      </c>
      <c r="I11" s="61">
        <v>69.7</v>
      </c>
      <c r="J11" s="61">
        <v>216.8</v>
      </c>
      <c r="K11" s="61">
        <v>2</v>
      </c>
      <c r="L11" s="61">
        <v>17.8</v>
      </c>
      <c r="M11" s="61" t="s">
        <v>156</v>
      </c>
      <c r="N11" s="61">
        <v>11.8</v>
      </c>
      <c r="O11" s="61">
        <v>11</v>
      </c>
      <c r="P11" s="61">
        <v>3</v>
      </c>
      <c r="Q11" s="61" t="s">
        <v>157</v>
      </c>
      <c r="R11" s="61">
        <v>6</v>
      </c>
      <c r="S11" s="61">
        <v>6.8</v>
      </c>
      <c r="T11" s="61">
        <v>36.1</v>
      </c>
    </row>
    <row r="12" spans="1:20" x14ac:dyDescent="0.2">
      <c r="A12" s="2" t="s">
        <v>23</v>
      </c>
      <c r="B12" s="61">
        <v>2</v>
      </c>
      <c r="C12" s="61">
        <v>13.1</v>
      </c>
      <c r="D12" s="61">
        <v>7.3</v>
      </c>
      <c r="E12" s="61">
        <v>17.3</v>
      </c>
      <c r="F12" s="61" t="s">
        <v>158</v>
      </c>
      <c r="G12" s="61">
        <v>-2.9</v>
      </c>
      <c r="H12" s="61" t="s">
        <v>159</v>
      </c>
      <c r="I12" s="61">
        <v>74.900000000000006</v>
      </c>
      <c r="J12" s="61">
        <v>283.8</v>
      </c>
      <c r="K12" s="61">
        <v>1.2</v>
      </c>
      <c r="L12" s="61">
        <v>12.6</v>
      </c>
      <c r="M12" s="61" t="s">
        <v>160</v>
      </c>
      <c r="N12" s="61">
        <v>10.4</v>
      </c>
      <c r="O12" s="61">
        <v>10</v>
      </c>
      <c r="P12" s="61">
        <v>3.6</v>
      </c>
      <c r="Q12" s="61" t="s">
        <v>161</v>
      </c>
      <c r="R12" s="61">
        <v>7.3</v>
      </c>
      <c r="S12" s="61">
        <v>7.5</v>
      </c>
      <c r="T12" s="61">
        <v>34.200000000000003</v>
      </c>
    </row>
    <row r="13" spans="1:20" x14ac:dyDescent="0.2">
      <c r="A13" s="2" t="s">
        <v>24</v>
      </c>
      <c r="B13" s="61">
        <v>4.5</v>
      </c>
      <c r="C13" s="61">
        <v>11.9</v>
      </c>
      <c r="D13" s="61">
        <v>8.1999999999999993</v>
      </c>
      <c r="E13" s="61">
        <v>24</v>
      </c>
      <c r="F13" s="61" t="s">
        <v>162</v>
      </c>
      <c r="G13" s="61">
        <v>-2.8</v>
      </c>
      <c r="H13" s="61" t="s">
        <v>163</v>
      </c>
      <c r="I13" s="61">
        <v>75.8</v>
      </c>
      <c r="J13" s="61">
        <v>299</v>
      </c>
      <c r="K13" s="61">
        <v>1.8</v>
      </c>
      <c r="L13" s="61">
        <v>13.7</v>
      </c>
      <c r="M13" s="61" t="s">
        <v>164</v>
      </c>
      <c r="N13" s="61">
        <v>114.4</v>
      </c>
      <c r="O13" s="61">
        <v>20</v>
      </c>
      <c r="P13" s="61">
        <v>15.6</v>
      </c>
      <c r="Q13" s="61" t="s">
        <v>120</v>
      </c>
      <c r="R13" s="61">
        <v>9.1</v>
      </c>
      <c r="S13" s="61">
        <v>9</v>
      </c>
      <c r="T13" s="61">
        <v>51.5</v>
      </c>
    </row>
    <row r="14" spans="1:20" x14ac:dyDescent="0.2">
      <c r="A14" s="2" t="s">
        <v>25</v>
      </c>
      <c r="B14" s="61">
        <v>6.5</v>
      </c>
      <c r="C14" s="61">
        <v>18</v>
      </c>
      <c r="D14" s="61">
        <v>12.4</v>
      </c>
      <c r="E14" s="61">
        <v>23.6</v>
      </c>
      <c r="F14" s="61" t="s">
        <v>165</v>
      </c>
      <c r="G14" s="61">
        <v>1.4</v>
      </c>
      <c r="H14" s="61" t="s">
        <v>166</v>
      </c>
      <c r="I14" s="61">
        <v>74.2</v>
      </c>
      <c r="J14" s="61">
        <v>522.1</v>
      </c>
      <c r="K14" s="61">
        <v>1.5</v>
      </c>
      <c r="L14" s="61">
        <v>12.3</v>
      </c>
      <c r="M14" s="61" t="s">
        <v>167</v>
      </c>
      <c r="N14" s="61">
        <v>67.8</v>
      </c>
      <c r="O14" s="61">
        <v>17</v>
      </c>
      <c r="P14" s="61">
        <v>19.2</v>
      </c>
      <c r="Q14" s="61" t="s">
        <v>168</v>
      </c>
      <c r="R14" s="61">
        <v>14.3</v>
      </c>
      <c r="S14" s="61">
        <v>13.1</v>
      </c>
      <c r="T14" s="61">
        <v>84.7</v>
      </c>
    </row>
    <row r="15" spans="1:20" ht="12.75" customHeight="1" x14ac:dyDescent="0.2">
      <c r="A15" s="2" t="s">
        <v>26</v>
      </c>
      <c r="B15" s="61">
        <v>8.5</v>
      </c>
      <c r="C15" s="61">
        <v>21.4</v>
      </c>
      <c r="D15" s="61">
        <v>15</v>
      </c>
      <c r="E15" s="61">
        <v>32.4</v>
      </c>
      <c r="F15" s="61" t="s">
        <v>169</v>
      </c>
      <c r="G15" s="61">
        <v>4.3</v>
      </c>
      <c r="H15" s="61" t="s">
        <v>170</v>
      </c>
      <c r="I15" s="61">
        <v>67.099999999999994</v>
      </c>
      <c r="J15" s="61">
        <v>685.4</v>
      </c>
      <c r="K15" s="61">
        <v>1.5</v>
      </c>
      <c r="L15" s="61">
        <v>14.5</v>
      </c>
      <c r="M15" s="61" t="s">
        <v>171</v>
      </c>
      <c r="N15" s="61">
        <v>82</v>
      </c>
      <c r="O15" s="61">
        <v>10</v>
      </c>
      <c r="P15" s="61">
        <v>20.2</v>
      </c>
      <c r="Q15" s="61" t="s">
        <v>127</v>
      </c>
      <c r="R15" s="61">
        <v>17.899999999999999</v>
      </c>
      <c r="S15" s="61">
        <v>16.3</v>
      </c>
      <c r="T15" s="61">
        <v>120.4</v>
      </c>
    </row>
    <row r="16" spans="1:20" x14ac:dyDescent="0.2">
      <c r="A16" s="2" t="s">
        <v>27</v>
      </c>
      <c r="B16" s="61">
        <v>15.2</v>
      </c>
      <c r="C16" s="61">
        <v>30.7</v>
      </c>
      <c r="D16" s="61">
        <v>22.9</v>
      </c>
      <c r="E16" s="61">
        <v>37.200000000000003</v>
      </c>
      <c r="F16" s="61" t="s">
        <v>172</v>
      </c>
      <c r="G16" s="61">
        <v>11.4</v>
      </c>
      <c r="H16" s="61" t="s">
        <v>173</v>
      </c>
      <c r="I16" s="61">
        <v>59.9</v>
      </c>
      <c r="J16" s="61">
        <v>766.7</v>
      </c>
      <c r="K16" s="61">
        <v>1.3</v>
      </c>
      <c r="L16" s="61">
        <v>16.100000000000001</v>
      </c>
      <c r="M16" s="61" t="s">
        <v>174</v>
      </c>
      <c r="N16" s="61">
        <v>63.4</v>
      </c>
      <c r="O16" s="61">
        <v>10</v>
      </c>
      <c r="P16" s="61">
        <v>21.4</v>
      </c>
      <c r="Q16" s="61" t="s">
        <v>175</v>
      </c>
      <c r="R16" s="61">
        <v>25.5</v>
      </c>
      <c r="S16" s="61">
        <v>22.8</v>
      </c>
      <c r="T16" s="61">
        <v>161.6</v>
      </c>
    </row>
    <row r="17" spans="1:20" x14ac:dyDescent="0.2">
      <c r="A17" s="2" t="s">
        <v>28</v>
      </c>
      <c r="B17" s="61">
        <v>15.3</v>
      </c>
      <c r="C17" s="61">
        <v>29.3</v>
      </c>
      <c r="D17" s="61">
        <v>22.1</v>
      </c>
      <c r="E17" s="61">
        <v>37.200000000000003</v>
      </c>
      <c r="F17" s="61" t="s">
        <v>176</v>
      </c>
      <c r="G17" s="61">
        <v>11.3</v>
      </c>
      <c r="H17" s="61" t="s">
        <v>177</v>
      </c>
      <c r="I17" s="61">
        <v>57</v>
      </c>
      <c r="J17" s="61">
        <v>810.4</v>
      </c>
      <c r="K17" s="61">
        <v>1.8</v>
      </c>
      <c r="L17" s="61">
        <v>12.8</v>
      </c>
      <c r="M17" s="61" t="s">
        <v>178</v>
      </c>
      <c r="N17" s="61">
        <v>20.399999999999999</v>
      </c>
      <c r="O17" s="61">
        <v>6</v>
      </c>
      <c r="P17" s="61">
        <v>10.4</v>
      </c>
      <c r="Q17" s="61" t="s">
        <v>179</v>
      </c>
      <c r="R17" s="61">
        <v>28.1</v>
      </c>
      <c r="S17" s="61">
        <v>26</v>
      </c>
      <c r="T17" s="61">
        <v>173.1</v>
      </c>
    </row>
    <row r="18" spans="1:20" x14ac:dyDescent="0.2">
      <c r="A18" s="2" t="s">
        <v>29</v>
      </c>
      <c r="B18" s="61">
        <v>15.7</v>
      </c>
      <c r="C18" s="61">
        <v>31.7</v>
      </c>
      <c r="D18" s="61">
        <v>23.5</v>
      </c>
      <c r="E18" s="61">
        <v>39.4</v>
      </c>
      <c r="F18" s="61" t="s">
        <v>180</v>
      </c>
      <c r="G18" s="61">
        <v>9.8000000000000007</v>
      </c>
      <c r="H18" s="61" t="s">
        <v>181</v>
      </c>
      <c r="I18" s="61">
        <v>51.2</v>
      </c>
      <c r="J18" s="61">
        <v>659.9</v>
      </c>
      <c r="K18" s="61">
        <v>1.5</v>
      </c>
      <c r="L18" s="61">
        <v>13.5</v>
      </c>
      <c r="M18" s="61" t="s">
        <v>182</v>
      </c>
      <c r="N18" s="61">
        <v>12.2</v>
      </c>
      <c r="O18" s="61">
        <v>7</v>
      </c>
      <c r="P18" s="61">
        <v>4.4000000000000004</v>
      </c>
      <c r="Q18" s="61" t="s">
        <v>183</v>
      </c>
      <c r="R18" s="61">
        <v>27.8</v>
      </c>
      <c r="S18" s="61">
        <v>26.1</v>
      </c>
      <c r="T18" s="61">
        <v>152.1</v>
      </c>
    </row>
    <row r="19" spans="1:20" x14ac:dyDescent="0.2">
      <c r="A19" s="2" t="s">
        <v>30</v>
      </c>
      <c r="B19" s="61">
        <v>11.4</v>
      </c>
      <c r="C19" s="61">
        <v>25.2</v>
      </c>
      <c r="D19" s="61">
        <v>18.2</v>
      </c>
      <c r="E19" s="61">
        <v>32.5</v>
      </c>
      <c r="F19" s="61" t="s">
        <v>184</v>
      </c>
      <c r="G19" s="61">
        <v>3.9</v>
      </c>
      <c r="H19" s="61" t="s">
        <v>185</v>
      </c>
      <c r="I19" s="61">
        <v>60.1</v>
      </c>
      <c r="J19" s="61">
        <v>519.9</v>
      </c>
      <c r="K19" s="61">
        <v>1.4</v>
      </c>
      <c r="L19" s="61">
        <v>10.9</v>
      </c>
      <c r="M19" s="61" t="s">
        <v>186</v>
      </c>
      <c r="N19" s="61">
        <v>15.6</v>
      </c>
      <c r="O19" s="61">
        <v>4</v>
      </c>
      <c r="P19" s="61">
        <v>10.4</v>
      </c>
      <c r="Q19" s="61" t="s">
        <v>186</v>
      </c>
      <c r="R19" s="61">
        <v>22.3</v>
      </c>
      <c r="S19" s="61">
        <v>22</v>
      </c>
      <c r="T19" s="61">
        <v>100.8</v>
      </c>
    </row>
    <row r="20" spans="1:20" x14ac:dyDescent="0.2">
      <c r="A20" s="2" t="s">
        <v>31</v>
      </c>
      <c r="B20" s="61">
        <v>8.1</v>
      </c>
      <c r="C20" s="61">
        <v>21.2</v>
      </c>
      <c r="D20" s="61">
        <v>14.5</v>
      </c>
      <c r="E20" s="61">
        <v>27.5</v>
      </c>
      <c r="F20" s="61" t="s">
        <v>187</v>
      </c>
      <c r="G20" s="61">
        <v>2</v>
      </c>
      <c r="H20" s="61" t="s">
        <v>188</v>
      </c>
      <c r="I20" s="61">
        <v>66.099999999999994</v>
      </c>
      <c r="J20" s="61">
        <v>397.6</v>
      </c>
      <c r="K20" s="61">
        <v>1.4</v>
      </c>
      <c r="L20" s="61">
        <v>17.2</v>
      </c>
      <c r="M20" s="61" t="s">
        <v>189</v>
      </c>
      <c r="N20" s="61">
        <v>9.8000000000000007</v>
      </c>
      <c r="O20" s="61">
        <v>6</v>
      </c>
      <c r="P20" s="61">
        <v>4.5999999999999996</v>
      </c>
      <c r="Q20" s="61" t="s">
        <v>190</v>
      </c>
      <c r="R20" s="61">
        <v>16.3</v>
      </c>
      <c r="S20" s="61">
        <v>17</v>
      </c>
      <c r="T20" s="61">
        <v>66.2</v>
      </c>
    </row>
    <row r="21" spans="1:20" x14ac:dyDescent="0.2">
      <c r="A21" s="2" t="s">
        <v>32</v>
      </c>
      <c r="B21" s="61">
        <v>4.7</v>
      </c>
      <c r="C21" s="61">
        <v>14.4</v>
      </c>
      <c r="D21" s="61">
        <v>9.3000000000000007</v>
      </c>
      <c r="E21" s="61">
        <v>21.4</v>
      </c>
      <c r="F21" s="61" t="s">
        <v>191</v>
      </c>
      <c r="G21" s="61">
        <v>-0.8</v>
      </c>
      <c r="H21" s="61" t="s">
        <v>192</v>
      </c>
      <c r="I21" s="61">
        <v>72.2</v>
      </c>
      <c r="J21" s="61">
        <v>213.5</v>
      </c>
      <c r="K21" s="61">
        <v>1.6</v>
      </c>
      <c r="L21" s="61">
        <v>13.3</v>
      </c>
      <c r="M21" s="61" t="s">
        <v>193</v>
      </c>
      <c r="N21" s="61">
        <v>52.4</v>
      </c>
      <c r="O21" s="61">
        <v>13</v>
      </c>
      <c r="P21" s="61">
        <v>15.8</v>
      </c>
      <c r="Q21" s="61" t="s">
        <v>194</v>
      </c>
      <c r="R21" s="61">
        <v>9.6999999999999993</v>
      </c>
      <c r="S21" s="61">
        <v>11.2</v>
      </c>
      <c r="T21" s="61">
        <v>34.6</v>
      </c>
    </row>
    <row r="22" spans="1:20" ht="13.5" thickBot="1" x14ac:dyDescent="0.25">
      <c r="A22" s="11" t="s">
        <v>33</v>
      </c>
      <c r="B22" s="61">
        <v>2.6</v>
      </c>
      <c r="C22" s="61">
        <v>11.3</v>
      </c>
      <c r="D22" s="61">
        <v>6.8</v>
      </c>
      <c r="E22" s="61">
        <v>19.100000000000001</v>
      </c>
      <c r="F22" s="61" t="s">
        <v>195</v>
      </c>
      <c r="G22" s="61">
        <v>-2.6</v>
      </c>
      <c r="H22" s="61" t="s">
        <v>196</v>
      </c>
      <c r="I22" s="61">
        <v>82.5</v>
      </c>
      <c r="J22" s="61">
        <v>163.6</v>
      </c>
      <c r="K22" s="61">
        <v>1</v>
      </c>
      <c r="L22" s="61">
        <v>11.4</v>
      </c>
      <c r="M22" s="61" t="s">
        <v>197</v>
      </c>
      <c r="N22" s="61">
        <v>36.6</v>
      </c>
      <c r="O22" s="61">
        <v>17</v>
      </c>
      <c r="P22" s="61">
        <v>11.2</v>
      </c>
      <c r="Q22" s="61" t="s">
        <v>198</v>
      </c>
      <c r="R22" s="61">
        <v>7.2</v>
      </c>
      <c r="S22" s="61">
        <v>8.4</v>
      </c>
      <c r="T22" s="61">
        <v>19.7</v>
      </c>
    </row>
    <row r="23" spans="1:20" ht="13.5" thickTop="1" x14ac:dyDescent="0.2">
      <c r="A23" s="63" t="s">
        <v>45</v>
      </c>
      <c r="B23" s="64">
        <v>8</v>
      </c>
      <c r="C23" s="64">
        <v>20</v>
      </c>
      <c r="D23" s="64">
        <v>13.9</v>
      </c>
      <c r="E23" s="64">
        <v>39.4</v>
      </c>
      <c r="F23" s="64" t="s">
        <v>180</v>
      </c>
      <c r="G23" s="64">
        <v>-5.6</v>
      </c>
      <c r="H23" s="64" t="s">
        <v>155</v>
      </c>
      <c r="I23" s="64">
        <v>67.599999999999994</v>
      </c>
      <c r="J23" s="64">
        <v>5538.7</v>
      </c>
      <c r="K23" s="64">
        <v>1.5</v>
      </c>
      <c r="L23" s="64">
        <v>17.8</v>
      </c>
      <c r="M23" s="64" t="s">
        <v>156</v>
      </c>
      <c r="N23" s="64">
        <v>496.8</v>
      </c>
      <c r="O23" s="64">
        <v>131</v>
      </c>
      <c r="P23" s="64">
        <v>21.4</v>
      </c>
      <c r="Q23" s="64" t="s">
        <v>175</v>
      </c>
      <c r="R23" s="64">
        <v>16</v>
      </c>
      <c r="S23" s="64">
        <v>15.5</v>
      </c>
      <c r="T23" s="64">
        <v>1035</v>
      </c>
    </row>
    <row r="26" spans="1:20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-0.53100000000000003</v>
      </c>
      <c r="G28" s="1" t="s">
        <v>17</v>
      </c>
      <c r="H28" s="26">
        <v>45979</v>
      </c>
      <c r="I28" s="17"/>
      <c r="J28" s="1"/>
    </row>
    <row r="29" spans="1:20" x14ac:dyDescent="0.2">
      <c r="A29" s="1"/>
      <c r="B29" s="1" t="s">
        <v>36</v>
      </c>
      <c r="C29" s="1"/>
      <c r="D29" s="1"/>
      <c r="F29" s="1">
        <v>-2.766</v>
      </c>
      <c r="G29" s="1" t="s">
        <v>17</v>
      </c>
      <c r="H29" s="26">
        <v>45733</v>
      </c>
      <c r="I29" s="17"/>
      <c r="J29" s="1"/>
    </row>
    <row r="30" spans="1:20" x14ac:dyDescent="0.2">
      <c r="A30" s="1"/>
      <c r="B30" s="1" t="s">
        <v>37</v>
      </c>
      <c r="C30" s="1"/>
      <c r="D30" s="1"/>
      <c r="F30" s="9">
        <v>245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9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Normal="100" workbookViewId="0"/>
  </sheetViews>
  <sheetFormatPr baseColWidth="10" defaultRowHeight="12.75" x14ac:dyDescent="0.2"/>
  <cols>
    <col min="2" max="2" width="8" customWidth="1"/>
    <col min="3" max="3" width="6.140625" customWidth="1"/>
    <col min="4" max="4" width="6" bestFit="1" customWidth="1"/>
    <col min="5" max="5" width="7" customWidth="1"/>
    <col min="6" max="6" width="5.28515625" bestFit="1" customWidth="1"/>
    <col min="7" max="7" width="5.28515625" customWidth="1"/>
    <col min="8" max="8" width="6.42578125" bestFit="1" customWidth="1"/>
    <col min="9" max="10" width="5.7109375" bestFit="1" customWidth="1"/>
    <col min="11" max="11" width="4.5703125" customWidth="1"/>
    <col min="12" max="12" width="7.42578125" bestFit="1" customWidth="1"/>
    <col min="13" max="13" width="5.28515625" customWidth="1"/>
    <col min="14" max="14" width="5.7109375" bestFit="1" customWidth="1"/>
    <col min="15" max="15" width="4.7109375" customWidth="1"/>
    <col min="16" max="16" width="4.7109375" bestFit="1" customWidth="1"/>
    <col min="17" max="17" width="5.140625" customWidth="1"/>
    <col min="18" max="18" width="6.42578125" customWidth="1"/>
    <col min="19" max="21" width="5.140625" customWidth="1"/>
    <col min="22" max="22" width="7.42578125" customWidth="1"/>
    <col min="23" max="23" width="4.7109375" customWidth="1"/>
  </cols>
  <sheetData>
    <row r="1" spans="1:26" x14ac:dyDescent="0.2">
      <c r="A1" s="1"/>
      <c r="B1" s="2" t="s">
        <v>59</v>
      </c>
      <c r="C1" s="2">
        <v>2006</v>
      </c>
      <c r="D1" s="2" t="s">
        <v>60</v>
      </c>
      <c r="E1" s="36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68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9"/>
      <c r="H9" s="30" t="s">
        <v>6</v>
      </c>
      <c r="I9" s="30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65</v>
      </c>
      <c r="S9" s="5"/>
      <c r="T9" s="5" t="s">
        <v>66</v>
      </c>
      <c r="U9" s="5"/>
      <c r="V9" s="5" t="s">
        <v>16</v>
      </c>
      <c r="W9" s="1"/>
      <c r="Y9" s="30" t="s">
        <v>69</v>
      </c>
      <c r="Z9" s="30" t="s">
        <v>70</v>
      </c>
    </row>
    <row r="10" spans="1:26" x14ac:dyDescent="0.2">
      <c r="A10" s="6"/>
      <c r="B10" s="7" t="s">
        <v>17</v>
      </c>
      <c r="C10" s="31" t="s">
        <v>48</v>
      </c>
      <c r="D10" s="7" t="s">
        <v>17</v>
      </c>
      <c r="E10" s="31" t="s">
        <v>48</v>
      </c>
      <c r="F10" s="7" t="s">
        <v>17</v>
      </c>
      <c r="G10" s="31" t="s">
        <v>48</v>
      </c>
      <c r="H10" s="32" t="s">
        <v>49</v>
      </c>
      <c r="I10" s="32" t="s">
        <v>49</v>
      </c>
      <c r="J10" s="7" t="s">
        <v>18</v>
      </c>
      <c r="K10" s="31" t="s">
        <v>48</v>
      </c>
      <c r="L10" s="7" t="s">
        <v>19</v>
      </c>
      <c r="M10" s="31" t="s">
        <v>48</v>
      </c>
      <c r="N10" s="7" t="s">
        <v>20</v>
      </c>
      <c r="O10" s="31" t="s">
        <v>48</v>
      </c>
      <c r="P10" s="7" t="s">
        <v>21</v>
      </c>
      <c r="Q10" s="31" t="s">
        <v>48</v>
      </c>
      <c r="R10" s="31"/>
      <c r="S10" s="31" t="s">
        <v>48</v>
      </c>
      <c r="T10" s="7" t="s">
        <v>17</v>
      </c>
      <c r="U10" s="31" t="s">
        <v>48</v>
      </c>
      <c r="V10" s="7" t="s">
        <v>21</v>
      </c>
      <c r="W10" s="31" t="s">
        <v>48</v>
      </c>
      <c r="Y10" s="47" t="s">
        <v>71</v>
      </c>
      <c r="Z10" s="47" t="s">
        <v>71</v>
      </c>
    </row>
    <row r="11" spans="1:26" x14ac:dyDescent="0.2">
      <c r="A11" s="2" t="s">
        <v>22</v>
      </c>
      <c r="B11" s="4">
        <f>AVERAGE('2006:2025'!B11)</f>
        <v>0.87453709677419345</v>
      </c>
      <c r="C11" s="35">
        <f>STDEV('2006:2025'!B11)/SQRT(1+E$1-C$1)</f>
        <v>0.23959499090179989</v>
      </c>
      <c r="D11" s="4">
        <f>AVERAGE('2006:2025'!C11)</f>
        <v>10.46673064516129</v>
      </c>
      <c r="E11" s="35">
        <f>STDEV('2006:2025'!C11)/SQRT(1+E$1-C$1)</f>
        <v>0.30347079156560131</v>
      </c>
      <c r="F11" s="4">
        <f>AVERAGE('2006:2025'!D11)</f>
        <v>5.489790113341722</v>
      </c>
      <c r="G11" s="35">
        <f>STDEV('2006:2025'!D11)/SQRT(1+E$1-C$1)</f>
        <v>0.24712330247259598</v>
      </c>
      <c r="H11" s="4">
        <f>MAX('2006:2025'!E11)</f>
        <v>21.6</v>
      </c>
      <c r="I11" s="4">
        <f>MIN('2006:2025'!G11)</f>
        <v>-8.9600000000000009</v>
      </c>
      <c r="J11" s="4">
        <f>AVERAGE('2006:2025'!I11)</f>
        <v>73.513235955254331</v>
      </c>
      <c r="K11" s="35">
        <f>STDEV('2006:2025'!I11)/SQRT(1+E$1-C$1)</f>
        <v>1.3565608058329461</v>
      </c>
      <c r="L11" s="4">
        <f>AVERAGE('2006:2025'!J11)</f>
        <v>217.8612</v>
      </c>
      <c r="M11" s="35">
        <f>STDEV('2006:2025'!J11)/SQRT(1+E$1-C$1)</f>
        <v>5.2709071028968033</v>
      </c>
      <c r="N11" s="4">
        <f>AVERAGE('2006:2025'!K11)</f>
        <v>1.7014602086193089</v>
      </c>
      <c r="O11" s="35">
        <f>STDEV('2006:2025'!K11)/SQRT(1+E$1-C$1)</f>
        <v>6.0019164929794783E-2</v>
      </c>
      <c r="P11" s="4">
        <f>AVERAGE('2006:2025'!N11)</f>
        <v>21.9694</v>
      </c>
      <c r="Q11" s="35">
        <f>STDEV('2006:2025'!N11)/SQRT(1+E$1-C$1)</f>
        <v>3.0218404433826689</v>
      </c>
      <c r="R11" s="4">
        <f>AVERAGE('2006:2025'!O11)</f>
        <v>10.8</v>
      </c>
      <c r="S11" s="35">
        <f>STDEV('2006:2025'!O11)/SQRT(1+E$1-C$1)</f>
        <v>0.79670373546586482</v>
      </c>
      <c r="T11" s="4">
        <f>AVERAGE('2006:2025'!R11)</f>
        <v>4.7242320814744909</v>
      </c>
      <c r="U11" s="35">
        <f>STDEV('2006:2025'!R11)/SQRT(1+E$1-C$1)</f>
        <v>0.20677356272128627</v>
      </c>
      <c r="V11" s="4">
        <f>AVERAGE('2006:2025'!S11)</f>
        <v>26.128071702510141</v>
      </c>
      <c r="W11" s="35">
        <f>STDEV('2006:2025'!R11)/SQRT(1+E$1-C$1)</f>
        <v>0.20677356272128627</v>
      </c>
      <c r="Y11">
        <f>MAX('2006:2025'!N11)</f>
        <v>61.380000000000017</v>
      </c>
      <c r="Z11">
        <f>MIN('2006:2025'!N11)</f>
        <v>7.0179999999999998</v>
      </c>
    </row>
    <row r="12" spans="1:26" x14ac:dyDescent="0.2">
      <c r="A12" s="2" t="s">
        <v>23</v>
      </c>
      <c r="B12" s="4">
        <f>AVERAGE('2006:2025'!B12)</f>
        <v>1.5187137315270935</v>
      </c>
      <c r="C12" s="35">
        <f>STDEV('2006:2025'!B12)/SQRT(1+E$1-C$1)</f>
        <v>0.2706360820368916</v>
      </c>
      <c r="D12" s="4">
        <f>AVERAGE('2006:2025'!C12)</f>
        <v>11.89800381773399</v>
      </c>
      <c r="E12" s="35">
        <f>STDEV('2006:2025'!C12)/SQRT(1+E$1-C$1)</f>
        <v>0.50812796640339064</v>
      </c>
      <c r="F12" s="4">
        <f>AVERAGE('2006:2025'!D12)</f>
        <v>6.4943339346238345</v>
      </c>
      <c r="G12" s="35">
        <f>STDEV('2006:2025'!D12)/SQRT(1+E$1-C$1)</f>
        <v>0.36383532912708844</v>
      </c>
      <c r="H12" s="4">
        <f>MAX('2006:2025'!E12)</f>
        <v>22.34</v>
      </c>
      <c r="I12" s="4">
        <f>MIN('2006:2025'!G12)</f>
        <v>-5.88</v>
      </c>
      <c r="J12" s="4">
        <f>AVERAGE('2006:2025'!I12)</f>
        <v>69.877439818200102</v>
      </c>
      <c r="K12" s="35">
        <f>STDEV('2006:2025'!I12)/SQRT(1+E$1-C$1)</f>
        <v>1.2294432166717877</v>
      </c>
      <c r="L12" s="4">
        <f>AVERAGE('2006:2025'!J12)</f>
        <v>285.82955000000004</v>
      </c>
      <c r="M12" s="35">
        <f>STDEV('2006:2025'!J12)/SQRT(1+E$1-C$1)</f>
        <v>8.2427099281968097</v>
      </c>
      <c r="N12" s="4">
        <f>AVERAGE('2006:2025'!K12)</f>
        <v>1.8937134115456526</v>
      </c>
      <c r="O12" s="35">
        <f>STDEV('2006:2025'!K12)/SQRT(1+E$1-C$1)</f>
        <v>9.2234163724497428E-2</v>
      </c>
      <c r="P12" s="4">
        <f>AVERAGE('2006:2025'!N12)</f>
        <v>23.050799999999999</v>
      </c>
      <c r="Q12" s="35">
        <f>STDEV('2006:2025'!N12)/SQRT(1+E$1-C$1)</f>
        <v>3.1015726754426747</v>
      </c>
      <c r="R12" s="4">
        <f>AVERAGE('2006:2025'!O12)</f>
        <v>9.8000000000000007</v>
      </c>
      <c r="S12" s="35">
        <f>STDEV('2006:2025'!O12)/SQRT(1+E$1-C$1)</f>
        <v>0.97764486071589962</v>
      </c>
      <c r="T12" s="4">
        <f>AVERAGE('2006:2025'!R12)</f>
        <v>6.2542901658423942</v>
      </c>
      <c r="U12" s="35">
        <f>STDEV('2006:2025'!R12)/SQRT(1+E$1-C$1)</f>
        <v>0.31135454057142514</v>
      </c>
      <c r="V12" s="4">
        <f>AVERAGE('2006:2025'!S12)</f>
        <v>36.087048963643007</v>
      </c>
      <c r="W12" s="35">
        <f>STDEV('2006:2025'!R12)/SQRT(1+E$1-C$1)</f>
        <v>0.31135454057142514</v>
      </c>
      <c r="Y12">
        <f>MAX('2006:2025'!N12)</f>
        <v>42.6</v>
      </c>
      <c r="Z12">
        <f>MIN('2006:2025'!N12)</f>
        <v>1.3859999999999999</v>
      </c>
    </row>
    <row r="13" spans="1:26" x14ac:dyDescent="0.2">
      <c r="A13" s="2" t="s">
        <v>24</v>
      </c>
      <c r="B13" s="4">
        <f>AVERAGE('2006:2025'!B13)</f>
        <v>3.5137322580645169</v>
      </c>
      <c r="C13" s="35">
        <f>STDEV('2006:2025'!B13)/SQRT(1+E$1-C$1)</f>
        <v>0.1681005120021504</v>
      </c>
      <c r="D13" s="4">
        <f>AVERAGE('2006:2025'!C13)</f>
        <v>14.627733870967742</v>
      </c>
      <c r="E13" s="35">
        <f>STDEV('2006:2025'!C13)/SQRT(1+E$1-C$1)</f>
        <v>0.44258903512910419</v>
      </c>
      <c r="F13" s="4">
        <f>AVERAGE('2006:2025'!D13)</f>
        <v>8.9457370804272003</v>
      </c>
      <c r="G13" s="35">
        <f>STDEV('2006:2025'!D13)/SQRT(1+E$1-C$1)</f>
        <v>0.25793530095734568</v>
      </c>
      <c r="H13" s="4">
        <f>MAX('2006:2025'!E13)</f>
        <v>27.16</v>
      </c>
      <c r="I13" s="4">
        <f>MIN('2006:2025'!G13)</f>
        <v>-4.5</v>
      </c>
      <c r="J13" s="4">
        <f>AVERAGE('2006:2025'!I13)</f>
        <v>65.99181793628307</v>
      </c>
      <c r="K13" s="35">
        <f>STDEV('2006:2025'!I13)/SQRT(1+E$1-C$1)</f>
        <v>1.6774043693591796</v>
      </c>
      <c r="L13" s="4">
        <f>AVERAGE('2006:2025'!J13)</f>
        <v>433.69980000000004</v>
      </c>
      <c r="M13" s="35">
        <f>STDEV('2006:2025'!J13)/SQRT(1+E$1-C$1)</f>
        <v>16.157847572195784</v>
      </c>
      <c r="N13" s="4">
        <f>AVERAGE('2006:2025'!K13)</f>
        <v>2.0015535235941586</v>
      </c>
      <c r="O13" s="35">
        <f>STDEV('2006:2025'!K13)/SQRT(1+E$1-C$1)</f>
        <v>5.5462368461833889E-2</v>
      </c>
      <c r="P13" s="4">
        <f>AVERAGE('2006:2025'!N13)</f>
        <v>43.182599999999994</v>
      </c>
      <c r="Q13" s="35">
        <f>STDEV('2006:2025'!N13)/SQRT(1+E$1-C$1)</f>
        <v>7.4763356252279536</v>
      </c>
      <c r="R13" s="4">
        <f>AVERAGE('2006:2025'!O13)</f>
        <v>11.15</v>
      </c>
      <c r="S13" s="35">
        <f>STDEV('2006:2025'!O13)/SQRT(1+E$1-C$1)</f>
        <v>1.2036676407853144</v>
      </c>
      <c r="T13" s="4">
        <f>AVERAGE('2006:2025'!R13)</f>
        <v>9.7943146777826193</v>
      </c>
      <c r="U13" s="35">
        <f>STDEV('2006:2025'!R13)/SQRT(1+E$1-C$1)</f>
        <v>0.26115786720619305</v>
      </c>
      <c r="V13" s="4">
        <f>AVERAGE('2006:2025'!S13)</f>
        <v>61.524811064160325</v>
      </c>
      <c r="W13" s="35">
        <f>STDEV('2006:2025'!R13)/SQRT(1+E$1-C$1)</f>
        <v>0.26115786720619305</v>
      </c>
      <c r="Y13">
        <f>MAX('2006:2025'!N13)</f>
        <v>114.4</v>
      </c>
      <c r="Z13">
        <f>MIN('2006:2025'!N13)</f>
        <v>1.21</v>
      </c>
    </row>
    <row r="14" spans="1:26" x14ac:dyDescent="0.2">
      <c r="A14" s="2" t="s">
        <v>25</v>
      </c>
      <c r="B14" s="4">
        <f>AVERAGE('2006:2025'!B14)</f>
        <v>5.9496683333333333</v>
      </c>
      <c r="C14" s="35">
        <f>STDEV('2006:2025'!B14)/SQRT(1+E$1-C$1)</f>
        <v>0.26790782106458344</v>
      </c>
      <c r="D14" s="4">
        <f>AVERAGE('2006:2025'!C14)</f>
        <v>17.638579999999997</v>
      </c>
      <c r="E14" s="35">
        <f>STDEV('2006:2025'!C14)/SQRT(1+E$1-C$1)</f>
        <v>0.37913787802334747</v>
      </c>
      <c r="F14" s="4">
        <f>AVERAGE('2006:2025'!D14)</f>
        <v>11.685609166666669</v>
      </c>
      <c r="G14" s="35">
        <f>STDEV('2006:2025'!D14)/SQRT(1+E$1-C$1)</f>
        <v>0.28271398235127398</v>
      </c>
      <c r="H14" s="4">
        <f>MAX('2006:2025'!E14)</f>
        <v>29.92</v>
      </c>
      <c r="I14" s="4">
        <f>MIN('2006:2025'!G14)</f>
        <v>-2.9</v>
      </c>
      <c r="J14" s="4">
        <f>AVERAGE('2006:2025'!I14)</f>
        <v>66.048841111111116</v>
      </c>
      <c r="K14" s="35">
        <f>STDEV('2006:2025'!I14)/SQRT(1+E$1-C$1)</f>
        <v>1.7058292387343357</v>
      </c>
      <c r="L14" s="4">
        <f>AVERAGE('2006:2025'!J14)</f>
        <v>539.48485000000005</v>
      </c>
      <c r="M14" s="35">
        <f>STDEV('2006:2025'!J14)/SQRT(1+E$1-C$1)</f>
        <v>12.572779765131513</v>
      </c>
      <c r="N14" s="4">
        <f>AVERAGE('2006:2025'!K14)</f>
        <v>1.8007093055555554</v>
      </c>
      <c r="O14" s="35">
        <f>STDEV('2006:2025'!K14)/SQRT(1+E$1-C$1)</f>
        <v>5.6236446075893891E-2</v>
      </c>
      <c r="P14" s="4">
        <f>AVERAGE('2006:2025'!N14)</f>
        <v>48.817599999999992</v>
      </c>
      <c r="Q14" s="35">
        <f>STDEV('2006:2025'!N14)/SQRT(1+E$1-C$1)</f>
        <v>6.7077050646017691</v>
      </c>
      <c r="R14" s="4">
        <f>AVERAGE('2006:2025'!O14)</f>
        <v>12.4</v>
      </c>
      <c r="S14" s="35">
        <f>STDEV('2006:2025'!O14)/SQRT(1+E$1-C$1)</f>
        <v>1.0988031766666093</v>
      </c>
      <c r="T14" s="4">
        <f>AVERAGE('2006:2025'!R14)</f>
        <v>14.214261562500003</v>
      </c>
      <c r="U14" s="35">
        <f>STDEV('2006:2025'!R14)/SQRT(1+E$1-C$1)</f>
        <v>0.27907459372439136</v>
      </c>
      <c r="V14" s="4">
        <f>AVERAGE('2006:2025'!S14)</f>
        <v>78.563660443394525</v>
      </c>
      <c r="W14" s="35">
        <f>STDEV('2006:2025'!R14)/SQRT(1+E$1-C$1)</f>
        <v>0.27907459372439136</v>
      </c>
      <c r="Y14">
        <f>MAX('2006:2025'!N14)</f>
        <v>115.43400000000001</v>
      </c>
      <c r="Z14">
        <f>MIN('2006:2025'!N14)</f>
        <v>6</v>
      </c>
    </row>
    <row r="15" spans="1:26" x14ac:dyDescent="0.2">
      <c r="A15" s="2" t="s">
        <v>26</v>
      </c>
      <c r="B15" s="4">
        <f>AVERAGE('2006:2025'!B15)</f>
        <v>8.8789758064516136</v>
      </c>
      <c r="C15" s="35">
        <f>STDEV('2006:2025'!B15)/SQRT(1+E$1-C$1)</f>
        <v>0.28502265844512564</v>
      </c>
      <c r="D15" s="4">
        <f>AVERAGE('2006:2025'!C15)</f>
        <v>21.584161290322577</v>
      </c>
      <c r="E15" s="35">
        <f>STDEV('2006:2025'!C15)/SQRT(1+E$1-C$1)</f>
        <v>0.46838895761929977</v>
      </c>
      <c r="F15" s="4">
        <f>AVERAGE('2006:2025'!D15)</f>
        <v>15.184608938172044</v>
      </c>
      <c r="G15" s="35">
        <f>STDEV('2006:2025'!D15)/SQRT(1+E$1-C$1)</f>
        <v>0.37039231274484824</v>
      </c>
      <c r="H15" s="4">
        <f>MAX('2006:2025'!E15)</f>
        <v>33.200000000000003</v>
      </c>
      <c r="I15" s="4">
        <f>MIN('2006:2025'!G15)</f>
        <v>-2.1429999999999998</v>
      </c>
      <c r="J15" s="4">
        <f>AVERAGE('2006:2025'!I15)</f>
        <v>62.754737365591382</v>
      </c>
      <c r="K15" s="35">
        <f>STDEV('2006:2025'!I15)/SQRT(1+E$1-C$1)</f>
        <v>1.324188818258752</v>
      </c>
      <c r="L15" s="4">
        <f>AVERAGE('2006:2025'!J15)</f>
        <v>660.76634999999999</v>
      </c>
      <c r="M15" s="35">
        <f>STDEV('2006:2025'!J15)/SQRT(1+E$1-C$1)</f>
        <v>13.154536356484742</v>
      </c>
      <c r="N15" s="4">
        <f>AVERAGE('2006:2025'!K15)</f>
        <v>1.7980993615591399</v>
      </c>
      <c r="O15" s="35">
        <f>STDEV('2006:2025'!K15)/SQRT(1+E$1-C$1)</f>
        <v>5.6502885733317909E-2</v>
      </c>
      <c r="P15" s="4">
        <f>AVERAGE('2006:2025'!N15)</f>
        <v>51.440800000000003</v>
      </c>
      <c r="Q15" s="35">
        <f>STDEV('2006:2025'!N15)/SQRT(1+E$1-C$1)</f>
        <v>7.8935873752386065</v>
      </c>
      <c r="R15" s="4">
        <f>AVERAGE('2006:2025'!O15)</f>
        <v>10.199999999999999</v>
      </c>
      <c r="S15" s="35">
        <f>STDEV('2006:2025'!O15)/SQRT(1+E$1-C$1)</f>
        <v>1.052815773358083</v>
      </c>
      <c r="T15" s="4">
        <f>AVERAGE('2006:2025'!R15)</f>
        <v>18.952381586021506</v>
      </c>
      <c r="U15" s="35">
        <f>STDEV('2006:2025'!R15)/SQRT(1+E$1-C$1)</f>
        <v>0.38040022786979</v>
      </c>
      <c r="V15" s="4">
        <f>AVERAGE('2006:2025'!S15)</f>
        <v>108.35741514025287</v>
      </c>
      <c r="W15" s="35">
        <f>STDEV('2006:2025'!R15)/SQRT(1+E$1-C$1)</f>
        <v>0.38040022786979</v>
      </c>
      <c r="Y15">
        <f>MAX('2006:2025'!N15)</f>
        <v>170.8</v>
      </c>
      <c r="Z15">
        <f>MIN('2006:2025'!N15)</f>
        <v>2.1779999999999999</v>
      </c>
    </row>
    <row r="16" spans="1:26" x14ac:dyDescent="0.2">
      <c r="A16" s="2" t="s">
        <v>27</v>
      </c>
      <c r="B16" s="4">
        <f>AVERAGE('2006:2025'!B16)</f>
        <v>12.777644999999998</v>
      </c>
      <c r="C16" s="35">
        <f>STDEV('2006:2025'!B16)/SQRT(1+E$1-C$1)</f>
        <v>0.26197069159176967</v>
      </c>
      <c r="D16" s="4">
        <f>AVERAGE('2006:2025'!C16)</f>
        <v>26.655966666666664</v>
      </c>
      <c r="E16" s="35">
        <f>STDEV('2006:2025'!C16)/SQRT(1+E$1-C$1)</f>
        <v>0.4771916081991307</v>
      </c>
      <c r="F16" s="4">
        <f>AVERAGE('2006:2025'!D16)</f>
        <v>19.65307598256501</v>
      </c>
      <c r="G16" s="35">
        <f>STDEV('2006:2025'!D16)/SQRT(1+E$1-C$1)</f>
        <v>0.35695781335930232</v>
      </c>
      <c r="H16" s="4">
        <f>MAX('2006:2025'!E16)</f>
        <v>41.54</v>
      </c>
      <c r="I16" s="4">
        <f>MIN('2006:2025'!G16)</f>
        <v>4.774</v>
      </c>
      <c r="J16" s="4">
        <f>AVERAGE('2006:2025'!I16)</f>
        <v>59.852963323729327</v>
      </c>
      <c r="K16" s="35">
        <f>STDEV('2006:2025'!I16)/SQRT(1+E$1-C$1)</f>
        <v>1.3998420216939145</v>
      </c>
      <c r="L16" s="4">
        <f>AVERAGE('2006:2025'!J16)</f>
        <v>715.89729999999997</v>
      </c>
      <c r="M16" s="35">
        <f>STDEV('2006:2025'!J16)/SQRT(1+E$1-C$1)</f>
        <v>9.2141447271658361</v>
      </c>
      <c r="N16" s="4">
        <f>AVERAGE('2006:2025'!K16)</f>
        <v>1.6500788031914895</v>
      </c>
      <c r="O16" s="35">
        <f>STDEV('2006:2025'!K16)/SQRT(1+E$1-C$1)</f>
        <v>3.0688698536136087E-2</v>
      </c>
      <c r="P16" s="4">
        <f>AVERAGE('2006:2025'!N16)</f>
        <v>50.964400000000012</v>
      </c>
      <c r="Q16" s="35">
        <f>STDEV('2006:2025'!N16)/SQRT(1+E$1-C$1)</f>
        <v>7.1383281982032107</v>
      </c>
      <c r="R16" s="4">
        <f>AVERAGE('2006:2025'!O16)</f>
        <v>8.8000000000000007</v>
      </c>
      <c r="S16" s="35">
        <f>STDEV('2006:2025'!O16)/SQRT(1+E$1-C$1)</f>
        <v>0.51605793228443286</v>
      </c>
      <c r="T16" s="4">
        <f>AVERAGE('2006:2025'!R16)</f>
        <v>24.303585833333333</v>
      </c>
      <c r="U16" s="35">
        <f>STDEV('2006:2025'!R16)/SQRT(1+E$1-C$1)</f>
        <v>0.40794131800778954</v>
      </c>
      <c r="V16" s="4">
        <f>AVERAGE('2006:2025'!S16)</f>
        <v>129.68731697602331</v>
      </c>
      <c r="W16" s="35">
        <f>STDEV('2006:2025'!R16)/SQRT(1+E$1-C$1)</f>
        <v>0.40794131800778954</v>
      </c>
      <c r="Y16">
        <f>MAX('2006:2025'!N16)</f>
        <v>132.37799999999999</v>
      </c>
      <c r="Z16">
        <f>MIN('2006:2025'!N16)</f>
        <v>11.373999999999999</v>
      </c>
    </row>
    <row r="17" spans="1:26" x14ac:dyDescent="0.2">
      <c r="A17" s="2" t="s">
        <v>28</v>
      </c>
      <c r="B17" s="4">
        <f>AVERAGE('2006:2025'!B17)</f>
        <v>14.822195161290324</v>
      </c>
      <c r="C17" s="35">
        <f>STDEV('2006:2025'!B17)/SQRT(1+E$1-C$1)</f>
        <v>0.25366231658512378</v>
      </c>
      <c r="D17" s="4">
        <f>AVERAGE('2006:2025'!C17)</f>
        <v>29.96493548387096</v>
      </c>
      <c r="E17" s="35">
        <f>STDEV('2006:2025'!C17)/SQRT(1+E$1-C$1)</f>
        <v>0.35887013112967875</v>
      </c>
      <c r="F17" s="4">
        <f>AVERAGE('2006:2025'!D17)</f>
        <v>22.30159939954418</v>
      </c>
      <c r="G17" s="35">
        <f>STDEV('2006:2025'!D17)/SQRT(1+E$1-C$1)</f>
        <v>0.29654793325185302</v>
      </c>
      <c r="H17" s="4">
        <f>MAX('2006:2025'!E17)</f>
        <v>39.39</v>
      </c>
      <c r="I17" s="4">
        <f>MIN('2006:2025'!G17)</f>
        <v>6.58</v>
      </c>
      <c r="J17" s="4">
        <f>AVERAGE('2006:2025'!I17)</f>
        <v>55.01308396008649</v>
      </c>
      <c r="K17" s="35">
        <f>STDEV('2006:2025'!I17)/SQRT(1+E$1-C$1)</f>
        <v>0.80263026017062966</v>
      </c>
      <c r="L17" s="4">
        <f>AVERAGE('2006:2025'!J17)</f>
        <v>790.78954999999996</v>
      </c>
      <c r="M17" s="35">
        <f>STDEV('2006:2025'!J17)/SQRT(1+E$1-C$1)</f>
        <v>8.0244287255181526</v>
      </c>
      <c r="N17" s="4">
        <f>AVERAGE('2006:2025'!K17)</f>
        <v>1.7203562163978492</v>
      </c>
      <c r="O17" s="35">
        <f>STDEV('2006:2025'!K17)/SQRT(1+E$1-C$1)</f>
        <v>2.8357878634170351E-2</v>
      </c>
      <c r="P17" s="4">
        <f>AVERAGE('2006:2025'!N17)</f>
        <v>20.754299999999997</v>
      </c>
      <c r="Q17" s="35">
        <f>STDEV('2006:2025'!N17)/SQRT(1+E$1-C$1)</f>
        <v>4.328155757181233</v>
      </c>
      <c r="R17" s="4">
        <f>AVERAGE('2006:2025'!O17)</f>
        <v>5.3</v>
      </c>
      <c r="S17" s="35">
        <f>STDEV('2006:2025'!O17)/SQRT(1+E$1-C$1)</f>
        <v>0.57628574783512976</v>
      </c>
      <c r="T17" s="4">
        <f>AVERAGE('2006:2025'!R17)</f>
        <v>28.069924865591396</v>
      </c>
      <c r="U17" s="35">
        <f>STDEV('2006:2025'!R17)/SQRT(1+E$1-C$1)</f>
        <v>0.31252748041013245</v>
      </c>
      <c r="V17" s="4">
        <f>AVERAGE('2006:2025'!S17)</f>
        <v>151.17748426009894</v>
      </c>
      <c r="W17" s="35">
        <f>STDEV('2006:2025'!R17)/SQRT(1+E$1-C$1)</f>
        <v>0.31252748041013245</v>
      </c>
      <c r="Y17">
        <f>MAX('2006:2025'!N17)</f>
        <v>80.8</v>
      </c>
      <c r="Z17">
        <f>MIN('2006:2025'!N17)</f>
        <v>0.2</v>
      </c>
    </row>
    <row r="18" spans="1:26" x14ac:dyDescent="0.2">
      <c r="A18" s="2" t="s">
        <v>29</v>
      </c>
      <c r="B18" s="4">
        <f>AVERAGE('2006:2025'!B18)</f>
        <v>14.742340322580645</v>
      </c>
      <c r="C18" s="35">
        <f>STDEV('2006:2025'!B18)/SQRT(1+E$1-C$1)</f>
        <v>0.25540624561878739</v>
      </c>
      <c r="D18" s="4">
        <f>AVERAGE('2006:2025'!C18)</f>
        <v>29.785580645161293</v>
      </c>
      <c r="E18" s="35">
        <f>STDEV('2006:2025'!C18)/SQRT(1+E$1-C$1)</f>
        <v>0.37805629007373859</v>
      </c>
      <c r="F18" s="4">
        <f>AVERAGE('2006:2025'!D18)</f>
        <v>22.143519429907347</v>
      </c>
      <c r="G18" s="35">
        <f>STDEV('2006:2025'!D18)/SQRT(1+E$1-C$1)</f>
        <v>0.2993777134050995</v>
      </c>
      <c r="H18" s="4">
        <f>MAX('2006:2025'!E18)</f>
        <v>41.53</v>
      </c>
      <c r="I18" s="4">
        <f>MIN('2006:2025'!G18)</f>
        <v>7.048</v>
      </c>
      <c r="J18" s="4">
        <f>AVERAGE('2006:2025'!I18)</f>
        <v>53.905606268588429</v>
      </c>
      <c r="K18" s="35">
        <f>STDEV('2006:2025'!I18)/SQRT(1+E$1-C$1)</f>
        <v>0.78695686338642901</v>
      </c>
      <c r="L18" s="4">
        <f>AVERAGE('2006:2025'!J18)</f>
        <v>699.78120000000013</v>
      </c>
      <c r="M18" s="35">
        <f>STDEV('2006:2025'!J18)/SQRT(1+E$1-C$1)</f>
        <v>5.4568378271283642</v>
      </c>
      <c r="N18" s="4">
        <f>AVERAGE('2006:2025'!K18)</f>
        <v>1.6915272956703273</v>
      </c>
      <c r="O18" s="35">
        <f>STDEV('2006:2025'!K18)/SQRT(1+E$1-C$1)</f>
        <v>3.3068686074089429E-2</v>
      </c>
      <c r="P18" s="4">
        <f>AVERAGE('2006:2025'!N18)</f>
        <v>16.921999999999993</v>
      </c>
      <c r="Q18" s="35">
        <f>STDEV('2006:2025'!N18)/SQRT(1+E$1-C$1)</f>
        <v>3.5579858850049901</v>
      </c>
      <c r="R18" s="4">
        <f>AVERAGE('2006:2025'!O18)</f>
        <v>5.05</v>
      </c>
      <c r="S18" s="35">
        <f>STDEV('2006:2025'!O18)/SQRT(1+E$1-C$1)</f>
        <v>0.51028887587532734</v>
      </c>
      <c r="T18" s="4">
        <f>AVERAGE('2006:2025'!R18)</f>
        <v>27.428467258636459</v>
      </c>
      <c r="U18" s="35">
        <f>STDEV('2006:2025'!R18)/SQRT(1+E$1-C$1)</f>
        <v>0.24612617229907285</v>
      </c>
      <c r="V18" s="4">
        <f>AVERAGE('2006:2025'!S18)</f>
        <v>134.90862943022927</v>
      </c>
      <c r="W18" s="35">
        <f>STDEV('2006:2025'!R18)/SQRT(1+E$1-C$1)</f>
        <v>0.24612617229907285</v>
      </c>
      <c r="Y18">
        <f>MAX('2006:2025'!N18)</f>
        <v>68.599999999999994</v>
      </c>
      <c r="Z18">
        <f>MIN('2006:2025'!N18)</f>
        <v>1.6</v>
      </c>
    </row>
    <row r="19" spans="1:26" x14ac:dyDescent="0.2">
      <c r="A19" s="2" t="s">
        <v>30</v>
      </c>
      <c r="B19" s="4">
        <f>AVERAGE('2006:2025'!B19)</f>
        <v>12.016158333333335</v>
      </c>
      <c r="C19" s="35">
        <f>STDEV('2006:2025'!B19)/SQRT(1+E$1-C$1)</f>
        <v>0.24348547878546253</v>
      </c>
      <c r="D19" s="4">
        <f>AVERAGE('2006:2025'!C19)</f>
        <v>25.06348333333333</v>
      </c>
      <c r="E19" s="35">
        <f>STDEV('2006:2025'!C19)/SQRT(1+E$1-C$1)</f>
        <v>0.32562143149990397</v>
      </c>
      <c r="F19" s="4">
        <f>AVERAGE('2006:2025'!D19)</f>
        <v>18.329365381944445</v>
      </c>
      <c r="G19" s="35">
        <f>STDEV('2006:2025'!D19)/SQRT(1+E$1-C$1)</f>
        <v>0.25308816836499309</v>
      </c>
      <c r="H19" s="4">
        <f>MAX('2006:2025'!E19)</f>
        <v>36.9</v>
      </c>
      <c r="I19" s="4">
        <f>MIN('2006:2025'!G19)</f>
        <v>0</v>
      </c>
      <c r="J19" s="4">
        <f>AVERAGE('2006:2025'!I19)</f>
        <v>60.876007708333319</v>
      </c>
      <c r="K19" s="35">
        <f>STDEV('2006:2025'!I19)/SQRT(1+E$1-C$1)</f>
        <v>0.97168297257136205</v>
      </c>
      <c r="L19" s="4">
        <f>AVERAGE('2006:2025'!J19)</f>
        <v>511.67605160000011</v>
      </c>
      <c r="M19" s="35">
        <f>STDEV('2006:2025'!J19)/SQRT(1+E$1-C$1)</f>
        <v>6.5342156140837799</v>
      </c>
      <c r="N19" s="4">
        <f>AVERAGE('2006:2025'!K19)</f>
        <v>1.527325034722222</v>
      </c>
      <c r="O19" s="35">
        <f>STDEV('2006:2025'!K19)/SQRT(1+E$1-C$1)</f>
        <v>3.6772069172539196E-2</v>
      </c>
      <c r="P19" s="4">
        <f>AVERAGE('2006:2025'!N19)</f>
        <v>32.000900000000009</v>
      </c>
      <c r="Q19" s="35">
        <f>STDEV('2006:2025'!N19)/SQRT(1+E$1-C$1)</f>
        <v>6.3093177402031415</v>
      </c>
      <c r="R19" s="4">
        <f>AVERAGE('2006:2025'!O19)</f>
        <v>6.4</v>
      </c>
      <c r="S19" s="35">
        <f>STDEV('2006:2025'!O19)/SQRT(1+E$1-C$1)</f>
        <v>0.67434178433881953</v>
      </c>
      <c r="T19" s="4">
        <f>AVERAGE('2006:2025'!R19)</f>
        <v>21.701368541666668</v>
      </c>
      <c r="U19" s="35">
        <f>STDEV('2006:2025'!R19)/SQRT(1+E$1-C$1)</f>
        <v>0.28253931859455078</v>
      </c>
      <c r="V19" s="4">
        <f>AVERAGE('2006:2025'!S19)</f>
        <v>90.278103545630316</v>
      </c>
      <c r="W19" s="35">
        <f>STDEV('2006:2025'!R19)/SQRT(1+E$1-C$1)</f>
        <v>0.28253931859455078</v>
      </c>
      <c r="Y19">
        <f>MAX('2006:2025'!N19)</f>
        <v>106</v>
      </c>
      <c r="Z19">
        <f>MIN('2006:2025'!N19)</f>
        <v>4.7519999999999998</v>
      </c>
    </row>
    <row r="20" spans="1:26" x14ac:dyDescent="0.2">
      <c r="A20" s="2" t="s">
        <v>31</v>
      </c>
      <c r="B20" s="4">
        <f>AVERAGE('2006:2025'!B20)</f>
        <v>8.742604838709676</v>
      </c>
      <c r="C20" s="35">
        <f>STDEV('2006:2025'!B20)/SQRT(1+E$1-C$1)</f>
        <v>0.33329816653028577</v>
      </c>
      <c r="D20" s="4">
        <f>AVERAGE('2006:2025'!C20)</f>
        <v>20.585453225806447</v>
      </c>
      <c r="E20" s="35">
        <f>STDEV('2006:2025'!C20)/SQRT(1+E$1-C$1)</f>
        <v>0.39924268128274365</v>
      </c>
      <c r="F20" s="4">
        <f>AVERAGE('2006:2025'!D20)</f>
        <v>14.410797883064513</v>
      </c>
      <c r="G20" s="35">
        <f>STDEV('2006:2025'!D20)/SQRT(1+E$1-C$1)</f>
        <v>0.33282028006536263</v>
      </c>
      <c r="H20" s="4">
        <f>MAX('2006:2025'!E20)</f>
        <v>30.89</v>
      </c>
      <c r="I20" s="4">
        <f>MIN('2006:2025'!G20)</f>
        <v>-7</v>
      </c>
      <c r="J20" s="4">
        <f>AVERAGE('2006:2025'!I20)</f>
        <v>66.846942741935479</v>
      </c>
      <c r="K20" s="35">
        <f>STDEV('2006:2025'!I20)/SQRT(1+E$1-C$1)</f>
        <v>1.1559053635113254</v>
      </c>
      <c r="L20" s="4">
        <f>AVERAGE('2006:2025'!J20)</f>
        <v>368.02385560000005</v>
      </c>
      <c r="M20" s="35">
        <f>STDEV('2006:2025'!J20)/SQRT(1+E$1-C$1)</f>
        <v>7.4454387356646468</v>
      </c>
      <c r="N20" s="4">
        <f>AVERAGE('2006:2025'!K20)</f>
        <v>1.4594980846774193</v>
      </c>
      <c r="O20" s="35">
        <f>STDEV('2006:2025'!K20)/SQRT(1+E$1-C$1)</f>
        <v>3.2553946489855996E-2</v>
      </c>
      <c r="P20" s="4">
        <f>AVERAGE('2006:2025'!N20)</f>
        <v>33.805499999999995</v>
      </c>
      <c r="Q20" s="35">
        <f>STDEV('2006:2025'!N20)/SQRT(1+E$1-C$1)</f>
        <v>5.7599182831831381</v>
      </c>
      <c r="R20" s="4">
        <f>AVERAGE('2006:2025'!O20)</f>
        <v>9.6</v>
      </c>
      <c r="S20" s="35">
        <f>STDEV('2006:2025'!O20)/SQRT(1+E$1-C$1)</f>
        <v>0.91017638545041302</v>
      </c>
      <c r="T20" s="4">
        <f>AVERAGE('2006:2025'!R20)</f>
        <v>15.712967405913975</v>
      </c>
      <c r="U20" s="35">
        <f>STDEV('2006:2025'!R20)/SQRT(1+E$1-C$1)</f>
        <v>0.29258276366525338</v>
      </c>
      <c r="V20" s="4">
        <f>AVERAGE('2006:2025'!S20)</f>
        <v>57.510181409239763</v>
      </c>
      <c r="W20" s="35">
        <f>STDEV('2006:2025'!R20)/SQRT(1+E$1-C$1)</f>
        <v>0.29258276366525338</v>
      </c>
      <c r="Y20">
        <f>MAX('2006:2025'!N20)</f>
        <v>85.4</v>
      </c>
      <c r="Z20">
        <f>MIN('2006:2025'!N20)</f>
        <v>9.8000000000000007</v>
      </c>
    </row>
    <row r="21" spans="1:26" x14ac:dyDescent="0.2">
      <c r="A21" s="2" t="s">
        <v>32</v>
      </c>
      <c r="B21" s="4">
        <f>AVERAGE('2006:2025'!B21)</f>
        <v>4.6726200000000002</v>
      </c>
      <c r="C21" s="35">
        <f>STDEV('2006:2025'!B21)/SQRT(1+E$1-C$1)</f>
        <v>0.28480838451707818</v>
      </c>
      <c r="D21" s="4">
        <f>AVERAGE('2006:2025'!C21)</f>
        <v>14.078853333333333</v>
      </c>
      <c r="E21" s="35">
        <f>STDEV('2006:2025'!C21)/SQRT(1+E$1-C$1)</f>
        <v>0.32649890235972895</v>
      </c>
      <c r="F21" s="4">
        <f>AVERAGE('2006:2025'!D21)</f>
        <v>9.1970125453862188</v>
      </c>
      <c r="G21" s="35">
        <f>STDEV('2006:2025'!D21)/SQRT(1+E$1-C$1)</f>
        <v>0.26173674513810874</v>
      </c>
      <c r="H21" s="4">
        <f>MAX('2006:2025'!E21)</f>
        <v>22.9</v>
      </c>
      <c r="I21" s="4">
        <f>MIN('2006:2025'!G21)</f>
        <v>-7.23</v>
      </c>
      <c r="J21" s="4">
        <f>AVERAGE('2006:2025'!I21)</f>
        <v>73.900575920829496</v>
      </c>
      <c r="K21" s="35">
        <f>STDEV('2006:2025'!I21)/SQRT(1+E$1-C$1)</f>
        <v>1.6664008539379713</v>
      </c>
      <c r="L21" s="4">
        <f>AVERAGE('2006:2025'!J21)</f>
        <v>220.8464688</v>
      </c>
      <c r="M21" s="35">
        <f>STDEV('2006:2025'!J21)/SQRT(1+E$1-C$1)</f>
        <v>5.1193924791814132</v>
      </c>
      <c r="N21" s="4">
        <f>AVERAGE('2006:2025'!K21)</f>
        <v>1.6252508284189022</v>
      </c>
      <c r="O21" s="35">
        <f>STDEV('2006:2025'!K21)/SQRT(1+E$1-C$1)</f>
        <v>7.4097953051028426E-2</v>
      </c>
      <c r="P21" s="4">
        <f>AVERAGE('2006:2025'!N21)</f>
        <v>43.461399999999998</v>
      </c>
      <c r="Q21" s="35">
        <f>STDEV('2006:2025'!N21)/SQRT(1+E$1-C$1)</f>
        <v>7.266031305218899</v>
      </c>
      <c r="R21" s="4">
        <f>AVERAGE('2006:2025'!O21)</f>
        <v>12.85</v>
      </c>
      <c r="S21" s="35">
        <f>STDEV('2006:2025'!O21)/SQRT(1+E$1-C$1)</f>
        <v>0.8343765400143488</v>
      </c>
      <c r="T21" s="4">
        <f>AVERAGE('2006:2025'!R21)</f>
        <v>9.2940640025443848</v>
      </c>
      <c r="U21" s="35">
        <f>STDEV('2006:2025'!R21)/SQRT(1+E$1-C$1)</f>
        <v>0.27898382170128139</v>
      </c>
      <c r="V21" s="4">
        <f>AVERAGE('2006:2025'!S21)</f>
        <v>30.652287477105254</v>
      </c>
      <c r="W21" s="35">
        <f>STDEV('2006:2025'!R21)/SQRT(1+E$1-C$1)</f>
        <v>0.27898382170128139</v>
      </c>
      <c r="Y21">
        <f>MAX('2006:2025'!N21)</f>
        <v>139.4</v>
      </c>
      <c r="Z21">
        <f>MIN('2006:2025'!N21)</f>
        <v>5.5440000000000005</v>
      </c>
    </row>
    <row r="22" spans="1:26" ht="13.5" thickBot="1" x14ac:dyDescent="0.25">
      <c r="A22" s="11" t="s">
        <v>33</v>
      </c>
      <c r="B22" s="12">
        <f>AVERAGE('2006:2025'!B22)</f>
        <v>1.3673725806451611</v>
      </c>
      <c r="C22" s="37">
        <f>STDEV('2006:2025'!B22)/SQRT(1+E$1-C$1)</f>
        <v>0.28701770507941521</v>
      </c>
      <c r="D22" s="12">
        <f>AVERAGE('2006:2025'!C22)</f>
        <v>10.801867741935485</v>
      </c>
      <c r="E22" s="37">
        <f>STDEV('2006:2025'!C22)/SQRT(1+E$1-C$1)</f>
        <v>0.29012114392558624</v>
      </c>
      <c r="F22" s="12">
        <f>AVERAGE('2006:2025'!D22)</f>
        <v>5.8639215611416144</v>
      </c>
      <c r="G22" s="37">
        <f>STDEV('2006:2025'!D22)/SQRT(1+E$1-C$1)</f>
        <v>0.27675403908592694</v>
      </c>
      <c r="H22" s="12">
        <f>MAX('2006:2025'!E22)</f>
        <v>20.03</v>
      </c>
      <c r="I22" s="12">
        <f>MIN('2006:2025'!G22)</f>
        <v>-8.58</v>
      </c>
      <c r="J22" s="12">
        <f>AVERAGE('2006:2025'!I22)</f>
        <v>76.619012188916798</v>
      </c>
      <c r="K22" s="37">
        <f>STDEV('2006:2025'!I22)/SQRT(1+E$1-C$1)</f>
        <v>1.0723397110288502</v>
      </c>
      <c r="L22" s="12">
        <f>AVERAGE('2006:2025'!J22)</f>
        <v>184.79571680000001</v>
      </c>
      <c r="M22" s="37">
        <f>STDEV('2006:2025'!J22)/SQRT(1+E$1-C$1)</f>
        <v>3.7875084627610347</v>
      </c>
      <c r="N22" s="12">
        <f>AVERAGE('2006:2025'!K22)</f>
        <v>1.4919937249771222</v>
      </c>
      <c r="O22" s="33">
        <f>STDEV('2006:2025'!K22)/SQRT(1+E$1-C$1)</f>
        <v>7.2463714647827554E-2</v>
      </c>
      <c r="P22" s="12">
        <f>AVERAGE('2006:2025'!N22)</f>
        <v>22.194599999999998</v>
      </c>
      <c r="Q22" s="37">
        <f>STDEV('2006:2025'!N22)/SQRT(1+E$1-C$1)</f>
        <v>3.7856371308296035</v>
      </c>
      <c r="R22" s="12">
        <f>AVERAGE('2006:2025'!O22)</f>
        <v>11.8</v>
      </c>
      <c r="S22" s="37">
        <f>STDEV('2006:2025'!O22)/SQRT(1+E$1-C$1)</f>
        <v>0.90204446150193474</v>
      </c>
      <c r="T22" s="12">
        <f>AVERAGE('2006:2025'!R22)</f>
        <v>5.4768351943205218</v>
      </c>
      <c r="U22" s="37">
        <f>STDEV('2006:2025'!R22)/SQRT(1+E$1-C$1)</f>
        <v>0.26099319034641533</v>
      </c>
      <c r="V22" s="12">
        <f>AVERAGE('2006:2025'!S22)</f>
        <v>22.373885315572618</v>
      </c>
      <c r="W22" s="37">
        <f>STDEV('2006:2025'!R22)/SQRT(1+E$1-C$1)</f>
        <v>0.26099319034641533</v>
      </c>
      <c r="Y22" s="48">
        <f>MAX('2006:2025'!N22)</f>
        <v>54.8</v>
      </c>
      <c r="Z22" s="48">
        <f>MIN('2006:2025'!N22)</f>
        <v>2</v>
      </c>
    </row>
    <row r="23" spans="1:26" ht="13.5" thickTop="1" x14ac:dyDescent="0.2">
      <c r="A23" s="2" t="s">
        <v>45</v>
      </c>
      <c r="B23" s="13">
        <f>AVERAGE(B11:B22)</f>
        <v>7.4897136218924913</v>
      </c>
      <c r="C23" s="13"/>
      <c r="D23" s="13">
        <f>AVERAGE(D11:D22)</f>
        <v>19.429279171191094</v>
      </c>
      <c r="E23" s="13"/>
      <c r="F23" s="13">
        <f>AVERAGE(F11:F22)</f>
        <v>13.308280951398734</v>
      </c>
      <c r="G23" s="13"/>
      <c r="H23" s="13">
        <f>MAX(H11:H22)</f>
        <v>41.54</v>
      </c>
      <c r="I23" s="13">
        <f>MIN(I11:I22)</f>
        <v>-8.9600000000000009</v>
      </c>
      <c r="J23" s="13">
        <f>AVERAGE(J11:J22)</f>
        <v>65.433355358238273</v>
      </c>
      <c r="K23" s="14"/>
      <c r="L23" s="15">
        <f>SUM(L11:L22)</f>
        <v>5629.4518928000016</v>
      </c>
      <c r="M23" s="15"/>
      <c r="N23" s="13">
        <f>AVERAGE(N11:N22)</f>
        <v>1.6967971499107624</v>
      </c>
      <c r="O23" s="13"/>
      <c r="P23" s="15">
        <f>SUM(P11:P22)</f>
        <v>408.56429999999995</v>
      </c>
      <c r="Q23" s="13"/>
      <c r="R23" s="13">
        <f>SUM(R11:R22)</f>
        <v>114.14999999999998</v>
      </c>
      <c r="S23" s="13"/>
      <c r="T23" s="13">
        <f>AVERAGE(T11:T22)</f>
        <v>15.493891097968978</v>
      </c>
      <c r="U23" s="13"/>
      <c r="V23" s="15">
        <f>SUM(V11:V22)</f>
        <v>927.24889572786026</v>
      </c>
      <c r="W23" s="13"/>
      <c r="Y23">
        <f>MAX(Y11:Y22)</f>
        <v>170.8</v>
      </c>
      <c r="Z23">
        <f>MIN(Z11:Z22)</f>
        <v>0.2</v>
      </c>
    </row>
    <row r="26" spans="1:26" x14ac:dyDescent="0.2">
      <c r="A26" s="34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6" sqref="C2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4" t="s">
        <v>79</v>
      </c>
      <c r="B2" s="54" t="s">
        <v>80</v>
      </c>
      <c r="C2" s="3" t="s">
        <v>81</v>
      </c>
    </row>
    <row r="3" spans="1:3" x14ac:dyDescent="0.2">
      <c r="A3" s="55" t="s">
        <v>3</v>
      </c>
      <c r="B3" s="56" t="s">
        <v>49</v>
      </c>
      <c r="C3" t="s">
        <v>82</v>
      </c>
    </row>
    <row r="4" spans="1:3" x14ac:dyDescent="0.2">
      <c r="A4" s="55" t="s">
        <v>4</v>
      </c>
      <c r="B4" s="56" t="s">
        <v>49</v>
      </c>
      <c r="C4" t="s">
        <v>83</v>
      </c>
    </row>
    <row r="5" spans="1:3" x14ac:dyDescent="0.2">
      <c r="A5" s="55" t="s">
        <v>5</v>
      </c>
      <c r="B5" s="56" t="s">
        <v>49</v>
      </c>
      <c r="C5" t="s">
        <v>84</v>
      </c>
    </row>
    <row r="6" spans="1:3" x14ac:dyDescent="0.2">
      <c r="A6" s="55" t="s">
        <v>6</v>
      </c>
      <c r="B6" s="56" t="s">
        <v>49</v>
      </c>
      <c r="C6" t="s">
        <v>85</v>
      </c>
    </row>
    <row r="7" spans="1:3" x14ac:dyDescent="0.2">
      <c r="A7" s="55" t="s">
        <v>7</v>
      </c>
      <c r="B7" s="56"/>
      <c r="C7" t="s">
        <v>86</v>
      </c>
    </row>
    <row r="8" spans="1:3" x14ac:dyDescent="0.2">
      <c r="A8" s="55" t="s">
        <v>8</v>
      </c>
      <c r="B8" s="56" t="s">
        <v>49</v>
      </c>
      <c r="C8" t="s">
        <v>87</v>
      </c>
    </row>
    <row r="9" spans="1:3" x14ac:dyDescent="0.2">
      <c r="A9" s="55" t="s">
        <v>7</v>
      </c>
      <c r="B9" s="56"/>
      <c r="C9" t="s">
        <v>88</v>
      </c>
    </row>
    <row r="10" spans="1:3" x14ac:dyDescent="0.2">
      <c r="A10" s="55" t="s">
        <v>9</v>
      </c>
      <c r="B10" s="56" t="s">
        <v>89</v>
      </c>
      <c r="C10" t="s">
        <v>90</v>
      </c>
    </row>
    <row r="11" spans="1:3" x14ac:dyDescent="0.2">
      <c r="A11" s="55" t="s">
        <v>10</v>
      </c>
      <c r="B11" s="56" t="s">
        <v>19</v>
      </c>
      <c r="C11" t="s">
        <v>91</v>
      </c>
    </row>
    <row r="12" spans="1:3" x14ac:dyDescent="0.2">
      <c r="A12" s="55" t="s">
        <v>11</v>
      </c>
      <c r="B12" s="56" t="s">
        <v>20</v>
      </c>
      <c r="C12" t="s">
        <v>92</v>
      </c>
    </row>
    <row r="13" spans="1:3" x14ac:dyDescent="0.2">
      <c r="A13" s="55" t="s">
        <v>93</v>
      </c>
      <c r="B13" s="56" t="s">
        <v>20</v>
      </c>
      <c r="C13" t="s">
        <v>94</v>
      </c>
    </row>
    <row r="14" spans="1:3" x14ac:dyDescent="0.2">
      <c r="A14" s="55" t="s">
        <v>7</v>
      </c>
      <c r="B14" s="56"/>
      <c r="C14" t="s">
        <v>95</v>
      </c>
    </row>
    <row r="15" spans="1:3" x14ac:dyDescent="0.2">
      <c r="A15" s="55" t="s">
        <v>13</v>
      </c>
      <c r="B15" s="56" t="s">
        <v>71</v>
      </c>
      <c r="C15" t="s">
        <v>96</v>
      </c>
    </row>
    <row r="16" spans="1:3" x14ac:dyDescent="0.2">
      <c r="A16" s="55" t="s">
        <v>14</v>
      </c>
      <c r="B16" s="56"/>
      <c r="C16" t="s">
        <v>97</v>
      </c>
    </row>
    <row r="17" spans="1:4" x14ac:dyDescent="0.2">
      <c r="A17" s="55" t="s">
        <v>15</v>
      </c>
      <c r="B17" s="56" t="s">
        <v>71</v>
      </c>
      <c r="C17" t="s">
        <v>98</v>
      </c>
    </row>
    <row r="18" spans="1:4" x14ac:dyDescent="0.2">
      <c r="A18" s="55" t="s">
        <v>7</v>
      </c>
      <c r="B18" s="56"/>
      <c r="C18" t="s">
        <v>99</v>
      </c>
    </row>
    <row r="19" spans="1:4" x14ac:dyDescent="0.2">
      <c r="A19" s="55" t="s">
        <v>66</v>
      </c>
      <c r="B19" s="57" t="s">
        <v>17</v>
      </c>
      <c r="C19" t="s">
        <v>100</v>
      </c>
    </row>
    <row r="20" spans="1:4" x14ac:dyDescent="0.2">
      <c r="A20" s="55" t="s">
        <v>101</v>
      </c>
      <c r="B20" s="56" t="s">
        <v>71</v>
      </c>
      <c r="C20" t="s">
        <v>102</v>
      </c>
      <c r="D20" t="s">
        <v>103</v>
      </c>
    </row>
    <row r="24" spans="1:4" x14ac:dyDescent="0.2">
      <c r="A24" s="16"/>
      <c r="B24" s="16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6"/>
      <c r="B30" s="16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P41" sqref="P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1.0358064516129031</v>
      </c>
      <c r="C11" s="10">
        <v>10.700967741935484</v>
      </c>
      <c r="D11" s="10">
        <v>5.4393548387096775</v>
      </c>
      <c r="E11" s="10">
        <v>19.38</v>
      </c>
      <c r="F11" s="27">
        <v>42016</v>
      </c>
      <c r="G11" s="10">
        <v>-4.83</v>
      </c>
      <c r="H11" s="27">
        <v>42033</v>
      </c>
      <c r="I11" s="10">
        <v>75.800645161290333</v>
      </c>
      <c r="J11" s="10">
        <v>225.46</v>
      </c>
      <c r="K11" s="10">
        <v>1.3725806451612905</v>
      </c>
      <c r="L11" s="10">
        <v>10.43</v>
      </c>
      <c r="M11" s="27">
        <v>42030</v>
      </c>
      <c r="N11" s="10">
        <v>13.2</v>
      </c>
      <c r="O11" s="24">
        <v>4</v>
      </c>
      <c r="P11" s="10">
        <v>8</v>
      </c>
      <c r="Q11" s="27">
        <v>42034</v>
      </c>
      <c r="R11" s="10">
        <v>4.8464516129032278</v>
      </c>
      <c r="S11" s="10">
        <v>25.405740995341599</v>
      </c>
    </row>
    <row r="12" spans="1:19" x14ac:dyDescent="0.2">
      <c r="A12" s="2" t="s">
        <v>23</v>
      </c>
      <c r="B12" s="10">
        <v>2.972142857142857</v>
      </c>
      <c r="C12" s="10">
        <v>12.961785714285714</v>
      </c>
      <c r="D12" s="10">
        <v>8.2910714285714295</v>
      </c>
      <c r="E12" s="10">
        <v>18.059999999999999</v>
      </c>
      <c r="F12" s="27">
        <v>41681</v>
      </c>
      <c r="G12" s="10">
        <v>-3.96</v>
      </c>
      <c r="H12" s="27">
        <v>41672</v>
      </c>
      <c r="I12" s="10">
        <v>72.429642857142866</v>
      </c>
      <c r="J12" s="10">
        <v>263.88</v>
      </c>
      <c r="K12" s="10">
        <v>1.7739285714285715</v>
      </c>
      <c r="L12" s="10">
        <v>13.13</v>
      </c>
      <c r="M12" s="27">
        <v>41680</v>
      </c>
      <c r="N12" s="10">
        <v>31.6</v>
      </c>
      <c r="O12" s="24">
        <v>16</v>
      </c>
      <c r="P12" s="10">
        <v>9.8000000000000007</v>
      </c>
      <c r="Q12" s="27">
        <v>41675</v>
      </c>
      <c r="R12" s="10">
        <v>7.524642857142859</v>
      </c>
      <c r="S12" s="10">
        <v>42.354135761187287</v>
      </c>
    </row>
    <row r="13" spans="1:19" x14ac:dyDescent="0.2">
      <c r="A13" s="2" t="s">
        <v>24</v>
      </c>
      <c r="B13" s="10">
        <v>3.2741935483870974</v>
      </c>
      <c r="C13" s="10">
        <v>12.997096774193549</v>
      </c>
      <c r="D13" s="10">
        <v>8.1312903225806448</v>
      </c>
      <c r="E13" s="10">
        <v>23.45</v>
      </c>
      <c r="F13" s="27">
        <v>41702</v>
      </c>
      <c r="G13" s="10">
        <v>-1.76</v>
      </c>
      <c r="H13" s="27">
        <v>41720</v>
      </c>
      <c r="I13" s="10">
        <v>66.014516129032259</v>
      </c>
      <c r="J13" s="10">
        <v>425.21</v>
      </c>
      <c r="K13" s="10">
        <v>2.4632258064516135</v>
      </c>
      <c r="L13" s="10">
        <v>14.07</v>
      </c>
      <c r="M13" s="27">
        <v>41705</v>
      </c>
      <c r="N13" s="10">
        <v>59.8</v>
      </c>
      <c r="O13" s="24">
        <v>12</v>
      </c>
      <c r="P13" s="10">
        <v>28.4</v>
      </c>
      <c r="Q13" s="27">
        <v>41725</v>
      </c>
      <c r="R13" s="10">
        <v>8.9683870967741957</v>
      </c>
      <c r="S13" s="10">
        <v>69.53966481799057</v>
      </c>
    </row>
    <row r="14" spans="1:19" x14ac:dyDescent="0.2">
      <c r="A14" s="2" t="s">
        <v>25</v>
      </c>
      <c r="B14" s="10">
        <v>7.2540000000000013</v>
      </c>
      <c r="C14" s="10">
        <v>17.407333333333334</v>
      </c>
      <c r="D14" s="10">
        <v>11.991333333333335</v>
      </c>
      <c r="E14" s="10">
        <v>26.97</v>
      </c>
      <c r="F14" s="27">
        <v>41753</v>
      </c>
      <c r="G14" s="10">
        <v>0.57999999999999996</v>
      </c>
      <c r="H14" s="27">
        <v>41732</v>
      </c>
      <c r="I14" s="10">
        <v>73.635333333333335</v>
      </c>
      <c r="J14" s="10">
        <v>486.76</v>
      </c>
      <c r="K14" s="10">
        <v>1.3963333333333336</v>
      </c>
      <c r="L14" s="10">
        <v>14.68</v>
      </c>
      <c r="M14" s="27">
        <v>41754</v>
      </c>
      <c r="N14" s="10">
        <v>105.8</v>
      </c>
      <c r="O14" s="24">
        <v>16</v>
      </c>
      <c r="P14" s="10">
        <v>28.8</v>
      </c>
      <c r="Q14" s="27">
        <v>41731</v>
      </c>
      <c r="R14" s="10">
        <v>14.33</v>
      </c>
      <c r="S14" s="10">
        <v>82.295429430428456</v>
      </c>
    </row>
    <row r="15" spans="1:19" x14ac:dyDescent="0.2">
      <c r="A15" s="2" t="s">
        <v>26</v>
      </c>
      <c r="B15" s="10">
        <v>9.33</v>
      </c>
      <c r="C15" s="10">
        <v>20.600322580645159</v>
      </c>
      <c r="D15" s="10">
        <v>14.93806451612903</v>
      </c>
      <c r="E15" s="10">
        <v>28.43</v>
      </c>
      <c r="F15" s="27">
        <v>41769</v>
      </c>
      <c r="G15" s="10">
        <v>2.0499999999999998</v>
      </c>
      <c r="H15" s="27">
        <v>41761</v>
      </c>
      <c r="I15" s="10">
        <v>65.071290322580651</v>
      </c>
      <c r="J15" s="10">
        <v>615.92999999999995</v>
      </c>
      <c r="K15" s="10">
        <v>1.8970967741935483</v>
      </c>
      <c r="L15" s="10">
        <v>11.96</v>
      </c>
      <c r="M15" s="27">
        <v>41787</v>
      </c>
      <c r="N15" s="10">
        <v>60.6</v>
      </c>
      <c r="O15" s="24">
        <v>12</v>
      </c>
      <c r="P15" s="10">
        <v>20.399999999999999</v>
      </c>
      <c r="Q15" s="27">
        <v>41778</v>
      </c>
      <c r="R15" s="10">
        <v>18.355161290322577</v>
      </c>
      <c r="S15" s="10">
        <v>117.44853291927059</v>
      </c>
    </row>
    <row r="16" spans="1:19" x14ac:dyDescent="0.2">
      <c r="A16" s="2" t="s">
        <v>27</v>
      </c>
      <c r="B16" s="10">
        <v>11.822666666666667</v>
      </c>
      <c r="C16" s="10">
        <v>25.360333333333326</v>
      </c>
      <c r="D16" s="10">
        <v>18.62</v>
      </c>
      <c r="E16" s="10">
        <v>34.159999999999997</v>
      </c>
      <c r="F16" s="27">
        <v>41820</v>
      </c>
      <c r="G16" s="10">
        <v>7.32</v>
      </c>
      <c r="H16" s="27">
        <v>41812</v>
      </c>
      <c r="I16" s="10">
        <v>59.610999999999997</v>
      </c>
      <c r="J16" s="10">
        <v>663.5</v>
      </c>
      <c r="K16" s="10">
        <v>1.5966666666666669</v>
      </c>
      <c r="L16" s="10">
        <v>11.51</v>
      </c>
      <c r="M16" s="27">
        <v>41809</v>
      </c>
      <c r="N16" s="10">
        <v>14.2</v>
      </c>
      <c r="O16" s="24">
        <v>5</v>
      </c>
      <c r="P16" s="10">
        <v>9.8000000000000007</v>
      </c>
      <c r="Q16" s="27">
        <v>41799</v>
      </c>
      <c r="R16" s="10">
        <v>24.02566666666667</v>
      </c>
      <c r="S16" s="10">
        <v>136.76367937099897</v>
      </c>
    </row>
    <row r="17" spans="1:19" x14ac:dyDescent="0.2">
      <c r="A17" s="2" t="s">
        <v>28</v>
      </c>
      <c r="B17" s="10">
        <v>12.901290322580646</v>
      </c>
      <c r="C17" s="10">
        <v>28.556451612903224</v>
      </c>
      <c r="D17" s="10">
        <v>20.940645161290323</v>
      </c>
      <c r="E17" s="10">
        <v>33.94</v>
      </c>
      <c r="F17" s="27">
        <v>41846</v>
      </c>
      <c r="G17" s="10">
        <v>7.72</v>
      </c>
      <c r="H17" s="27">
        <v>41830</v>
      </c>
      <c r="I17" s="10">
        <v>51.084838709677442</v>
      </c>
      <c r="J17" s="10">
        <v>785.7</v>
      </c>
      <c r="K17" s="10">
        <v>1.7580645161290325</v>
      </c>
      <c r="L17" s="10">
        <v>12.82</v>
      </c>
      <c r="M17" s="27">
        <v>41842</v>
      </c>
      <c r="N17" s="10">
        <v>0.2</v>
      </c>
      <c r="O17" s="24">
        <v>1</v>
      </c>
      <c r="P17" s="10">
        <v>0.2</v>
      </c>
      <c r="Q17" s="27">
        <v>41821</v>
      </c>
      <c r="R17" s="10">
        <v>27.687419354838717</v>
      </c>
      <c r="S17" s="10">
        <v>170.02849318845429</v>
      </c>
    </row>
    <row r="18" spans="1:19" x14ac:dyDescent="0.2">
      <c r="A18" s="2" t="s">
        <v>29</v>
      </c>
      <c r="B18" s="10">
        <v>13.392258064516131</v>
      </c>
      <c r="C18" s="10">
        <v>27.15</v>
      </c>
      <c r="D18" s="10">
        <v>20.190000000000001</v>
      </c>
      <c r="E18" s="10">
        <v>38.549999999999997</v>
      </c>
      <c r="F18" s="27">
        <v>41879</v>
      </c>
      <c r="G18" s="10">
        <v>9.1999999999999993</v>
      </c>
      <c r="H18" s="27">
        <v>41862</v>
      </c>
      <c r="I18" s="10">
        <v>51.733870967741936</v>
      </c>
      <c r="J18" s="10">
        <v>649.66</v>
      </c>
      <c r="K18" s="10">
        <v>1.8790322580645162</v>
      </c>
      <c r="L18" s="10">
        <v>12.09</v>
      </c>
      <c r="M18" s="27">
        <v>41866</v>
      </c>
      <c r="N18" s="10">
        <v>3.4</v>
      </c>
      <c r="O18" s="24">
        <v>5</v>
      </c>
      <c r="P18" s="10">
        <v>2</v>
      </c>
      <c r="Q18" s="27">
        <v>41876</v>
      </c>
      <c r="R18" s="10">
        <v>25.909354838709678</v>
      </c>
      <c r="S18" s="10">
        <v>145.60050746661665</v>
      </c>
    </row>
    <row r="19" spans="1:19" x14ac:dyDescent="0.2">
      <c r="A19" s="2" t="s">
        <v>30</v>
      </c>
      <c r="B19" s="10">
        <v>11.121000000000004</v>
      </c>
      <c r="C19" s="10">
        <v>24.140666666666668</v>
      </c>
      <c r="D19" s="10">
        <v>17.344999999999999</v>
      </c>
      <c r="E19" s="10">
        <v>29.56</v>
      </c>
      <c r="F19" s="27">
        <v>41891</v>
      </c>
      <c r="G19" s="10">
        <v>3.32</v>
      </c>
      <c r="H19" s="27">
        <v>41910</v>
      </c>
      <c r="I19" s="10">
        <v>57.430666666666667</v>
      </c>
      <c r="J19" s="10">
        <v>526.63</v>
      </c>
      <c r="K19" s="10">
        <v>1.7169999999999996</v>
      </c>
      <c r="L19" s="10">
        <v>10.15</v>
      </c>
      <c r="M19" s="27">
        <v>41909</v>
      </c>
      <c r="N19" s="10">
        <v>9.4</v>
      </c>
      <c r="O19" s="24">
        <v>4</v>
      </c>
      <c r="P19" s="10">
        <v>6</v>
      </c>
      <c r="Q19" s="27">
        <v>41898</v>
      </c>
      <c r="R19" s="10">
        <v>21.426666666666666</v>
      </c>
      <c r="S19" s="10">
        <v>106.65019052673873</v>
      </c>
    </row>
    <row r="20" spans="1:19" x14ac:dyDescent="0.2">
      <c r="A20" s="2" t="s">
        <v>31</v>
      </c>
      <c r="B20" s="10">
        <v>8.2358064516129055</v>
      </c>
      <c r="C20" s="10">
        <v>18.829677419354841</v>
      </c>
      <c r="D20" s="10">
        <v>13.168064516129032</v>
      </c>
      <c r="E20" s="10">
        <v>27.3</v>
      </c>
      <c r="F20" s="27">
        <v>41913</v>
      </c>
      <c r="G20" s="10">
        <v>1.25</v>
      </c>
      <c r="H20" s="27">
        <v>41933</v>
      </c>
      <c r="I20" s="10">
        <v>67.747741935483901</v>
      </c>
      <c r="J20" s="10">
        <v>398.2</v>
      </c>
      <c r="K20" s="10">
        <v>1.55258064516129</v>
      </c>
      <c r="L20" s="10">
        <v>11.25</v>
      </c>
      <c r="M20" s="27">
        <v>41913</v>
      </c>
      <c r="N20" s="10">
        <v>47.6</v>
      </c>
      <c r="O20" s="24">
        <v>10</v>
      </c>
      <c r="P20" s="10">
        <v>16.2</v>
      </c>
      <c r="Q20" s="27">
        <v>41915</v>
      </c>
      <c r="R20" s="10">
        <v>14.714193548387099</v>
      </c>
      <c r="S20" s="10">
        <v>62.947846680837451</v>
      </c>
    </row>
    <row r="21" spans="1:19" x14ac:dyDescent="0.2">
      <c r="A21" s="2" t="s">
        <v>32</v>
      </c>
      <c r="B21" s="10">
        <v>2.5146666666666664</v>
      </c>
      <c r="C21" s="10">
        <v>13.755333333333335</v>
      </c>
      <c r="D21" s="10">
        <v>7.931333333333332</v>
      </c>
      <c r="E21" s="10">
        <v>21.52</v>
      </c>
      <c r="F21" s="27">
        <v>41951</v>
      </c>
      <c r="G21" s="10">
        <v>-3.42</v>
      </c>
      <c r="H21" s="27">
        <v>41961</v>
      </c>
      <c r="I21" s="10">
        <v>56.494666666666667</v>
      </c>
      <c r="J21" s="10">
        <v>280.81</v>
      </c>
      <c r="K21" s="10">
        <v>1.938666666666667</v>
      </c>
      <c r="L21" s="10">
        <v>15.35</v>
      </c>
      <c r="M21" s="27">
        <v>41969</v>
      </c>
      <c r="N21" s="10">
        <v>9</v>
      </c>
      <c r="O21" s="24">
        <v>5</v>
      </c>
      <c r="P21" s="10">
        <v>7.6</v>
      </c>
      <c r="Q21" s="27">
        <v>41963</v>
      </c>
      <c r="R21" s="10">
        <v>7.5796666666666646</v>
      </c>
      <c r="S21" s="10">
        <v>43.343077778679572</v>
      </c>
    </row>
    <row r="22" spans="1:19" ht="13.5" thickBot="1" x14ac:dyDescent="0.25">
      <c r="A22" s="11" t="s">
        <v>33</v>
      </c>
      <c r="B22" s="12">
        <v>-0.21387096774193545</v>
      </c>
      <c r="C22" s="12">
        <v>9.5374193548387076</v>
      </c>
      <c r="D22" s="12">
        <v>4.6341935483870964</v>
      </c>
      <c r="E22" s="12">
        <v>16.05</v>
      </c>
      <c r="F22" s="28">
        <v>41982</v>
      </c>
      <c r="G22" s="12">
        <v>-6.7</v>
      </c>
      <c r="H22" s="28">
        <v>41990</v>
      </c>
      <c r="I22" s="12">
        <v>75.126129032258063</v>
      </c>
      <c r="J22" s="12">
        <v>200.63</v>
      </c>
      <c r="K22" s="12">
        <v>1.3883333333333332</v>
      </c>
      <c r="L22" s="12">
        <v>11.82</v>
      </c>
      <c r="M22" s="28">
        <v>41982</v>
      </c>
      <c r="N22" s="12">
        <v>32.4</v>
      </c>
      <c r="O22" s="25">
        <v>8</v>
      </c>
      <c r="P22" s="12">
        <v>14.2</v>
      </c>
      <c r="Q22" s="28">
        <v>41995</v>
      </c>
      <c r="R22" s="12">
        <v>4.0809677419354848</v>
      </c>
      <c r="S22" s="12">
        <v>22.389300835232337</v>
      </c>
    </row>
    <row r="23" spans="1:19" ht="13.5" thickTop="1" x14ac:dyDescent="0.2">
      <c r="A23" s="2" t="s">
        <v>45</v>
      </c>
      <c r="B23" s="10">
        <v>6.969996671786995</v>
      </c>
      <c r="C23" s="10">
        <v>18.499782322068615</v>
      </c>
      <c r="D23" s="10">
        <v>12.635029249871991</v>
      </c>
      <c r="E23" s="10">
        <v>38.549999999999997</v>
      </c>
      <c r="F23" s="27">
        <v>39322</v>
      </c>
      <c r="G23" s="10">
        <v>-6.7</v>
      </c>
      <c r="H23" s="27">
        <v>39433</v>
      </c>
      <c r="I23" s="10">
        <v>64.348361815156167</v>
      </c>
      <c r="J23" s="10">
        <v>5522.37</v>
      </c>
      <c r="K23" s="10">
        <v>1.7277924347158216</v>
      </c>
      <c r="L23" s="10">
        <v>15.35</v>
      </c>
      <c r="M23" s="27">
        <v>39412</v>
      </c>
      <c r="N23" s="10">
        <v>387.2</v>
      </c>
      <c r="O23" s="24">
        <v>98</v>
      </c>
      <c r="P23" s="10">
        <v>28.8</v>
      </c>
      <c r="Q23" s="27">
        <v>39174</v>
      </c>
      <c r="R23" s="10">
        <v>14.954048195084489</v>
      </c>
      <c r="S23" s="10">
        <v>1024.7665997717763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-1.29</v>
      </c>
      <c r="G28" s="1" t="s">
        <v>17</v>
      </c>
      <c r="H28" s="26">
        <v>39392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-1.76</v>
      </c>
      <c r="G29" s="1" t="s">
        <v>17</v>
      </c>
      <c r="H29" s="26">
        <v>39163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11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41" sqref="Q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51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0.76774193548387104</v>
      </c>
      <c r="C11" s="10">
        <v>11.899354838709678</v>
      </c>
      <c r="D11" s="10">
        <v>6.04</v>
      </c>
      <c r="E11" s="10">
        <v>18.12</v>
      </c>
      <c r="F11" s="27">
        <v>42025</v>
      </c>
      <c r="G11" s="10">
        <v>-4.43</v>
      </c>
      <c r="H11" s="27">
        <v>42005</v>
      </c>
      <c r="I11" s="10">
        <v>74.909677419354836</v>
      </c>
      <c r="J11" s="10">
        <v>242.91</v>
      </c>
      <c r="K11" s="10">
        <v>1.3448387096774195</v>
      </c>
      <c r="L11" s="10">
        <v>13.05</v>
      </c>
      <c r="M11" s="27">
        <v>42015</v>
      </c>
      <c r="N11" s="10">
        <v>13.6</v>
      </c>
      <c r="O11" s="24">
        <v>7</v>
      </c>
      <c r="P11" s="10">
        <v>5.8</v>
      </c>
      <c r="Q11" s="27">
        <v>42007</v>
      </c>
      <c r="R11" s="10">
        <v>4.8674193548387104</v>
      </c>
      <c r="S11" s="10">
        <v>27.381292140178878</v>
      </c>
    </row>
    <row r="12" spans="1:19" x14ac:dyDescent="0.2">
      <c r="A12" s="2" t="s">
        <v>23</v>
      </c>
      <c r="B12" s="10">
        <v>1.9789655172413796</v>
      </c>
      <c r="C12" s="10">
        <v>11.804827586206896</v>
      </c>
      <c r="D12" s="10">
        <v>6.557586206896552</v>
      </c>
      <c r="E12" s="10">
        <v>17.98</v>
      </c>
      <c r="F12" s="27">
        <v>41697</v>
      </c>
      <c r="G12" s="10">
        <v>-4.03</v>
      </c>
      <c r="H12" s="27">
        <v>41673</v>
      </c>
      <c r="I12" s="10">
        <v>81.992758620689656</v>
      </c>
      <c r="J12" s="10">
        <v>261.54000000000002</v>
      </c>
      <c r="K12" s="10">
        <v>1.1796551724137931</v>
      </c>
      <c r="L12" s="10">
        <v>15.33</v>
      </c>
      <c r="M12" s="27">
        <v>41673</v>
      </c>
      <c r="N12" s="10">
        <v>20</v>
      </c>
      <c r="O12" s="24">
        <v>12</v>
      </c>
      <c r="P12" s="10">
        <v>7.2</v>
      </c>
      <c r="Q12" s="27">
        <v>41673</v>
      </c>
      <c r="R12" s="10">
        <v>6.6044827586206898</v>
      </c>
      <c r="S12" s="10">
        <v>31.509567902377583</v>
      </c>
    </row>
    <row r="13" spans="1:19" x14ac:dyDescent="0.2">
      <c r="A13" s="2" t="s">
        <v>24</v>
      </c>
      <c r="B13" s="10">
        <v>2.7470967741935484</v>
      </c>
      <c r="C13" s="10">
        <v>13.809354838709677</v>
      </c>
      <c r="D13" s="10">
        <v>8.1777419354838692</v>
      </c>
      <c r="E13" s="10">
        <v>20.88</v>
      </c>
      <c r="F13" s="27">
        <v>41713</v>
      </c>
      <c r="G13" s="10">
        <v>-1.36</v>
      </c>
      <c r="H13" s="27">
        <v>41703</v>
      </c>
      <c r="I13" s="10">
        <v>67.11032258064516</v>
      </c>
      <c r="J13" s="10">
        <v>451.11</v>
      </c>
      <c r="K13" s="10">
        <v>2.4941935483870967</v>
      </c>
      <c r="L13" s="10">
        <v>13.52</v>
      </c>
      <c r="M13" s="27">
        <v>41722</v>
      </c>
      <c r="N13" s="10">
        <v>28</v>
      </c>
      <c r="O13" s="24">
        <v>11</v>
      </c>
      <c r="P13" s="10">
        <v>8.1999999999999993</v>
      </c>
      <c r="Q13" s="27">
        <v>41703</v>
      </c>
      <c r="R13" s="10">
        <v>9.0912903225806456</v>
      </c>
      <c r="S13" s="10">
        <v>71.431573946560803</v>
      </c>
    </row>
    <row r="14" spans="1:19" x14ac:dyDescent="0.2">
      <c r="A14" s="2" t="s">
        <v>25</v>
      </c>
      <c r="B14" s="10">
        <v>5.7089999999999996</v>
      </c>
      <c r="C14" s="10">
        <v>17.573666666666664</v>
      </c>
      <c r="D14" s="10">
        <v>11.615666666666668</v>
      </c>
      <c r="E14" s="10">
        <v>26.16</v>
      </c>
      <c r="F14" s="27">
        <v>41755</v>
      </c>
      <c r="G14" s="10">
        <v>-0.42</v>
      </c>
      <c r="H14" s="27">
        <v>41744</v>
      </c>
      <c r="I14" s="10">
        <v>61.609333333333339</v>
      </c>
      <c r="J14" s="10">
        <v>563.64</v>
      </c>
      <c r="K14" s="10">
        <v>2.0559999999999996</v>
      </c>
      <c r="L14" s="10">
        <v>13.25</v>
      </c>
      <c r="M14" s="27">
        <v>41747</v>
      </c>
      <c r="N14" s="10">
        <v>46.6</v>
      </c>
      <c r="O14" s="24">
        <v>14</v>
      </c>
      <c r="P14" s="10">
        <v>10.199999999999999</v>
      </c>
      <c r="Q14" s="27">
        <v>41748</v>
      </c>
      <c r="R14" s="10">
        <v>14.056999999999999</v>
      </c>
      <c r="S14" s="10">
        <v>97.542198711482726</v>
      </c>
    </row>
    <row r="15" spans="1:19" x14ac:dyDescent="0.2">
      <c r="A15" s="2" t="s">
        <v>26</v>
      </c>
      <c r="B15" s="10">
        <v>8.7245161290322564</v>
      </c>
      <c r="C15" s="10">
        <v>19.45225806451613</v>
      </c>
      <c r="D15" s="10">
        <v>13.786129032258065</v>
      </c>
      <c r="E15" s="10">
        <v>26.04</v>
      </c>
      <c r="F15" s="27">
        <v>41762</v>
      </c>
      <c r="G15" s="10">
        <v>3.86</v>
      </c>
      <c r="H15" s="27">
        <v>41760</v>
      </c>
      <c r="I15" s="10">
        <v>73.334838709677427</v>
      </c>
      <c r="J15" s="10">
        <v>484.99</v>
      </c>
      <c r="K15" s="10">
        <v>1.3754838709677422</v>
      </c>
      <c r="L15" s="10">
        <v>11.98</v>
      </c>
      <c r="M15" s="27">
        <v>41769</v>
      </c>
      <c r="N15" s="10">
        <v>170.8</v>
      </c>
      <c r="O15" s="24">
        <v>23</v>
      </c>
      <c r="P15" s="10">
        <v>37.799999999999997</v>
      </c>
      <c r="Q15" s="27">
        <v>41769</v>
      </c>
      <c r="R15" s="10">
        <v>16.714193548387097</v>
      </c>
      <c r="S15" s="10">
        <v>92.867624024261929</v>
      </c>
    </row>
    <row r="16" spans="1:19" x14ac:dyDescent="0.2">
      <c r="A16" s="2" t="s">
        <v>27</v>
      </c>
      <c r="B16" s="10">
        <v>12.180999999999999</v>
      </c>
      <c r="C16" s="10">
        <v>23.854666666666663</v>
      </c>
      <c r="D16" s="10">
        <v>17.841999999999999</v>
      </c>
      <c r="E16" s="10">
        <v>32.950000000000003</v>
      </c>
      <c r="F16" s="27">
        <v>41811</v>
      </c>
      <c r="G16" s="10">
        <v>6.99</v>
      </c>
      <c r="H16" s="27">
        <v>41808</v>
      </c>
      <c r="I16" s="10">
        <v>65.123666666666679</v>
      </c>
      <c r="J16" s="10">
        <v>674.92</v>
      </c>
      <c r="K16" s="10">
        <v>1.6576666666666668</v>
      </c>
      <c r="L16" s="10">
        <v>9.7799999999999994</v>
      </c>
      <c r="M16" s="27">
        <v>41801</v>
      </c>
      <c r="N16" s="10">
        <v>34.799999999999997</v>
      </c>
      <c r="O16" s="24">
        <v>11</v>
      </c>
      <c r="P16" s="10">
        <v>8.1999999999999993</v>
      </c>
      <c r="Q16" s="27">
        <v>41799</v>
      </c>
      <c r="R16" s="10">
        <v>22.275666666666666</v>
      </c>
      <c r="S16" s="10">
        <v>133.19481071762428</v>
      </c>
    </row>
    <row r="17" spans="1:19" x14ac:dyDescent="0.2">
      <c r="A17" s="2" t="s">
        <v>28</v>
      </c>
      <c r="B17" s="10">
        <v>13.262903225806452</v>
      </c>
      <c r="C17" s="10">
        <v>28.06129032258065</v>
      </c>
      <c r="D17" s="10">
        <v>20.615483870967743</v>
      </c>
      <c r="E17" s="10">
        <v>33.96</v>
      </c>
      <c r="F17" s="27">
        <v>41851</v>
      </c>
      <c r="G17" s="10">
        <v>7.79</v>
      </c>
      <c r="H17" s="27">
        <v>41828</v>
      </c>
      <c r="I17" s="10">
        <v>57.076774193548395</v>
      </c>
      <c r="J17" s="10">
        <v>767.29</v>
      </c>
      <c r="K17" s="10">
        <v>1.5851612903225809</v>
      </c>
      <c r="L17" s="10">
        <v>13.13</v>
      </c>
      <c r="M17" s="27">
        <v>41843</v>
      </c>
      <c r="N17" s="10">
        <v>24.6</v>
      </c>
      <c r="O17" s="24">
        <v>7</v>
      </c>
      <c r="P17" s="10">
        <v>17.399999999999999</v>
      </c>
      <c r="Q17" s="27">
        <v>41832</v>
      </c>
      <c r="R17" s="10">
        <v>26.76193548387096</v>
      </c>
      <c r="S17" s="10">
        <v>160.4076714793502</v>
      </c>
    </row>
    <row r="18" spans="1:19" x14ac:dyDescent="0.2">
      <c r="A18" s="2" t="s">
        <v>29</v>
      </c>
      <c r="B18" s="10">
        <v>13.599354838709676</v>
      </c>
      <c r="C18" s="10">
        <v>28.666129032258063</v>
      </c>
      <c r="D18" s="10">
        <v>21.085806451612907</v>
      </c>
      <c r="E18" s="10">
        <v>37.82</v>
      </c>
      <c r="F18" s="27">
        <v>41857</v>
      </c>
      <c r="G18" s="10">
        <v>8.59</v>
      </c>
      <c r="H18" s="27">
        <v>41875</v>
      </c>
      <c r="I18" s="10">
        <v>55.220322580645181</v>
      </c>
      <c r="J18" s="10">
        <v>698.15</v>
      </c>
      <c r="K18" s="10">
        <v>1.5625806451612909</v>
      </c>
      <c r="L18" s="10">
        <v>10.86</v>
      </c>
      <c r="M18" s="27">
        <v>41863</v>
      </c>
      <c r="N18" s="10">
        <v>1.6</v>
      </c>
      <c r="O18" s="24">
        <v>3</v>
      </c>
      <c r="P18" s="10">
        <v>1.2</v>
      </c>
      <c r="Q18" s="27">
        <v>41867</v>
      </c>
      <c r="R18" s="10">
        <v>27.189677419354826</v>
      </c>
      <c r="S18" s="10">
        <v>148.79188276056558</v>
      </c>
    </row>
    <row r="19" spans="1:19" x14ac:dyDescent="0.2">
      <c r="A19" s="2" t="s">
        <v>30</v>
      </c>
      <c r="B19" s="10">
        <v>10.373333333333331</v>
      </c>
      <c r="C19" s="10">
        <v>23.334666666666671</v>
      </c>
      <c r="D19" s="10">
        <v>16.704666666666665</v>
      </c>
      <c r="E19" s="10">
        <v>30.56</v>
      </c>
      <c r="F19" s="27">
        <v>41884</v>
      </c>
      <c r="G19" s="10">
        <v>4.32</v>
      </c>
      <c r="H19" s="27">
        <v>41909</v>
      </c>
      <c r="I19" s="10">
        <v>60.972666666666647</v>
      </c>
      <c r="J19" s="10">
        <v>512.83000000000004</v>
      </c>
      <c r="K19" s="10">
        <v>1.6016666666666666</v>
      </c>
      <c r="L19" s="10">
        <v>11.09</v>
      </c>
      <c r="M19" s="27">
        <v>41887</v>
      </c>
      <c r="N19" s="10">
        <v>35.4</v>
      </c>
      <c r="O19" s="24">
        <v>5</v>
      </c>
      <c r="P19" s="10">
        <v>24</v>
      </c>
      <c r="Q19" s="27">
        <v>41891</v>
      </c>
      <c r="R19" s="10">
        <v>20.286666666666669</v>
      </c>
      <c r="S19" s="10">
        <v>97.365784472899421</v>
      </c>
    </row>
    <row r="20" spans="1:19" x14ac:dyDescent="0.2">
      <c r="A20" s="2" t="s">
        <v>31</v>
      </c>
      <c r="B20" s="10">
        <v>7.12</v>
      </c>
      <c r="C20" s="10">
        <v>17.663548387096775</v>
      </c>
      <c r="D20" s="10">
        <v>11.915161290322581</v>
      </c>
      <c r="E20" s="10">
        <v>22.85</v>
      </c>
      <c r="F20" s="27">
        <v>41933</v>
      </c>
      <c r="G20" s="10">
        <v>0.26</v>
      </c>
      <c r="H20" s="27">
        <v>41936</v>
      </c>
      <c r="I20" s="10">
        <v>71.500322580645175</v>
      </c>
      <c r="J20" s="10">
        <v>333.9</v>
      </c>
      <c r="K20" s="10">
        <v>1.415806451612903</v>
      </c>
      <c r="L20" s="10">
        <v>13.9</v>
      </c>
      <c r="M20" s="27">
        <v>41942</v>
      </c>
      <c r="N20" s="10">
        <v>83.2</v>
      </c>
      <c r="O20" s="24">
        <v>15</v>
      </c>
      <c r="P20" s="10">
        <v>20.6</v>
      </c>
      <c r="Q20" s="27">
        <v>41943</v>
      </c>
      <c r="R20" s="10">
        <v>13.5</v>
      </c>
      <c r="S20" s="10">
        <v>53.696503341274614</v>
      </c>
    </row>
    <row r="21" spans="1:19" x14ac:dyDescent="0.2">
      <c r="A21" s="2" t="s">
        <v>32</v>
      </c>
      <c r="B21" s="10">
        <v>3.3243333333333327</v>
      </c>
      <c r="C21" s="10">
        <v>11.046333333333337</v>
      </c>
      <c r="D21" s="10">
        <v>7.3173333333333321</v>
      </c>
      <c r="E21" s="10">
        <v>16.11</v>
      </c>
      <c r="F21" s="27">
        <v>41959</v>
      </c>
      <c r="G21" s="10">
        <v>-3.22</v>
      </c>
      <c r="H21" s="27">
        <v>41971</v>
      </c>
      <c r="I21" s="10">
        <v>73.369666666666674</v>
      </c>
      <c r="J21" s="10">
        <v>224.48</v>
      </c>
      <c r="K21" s="10">
        <v>1.9103333333333334</v>
      </c>
      <c r="L21" s="10">
        <v>12.92</v>
      </c>
      <c r="M21" s="27">
        <v>41972</v>
      </c>
      <c r="N21" s="10">
        <v>77.599999999999994</v>
      </c>
      <c r="O21" s="24">
        <v>12</v>
      </c>
      <c r="P21" s="10">
        <v>49.2</v>
      </c>
      <c r="Q21" s="27">
        <v>41945</v>
      </c>
      <c r="R21" s="10">
        <v>7.2176666666666645</v>
      </c>
      <c r="S21" s="10">
        <v>31.988570106304071</v>
      </c>
    </row>
    <row r="22" spans="1:19" ht="13.5" thickBot="1" x14ac:dyDescent="0.25">
      <c r="A22" s="11" t="s">
        <v>33</v>
      </c>
      <c r="B22" s="12">
        <v>1.2041935483870971</v>
      </c>
      <c r="C22" s="12">
        <v>8.8680645161290297</v>
      </c>
      <c r="D22" s="12">
        <v>4.6732258064516108</v>
      </c>
      <c r="E22" s="12">
        <v>17.47</v>
      </c>
      <c r="F22" s="28">
        <v>41998</v>
      </c>
      <c r="G22" s="12">
        <v>-7.3</v>
      </c>
      <c r="H22" s="28">
        <v>41997</v>
      </c>
      <c r="I22" s="12">
        <v>78.86677419354838</v>
      </c>
      <c r="J22" s="12">
        <v>153.66</v>
      </c>
      <c r="K22" s="12">
        <v>1.5203225806451612</v>
      </c>
      <c r="L22" s="12">
        <v>11.31</v>
      </c>
      <c r="M22" s="28">
        <v>41983</v>
      </c>
      <c r="N22" s="12">
        <v>54.8</v>
      </c>
      <c r="O22" s="25">
        <v>15</v>
      </c>
      <c r="P22" s="12">
        <v>17.600000000000001</v>
      </c>
      <c r="Q22" s="28">
        <v>41982</v>
      </c>
      <c r="R22" s="12">
        <v>4.2451612903225815</v>
      </c>
      <c r="S22" s="12">
        <v>22.570622858392486</v>
      </c>
    </row>
    <row r="23" spans="1:19" ht="13.5" thickTop="1" x14ac:dyDescent="0.2">
      <c r="A23" s="2" t="s">
        <v>45</v>
      </c>
      <c r="B23" s="10">
        <v>6.7493698862934117</v>
      </c>
      <c r="C23" s="10">
        <v>18.00284674329502</v>
      </c>
      <c r="D23" s="10">
        <v>12.194233438388331</v>
      </c>
      <c r="E23" s="10">
        <v>37.82</v>
      </c>
      <c r="F23" s="27">
        <v>39666</v>
      </c>
      <c r="G23" s="10">
        <v>-7.3</v>
      </c>
      <c r="H23" s="27">
        <v>39806</v>
      </c>
      <c r="I23" s="10">
        <v>68.423927017673961</v>
      </c>
      <c r="J23" s="10">
        <v>5369.42</v>
      </c>
      <c r="K23" s="10">
        <v>1.6419757446545544</v>
      </c>
      <c r="L23" s="10">
        <v>15.33</v>
      </c>
      <c r="M23" s="27">
        <v>39481</v>
      </c>
      <c r="N23" s="10">
        <v>591</v>
      </c>
      <c r="O23" s="24">
        <v>135</v>
      </c>
      <c r="P23" s="10">
        <v>49.2</v>
      </c>
      <c r="Q23" s="27">
        <v>39754</v>
      </c>
      <c r="R23" s="10">
        <v>14.400930014831294</v>
      </c>
      <c r="S23" s="10">
        <v>968.74810246127265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-2.42</v>
      </c>
      <c r="G28" s="1" t="s">
        <v>17</v>
      </c>
      <c r="H28" s="26">
        <v>39779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-0.42</v>
      </c>
      <c r="G29" s="1" t="s">
        <v>17</v>
      </c>
      <c r="H29" s="26">
        <v>39553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6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42" sqref="O4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-0.77387096774193542</v>
      </c>
      <c r="C11" s="10">
        <v>8.3983870967741936</v>
      </c>
      <c r="D11" s="10">
        <v>3.726129032258064</v>
      </c>
      <c r="E11" s="10">
        <v>19.46</v>
      </c>
      <c r="F11" s="27">
        <v>42027</v>
      </c>
      <c r="G11" s="10">
        <v>-6.1</v>
      </c>
      <c r="H11" s="27">
        <v>42016</v>
      </c>
      <c r="I11" s="10">
        <v>81.410645161290319</v>
      </c>
      <c r="J11" s="10">
        <v>223.01</v>
      </c>
      <c r="K11" s="10">
        <v>1.5893548387096774</v>
      </c>
      <c r="L11" s="10">
        <v>21.8</v>
      </c>
      <c r="M11" s="27">
        <v>42028</v>
      </c>
      <c r="N11" s="10">
        <v>31.8</v>
      </c>
      <c r="O11" s="24">
        <v>18</v>
      </c>
      <c r="P11" s="10">
        <v>9.1999999999999993</v>
      </c>
      <c r="Q11" s="27">
        <v>42031</v>
      </c>
      <c r="R11" s="10">
        <v>3.6764516129032261</v>
      </c>
      <c r="S11" s="10">
        <v>24.993842499091969</v>
      </c>
    </row>
    <row r="12" spans="1:19" x14ac:dyDescent="0.2">
      <c r="A12" s="2" t="s">
        <v>23</v>
      </c>
      <c r="B12" s="10">
        <v>1.0435714285714286</v>
      </c>
      <c r="C12" s="10">
        <v>10.693571428571428</v>
      </c>
      <c r="D12" s="10">
        <v>5.7782142857142853</v>
      </c>
      <c r="E12" s="10">
        <v>15.11</v>
      </c>
      <c r="F12" s="27">
        <v>41697</v>
      </c>
      <c r="G12" s="10">
        <v>-3.29</v>
      </c>
      <c r="H12" s="27">
        <v>41685</v>
      </c>
      <c r="I12" s="10">
        <v>69.303571428571416</v>
      </c>
      <c r="J12" s="10">
        <v>322.38</v>
      </c>
      <c r="K12" s="10">
        <v>2.1696428571428568</v>
      </c>
      <c r="L12" s="10">
        <v>16.170000000000002</v>
      </c>
      <c r="M12" s="27">
        <v>41674</v>
      </c>
      <c r="N12" s="10">
        <v>15.4</v>
      </c>
      <c r="O12" s="24">
        <v>6</v>
      </c>
      <c r="P12" s="10">
        <v>7.2</v>
      </c>
      <c r="Q12" s="27">
        <v>41672</v>
      </c>
      <c r="R12" s="10">
        <v>5.342142857142858</v>
      </c>
      <c r="S12" s="10">
        <v>42.631387335286874</v>
      </c>
    </row>
    <row r="13" spans="1:19" x14ac:dyDescent="0.2">
      <c r="A13" s="2" t="s">
        <v>24</v>
      </c>
      <c r="B13" s="10">
        <v>2.9725806451612904</v>
      </c>
      <c r="C13" s="10">
        <v>15.327419354838707</v>
      </c>
      <c r="D13" s="10">
        <v>8.9338709677419335</v>
      </c>
      <c r="E13" s="10">
        <v>22.24</v>
      </c>
      <c r="F13" s="27">
        <v>41718</v>
      </c>
      <c r="G13" s="10">
        <v>-1.1499999999999999</v>
      </c>
      <c r="H13" s="27">
        <v>41708</v>
      </c>
      <c r="I13" s="10">
        <v>57.668064516129043</v>
      </c>
      <c r="J13" s="10">
        <v>528.51</v>
      </c>
      <c r="K13" s="10">
        <v>2.0548387096774192</v>
      </c>
      <c r="L13" s="10">
        <v>12.99</v>
      </c>
      <c r="M13" s="27">
        <v>41703</v>
      </c>
      <c r="N13" s="10">
        <v>19.399999999999999</v>
      </c>
      <c r="O13" s="24">
        <v>6</v>
      </c>
      <c r="P13" s="10">
        <v>7.6</v>
      </c>
      <c r="Q13" s="27">
        <v>41703</v>
      </c>
      <c r="R13" s="10">
        <v>10.170645161290318</v>
      </c>
      <c r="S13" s="10">
        <v>81.339573732945993</v>
      </c>
    </row>
    <row r="14" spans="1:19" x14ac:dyDescent="0.2">
      <c r="A14" s="2" t="s">
        <v>25</v>
      </c>
      <c r="B14" s="10">
        <v>4.3393333333333333</v>
      </c>
      <c r="C14" s="10">
        <v>15.374666666666666</v>
      </c>
      <c r="D14" s="10">
        <v>9.8763333333333332</v>
      </c>
      <c r="E14" s="10">
        <v>25.31</v>
      </c>
      <c r="F14" s="27">
        <v>41753</v>
      </c>
      <c r="G14" s="10">
        <v>1.05</v>
      </c>
      <c r="H14" s="27">
        <v>41742</v>
      </c>
      <c r="I14" s="10">
        <v>65.959999999999994</v>
      </c>
      <c r="J14" s="10">
        <v>495.65</v>
      </c>
      <c r="K14" s="10">
        <v>2.0483333333333338</v>
      </c>
      <c r="L14" s="10">
        <v>11.86</v>
      </c>
      <c r="M14" s="27">
        <v>41750</v>
      </c>
      <c r="N14" s="10">
        <v>24.4</v>
      </c>
      <c r="O14" s="24">
        <v>13</v>
      </c>
      <c r="P14" s="10">
        <v>5.4</v>
      </c>
      <c r="Q14" s="27">
        <v>41739</v>
      </c>
      <c r="R14" s="10">
        <v>12.554333333333336</v>
      </c>
      <c r="S14" s="10">
        <v>83.423154720438461</v>
      </c>
    </row>
    <row r="15" spans="1:19" x14ac:dyDescent="0.2">
      <c r="A15" s="2" t="s">
        <v>26</v>
      </c>
      <c r="B15" s="10">
        <v>9.7612903225806456</v>
      </c>
      <c r="C15" s="10">
        <v>23.470967741935485</v>
      </c>
      <c r="D15" s="10">
        <v>16.55</v>
      </c>
      <c r="E15" s="10">
        <v>29.16</v>
      </c>
      <c r="F15" s="27">
        <v>41779</v>
      </c>
      <c r="G15" s="10">
        <v>5.0599999999999996</v>
      </c>
      <c r="H15" s="27">
        <v>41775</v>
      </c>
      <c r="I15" s="10">
        <v>58.398709677419362</v>
      </c>
      <c r="J15" s="10">
        <v>702.89</v>
      </c>
      <c r="K15" s="10">
        <v>1.8209677419354837</v>
      </c>
      <c r="L15" s="10">
        <v>12.17</v>
      </c>
      <c r="M15" s="27">
        <v>41766</v>
      </c>
      <c r="N15" s="10">
        <v>62.2</v>
      </c>
      <c r="O15" s="24">
        <v>6</v>
      </c>
      <c r="P15" s="10">
        <v>54.8</v>
      </c>
      <c r="Q15" s="27">
        <v>41783</v>
      </c>
      <c r="R15" s="10">
        <v>20.90774193548387</v>
      </c>
      <c r="S15" s="10">
        <v>137.00358553788527</v>
      </c>
    </row>
    <row r="16" spans="1:19" x14ac:dyDescent="0.2">
      <c r="A16" s="2" t="s">
        <v>27</v>
      </c>
      <c r="B16" s="10">
        <v>13.309333333333333</v>
      </c>
      <c r="C16" s="10">
        <v>27.3</v>
      </c>
      <c r="D16" s="10">
        <v>20.545000000000002</v>
      </c>
      <c r="E16" s="10">
        <v>34.21</v>
      </c>
      <c r="F16" s="27">
        <v>41803</v>
      </c>
      <c r="G16" s="10">
        <v>7.52</v>
      </c>
      <c r="H16" s="27">
        <v>41811</v>
      </c>
      <c r="I16" s="10">
        <v>53.806666666666665</v>
      </c>
      <c r="J16" s="10">
        <v>702.7</v>
      </c>
      <c r="K16" s="10">
        <v>1.6803333333333332</v>
      </c>
      <c r="L16" s="10">
        <v>10.76</v>
      </c>
      <c r="M16" s="27">
        <v>41798</v>
      </c>
      <c r="N16" s="10">
        <v>13.2</v>
      </c>
      <c r="O16" s="24">
        <v>10</v>
      </c>
      <c r="P16" s="10">
        <v>4</v>
      </c>
      <c r="Q16" s="27">
        <v>41808</v>
      </c>
      <c r="R16" s="10">
        <v>26.074999999999999</v>
      </c>
      <c r="S16" s="10">
        <v>152.59524791051956</v>
      </c>
    </row>
    <row r="17" spans="1:19" x14ac:dyDescent="0.2">
      <c r="A17" s="2" t="s">
        <v>28</v>
      </c>
      <c r="B17" s="10">
        <v>14.466774193548387</v>
      </c>
      <c r="C17" s="10">
        <v>30.35</v>
      </c>
      <c r="D17" s="10">
        <v>22.377741935483872</v>
      </c>
      <c r="E17" s="10">
        <v>39.35</v>
      </c>
      <c r="F17" s="27">
        <v>41841</v>
      </c>
      <c r="G17" s="10">
        <v>10.59</v>
      </c>
      <c r="H17" s="27">
        <v>41828</v>
      </c>
      <c r="I17" s="10">
        <v>50.926451612903222</v>
      </c>
      <c r="J17" s="10">
        <v>838.78</v>
      </c>
      <c r="K17" s="10">
        <v>1.8109677419354839</v>
      </c>
      <c r="L17" s="10">
        <v>15.05</v>
      </c>
      <c r="M17" s="27">
        <v>41841</v>
      </c>
      <c r="N17" s="10">
        <v>5.2</v>
      </c>
      <c r="O17" s="24">
        <v>3</v>
      </c>
      <c r="P17" s="10">
        <v>3.4</v>
      </c>
      <c r="Q17" s="27">
        <v>41821</v>
      </c>
      <c r="R17" s="10">
        <v>29.845161290322583</v>
      </c>
      <c r="S17" s="10">
        <v>187.12386434209836</v>
      </c>
    </row>
    <row r="18" spans="1:19" x14ac:dyDescent="0.2">
      <c r="A18" s="2" t="s">
        <v>29</v>
      </c>
      <c r="B18" s="10">
        <v>15.447096774193545</v>
      </c>
      <c r="C18" s="10">
        <v>30.46</v>
      </c>
      <c r="D18" s="10">
        <v>22.714193548387094</v>
      </c>
      <c r="E18" s="10">
        <v>35.950000000000003</v>
      </c>
      <c r="F18" s="27">
        <v>41869</v>
      </c>
      <c r="G18" s="10">
        <v>9.66</v>
      </c>
      <c r="H18" s="27">
        <v>41881</v>
      </c>
      <c r="I18" s="10">
        <v>52.514193548387084</v>
      </c>
      <c r="J18" s="10">
        <v>697.66</v>
      </c>
      <c r="K18" s="10">
        <v>1.6429032258064515</v>
      </c>
      <c r="L18" s="10">
        <v>14.9</v>
      </c>
      <c r="M18" s="27">
        <v>41869</v>
      </c>
      <c r="N18" s="10">
        <v>13</v>
      </c>
      <c r="O18" s="24">
        <v>5</v>
      </c>
      <c r="P18" s="10">
        <v>7</v>
      </c>
      <c r="Q18" s="27">
        <v>41859</v>
      </c>
      <c r="R18" s="10">
        <v>28.486451612903231</v>
      </c>
      <c r="S18" s="10">
        <v>157.62238426230513</v>
      </c>
    </row>
    <row r="19" spans="1:19" x14ac:dyDescent="0.2">
      <c r="A19" s="2" t="s">
        <v>30</v>
      </c>
      <c r="B19" s="10">
        <v>11.693666666666669</v>
      </c>
      <c r="C19" s="10">
        <v>24.438666666666666</v>
      </c>
      <c r="D19" s="10">
        <v>17.980666666666664</v>
      </c>
      <c r="E19" s="10">
        <v>31.64</v>
      </c>
      <c r="F19" s="27">
        <v>41883</v>
      </c>
      <c r="G19" s="10">
        <v>0</v>
      </c>
      <c r="H19" s="27">
        <v>41907</v>
      </c>
      <c r="I19" s="10">
        <v>59.986666666666672</v>
      </c>
      <c r="J19" s="10">
        <v>521.016032</v>
      </c>
      <c r="K19" s="10">
        <v>1.52</v>
      </c>
      <c r="L19" s="10">
        <v>9.31</v>
      </c>
      <c r="M19" s="27">
        <v>41896</v>
      </c>
      <c r="N19" s="10">
        <v>14.2</v>
      </c>
      <c r="O19" s="24">
        <v>4</v>
      </c>
      <c r="P19" s="10">
        <v>10.199999999999999</v>
      </c>
      <c r="Q19" s="27">
        <v>41900</v>
      </c>
      <c r="R19" s="10">
        <v>21.975000000000001</v>
      </c>
      <c r="S19" s="10">
        <v>102.12024247011951</v>
      </c>
    </row>
    <row r="20" spans="1:19" x14ac:dyDescent="0.2">
      <c r="A20" s="2" t="s">
        <v>31</v>
      </c>
      <c r="B20" s="10">
        <v>9.2596774193548388</v>
      </c>
      <c r="C20" s="10">
        <v>21.47258064516129</v>
      </c>
      <c r="D20" s="10">
        <v>15.133870967741936</v>
      </c>
      <c r="E20" s="10">
        <v>30.89</v>
      </c>
      <c r="F20" s="27">
        <v>41918</v>
      </c>
      <c r="G20" s="10">
        <v>-0.55000000000000004</v>
      </c>
      <c r="H20" s="27">
        <v>41931</v>
      </c>
      <c r="I20" s="10">
        <v>59.929677419354846</v>
      </c>
      <c r="J20" s="10">
        <v>398.786112</v>
      </c>
      <c r="K20" s="10">
        <v>1.6061290322580648</v>
      </c>
      <c r="L20" s="10">
        <v>10.6</v>
      </c>
      <c r="M20" s="27">
        <v>41932</v>
      </c>
      <c r="N20" s="10">
        <v>24.2</v>
      </c>
      <c r="O20" s="24">
        <v>5</v>
      </c>
      <c r="P20" s="10">
        <v>21.8</v>
      </c>
      <c r="Q20" s="27">
        <v>41934</v>
      </c>
      <c r="R20" s="10">
        <v>16.695161290322584</v>
      </c>
      <c r="S20" s="10">
        <v>73.746202794898963</v>
      </c>
    </row>
    <row r="21" spans="1:19" x14ac:dyDescent="0.2">
      <c r="A21" s="2" t="s">
        <v>32</v>
      </c>
      <c r="B21" s="10">
        <v>4.7353333333333323</v>
      </c>
      <c r="C21" s="10">
        <v>15.154000000000002</v>
      </c>
      <c r="D21" s="10">
        <v>9.9350000000000005</v>
      </c>
      <c r="E21" s="10">
        <v>22.05</v>
      </c>
      <c r="F21" s="27">
        <v>41958</v>
      </c>
      <c r="G21" s="10">
        <v>-1.22</v>
      </c>
      <c r="H21" s="27">
        <v>41973</v>
      </c>
      <c r="I21" s="10">
        <v>73.113333333333316</v>
      </c>
      <c r="J21" s="10">
        <v>221.96937599999998</v>
      </c>
      <c r="K21" s="10">
        <v>1.6640000000000006</v>
      </c>
      <c r="L21" s="10">
        <v>12.5</v>
      </c>
      <c r="M21" s="27">
        <v>41959</v>
      </c>
      <c r="N21" s="10">
        <v>24.2</v>
      </c>
      <c r="O21" s="24">
        <v>12</v>
      </c>
      <c r="P21" s="10">
        <v>7.2</v>
      </c>
      <c r="Q21" s="27">
        <v>41952</v>
      </c>
      <c r="R21" s="10">
        <v>9.6369999999999969</v>
      </c>
      <c r="S21" s="10">
        <v>36.882933149181135</v>
      </c>
    </row>
    <row r="22" spans="1:19" ht="13.5" thickBot="1" x14ac:dyDescent="0.25">
      <c r="A22" s="11" t="s">
        <v>33</v>
      </c>
      <c r="B22" s="12">
        <v>1.1219354838709676</v>
      </c>
      <c r="C22" s="12">
        <v>10.436451612903225</v>
      </c>
      <c r="D22" s="12">
        <v>5.6032258064516114</v>
      </c>
      <c r="E22" s="12">
        <v>17.86</v>
      </c>
      <c r="F22" s="28">
        <v>42002</v>
      </c>
      <c r="G22" s="12">
        <v>-8.3000000000000007</v>
      </c>
      <c r="H22" s="28">
        <v>41991</v>
      </c>
      <c r="I22" s="12">
        <v>73.132580645161298</v>
      </c>
      <c r="J22" s="12">
        <v>172.40433600000009</v>
      </c>
      <c r="K22" s="12">
        <v>1.9574193548387102</v>
      </c>
      <c r="L22" s="12">
        <v>15.74</v>
      </c>
      <c r="M22" s="28">
        <v>41997</v>
      </c>
      <c r="N22" s="12">
        <v>48.6</v>
      </c>
      <c r="O22" s="25">
        <v>16</v>
      </c>
      <c r="P22" s="12">
        <v>13.8</v>
      </c>
      <c r="Q22" s="28">
        <v>41996</v>
      </c>
      <c r="R22" s="12">
        <v>4.9825806451612902</v>
      </c>
      <c r="S22" s="12">
        <v>29.648744027278809</v>
      </c>
    </row>
    <row r="23" spans="1:19" ht="13.5" thickTop="1" x14ac:dyDescent="0.2">
      <c r="A23" s="2" t="s">
        <v>45</v>
      </c>
      <c r="B23" s="10">
        <v>7.2813934971838208</v>
      </c>
      <c r="C23" s="10">
        <v>19.406392601126473</v>
      </c>
      <c r="D23" s="10">
        <v>13.262853878648231</v>
      </c>
      <c r="E23" s="10">
        <v>39.35</v>
      </c>
      <c r="F23" s="27">
        <v>40015</v>
      </c>
      <c r="G23" s="10">
        <v>-8.3000000000000007</v>
      </c>
      <c r="H23" s="27">
        <v>40165</v>
      </c>
      <c r="I23" s="10">
        <v>63.012546722990272</v>
      </c>
      <c r="J23" s="10">
        <v>5825.7558559999998</v>
      </c>
      <c r="K23" s="10">
        <v>1.7970741807475676</v>
      </c>
      <c r="L23" s="10">
        <v>21.8</v>
      </c>
      <c r="M23" s="27">
        <v>39837</v>
      </c>
      <c r="N23" s="10">
        <v>295.8</v>
      </c>
      <c r="O23" s="24">
        <v>104</v>
      </c>
      <c r="P23" s="10">
        <v>54.8</v>
      </c>
      <c r="Q23" s="27">
        <v>39957</v>
      </c>
      <c r="R23" s="10">
        <v>15.862305811571938</v>
      </c>
      <c r="S23" s="10">
        <v>1109.1311627820498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-0.55000000000000004</v>
      </c>
      <c r="G28" s="1" t="s">
        <v>17</v>
      </c>
      <c r="H28" s="26">
        <v>40105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-0.75</v>
      </c>
      <c r="G29" s="1" t="s">
        <v>17</v>
      </c>
      <c r="H29" s="26">
        <v>39898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206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10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41" sqref="M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0.75516129032258072</v>
      </c>
      <c r="C11" s="10">
        <v>8.2567741935483863</v>
      </c>
      <c r="D11" s="10">
        <v>4.1741935483870973</v>
      </c>
      <c r="E11" s="10">
        <v>16.39</v>
      </c>
      <c r="F11" s="27">
        <v>42023</v>
      </c>
      <c r="G11" s="10">
        <v>-5.56</v>
      </c>
      <c r="H11" s="27">
        <v>42032</v>
      </c>
      <c r="I11" s="10">
        <v>79.985806451612888</v>
      </c>
      <c r="J11" s="10">
        <v>185.7</v>
      </c>
      <c r="K11" s="10">
        <v>1.770322580645161</v>
      </c>
      <c r="L11" s="10">
        <v>14.9</v>
      </c>
      <c r="M11" s="27">
        <v>42018</v>
      </c>
      <c r="N11" s="10">
        <v>28</v>
      </c>
      <c r="O11" s="24">
        <v>13</v>
      </c>
      <c r="P11" s="10">
        <v>8.4</v>
      </c>
      <c r="Q11" s="27">
        <v>42017</v>
      </c>
      <c r="R11" s="10">
        <v>4.2645161290322573</v>
      </c>
      <c r="S11" s="10">
        <v>24.955636668256687</v>
      </c>
    </row>
    <row r="12" spans="1:19" x14ac:dyDescent="0.2">
      <c r="A12" s="2" t="s">
        <v>23</v>
      </c>
      <c r="B12" s="10">
        <v>0.92249999999999999</v>
      </c>
      <c r="C12" s="10">
        <v>8.5982142857142865</v>
      </c>
      <c r="D12" s="10">
        <v>4.6662872023809525</v>
      </c>
      <c r="E12" s="10">
        <v>19.7</v>
      </c>
      <c r="F12" s="27">
        <v>41697</v>
      </c>
      <c r="G12" s="10">
        <v>-3.09</v>
      </c>
      <c r="H12" s="27">
        <v>41673</v>
      </c>
      <c r="I12" s="10">
        <v>74.922373511904766</v>
      </c>
      <c r="J12" s="10">
        <v>236.65</v>
      </c>
      <c r="K12" s="10">
        <v>2.0613764880952385</v>
      </c>
      <c r="L12" s="10">
        <v>17.52</v>
      </c>
      <c r="M12" s="27">
        <v>41697</v>
      </c>
      <c r="N12" s="10">
        <v>32.6</v>
      </c>
      <c r="O12" s="24">
        <v>13</v>
      </c>
      <c r="P12" s="10">
        <v>11.6</v>
      </c>
      <c r="Q12" s="27">
        <v>41686</v>
      </c>
      <c r="R12" s="10">
        <v>4.9284375000000002</v>
      </c>
      <c r="S12" s="10">
        <v>36.557927413880364</v>
      </c>
    </row>
    <row r="13" spans="1:19" x14ac:dyDescent="0.2">
      <c r="A13" s="2" t="s">
        <v>24</v>
      </c>
      <c r="B13" s="10">
        <v>2.5554838709677421</v>
      </c>
      <c r="C13" s="10">
        <v>12.980322580645161</v>
      </c>
      <c r="D13" s="10">
        <v>7.5640188172043015</v>
      </c>
      <c r="E13" s="10">
        <v>21.32</v>
      </c>
      <c r="F13" s="27">
        <v>41718</v>
      </c>
      <c r="G13" s="10">
        <v>-4.5</v>
      </c>
      <c r="H13" s="27">
        <v>41713</v>
      </c>
      <c r="I13" s="10">
        <v>66.353380376344063</v>
      </c>
      <c r="J13" s="10">
        <v>428.3</v>
      </c>
      <c r="K13" s="10">
        <v>2.1367809139784946</v>
      </c>
      <c r="L13" s="10">
        <v>15.58</v>
      </c>
      <c r="M13" s="27">
        <v>41707</v>
      </c>
      <c r="N13" s="10">
        <v>23</v>
      </c>
      <c r="O13" s="24">
        <v>10</v>
      </c>
      <c r="P13" s="10">
        <v>7.6</v>
      </c>
      <c r="Q13" s="27">
        <v>41701</v>
      </c>
      <c r="R13" s="10">
        <v>8.7996572580645154</v>
      </c>
      <c r="S13" s="10">
        <v>68.412895133365851</v>
      </c>
    </row>
    <row r="14" spans="1:19" x14ac:dyDescent="0.2">
      <c r="A14" s="2" t="s">
        <v>25</v>
      </c>
      <c r="B14" s="10">
        <v>6.137666666666667</v>
      </c>
      <c r="C14" s="10">
        <v>17.808</v>
      </c>
      <c r="D14" s="10">
        <v>11.932652777777779</v>
      </c>
      <c r="E14" s="10">
        <v>27.69</v>
      </c>
      <c r="F14" s="27">
        <v>41756</v>
      </c>
      <c r="G14" s="10">
        <v>-0.28000000000000003</v>
      </c>
      <c r="H14" s="27">
        <v>41734</v>
      </c>
      <c r="I14" s="10">
        <v>67.475062499999993</v>
      </c>
      <c r="J14" s="10">
        <v>551.62</v>
      </c>
      <c r="K14" s="10">
        <v>1.6204444444444444</v>
      </c>
      <c r="L14" s="10">
        <v>11.78</v>
      </c>
      <c r="M14" s="27">
        <v>41737</v>
      </c>
      <c r="N14" s="10">
        <v>31.6</v>
      </c>
      <c r="O14" s="24">
        <v>15</v>
      </c>
      <c r="P14" s="10">
        <v>9.8000000000000007</v>
      </c>
      <c r="Q14" s="27">
        <v>41747</v>
      </c>
      <c r="R14" s="10">
        <v>14.682173611111107</v>
      </c>
      <c r="S14" s="10">
        <v>92.699092074172412</v>
      </c>
    </row>
    <row r="15" spans="1:19" x14ac:dyDescent="0.2">
      <c r="A15" s="2" t="s">
        <v>26</v>
      </c>
      <c r="B15" s="10">
        <v>7.178387096774193</v>
      </c>
      <c r="C15" s="10">
        <v>18.833548387096776</v>
      </c>
      <c r="D15" s="10">
        <v>13.126337365591398</v>
      </c>
      <c r="E15" s="10">
        <v>27.16</v>
      </c>
      <c r="F15" s="27">
        <v>41780</v>
      </c>
      <c r="G15" s="10">
        <v>0.32</v>
      </c>
      <c r="H15" s="27">
        <v>41766</v>
      </c>
      <c r="I15" s="10">
        <v>64.549616935483854</v>
      </c>
      <c r="J15" s="10">
        <v>650.89</v>
      </c>
      <c r="K15" s="10">
        <v>2.1399126344086024</v>
      </c>
      <c r="L15" s="10">
        <v>13.96</v>
      </c>
      <c r="M15" s="27">
        <v>41763</v>
      </c>
      <c r="N15" s="10">
        <v>48.8</v>
      </c>
      <c r="O15" s="24">
        <v>14</v>
      </c>
      <c r="P15" s="10">
        <v>9.6</v>
      </c>
      <c r="Q15" s="27">
        <v>41768</v>
      </c>
      <c r="R15" s="10">
        <v>16.977782258064515</v>
      </c>
      <c r="S15" s="10">
        <v>118.41092293114818</v>
      </c>
    </row>
    <row r="16" spans="1:19" x14ac:dyDescent="0.2">
      <c r="A16" s="2" t="s">
        <v>27</v>
      </c>
      <c r="B16" s="10">
        <v>11.794333333333336</v>
      </c>
      <c r="C16" s="10">
        <v>24.668000000000003</v>
      </c>
      <c r="D16" s="10">
        <v>18.28018055555555</v>
      </c>
      <c r="E16" s="10">
        <v>31.49</v>
      </c>
      <c r="F16" s="27">
        <v>41795</v>
      </c>
      <c r="G16" s="10">
        <v>6.85</v>
      </c>
      <c r="H16" s="27">
        <v>41805</v>
      </c>
      <c r="I16" s="10">
        <v>59.009062499999999</v>
      </c>
      <c r="J16" s="10">
        <v>678.99</v>
      </c>
      <c r="K16" s="10">
        <v>1.8412500000000001</v>
      </c>
      <c r="L16" s="10">
        <v>10.66</v>
      </c>
      <c r="M16" s="27">
        <v>41800</v>
      </c>
      <c r="N16" s="10">
        <v>38.4</v>
      </c>
      <c r="O16" s="24">
        <v>10</v>
      </c>
      <c r="P16" s="10">
        <v>11.6</v>
      </c>
      <c r="Q16" s="27">
        <v>41802</v>
      </c>
      <c r="R16" s="10">
        <v>23.064638888888886</v>
      </c>
      <c r="S16" s="10">
        <v>139.15422610051255</v>
      </c>
    </row>
    <row r="17" spans="1:19" x14ac:dyDescent="0.2">
      <c r="A17" s="2" t="s">
        <v>28</v>
      </c>
      <c r="B17" s="10">
        <v>15.228387096774194</v>
      </c>
      <c r="C17" s="10">
        <v>30.664516129032247</v>
      </c>
      <c r="D17" s="10">
        <v>22.940201612903227</v>
      </c>
      <c r="E17" s="10">
        <v>35.880000000000003</v>
      </c>
      <c r="F17" s="27">
        <v>41831</v>
      </c>
      <c r="G17" s="10">
        <v>9.59</v>
      </c>
      <c r="H17" s="27">
        <v>41845</v>
      </c>
      <c r="I17" s="10">
        <v>52.379872311827945</v>
      </c>
      <c r="J17" s="10">
        <v>816.35</v>
      </c>
      <c r="K17" s="10">
        <v>1.7558400537634409</v>
      </c>
      <c r="L17" s="10">
        <v>9.6199999999999992</v>
      </c>
      <c r="M17" s="27">
        <v>41834</v>
      </c>
      <c r="N17" s="10">
        <v>7</v>
      </c>
      <c r="O17" s="24">
        <v>4</v>
      </c>
      <c r="P17" s="10">
        <v>3.8</v>
      </c>
      <c r="Q17" s="27">
        <v>41822</v>
      </c>
      <c r="R17" s="10">
        <v>29.249670698924728</v>
      </c>
      <c r="S17" s="10">
        <v>181.31271750077764</v>
      </c>
    </row>
    <row r="18" spans="1:19" x14ac:dyDescent="0.2">
      <c r="A18" s="2" t="s">
        <v>29</v>
      </c>
      <c r="B18" s="10">
        <v>14.276451612903227</v>
      </c>
      <c r="C18" s="10">
        <v>28.899677419354841</v>
      </c>
      <c r="D18" s="10">
        <v>21.617733356211389</v>
      </c>
      <c r="E18" s="10">
        <v>39.549999999999997</v>
      </c>
      <c r="F18" s="27">
        <v>41877</v>
      </c>
      <c r="G18" s="10">
        <v>8.66</v>
      </c>
      <c r="H18" s="27">
        <v>41867</v>
      </c>
      <c r="I18" s="10">
        <v>50.692434511553429</v>
      </c>
      <c r="J18" s="10">
        <v>690.68</v>
      </c>
      <c r="K18" s="10">
        <v>1.7438409402882631</v>
      </c>
      <c r="L18" s="10">
        <v>13.62</v>
      </c>
      <c r="M18" s="27">
        <v>41874</v>
      </c>
      <c r="N18" s="10">
        <v>9.4</v>
      </c>
      <c r="O18" s="24">
        <v>4</v>
      </c>
      <c r="P18" s="10">
        <v>5.8</v>
      </c>
      <c r="Q18" s="27">
        <v>41859</v>
      </c>
      <c r="R18" s="10">
        <v>27.177155971173647</v>
      </c>
      <c r="S18" s="10">
        <v>153.71474212982449</v>
      </c>
    </row>
    <row r="19" spans="1:19" x14ac:dyDescent="0.2">
      <c r="A19" s="2" t="s">
        <v>30</v>
      </c>
      <c r="B19" s="10">
        <v>11.340333333333337</v>
      </c>
      <c r="C19" s="10">
        <v>24.878666666666668</v>
      </c>
      <c r="D19" s="10">
        <v>17.898444444444447</v>
      </c>
      <c r="E19" s="10">
        <v>33.44</v>
      </c>
      <c r="F19" s="27">
        <v>41888</v>
      </c>
      <c r="G19" s="10">
        <v>3.8</v>
      </c>
      <c r="H19" s="27">
        <v>41909</v>
      </c>
      <c r="I19" s="10">
        <v>55.431506944444429</v>
      </c>
      <c r="J19" s="10">
        <v>521.83000000000004</v>
      </c>
      <c r="K19" s="10">
        <v>1.4621527777777779</v>
      </c>
      <c r="L19" s="10">
        <v>12.35</v>
      </c>
      <c r="M19" s="27">
        <v>41889</v>
      </c>
      <c r="N19" s="10">
        <v>22.6</v>
      </c>
      <c r="O19" s="24">
        <v>7</v>
      </c>
      <c r="P19" s="10">
        <v>12</v>
      </c>
      <c r="Q19" s="27">
        <v>41884</v>
      </c>
      <c r="R19" s="10">
        <v>21.410770833333331</v>
      </c>
      <c r="S19" s="10">
        <v>102.03456151296091</v>
      </c>
    </row>
    <row r="20" spans="1:19" x14ac:dyDescent="0.2">
      <c r="A20" s="2" t="s">
        <v>31</v>
      </c>
      <c r="B20" s="10">
        <v>6.9367741935483886</v>
      </c>
      <c r="C20" s="10">
        <v>18.982258064516131</v>
      </c>
      <c r="D20" s="10">
        <v>12.884159946236558</v>
      </c>
      <c r="E20" s="10">
        <v>28.09</v>
      </c>
      <c r="F20" s="27">
        <v>41914</v>
      </c>
      <c r="G20" s="10">
        <v>0.82</v>
      </c>
      <c r="H20" s="27">
        <v>41932</v>
      </c>
      <c r="I20" s="10">
        <v>59.368696236559131</v>
      </c>
      <c r="J20" s="10">
        <v>371.28</v>
      </c>
      <c r="K20" s="10">
        <v>1.7549059139784946</v>
      </c>
      <c r="L20" s="10">
        <v>18.23</v>
      </c>
      <c r="M20" s="27">
        <v>41916</v>
      </c>
      <c r="N20" s="10">
        <v>13.2</v>
      </c>
      <c r="O20" s="24">
        <v>10</v>
      </c>
      <c r="P20" s="10">
        <v>4.5999999999999996</v>
      </c>
      <c r="Q20" s="27">
        <v>41921</v>
      </c>
      <c r="R20" s="10">
        <v>14.023279569892468</v>
      </c>
      <c r="S20" s="10">
        <v>69.126292723197025</v>
      </c>
    </row>
    <row r="21" spans="1:19" x14ac:dyDescent="0.2">
      <c r="A21" s="2" t="s">
        <v>32</v>
      </c>
      <c r="B21" s="10">
        <v>2.2783333333333329</v>
      </c>
      <c r="C21" s="10">
        <v>12.398999999999999</v>
      </c>
      <c r="D21" s="10">
        <v>7.270402777777778</v>
      </c>
      <c r="E21" s="10">
        <v>22.13</v>
      </c>
      <c r="F21" s="27">
        <v>41947</v>
      </c>
      <c r="G21" s="10">
        <v>-7.23</v>
      </c>
      <c r="H21" s="27">
        <v>41972</v>
      </c>
      <c r="I21" s="10">
        <v>71.377395833333352</v>
      </c>
      <c r="J21" s="10">
        <v>228.12</v>
      </c>
      <c r="K21" s="10">
        <v>1.603548611111111</v>
      </c>
      <c r="L21" s="10">
        <v>14.99</v>
      </c>
      <c r="M21" s="27">
        <v>41951</v>
      </c>
      <c r="N21" s="10">
        <v>18</v>
      </c>
      <c r="O21" s="24">
        <v>8</v>
      </c>
      <c r="P21" s="10">
        <v>4.4000000000000004</v>
      </c>
      <c r="Q21" s="27">
        <v>41973</v>
      </c>
      <c r="R21" s="10">
        <v>7.2040694444444435</v>
      </c>
      <c r="S21" s="10">
        <v>34.179370090080575</v>
      </c>
    </row>
    <row r="22" spans="1:19" ht="13.5" thickBot="1" x14ac:dyDescent="0.25">
      <c r="A22" s="11" t="s">
        <v>33</v>
      </c>
      <c r="B22" s="12">
        <v>0.31516129032258072</v>
      </c>
      <c r="C22" s="12">
        <v>9.1319354838709685</v>
      </c>
      <c r="D22" s="12">
        <v>4.2431280027453679</v>
      </c>
      <c r="E22" s="12">
        <v>20.03</v>
      </c>
      <c r="F22" s="28">
        <v>41979</v>
      </c>
      <c r="G22" s="12">
        <v>-6.21</v>
      </c>
      <c r="H22" s="28">
        <v>41990</v>
      </c>
      <c r="I22" s="12">
        <v>70.361762509747464</v>
      </c>
      <c r="J22" s="12">
        <v>201.2</v>
      </c>
      <c r="K22" s="12">
        <v>1.6583103122855183</v>
      </c>
      <c r="L22" s="12">
        <v>12.84</v>
      </c>
      <c r="M22" s="28">
        <v>41997</v>
      </c>
      <c r="N22" s="12">
        <v>27</v>
      </c>
      <c r="O22" s="25">
        <v>8</v>
      </c>
      <c r="P22" s="12">
        <v>8.1999999999999993</v>
      </c>
      <c r="Q22" s="28">
        <v>41994</v>
      </c>
      <c r="R22" s="12">
        <v>3.4264626229695727</v>
      </c>
      <c r="S22" s="12">
        <v>26.67350978925878</v>
      </c>
    </row>
    <row r="23" spans="1:19" ht="13.5" thickTop="1" x14ac:dyDescent="0.2">
      <c r="A23" s="2" t="s">
        <v>45</v>
      </c>
      <c r="B23" s="10">
        <v>6.6432477598566315</v>
      </c>
      <c r="C23" s="10">
        <v>18.008409434203788</v>
      </c>
      <c r="D23" s="10">
        <v>12.216478367267989</v>
      </c>
      <c r="E23" s="10">
        <v>39.549999999999997</v>
      </c>
      <c r="F23" s="27">
        <v>40416</v>
      </c>
      <c r="G23" s="10">
        <v>-7.23</v>
      </c>
      <c r="H23" s="27">
        <v>40511</v>
      </c>
      <c r="I23" s="10">
        <v>64.325580885234288</v>
      </c>
      <c r="J23" s="10">
        <v>5561.61</v>
      </c>
      <c r="K23" s="10">
        <v>1.7957238058980456</v>
      </c>
      <c r="L23" s="10">
        <v>18.23</v>
      </c>
      <c r="M23" s="27">
        <v>40455</v>
      </c>
      <c r="N23" s="10">
        <v>299.60000000000002</v>
      </c>
      <c r="O23" s="24">
        <v>116</v>
      </c>
      <c r="P23" s="10">
        <v>12</v>
      </c>
      <c r="Q23" s="27">
        <v>40423</v>
      </c>
      <c r="R23" s="10">
        <v>14.600717898824961</v>
      </c>
      <c r="S23" s="10">
        <v>1047.2318940674354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-1.08</v>
      </c>
      <c r="G28" s="1" t="s">
        <v>17</v>
      </c>
      <c r="H28" s="26">
        <v>40493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-0.28000000000000003</v>
      </c>
      <c r="G29" s="1" t="s">
        <v>17</v>
      </c>
      <c r="H29" s="26">
        <v>40273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219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18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42" sqref="M4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0.3451612903225808</v>
      </c>
      <c r="C11" s="10">
        <v>9.1435483870967751</v>
      </c>
      <c r="D11" s="10">
        <v>4.5666196236559129</v>
      </c>
      <c r="E11" s="10">
        <v>16.64</v>
      </c>
      <c r="F11" s="27">
        <v>42010</v>
      </c>
      <c r="G11" s="10">
        <v>-7.91</v>
      </c>
      <c r="H11" s="27">
        <v>42028</v>
      </c>
      <c r="I11" s="10">
        <v>79.041579301075274</v>
      </c>
      <c r="J11" s="10">
        <v>208.04</v>
      </c>
      <c r="K11" s="10">
        <v>1.4264650537634409</v>
      </c>
      <c r="L11" s="10">
        <v>12.54</v>
      </c>
      <c r="M11" s="27">
        <v>42026</v>
      </c>
      <c r="N11" s="10">
        <v>16.399999999999999</v>
      </c>
      <c r="O11" s="24">
        <v>11</v>
      </c>
      <c r="P11" s="10">
        <v>7.4</v>
      </c>
      <c r="Q11" s="27">
        <v>42032</v>
      </c>
      <c r="R11" s="10">
        <v>4.2868279569892476</v>
      </c>
      <c r="S11" s="10">
        <v>24.29836171850976</v>
      </c>
    </row>
    <row r="12" spans="1:19" x14ac:dyDescent="0.2">
      <c r="A12" s="2" t="s">
        <v>23</v>
      </c>
      <c r="B12" s="10">
        <v>1.9771428571428571</v>
      </c>
      <c r="C12" s="10">
        <v>12.803571428571425</v>
      </c>
      <c r="D12" s="10">
        <v>7.051235119047619</v>
      </c>
      <c r="E12" s="10">
        <v>21.04</v>
      </c>
      <c r="F12" s="27">
        <v>41695</v>
      </c>
      <c r="G12" s="10">
        <v>-2.16</v>
      </c>
      <c r="H12" s="27">
        <v>41679</v>
      </c>
      <c r="I12" s="10">
        <v>67.283504464285713</v>
      </c>
      <c r="J12" s="10">
        <v>294.23</v>
      </c>
      <c r="K12" s="10">
        <v>2.0337648809523809</v>
      </c>
      <c r="L12" s="10">
        <v>16.07</v>
      </c>
      <c r="M12" s="27">
        <v>41692</v>
      </c>
      <c r="N12" s="10">
        <v>9.1999999999999993</v>
      </c>
      <c r="O12" s="24">
        <v>8</v>
      </c>
      <c r="P12" s="10">
        <v>2.4</v>
      </c>
      <c r="Q12" s="27">
        <v>41689</v>
      </c>
      <c r="R12" s="10">
        <v>6.0827604166666651</v>
      </c>
      <c r="S12" s="10">
        <v>43.500291037874817</v>
      </c>
    </row>
    <row r="13" spans="1:19" x14ac:dyDescent="0.2">
      <c r="A13" s="2" t="s">
        <v>24</v>
      </c>
      <c r="B13" s="10">
        <v>3.3141935483870975</v>
      </c>
      <c r="C13" s="10">
        <v>12.613548387096774</v>
      </c>
      <c r="D13" s="10">
        <v>7.8743884408602174</v>
      </c>
      <c r="E13" s="10">
        <v>21.51</v>
      </c>
      <c r="F13" s="27">
        <v>41729</v>
      </c>
      <c r="G13" s="10">
        <v>-0.54</v>
      </c>
      <c r="H13" s="27">
        <v>41701</v>
      </c>
      <c r="I13" s="10">
        <v>78.6126814516129</v>
      </c>
      <c r="J13" s="10">
        <v>354.08</v>
      </c>
      <c r="K13" s="10">
        <v>1.670692204301075</v>
      </c>
      <c r="L13" s="10">
        <v>12.94</v>
      </c>
      <c r="M13" s="27">
        <v>41699</v>
      </c>
      <c r="N13" s="10">
        <v>72</v>
      </c>
      <c r="O13" s="24">
        <v>14</v>
      </c>
      <c r="P13" s="10">
        <v>23.2</v>
      </c>
      <c r="Q13" s="27">
        <v>41713</v>
      </c>
      <c r="R13" s="10">
        <v>8.6637298387096759</v>
      </c>
      <c r="S13" s="10">
        <v>53.251132237197538</v>
      </c>
    </row>
    <row r="14" spans="1:19" x14ac:dyDescent="0.2">
      <c r="A14" s="2" t="s">
        <v>25</v>
      </c>
      <c r="B14" s="10">
        <v>8.2040000000000006</v>
      </c>
      <c r="C14" s="10">
        <v>20.141333333333339</v>
      </c>
      <c r="D14" s="10">
        <v>13.864937499999996</v>
      </c>
      <c r="E14" s="10">
        <v>29.92</v>
      </c>
      <c r="F14" s="27">
        <v>41738</v>
      </c>
      <c r="G14" s="10">
        <v>4.2</v>
      </c>
      <c r="H14" s="27">
        <v>41742</v>
      </c>
      <c r="I14" s="10">
        <v>66.740763888888893</v>
      </c>
      <c r="J14" s="10">
        <v>572.83000000000004</v>
      </c>
      <c r="K14" s="10">
        <v>1.8027222222222221</v>
      </c>
      <c r="L14" s="10">
        <v>12.25</v>
      </c>
      <c r="M14" s="27">
        <v>41755</v>
      </c>
      <c r="N14" s="10">
        <v>42.2</v>
      </c>
      <c r="O14" s="24">
        <v>9</v>
      </c>
      <c r="P14" s="10">
        <v>16.2</v>
      </c>
      <c r="Q14" s="27">
        <v>41732</v>
      </c>
      <c r="R14" s="10">
        <v>16.35038194444444</v>
      </c>
      <c r="S14" s="10">
        <v>101.59991736826379</v>
      </c>
    </row>
    <row r="15" spans="1:19" x14ac:dyDescent="0.2">
      <c r="A15" s="2" t="s">
        <v>26</v>
      </c>
      <c r="B15" s="10">
        <v>9.8203225806451648</v>
      </c>
      <c r="C15" s="10">
        <v>22.737741935483871</v>
      </c>
      <c r="D15" s="10">
        <v>16.236384408602149</v>
      </c>
      <c r="E15" s="10">
        <v>30.93</v>
      </c>
      <c r="F15" s="27">
        <v>41784</v>
      </c>
      <c r="G15" s="10">
        <v>6.22</v>
      </c>
      <c r="H15" s="27">
        <v>41767</v>
      </c>
      <c r="I15" s="10">
        <v>67.850557795698919</v>
      </c>
      <c r="J15" s="10">
        <v>667.21</v>
      </c>
      <c r="K15" s="10">
        <v>1.6435013440860216</v>
      </c>
      <c r="L15" s="10">
        <v>12.05</v>
      </c>
      <c r="M15" s="27">
        <v>41765</v>
      </c>
      <c r="N15" s="10">
        <v>58.6</v>
      </c>
      <c r="O15" s="24">
        <v>13</v>
      </c>
      <c r="P15" s="10">
        <v>18.8</v>
      </c>
      <c r="Q15" s="27">
        <v>41789</v>
      </c>
      <c r="R15" s="10">
        <v>19.554018817204295</v>
      </c>
      <c r="S15" s="10">
        <v>124.72654860291398</v>
      </c>
    </row>
    <row r="16" spans="1:19" x14ac:dyDescent="0.2">
      <c r="A16" s="2" t="s">
        <v>27</v>
      </c>
      <c r="B16" s="10">
        <v>11.8</v>
      </c>
      <c r="C16" s="10">
        <v>24.800333333333342</v>
      </c>
      <c r="D16" s="10">
        <v>18.077298611111111</v>
      </c>
      <c r="E16" s="10">
        <v>35.340000000000003</v>
      </c>
      <c r="F16" s="27">
        <v>41816</v>
      </c>
      <c r="G16" s="10">
        <v>7.1</v>
      </c>
      <c r="H16" s="27">
        <v>41801</v>
      </c>
      <c r="I16" s="10">
        <v>65.968062499999988</v>
      </c>
      <c r="J16" s="10">
        <v>692.99</v>
      </c>
      <c r="K16" s="10">
        <v>1.6438472222222227</v>
      </c>
      <c r="L16" s="10">
        <v>13.23</v>
      </c>
      <c r="M16" s="27">
        <v>41791</v>
      </c>
      <c r="N16" s="10">
        <v>52.4</v>
      </c>
      <c r="O16" s="24">
        <v>11</v>
      </c>
      <c r="P16" s="10">
        <v>16.399999999999999</v>
      </c>
      <c r="Q16" s="27">
        <v>41811</v>
      </c>
      <c r="R16" s="10">
        <v>22.898374999999998</v>
      </c>
      <c r="S16" s="10">
        <v>136.85163297558779</v>
      </c>
    </row>
    <row r="17" spans="1:19" x14ac:dyDescent="0.2">
      <c r="A17" s="2" t="s">
        <v>28</v>
      </c>
      <c r="B17" s="10">
        <v>12.900645161290322</v>
      </c>
      <c r="C17" s="10">
        <v>27.017096774193543</v>
      </c>
      <c r="D17" s="10">
        <v>19.815598118279571</v>
      </c>
      <c r="E17" s="10">
        <v>33.369999999999997</v>
      </c>
      <c r="F17" s="27">
        <v>41825</v>
      </c>
      <c r="G17" s="10">
        <v>8.1199999999999992</v>
      </c>
      <c r="H17" s="27">
        <v>41843</v>
      </c>
      <c r="I17" s="10">
        <v>58.017560483870966</v>
      </c>
      <c r="J17" s="10">
        <v>760.63</v>
      </c>
      <c r="K17" s="10">
        <v>1.7653494623655912</v>
      </c>
      <c r="L17" s="10">
        <v>12.35</v>
      </c>
      <c r="M17" s="27">
        <v>41832</v>
      </c>
      <c r="N17" s="10">
        <v>11.4</v>
      </c>
      <c r="O17" s="24">
        <v>4</v>
      </c>
      <c r="P17" s="10">
        <v>6.6</v>
      </c>
      <c r="Q17" s="27">
        <v>41832</v>
      </c>
      <c r="R17" s="10">
        <v>26.151075268817198</v>
      </c>
      <c r="S17" s="10">
        <v>157.35082879420497</v>
      </c>
    </row>
    <row r="18" spans="1:19" x14ac:dyDescent="0.2">
      <c r="A18" s="2" t="s">
        <v>29</v>
      </c>
      <c r="B18" s="10">
        <v>14.77548387096774</v>
      </c>
      <c r="C18" s="10">
        <v>30.818064516129034</v>
      </c>
      <c r="D18" s="10">
        <v>22.732217741935486</v>
      </c>
      <c r="E18" s="10">
        <v>38.35</v>
      </c>
      <c r="F18" s="27">
        <v>41871</v>
      </c>
      <c r="G18" s="10">
        <v>7.38</v>
      </c>
      <c r="H18" s="27">
        <v>41861</v>
      </c>
      <c r="I18" s="10">
        <v>54.782977150537633</v>
      </c>
      <c r="J18" s="10">
        <v>718.73</v>
      </c>
      <c r="K18" s="10">
        <v>1.5736693548387091</v>
      </c>
      <c r="L18" s="10">
        <v>12.45</v>
      </c>
      <c r="M18" s="27">
        <v>41866</v>
      </c>
      <c r="N18" s="10">
        <v>16.8</v>
      </c>
      <c r="O18" s="24">
        <v>6</v>
      </c>
      <c r="P18" s="10">
        <v>8.4</v>
      </c>
      <c r="Q18" s="27">
        <v>41864</v>
      </c>
      <c r="R18" s="10">
        <v>28.151303763440861</v>
      </c>
      <c r="S18" s="10">
        <v>158.67113751228402</v>
      </c>
    </row>
    <row r="19" spans="1:19" x14ac:dyDescent="0.2">
      <c r="A19" s="2" t="s">
        <v>30</v>
      </c>
      <c r="B19" s="10">
        <v>12.75</v>
      </c>
      <c r="C19" s="10">
        <v>27.623333333333335</v>
      </c>
      <c r="D19" s="10">
        <v>19.822958333333329</v>
      </c>
      <c r="E19" s="10">
        <v>35.28</v>
      </c>
      <c r="F19" s="27">
        <v>41892</v>
      </c>
      <c r="G19" s="10">
        <v>7.98</v>
      </c>
      <c r="H19" s="27">
        <v>41902</v>
      </c>
      <c r="I19" s="10">
        <v>57.912152777777777</v>
      </c>
      <c r="J19" s="10">
        <v>554.83000000000004</v>
      </c>
      <c r="K19" s="10">
        <v>1.4167013888888886</v>
      </c>
      <c r="L19" s="10">
        <v>12.25</v>
      </c>
      <c r="M19" s="27">
        <v>41894</v>
      </c>
      <c r="N19" s="10">
        <v>8.8000000000000007</v>
      </c>
      <c r="O19" s="24">
        <v>3</v>
      </c>
      <c r="P19" s="10">
        <v>5</v>
      </c>
      <c r="Q19" s="27">
        <v>41884</v>
      </c>
      <c r="R19" s="10">
        <v>23.93427777777778</v>
      </c>
      <c r="S19" s="10">
        <v>111.52263277203964</v>
      </c>
    </row>
    <row r="20" spans="1:19" x14ac:dyDescent="0.2">
      <c r="A20" s="2" t="s">
        <v>31</v>
      </c>
      <c r="B20" s="10">
        <v>7.8003225806451635</v>
      </c>
      <c r="C20" s="10">
        <v>21.728064516129027</v>
      </c>
      <c r="D20" s="10">
        <v>14.444448924731182</v>
      </c>
      <c r="E20" s="10">
        <v>30.8</v>
      </c>
      <c r="F20" s="27">
        <v>41924</v>
      </c>
      <c r="G20" s="10">
        <v>1.1499999999999999</v>
      </c>
      <c r="H20" s="27">
        <v>41933</v>
      </c>
      <c r="I20" s="10">
        <v>60.354368279569883</v>
      </c>
      <c r="J20" s="10">
        <v>421.4</v>
      </c>
      <c r="K20" s="10">
        <v>1.4653965053763442</v>
      </c>
      <c r="L20" s="10">
        <v>12.64</v>
      </c>
      <c r="M20" s="27">
        <v>41919</v>
      </c>
      <c r="N20" s="10">
        <v>10.199999999999999</v>
      </c>
      <c r="O20" s="24">
        <v>3</v>
      </c>
      <c r="P20" s="10">
        <v>4.5999999999999996</v>
      </c>
      <c r="Q20" s="27">
        <v>41939</v>
      </c>
      <c r="R20" s="10">
        <v>16.046129032258058</v>
      </c>
      <c r="S20" s="10">
        <v>70.939413258496913</v>
      </c>
    </row>
    <row r="21" spans="1:19" x14ac:dyDescent="0.2">
      <c r="A21" s="2" t="s">
        <v>32</v>
      </c>
      <c r="B21" s="10">
        <v>6.1783333333333337</v>
      </c>
      <c r="C21" s="10">
        <v>14.144333333333337</v>
      </c>
      <c r="D21" s="10">
        <v>9.9816041666666635</v>
      </c>
      <c r="E21" s="10">
        <v>20.43</v>
      </c>
      <c r="F21" s="27">
        <v>41954</v>
      </c>
      <c r="G21" s="10">
        <v>-2.4300000000000002</v>
      </c>
      <c r="H21" s="27">
        <v>41971</v>
      </c>
      <c r="I21" s="10">
        <v>83.836159722222234</v>
      </c>
      <c r="J21" s="10">
        <v>193.54</v>
      </c>
      <c r="K21" s="10">
        <v>1.4013888888888884</v>
      </c>
      <c r="L21" s="10">
        <v>15.39</v>
      </c>
      <c r="M21" s="27">
        <v>41949</v>
      </c>
      <c r="N21" s="10">
        <v>47.8</v>
      </c>
      <c r="O21" s="24">
        <v>16</v>
      </c>
      <c r="P21" s="10">
        <v>25</v>
      </c>
      <c r="Q21" s="27">
        <v>41948</v>
      </c>
      <c r="R21" s="10">
        <v>10.335229166666666</v>
      </c>
      <c r="S21" s="10">
        <v>27.640897184091269</v>
      </c>
    </row>
    <row r="22" spans="1:19" ht="13.5" thickBot="1" x14ac:dyDescent="0.25">
      <c r="A22" s="11" t="s">
        <v>33</v>
      </c>
      <c r="B22" s="12">
        <v>1.6306451612903232</v>
      </c>
      <c r="C22" s="12">
        <v>11.754838709677419</v>
      </c>
      <c r="D22" s="12">
        <v>6.3635685483870983</v>
      </c>
      <c r="E22" s="12">
        <v>17.52</v>
      </c>
      <c r="F22" s="28">
        <v>41989</v>
      </c>
      <c r="G22" s="12">
        <v>-3.72</v>
      </c>
      <c r="H22" s="28">
        <v>42000</v>
      </c>
      <c r="I22" s="12">
        <v>74.311881720430108</v>
      </c>
      <c r="J22" s="12">
        <v>199.5</v>
      </c>
      <c r="K22" s="12">
        <v>1.8005913978494623</v>
      </c>
      <c r="L22" s="12">
        <v>24.99</v>
      </c>
      <c r="M22" s="28">
        <v>41989</v>
      </c>
      <c r="N22" s="12">
        <v>6</v>
      </c>
      <c r="O22" s="25">
        <v>4</v>
      </c>
      <c r="P22" s="12">
        <v>3.4</v>
      </c>
      <c r="Q22" s="28">
        <v>41989</v>
      </c>
      <c r="R22" s="12">
        <v>5.5823655913978492</v>
      </c>
      <c r="S22" s="12">
        <v>28.204029428141123</v>
      </c>
    </row>
    <row r="23" spans="1:19" ht="13.5" thickTop="1" x14ac:dyDescent="0.2">
      <c r="A23" s="2" t="s">
        <v>45</v>
      </c>
      <c r="B23" s="10">
        <v>7.6246875320020466</v>
      </c>
      <c r="C23" s="10">
        <v>19.610483998975933</v>
      </c>
      <c r="D23" s="10">
        <v>13.402604961384194</v>
      </c>
      <c r="E23" s="10">
        <v>38.35</v>
      </c>
      <c r="F23" s="27">
        <v>40775</v>
      </c>
      <c r="G23" s="10">
        <v>-7.91</v>
      </c>
      <c r="H23" s="27">
        <v>40567</v>
      </c>
      <c r="I23" s="10">
        <v>67.892687461330866</v>
      </c>
      <c r="J23" s="10">
        <v>5638.01</v>
      </c>
      <c r="K23" s="10">
        <v>1.6370074938129371</v>
      </c>
      <c r="L23" s="10">
        <v>24.99</v>
      </c>
      <c r="M23" s="27">
        <v>40893</v>
      </c>
      <c r="N23" s="10">
        <v>351.8</v>
      </c>
      <c r="O23" s="24">
        <v>102</v>
      </c>
      <c r="P23" s="10">
        <v>25</v>
      </c>
      <c r="Q23" s="27">
        <v>40852</v>
      </c>
      <c r="R23" s="10">
        <v>15.669706214531059</v>
      </c>
      <c r="S23" s="10">
        <v>1038.5568228896057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-2.4300000000000002</v>
      </c>
      <c r="G28" s="1" t="s">
        <v>17</v>
      </c>
      <c r="H28" s="26">
        <v>40875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-0.54</v>
      </c>
      <c r="G29" s="1" t="s">
        <v>17</v>
      </c>
      <c r="H29" s="26">
        <v>40622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252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12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8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5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N43" sqref="N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0.53032258064516136</v>
      </c>
      <c r="C11" s="10">
        <v>10.496451612903229</v>
      </c>
      <c r="D11" s="10">
        <v>5.260094086021506</v>
      </c>
      <c r="E11" s="10">
        <v>18.940000000000001</v>
      </c>
      <c r="F11" s="27">
        <v>42009</v>
      </c>
      <c r="G11" s="10">
        <v>-6.35</v>
      </c>
      <c r="H11" s="27">
        <v>42016</v>
      </c>
      <c r="I11" s="10">
        <v>76.462956989247317</v>
      </c>
      <c r="J11" s="10">
        <v>232.37</v>
      </c>
      <c r="K11" s="10">
        <v>1.6133602150537631</v>
      </c>
      <c r="L11" s="10">
        <v>13.13</v>
      </c>
      <c r="M11" s="27">
        <v>42024</v>
      </c>
      <c r="N11" s="10">
        <v>13</v>
      </c>
      <c r="O11" s="24">
        <v>9</v>
      </c>
      <c r="P11" s="10">
        <v>8</v>
      </c>
      <c r="Q11" s="27">
        <v>42020</v>
      </c>
      <c r="R11" s="10">
        <v>4.3693951612903232</v>
      </c>
      <c r="S11" s="10">
        <v>28.339894847759236</v>
      </c>
    </row>
    <row r="12" spans="1:19" x14ac:dyDescent="0.2">
      <c r="A12" s="2" t="s">
        <v>23</v>
      </c>
      <c r="B12" s="10">
        <v>-0.41620689655172416</v>
      </c>
      <c r="C12" s="10">
        <v>9.1479310344827596</v>
      </c>
      <c r="D12" s="10">
        <v>4.2201293103448281</v>
      </c>
      <c r="E12" s="10">
        <v>19.96</v>
      </c>
      <c r="F12" s="27">
        <v>41695</v>
      </c>
      <c r="G12" s="10">
        <v>-5.88</v>
      </c>
      <c r="H12" s="27">
        <v>41692</v>
      </c>
      <c r="I12" s="10">
        <v>57.984834770114951</v>
      </c>
      <c r="J12" s="10">
        <v>345.66</v>
      </c>
      <c r="K12" s="10">
        <v>2.8266594827586209</v>
      </c>
      <c r="L12" s="10">
        <v>15.58</v>
      </c>
      <c r="M12" s="27">
        <v>41675</v>
      </c>
      <c r="N12" s="10">
        <v>4.8</v>
      </c>
      <c r="O12" s="24">
        <v>5</v>
      </c>
      <c r="P12" s="10">
        <v>2.4</v>
      </c>
      <c r="Q12" s="27">
        <v>41676</v>
      </c>
      <c r="R12" s="10">
        <v>4.0954956896551726</v>
      </c>
      <c r="S12" s="10">
        <v>50.240043743477173</v>
      </c>
    </row>
    <row r="13" spans="1:19" x14ac:dyDescent="0.2">
      <c r="A13" s="2" t="s">
        <v>24</v>
      </c>
      <c r="B13" s="10">
        <v>3.2683870967741933</v>
      </c>
      <c r="C13" s="10">
        <v>16.916451612903224</v>
      </c>
      <c r="D13" s="10">
        <v>9.9579771505376371</v>
      </c>
      <c r="E13" s="10">
        <v>23.55</v>
      </c>
      <c r="F13" s="27">
        <v>41712</v>
      </c>
      <c r="G13" s="10">
        <v>-1.21</v>
      </c>
      <c r="H13" s="27">
        <v>41720</v>
      </c>
      <c r="I13" s="10">
        <v>54.477889784946235</v>
      </c>
      <c r="J13" s="10">
        <v>541.49</v>
      </c>
      <c r="K13" s="10">
        <v>1.9849260752688165</v>
      </c>
      <c r="L13" s="10">
        <v>15.39</v>
      </c>
      <c r="M13" s="27">
        <v>41707</v>
      </c>
      <c r="N13" s="10">
        <v>9</v>
      </c>
      <c r="O13" s="24">
        <v>4</v>
      </c>
      <c r="P13" s="10">
        <v>7.6</v>
      </c>
      <c r="Q13" s="27">
        <v>41719</v>
      </c>
      <c r="R13" s="10">
        <v>11.465591397849463</v>
      </c>
      <c r="S13" s="10">
        <v>88.792917137911246</v>
      </c>
    </row>
    <row r="14" spans="1:19" x14ac:dyDescent="0.2">
      <c r="A14" s="2" t="s">
        <v>25</v>
      </c>
      <c r="B14" s="10">
        <v>4.6659999999999995</v>
      </c>
      <c r="C14" s="10">
        <v>14.83</v>
      </c>
      <c r="D14" s="10">
        <v>9.5304930555555565</v>
      </c>
      <c r="E14" s="10">
        <v>22.4</v>
      </c>
      <c r="F14" s="27">
        <v>41730</v>
      </c>
      <c r="G14" s="10">
        <v>0.48</v>
      </c>
      <c r="H14" s="27">
        <v>41746</v>
      </c>
      <c r="I14" s="10">
        <v>71.057222222222222</v>
      </c>
      <c r="J14" s="10">
        <v>464.02</v>
      </c>
      <c r="K14" s="10">
        <v>1.9994097222222227</v>
      </c>
      <c r="L14" s="10">
        <v>14.9</v>
      </c>
      <c r="M14" s="27">
        <v>41752</v>
      </c>
      <c r="N14" s="10">
        <v>62.8</v>
      </c>
      <c r="O14" s="24">
        <v>21</v>
      </c>
      <c r="P14" s="10">
        <v>21.8</v>
      </c>
      <c r="Q14" s="27">
        <v>41757</v>
      </c>
      <c r="R14" s="10">
        <v>12.530562499999998</v>
      </c>
      <c r="S14" s="10">
        <v>78.730889709729652</v>
      </c>
    </row>
    <row r="15" spans="1:19" x14ac:dyDescent="0.2">
      <c r="A15" s="2" t="s">
        <v>26</v>
      </c>
      <c r="B15" s="10">
        <v>9.7112903225806448</v>
      </c>
      <c r="C15" s="10">
        <v>23.563225806451605</v>
      </c>
      <c r="D15" s="10">
        <v>16.707856182795698</v>
      </c>
      <c r="E15" s="10">
        <v>33.04</v>
      </c>
      <c r="F15" s="27">
        <v>41770</v>
      </c>
      <c r="G15" s="10">
        <v>4.2699999999999996</v>
      </c>
      <c r="H15" s="27">
        <v>41760</v>
      </c>
      <c r="I15" s="10">
        <v>59.082123655913975</v>
      </c>
      <c r="J15" s="10">
        <v>712.35</v>
      </c>
      <c r="K15" s="10">
        <v>1.9454637096774186</v>
      </c>
      <c r="L15" s="10">
        <v>15.68</v>
      </c>
      <c r="M15" s="27">
        <v>41780</v>
      </c>
      <c r="N15" s="10">
        <v>24.2</v>
      </c>
      <c r="O15" s="24">
        <v>8</v>
      </c>
      <c r="P15" s="10">
        <v>13.2</v>
      </c>
      <c r="Q15" s="27">
        <v>41778</v>
      </c>
      <c r="R15" s="10">
        <v>20.866680107526882</v>
      </c>
      <c r="S15" s="10">
        <v>141.38645724603754</v>
      </c>
    </row>
    <row r="16" spans="1:19" x14ac:dyDescent="0.2">
      <c r="A16" s="2" t="s">
        <v>27</v>
      </c>
      <c r="B16" s="10">
        <v>13.058666666666666</v>
      </c>
      <c r="C16" s="10">
        <v>29.020999999999994</v>
      </c>
      <c r="D16" s="10">
        <v>21.055250000000004</v>
      </c>
      <c r="E16" s="10">
        <v>36.99</v>
      </c>
      <c r="F16" s="27">
        <v>41818</v>
      </c>
      <c r="G16" s="10">
        <v>7.39</v>
      </c>
      <c r="H16" s="27">
        <v>41799</v>
      </c>
      <c r="I16" s="10">
        <v>53.261958333333332</v>
      </c>
      <c r="J16" s="10">
        <v>756.66</v>
      </c>
      <c r="K16" s="10">
        <v>1.7595763888888889</v>
      </c>
      <c r="L16" s="10">
        <v>13.33</v>
      </c>
      <c r="M16" s="27">
        <v>41801</v>
      </c>
      <c r="N16" s="10">
        <v>17.2</v>
      </c>
      <c r="O16" s="24">
        <v>6</v>
      </c>
      <c r="P16" s="10">
        <v>11.6</v>
      </c>
      <c r="Q16" s="27">
        <v>41809</v>
      </c>
      <c r="R16" s="10">
        <v>28.10465277777778</v>
      </c>
      <c r="S16" s="10">
        <v>169.22654348733437</v>
      </c>
    </row>
    <row r="17" spans="1:19" x14ac:dyDescent="0.2">
      <c r="A17" s="2" t="s">
        <v>28</v>
      </c>
      <c r="B17" s="10">
        <v>13.834516129032258</v>
      </c>
      <c r="C17" s="10">
        <v>29.106774193548386</v>
      </c>
      <c r="D17" s="10">
        <v>21.31</v>
      </c>
      <c r="E17" s="10">
        <v>37.19</v>
      </c>
      <c r="F17" s="27">
        <v>41851</v>
      </c>
      <c r="G17" s="10">
        <v>6.58</v>
      </c>
      <c r="H17" s="27">
        <v>41822</v>
      </c>
      <c r="I17" s="10">
        <v>51.389724462365606</v>
      </c>
      <c r="J17" s="10">
        <v>824.02</v>
      </c>
      <c r="K17" s="10">
        <v>1.9320497311827953</v>
      </c>
      <c r="L17" s="10">
        <v>13.13</v>
      </c>
      <c r="M17" s="27">
        <v>41833</v>
      </c>
      <c r="N17" s="10">
        <v>7.2</v>
      </c>
      <c r="O17" s="24">
        <v>2</v>
      </c>
      <c r="P17" s="10">
        <v>5.6</v>
      </c>
      <c r="Q17" s="27">
        <v>41847</v>
      </c>
      <c r="R17" s="10">
        <v>29.663776881720437</v>
      </c>
      <c r="S17" s="10">
        <v>181.68613777940169</v>
      </c>
    </row>
    <row r="18" spans="1:19" x14ac:dyDescent="0.2">
      <c r="A18" s="2" t="s">
        <v>29</v>
      </c>
      <c r="B18" s="10">
        <v>15.652258064516127</v>
      </c>
      <c r="C18" s="10">
        <v>31.948709677419362</v>
      </c>
      <c r="D18" s="10">
        <v>23.652029569892466</v>
      </c>
      <c r="E18" s="10">
        <v>39.700000000000003</v>
      </c>
      <c r="F18" s="27">
        <v>41862</v>
      </c>
      <c r="G18" s="10">
        <v>10.63</v>
      </c>
      <c r="H18" s="27">
        <v>41857</v>
      </c>
      <c r="I18" s="10">
        <v>48.431216397849468</v>
      </c>
      <c r="J18" s="10">
        <v>703.85599999999999</v>
      </c>
      <c r="K18" s="10">
        <v>1.7887795698924736</v>
      </c>
      <c r="L18" s="10">
        <v>19.010000000000002</v>
      </c>
      <c r="M18" s="27">
        <v>41869</v>
      </c>
      <c r="N18" s="10">
        <v>13.8</v>
      </c>
      <c r="O18" s="24">
        <v>4</v>
      </c>
      <c r="P18" s="10">
        <v>6.4</v>
      </c>
      <c r="Q18" s="27">
        <v>41856</v>
      </c>
      <c r="R18" s="10">
        <v>29.311162634408603</v>
      </c>
      <c r="S18" s="10">
        <v>171.07224404039448</v>
      </c>
    </row>
    <row r="19" spans="1:19" x14ac:dyDescent="0.2">
      <c r="A19" s="2" t="s">
        <v>30</v>
      </c>
      <c r="B19" s="10">
        <v>12.841566666666663</v>
      </c>
      <c r="C19" s="10">
        <v>24.976333333333333</v>
      </c>
      <c r="D19" s="10">
        <v>18.602054861111117</v>
      </c>
      <c r="E19" s="10">
        <v>31.69</v>
      </c>
      <c r="F19" s="27">
        <v>41897</v>
      </c>
      <c r="G19" s="10">
        <v>6.2370000000000001</v>
      </c>
      <c r="H19" s="27">
        <v>41909</v>
      </c>
      <c r="I19" s="10">
        <v>56.388722222222228</v>
      </c>
      <c r="J19" s="10">
        <v>496.97400000000016</v>
      </c>
      <c r="K19" s="10">
        <v>1.9424951388888887</v>
      </c>
      <c r="L19" s="10">
        <v>14.6</v>
      </c>
      <c r="M19" s="27">
        <v>41905</v>
      </c>
      <c r="N19" s="10">
        <v>26.8</v>
      </c>
      <c r="O19" s="24">
        <v>3</v>
      </c>
      <c r="P19" s="10">
        <v>17.8</v>
      </c>
      <c r="Q19" s="27">
        <v>41911</v>
      </c>
      <c r="R19" s="10">
        <v>22.428465277777779</v>
      </c>
      <c r="S19" s="10">
        <v>110.23488325297566</v>
      </c>
    </row>
    <row r="20" spans="1:19" x14ac:dyDescent="0.2">
      <c r="A20" s="2" t="s">
        <v>31</v>
      </c>
      <c r="B20" s="10">
        <v>8.4006774193548388</v>
      </c>
      <c r="C20" s="10">
        <v>19.189032258064511</v>
      </c>
      <c r="D20" s="10">
        <v>13.463279569892471</v>
      </c>
      <c r="E20" s="10">
        <v>27.48</v>
      </c>
      <c r="F20" s="27">
        <v>41920</v>
      </c>
      <c r="G20" s="10">
        <v>-0.8</v>
      </c>
      <c r="H20" s="27">
        <v>41941</v>
      </c>
      <c r="I20" s="10">
        <v>75.361538978494622</v>
      </c>
      <c r="J20" s="10">
        <v>345.34</v>
      </c>
      <c r="K20" s="10">
        <v>1.3215913978494622</v>
      </c>
      <c r="L20" s="10">
        <v>15.58</v>
      </c>
      <c r="M20" s="27">
        <v>41931</v>
      </c>
      <c r="N20" s="10">
        <v>85.4</v>
      </c>
      <c r="O20" s="24">
        <v>15</v>
      </c>
      <c r="P20" s="10">
        <v>22.6</v>
      </c>
      <c r="Q20" s="27">
        <v>41932</v>
      </c>
      <c r="R20" s="10">
        <v>14.794821908602149</v>
      </c>
      <c r="S20" s="10">
        <v>56.14444643151127</v>
      </c>
    </row>
    <row r="21" spans="1:19" x14ac:dyDescent="0.2">
      <c r="A21" s="2" t="s">
        <v>32</v>
      </c>
      <c r="B21" s="10">
        <v>4.4098666666666677</v>
      </c>
      <c r="C21" s="10">
        <v>12.629900000000003</v>
      </c>
      <c r="D21" s="10">
        <v>8.3784579408212565</v>
      </c>
      <c r="E21" s="10">
        <v>17.989999999999998</v>
      </c>
      <c r="F21" s="27">
        <v>41959</v>
      </c>
      <c r="G21" s="10">
        <v>7.0000000000000001E-3</v>
      </c>
      <c r="H21" s="27">
        <v>41965</v>
      </c>
      <c r="I21" s="10">
        <v>80.551208635265709</v>
      </c>
      <c r="J21" s="10">
        <v>207.405</v>
      </c>
      <c r="K21" s="10">
        <v>1.5689162137681154</v>
      </c>
      <c r="L21" s="10">
        <v>12.45</v>
      </c>
      <c r="M21" s="27">
        <v>41971</v>
      </c>
      <c r="N21" s="10">
        <v>29.8</v>
      </c>
      <c r="O21" s="24">
        <v>11</v>
      </c>
      <c r="P21" s="10">
        <v>8.6</v>
      </c>
      <c r="Q21" s="27">
        <v>41969</v>
      </c>
      <c r="R21" s="10">
        <v>8.6521588164251231</v>
      </c>
      <c r="S21" s="10">
        <v>28.248022364470181</v>
      </c>
    </row>
    <row r="22" spans="1:19" ht="13.5" thickBot="1" x14ac:dyDescent="0.25">
      <c r="A22" s="11" t="s">
        <v>33</v>
      </c>
      <c r="B22" s="12">
        <v>1.6869354838709678</v>
      </c>
      <c r="C22" s="12">
        <v>12.013064516129031</v>
      </c>
      <c r="D22" s="12">
        <v>6.6856922043010725</v>
      </c>
      <c r="E22" s="12">
        <v>19.149999999999999</v>
      </c>
      <c r="F22" s="28">
        <v>41997</v>
      </c>
      <c r="G22" s="12">
        <v>-4.66</v>
      </c>
      <c r="H22" s="28">
        <v>41985</v>
      </c>
      <c r="I22" s="12">
        <v>72.424697580645145</v>
      </c>
      <c r="J22" s="12">
        <v>201.60800000000006</v>
      </c>
      <c r="K22" s="12">
        <v>1.6795604838709675</v>
      </c>
      <c r="L22" s="12">
        <v>13.62</v>
      </c>
      <c r="M22" s="28">
        <v>41981</v>
      </c>
      <c r="N22" s="12">
        <v>2</v>
      </c>
      <c r="O22" s="25">
        <v>6</v>
      </c>
      <c r="P22" s="12">
        <v>0.8</v>
      </c>
      <c r="Q22" s="28">
        <v>41980</v>
      </c>
      <c r="R22" s="12">
        <v>5.487288306451612</v>
      </c>
      <c r="S22" s="12">
        <v>28.902655183416385</v>
      </c>
    </row>
    <row r="23" spans="1:19" ht="13.5" thickTop="1" x14ac:dyDescent="0.2">
      <c r="A23" s="2" t="s">
        <v>45</v>
      </c>
      <c r="B23" s="10">
        <v>7.3036900166852057</v>
      </c>
      <c r="C23" s="10">
        <v>19.486572837102951</v>
      </c>
      <c r="D23" s="10">
        <v>13.235276160939469</v>
      </c>
      <c r="E23" s="10">
        <v>39.700000000000003</v>
      </c>
      <c r="F23" s="27">
        <v>41132</v>
      </c>
      <c r="G23" s="10">
        <v>-6.35</v>
      </c>
      <c r="H23" s="27">
        <v>40920</v>
      </c>
      <c r="I23" s="10">
        <v>63.072841169385065</v>
      </c>
      <c r="J23" s="10">
        <v>5831.7529999999997</v>
      </c>
      <c r="K23" s="10">
        <v>1.8635656774435363</v>
      </c>
      <c r="L23" s="10">
        <v>19.010000000000002</v>
      </c>
      <c r="M23" s="27">
        <v>41139</v>
      </c>
      <c r="N23" s="10">
        <v>296</v>
      </c>
      <c r="O23" s="24">
        <v>94</v>
      </c>
      <c r="P23" s="10">
        <v>22.6</v>
      </c>
      <c r="Q23" s="27">
        <v>41202</v>
      </c>
      <c r="R23" s="10">
        <v>15.980837621623778</v>
      </c>
      <c r="S23" s="10">
        <v>1133.0051352244188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</v>
      </c>
      <c r="G28" s="1" t="s">
        <v>17</v>
      </c>
      <c r="H28" s="26">
        <v>41211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-1.21</v>
      </c>
      <c r="G29" s="1" t="s">
        <v>17</v>
      </c>
      <c r="H29" s="26">
        <v>40990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220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15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K41" sqref="K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58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1.4573870967741938</v>
      </c>
      <c r="C11" s="10">
        <v>11.911774193548386</v>
      </c>
      <c r="D11" s="10">
        <v>6.4196754032258037</v>
      </c>
      <c r="E11" s="10">
        <v>18.399999999999999</v>
      </c>
      <c r="F11" s="27">
        <v>42009</v>
      </c>
      <c r="G11" s="10">
        <v>-3.1059999999999999</v>
      </c>
      <c r="H11" s="27">
        <v>42013</v>
      </c>
      <c r="I11" s="10">
        <v>71.136760752688161</v>
      </c>
      <c r="J11" s="10">
        <v>232.91899999999998</v>
      </c>
      <c r="K11" s="10">
        <v>1.9749294354838707</v>
      </c>
      <c r="L11" s="10">
        <v>19.5</v>
      </c>
      <c r="M11" s="27">
        <v>42019</v>
      </c>
      <c r="N11" s="10">
        <v>18.8</v>
      </c>
      <c r="O11" s="24">
        <v>14</v>
      </c>
      <c r="P11" s="10">
        <v>4.4000000000000004</v>
      </c>
      <c r="Q11" s="27">
        <v>42031</v>
      </c>
      <c r="R11" s="10">
        <v>5.0904475806451615</v>
      </c>
      <c r="S11" s="10">
        <v>33.94459644229714</v>
      </c>
    </row>
    <row r="12" spans="1:19" x14ac:dyDescent="0.2">
      <c r="A12" s="2" t="s">
        <v>23</v>
      </c>
      <c r="B12" s="10">
        <v>1.4665357142857141</v>
      </c>
      <c r="C12" s="10">
        <v>8.8480714285714281</v>
      </c>
      <c r="D12" s="10">
        <v>5.0421800595238091</v>
      </c>
      <c r="E12" s="10">
        <v>15.56</v>
      </c>
      <c r="F12" s="27">
        <v>41675</v>
      </c>
      <c r="G12" s="10">
        <v>-2.09</v>
      </c>
      <c r="H12" s="27">
        <v>41680</v>
      </c>
      <c r="I12" s="10">
        <v>77.641227678571411</v>
      </c>
      <c r="J12" s="10">
        <v>219.50799999999998</v>
      </c>
      <c r="K12" s="10">
        <v>2.2228675595238094</v>
      </c>
      <c r="L12" s="10">
        <v>16.760000000000002</v>
      </c>
      <c r="M12" s="27">
        <v>41672</v>
      </c>
      <c r="N12" s="10">
        <v>42.6</v>
      </c>
      <c r="O12" s="24">
        <v>18</v>
      </c>
      <c r="P12" s="10">
        <v>13.4</v>
      </c>
      <c r="Q12" s="27">
        <v>41682</v>
      </c>
      <c r="R12" s="10">
        <v>5.3162834821428557</v>
      </c>
      <c r="S12" s="10">
        <v>32.23123262691152</v>
      </c>
    </row>
    <row r="13" spans="1:19" x14ac:dyDescent="0.2">
      <c r="A13" s="2" t="s">
        <v>24</v>
      </c>
      <c r="B13" s="10">
        <v>3.5424193548387097</v>
      </c>
      <c r="C13" s="10">
        <v>13.062290322580647</v>
      </c>
      <c r="D13" s="10">
        <v>8.2036969086021507</v>
      </c>
      <c r="E13" s="10">
        <v>18.940000000000001</v>
      </c>
      <c r="F13" s="27">
        <v>41705</v>
      </c>
      <c r="G13" s="10">
        <v>-0.94299999999999995</v>
      </c>
      <c r="H13" s="27">
        <v>41716</v>
      </c>
      <c r="I13" s="10">
        <v>74.453958333333347</v>
      </c>
      <c r="J13" s="10">
        <v>389.14599999999996</v>
      </c>
      <c r="K13" s="10">
        <v>1.9742493279569888</v>
      </c>
      <c r="L13" s="10">
        <v>17.93</v>
      </c>
      <c r="M13" s="27">
        <v>41705</v>
      </c>
      <c r="N13" s="10">
        <v>61.2</v>
      </c>
      <c r="O13" s="24">
        <v>21</v>
      </c>
      <c r="P13" s="10">
        <v>9.1999999999999993</v>
      </c>
      <c r="Q13" s="27">
        <v>41724</v>
      </c>
      <c r="R13" s="10">
        <v>8.8856606182795712</v>
      </c>
      <c r="S13" s="10">
        <v>60.064246053846148</v>
      </c>
    </row>
    <row r="14" spans="1:19" x14ac:dyDescent="0.2">
      <c r="A14" s="2" t="s">
        <v>25</v>
      </c>
      <c r="B14" s="10">
        <v>4.8281000000000001</v>
      </c>
      <c r="C14" s="10">
        <v>15.973000000000004</v>
      </c>
      <c r="D14" s="10">
        <v>10.32404513888889</v>
      </c>
      <c r="E14" s="10">
        <v>26.53</v>
      </c>
      <c r="F14" s="27">
        <v>41746</v>
      </c>
      <c r="G14" s="10">
        <v>1.22</v>
      </c>
      <c r="H14" s="27">
        <v>41736</v>
      </c>
      <c r="I14" s="10">
        <v>68.199951388888906</v>
      </c>
      <c r="J14" s="10">
        <v>532.28100000000006</v>
      </c>
      <c r="K14" s="10">
        <v>2.1940486111111115</v>
      </c>
      <c r="L14" s="10">
        <v>14.8</v>
      </c>
      <c r="M14" s="27">
        <v>41740</v>
      </c>
      <c r="N14" s="10">
        <v>62.4</v>
      </c>
      <c r="O14" s="24">
        <v>12</v>
      </c>
      <c r="P14" s="10">
        <v>10.8</v>
      </c>
      <c r="Q14" s="27">
        <v>41758</v>
      </c>
      <c r="R14" s="10">
        <v>13.251684027777776</v>
      </c>
      <c r="S14" s="10">
        <v>88.759316633854766</v>
      </c>
    </row>
    <row r="15" spans="1:19" x14ac:dyDescent="0.2">
      <c r="A15" s="2" t="s">
        <v>26</v>
      </c>
      <c r="B15" s="10">
        <v>5.7529354838709681</v>
      </c>
      <c r="C15" s="10">
        <v>15.936129032258068</v>
      </c>
      <c r="D15" s="10">
        <v>10.781102822580642</v>
      </c>
      <c r="E15" s="10">
        <v>22.13</v>
      </c>
      <c r="F15" s="27">
        <v>41772</v>
      </c>
      <c r="G15" s="10">
        <v>0.94899999999999995</v>
      </c>
      <c r="H15" s="27">
        <v>41785</v>
      </c>
      <c r="I15" s="10">
        <v>73.675094086021502</v>
      </c>
      <c r="J15" s="10">
        <v>548.52400000000011</v>
      </c>
      <c r="K15" s="10">
        <v>1.814451612903226</v>
      </c>
      <c r="L15" s="10">
        <v>13.03</v>
      </c>
      <c r="M15" s="27">
        <v>41790</v>
      </c>
      <c r="N15" s="10">
        <v>50.8</v>
      </c>
      <c r="O15" s="24">
        <v>15</v>
      </c>
      <c r="P15" s="10">
        <v>8</v>
      </c>
      <c r="Q15" s="27">
        <v>41778</v>
      </c>
      <c r="R15" s="10">
        <v>14.849758064516125</v>
      </c>
      <c r="S15" s="10">
        <v>90.167941947253837</v>
      </c>
    </row>
    <row r="16" spans="1:19" x14ac:dyDescent="0.2">
      <c r="A16" s="2" t="s">
        <v>27</v>
      </c>
      <c r="B16" s="10">
        <v>10.604233333333335</v>
      </c>
      <c r="C16" s="10">
        <v>22.641333333333328</v>
      </c>
      <c r="D16" s="10">
        <v>16.557086805555553</v>
      </c>
      <c r="E16" s="10">
        <v>31.41</v>
      </c>
      <c r="F16" s="27">
        <v>41806</v>
      </c>
      <c r="G16" s="10">
        <v>6.5720000000000001</v>
      </c>
      <c r="H16" s="27">
        <v>41815</v>
      </c>
      <c r="I16" s="10">
        <v>68.071833333333345</v>
      </c>
      <c r="J16" s="10">
        <v>708.51700000000005</v>
      </c>
      <c r="K16" s="10">
        <v>1.7230881944444443</v>
      </c>
      <c r="L16" s="10">
        <v>12.74</v>
      </c>
      <c r="M16" s="27">
        <v>41807</v>
      </c>
      <c r="N16" s="10">
        <v>47.8</v>
      </c>
      <c r="O16" s="24">
        <v>10</v>
      </c>
      <c r="P16" s="10">
        <v>16.8</v>
      </c>
      <c r="Q16" s="27">
        <v>41798</v>
      </c>
      <c r="R16" s="10">
        <v>21.457784722222225</v>
      </c>
      <c r="S16" s="10">
        <v>131.14881412508447</v>
      </c>
    </row>
    <row r="17" spans="1:19" x14ac:dyDescent="0.2">
      <c r="A17" s="2" t="s">
        <v>28</v>
      </c>
      <c r="B17" s="10">
        <v>15.24645161290322</v>
      </c>
      <c r="C17" s="10">
        <v>30.796774193548387</v>
      </c>
      <c r="D17" s="10">
        <v>23.058568548387093</v>
      </c>
      <c r="E17" s="10">
        <v>36.86</v>
      </c>
      <c r="F17" s="27">
        <v>41845</v>
      </c>
      <c r="G17" s="10">
        <v>10.83</v>
      </c>
      <c r="H17" s="27">
        <v>41849</v>
      </c>
      <c r="I17" s="10">
        <v>58.907184139784952</v>
      </c>
      <c r="J17" s="10">
        <v>772.15600000000006</v>
      </c>
      <c r="K17" s="10">
        <v>1.4158198924731185</v>
      </c>
      <c r="L17" s="10">
        <v>14.9</v>
      </c>
      <c r="M17" s="27">
        <v>41834</v>
      </c>
      <c r="N17" s="10">
        <v>35</v>
      </c>
      <c r="O17" s="24">
        <v>10</v>
      </c>
      <c r="P17" s="10">
        <v>12.8</v>
      </c>
      <c r="Q17" s="27">
        <v>41830</v>
      </c>
      <c r="R17" s="10">
        <v>28.050302419354839</v>
      </c>
      <c r="S17" s="10">
        <v>167.33701439465568</v>
      </c>
    </row>
    <row r="18" spans="1:19" x14ac:dyDescent="0.2">
      <c r="A18" s="2" t="s">
        <v>29</v>
      </c>
      <c r="B18" s="10">
        <v>13.772258064516128</v>
      </c>
      <c r="C18" s="10">
        <v>28.38</v>
      </c>
      <c r="D18" s="10">
        <v>21.013837365591396</v>
      </c>
      <c r="E18" s="10">
        <v>37.19</v>
      </c>
      <c r="F18" s="27">
        <v>41853</v>
      </c>
      <c r="G18" s="10">
        <v>8.94</v>
      </c>
      <c r="H18" s="27">
        <v>41860</v>
      </c>
      <c r="I18" s="10">
        <v>59.759690860215066</v>
      </c>
      <c r="J18" s="10">
        <v>710.51800000000003</v>
      </c>
      <c r="K18" s="10">
        <v>1.5666700268817211</v>
      </c>
      <c r="L18" s="10">
        <v>13.43</v>
      </c>
      <c r="M18" s="27">
        <v>41853</v>
      </c>
      <c r="N18" s="10">
        <v>13.8</v>
      </c>
      <c r="O18" s="24">
        <v>3</v>
      </c>
      <c r="P18" s="10">
        <v>6.2</v>
      </c>
      <c r="Q18" s="27">
        <v>41858</v>
      </c>
      <c r="R18" s="10">
        <v>26.471827956989245</v>
      </c>
      <c r="S18" s="10">
        <v>146.01357034165858</v>
      </c>
    </row>
    <row r="19" spans="1:19" x14ac:dyDescent="0.2">
      <c r="A19" s="2" t="s">
        <v>30</v>
      </c>
      <c r="B19" s="10">
        <v>11.513033333333334</v>
      </c>
      <c r="C19" s="10">
        <v>25.245333333333331</v>
      </c>
      <c r="D19" s="10">
        <v>18.235131944444447</v>
      </c>
      <c r="E19" s="10">
        <v>32.299999999999997</v>
      </c>
      <c r="F19" s="27">
        <v>41908</v>
      </c>
      <c r="G19" s="10">
        <v>7.593</v>
      </c>
      <c r="H19" s="27">
        <v>41898</v>
      </c>
      <c r="I19" s="10">
        <v>63.103972222222218</v>
      </c>
      <c r="J19" s="10">
        <v>545.74799999999993</v>
      </c>
      <c r="K19" s="10">
        <v>1.5119951388888888</v>
      </c>
      <c r="L19" s="10">
        <v>11.07</v>
      </c>
      <c r="M19" s="27">
        <v>41901</v>
      </c>
      <c r="N19" s="10">
        <v>21.8</v>
      </c>
      <c r="O19" s="24">
        <v>7</v>
      </c>
      <c r="P19" s="10">
        <v>12.6</v>
      </c>
      <c r="Q19" s="27">
        <v>41889</v>
      </c>
      <c r="R19" s="10">
        <v>21.857701388888888</v>
      </c>
      <c r="S19" s="10">
        <v>103.60363437629799</v>
      </c>
    </row>
    <row r="20" spans="1:19" x14ac:dyDescent="0.2">
      <c r="A20" s="2" t="s">
        <v>31</v>
      </c>
      <c r="B20" s="10">
        <v>9.5238709677419333</v>
      </c>
      <c r="C20" s="10">
        <v>21.211290322580648</v>
      </c>
      <c r="D20" s="10">
        <v>15.112448252688173</v>
      </c>
      <c r="E20" s="10">
        <v>28.03</v>
      </c>
      <c r="F20" s="27">
        <v>41914</v>
      </c>
      <c r="G20" s="10">
        <v>1.4239999999999999</v>
      </c>
      <c r="H20" s="27">
        <v>41924</v>
      </c>
      <c r="I20" s="10">
        <v>66.249032258064531</v>
      </c>
      <c r="J20" s="10">
        <v>364.42</v>
      </c>
      <c r="K20" s="10">
        <v>1.4777069892473123</v>
      </c>
      <c r="L20" s="10">
        <v>10.68</v>
      </c>
      <c r="M20" s="27">
        <v>41913</v>
      </c>
      <c r="N20" s="10">
        <v>29.4</v>
      </c>
      <c r="O20" s="24">
        <v>9</v>
      </c>
      <c r="P20" s="10">
        <v>19.600000000000001</v>
      </c>
      <c r="Q20" s="27">
        <v>41916</v>
      </c>
      <c r="R20" s="10">
        <v>16.257760752688174</v>
      </c>
      <c r="S20" s="10">
        <v>66.444451149656643</v>
      </c>
    </row>
    <row r="21" spans="1:19" x14ac:dyDescent="0.2">
      <c r="A21" s="2" t="s">
        <v>32</v>
      </c>
      <c r="B21" s="10">
        <v>4.7157666666666662</v>
      </c>
      <c r="C21" s="10">
        <v>12.44003333333333</v>
      </c>
      <c r="D21" s="10">
        <v>8.4829263888888899</v>
      </c>
      <c r="E21" s="10">
        <v>22.47</v>
      </c>
      <c r="F21" s="27">
        <v>41945</v>
      </c>
      <c r="G21" s="10">
        <v>-5.3339999999999996</v>
      </c>
      <c r="H21" s="27">
        <v>41971</v>
      </c>
      <c r="I21" s="10">
        <v>68.60786111111112</v>
      </c>
      <c r="J21" s="10">
        <v>195.23299999999995</v>
      </c>
      <c r="K21" s="10">
        <v>2.4076729166666664</v>
      </c>
      <c r="L21" s="10">
        <v>14.99</v>
      </c>
      <c r="M21" s="27">
        <v>41958</v>
      </c>
      <c r="N21" s="10">
        <v>36</v>
      </c>
      <c r="O21" s="24">
        <v>12</v>
      </c>
      <c r="P21" s="10">
        <v>8</v>
      </c>
      <c r="Q21" s="27">
        <v>41959</v>
      </c>
      <c r="R21" s="10">
        <v>8.5018722222222216</v>
      </c>
      <c r="S21" s="10">
        <v>40.44707125518962</v>
      </c>
    </row>
    <row r="22" spans="1:19" ht="13.5" thickBot="1" x14ac:dyDescent="0.25">
      <c r="A22" s="11" t="s">
        <v>33</v>
      </c>
      <c r="B22" s="12">
        <v>-1.1550645161290323</v>
      </c>
      <c r="C22" s="12">
        <v>9.7315161290322596</v>
      </c>
      <c r="D22" s="12">
        <v>3.9650530913978499</v>
      </c>
      <c r="E22" s="12">
        <v>15.83</v>
      </c>
      <c r="F22" s="28">
        <v>42000</v>
      </c>
      <c r="G22" s="12">
        <v>-5.819</v>
      </c>
      <c r="H22" s="28">
        <v>41984</v>
      </c>
      <c r="I22" s="12">
        <v>74.781639784946222</v>
      </c>
      <c r="J22" s="12">
        <v>211.04</v>
      </c>
      <c r="K22" s="12">
        <v>1.4921149193548389</v>
      </c>
      <c r="L22" s="12">
        <v>20.48</v>
      </c>
      <c r="M22" s="28">
        <v>41997</v>
      </c>
      <c r="N22" s="12">
        <v>8.8000000000000007</v>
      </c>
      <c r="O22" s="25">
        <v>10</v>
      </c>
      <c r="P22" s="12">
        <v>3</v>
      </c>
      <c r="Q22" s="28">
        <v>41998</v>
      </c>
      <c r="R22" s="12">
        <v>3.3220853494623657</v>
      </c>
      <c r="S22" s="12">
        <v>23.992789073890755</v>
      </c>
    </row>
    <row r="23" spans="1:19" ht="13.5" thickTop="1" x14ac:dyDescent="0.2">
      <c r="A23" s="2" t="s">
        <v>45</v>
      </c>
      <c r="B23" s="10">
        <v>6.7723272593445971</v>
      </c>
      <c r="C23" s="10">
        <v>18.014795468509984</v>
      </c>
      <c r="D23" s="10">
        <v>12.266312727481228</v>
      </c>
      <c r="E23" s="10">
        <v>37.19</v>
      </c>
      <c r="F23" s="27">
        <v>41488</v>
      </c>
      <c r="G23" s="10">
        <v>-5.819</v>
      </c>
      <c r="H23" s="27">
        <v>41619</v>
      </c>
      <c r="I23" s="10">
        <v>68.715683829098396</v>
      </c>
      <c r="J23" s="10">
        <v>5430.01</v>
      </c>
      <c r="K23" s="10">
        <v>1.8146345520779998</v>
      </c>
      <c r="L23" s="10">
        <v>20.48</v>
      </c>
      <c r="M23" s="27">
        <v>41632</v>
      </c>
      <c r="N23" s="10">
        <v>428.4</v>
      </c>
      <c r="O23" s="24">
        <v>141</v>
      </c>
      <c r="P23" s="10">
        <v>19.600000000000001</v>
      </c>
      <c r="Q23" s="27">
        <v>41551</v>
      </c>
      <c r="R23" s="10">
        <v>14.442764048765786</v>
      </c>
      <c r="S23" s="10">
        <v>984.15467842059718</v>
      </c>
    </row>
    <row r="26" spans="1:19" x14ac:dyDescent="0.2">
      <c r="A26" s="16" t="s">
        <v>34</v>
      </c>
      <c r="B26" s="16"/>
      <c r="C26" s="16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-1.139</v>
      </c>
      <c r="G28" s="1" t="s">
        <v>17</v>
      </c>
      <c r="H28" s="26">
        <v>41594</v>
      </c>
      <c r="I28" s="17"/>
      <c r="J28" s="1"/>
    </row>
    <row r="29" spans="1:19" x14ac:dyDescent="0.2">
      <c r="A29" s="1"/>
      <c r="B29" s="1" t="s">
        <v>36</v>
      </c>
      <c r="C29" s="1"/>
      <c r="D29" s="1"/>
      <c r="F29" s="1">
        <v>-0.13600000000000001</v>
      </c>
      <c r="G29" s="1" t="s">
        <v>17</v>
      </c>
      <c r="H29" s="26">
        <v>41352</v>
      </c>
      <c r="I29" s="17"/>
      <c r="J29" s="1"/>
    </row>
    <row r="30" spans="1:19" x14ac:dyDescent="0.2">
      <c r="A30" s="1"/>
      <c r="B30" s="1" t="s">
        <v>37</v>
      </c>
      <c r="C30" s="1"/>
      <c r="D30" s="1"/>
      <c r="F30" s="9">
        <v>241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6" t="s">
        <v>39</v>
      </c>
      <c r="B32" s="16"/>
      <c r="C32" s="16"/>
      <c r="D32" s="16"/>
      <c r="E32" s="16"/>
      <c r="F32" s="16"/>
      <c r="G32" s="16"/>
      <c r="H32" s="16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8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8">
        <v>-1</v>
      </c>
      <c r="E35" t="s">
        <v>17</v>
      </c>
      <c r="F35" s="8">
        <v>14</v>
      </c>
      <c r="G35" s="1" t="s">
        <v>38</v>
      </c>
      <c r="H35" s="1"/>
      <c r="I35" s="1"/>
      <c r="J35" s="1"/>
    </row>
    <row r="36" spans="1:10" x14ac:dyDescent="0.2">
      <c r="A36" s="1"/>
      <c r="B36" s="19">
        <v>-5</v>
      </c>
      <c r="C36" s="19" t="s">
        <v>41</v>
      </c>
      <c r="D36" s="20">
        <v>-2.5</v>
      </c>
      <c r="E36" s="21" t="s">
        <v>17</v>
      </c>
      <c r="F36" s="8">
        <v>10</v>
      </c>
      <c r="G36" s="1" t="s">
        <v>38</v>
      </c>
      <c r="H36" s="1"/>
      <c r="I36" s="1"/>
      <c r="J36" s="1"/>
    </row>
    <row r="37" spans="1:10" x14ac:dyDescent="0.2">
      <c r="A37" s="1"/>
      <c r="C37" s="19" t="s">
        <v>42</v>
      </c>
      <c r="D37" s="18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2006-01-24T09:17:12Z</dcterms:created>
  <dcterms:modified xsi:type="dcterms:W3CDTF">2026-01-23T14:16:51Z</dcterms:modified>
</cp:coreProperties>
</file>